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7.xml" ContentType="application/vnd.openxmlformats-officedocument.spreadsheetml.comments+xml"/>
  <Override PartName="/xl/drawings/drawing5.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8.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omments9.xml" ContentType="application/vnd.openxmlformats-officedocument.spreadsheetml.comments+xml"/>
  <Override PartName="/xl/drawings/drawing7.xml" ContentType="application/vnd.openxmlformats-officedocument.drawing+xml"/>
  <Override PartName="/xl/ctrlProps/ctrlProp12.xml" ContentType="application/vnd.ms-excel.controlproperties+xml"/>
  <Override PartName="/xl/ctrlProps/ctrlProp13.xml" ContentType="application/vnd.ms-excel.controlproperties+xml"/>
  <Override PartName="/xl/comments10.xml" ContentType="application/vnd.openxmlformats-officedocument.spreadsheetml.comments+xml"/>
  <Override PartName="/xl/drawings/drawing8.xml" ContentType="application/vnd.openxmlformats-officedocument.drawing+xml"/>
  <Override PartName="/xl/ctrlProps/ctrlProp14.xml" ContentType="application/vnd.ms-excel.controlproperties+xml"/>
  <Override PartName="/xl/ctrlProps/ctrlProp15.xml" ContentType="application/vnd.ms-excel.controlpropertie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omments15.xml" ContentType="application/vnd.openxmlformats-officedocument.spreadsheetml.comments+xml"/>
  <Override PartName="/xl/drawings/drawing13.xml" ContentType="application/vnd.openxmlformats-officedocument.drawing+xml"/>
  <Override PartName="/xl/ctrlProps/ctrlProp36.xml" ContentType="application/vnd.ms-excel.controlproperties+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15.xml" ContentType="application/vnd.openxmlformats-officedocument.drawing+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omments20.xml" ContentType="application/vnd.openxmlformats-officedocument.spreadsheetml.comments+xml"/>
  <Override PartName="/xl/drawings/drawing16.xml" ContentType="application/vnd.openxmlformats-officedocument.drawing+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drawings/drawing17.xml" ContentType="application/vnd.openxmlformats-officedocument.drawing+xml"/>
  <Override PartName="/xl/comments2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codeName="ThisWorkbook"/>
  <mc:AlternateContent xmlns:mc="http://schemas.openxmlformats.org/markup-compatibility/2006">
    <mc:Choice Requires="x15">
      <x15ac:absPath xmlns:x15ac="http://schemas.microsoft.com/office/spreadsheetml/2010/11/ac" url="https://caenergy.sharepoint.com/sites/EnergyCodeUpdate/Shared Documents/2022 Energy Code Update/2022 Compliance Documents/2022 Compliance Forms/After June 8 BM - Changes accepted/4-CC Mockups/From NORESCO - 20221108/"/>
    </mc:Choice>
  </mc:AlternateContent>
  <xr:revisionPtr revIDLastSave="77" documentId="13_ncr:1_{1F4CA803-C964-4144-85ED-93BAD547E2A7}" xr6:coauthVersionLast="47" xr6:coauthVersionMax="47" xr10:uidLastSave="{2850019C-7390-4A2B-885A-9C16A95CB08E}"/>
  <bookViews>
    <workbookView xWindow="-120" yWindow="-120" windowWidth="29040" windowHeight="15840" tabRatio="876" firstSheet="5" activeTab="13" xr2:uid="{00000000-000D-0000-FFFF-FFFF00000000}"/>
  </bookViews>
  <sheets>
    <sheet name="Table Sequence" sheetId="17" r:id="rId1"/>
    <sheet name="Hyperlinks" sheetId="61" r:id="rId2"/>
    <sheet name="LMCC Headers" sheetId="66" r:id="rId3"/>
    <sheet name="LMCC A. General Info" sheetId="67" r:id="rId4"/>
    <sheet name="B. Project Scope" sheetId="7" r:id="rId5"/>
    <sheet name="C. Compliance " sheetId="59" r:id="rId6"/>
    <sheet name="D. Exceptional Conditions" sheetId="18" r:id="rId7"/>
    <sheet name="E. Additional Remarks" sheetId="19" r:id="rId8"/>
    <sheet name="F. Lighting Schedule" sheetId="37" r:id="rId9"/>
    <sheet name="G. Modular Lighting Systems" sheetId="38" r:id="rId10"/>
    <sheet name="H. Lighting Control" sheetId="39" r:id="rId11"/>
    <sheet name="I. Power Allowance" sheetId="8" r:id="rId12"/>
    <sheet name="J. ACM Qualifying System" sheetId="40" r:id="rId13"/>
    <sheet name="K. Tailored Method" sheetId="41" r:id="rId14"/>
    <sheet name="L. Tailored Wall Display" sheetId="50" r:id="rId15"/>
    <sheet name="M. Tailored Task Lighting" sheetId="51" r:id="rId16"/>
    <sheet name="N. Tailored Decorative" sheetId="52" r:id="rId17"/>
    <sheet name="O. Very Valuable" sheetId="42" r:id="rId18"/>
    <sheet name="P. PAFs" sheetId="43" r:id="rId19"/>
    <sheet name="Q. Rated Pwr" sheetId="60" r:id="rId20"/>
    <sheet name="R. 80% Pwr Reduction" sheetId="62" r:id="rId21"/>
    <sheet name="S.Daylight PAF" sheetId="63" r:id="rId22"/>
    <sheet name="T. Dwelling Units" sheetId="65" r:id="rId23"/>
    <sheet name="U. LMCI" sheetId="68" r:id="rId24"/>
    <sheet name="V. LMCA" sheetId="69" r:id="rId25"/>
    <sheet name="Signature" sheetId="55" r:id="rId26"/>
    <sheet name="Dropdown Data" sheetId="14" r:id="rId27"/>
  </sheets>
  <externalReferences>
    <externalReference r:id="rId28"/>
    <externalReference r:id="rId29"/>
  </externalReferences>
  <definedNames>
    <definedName name="CalcMethod" localSheetId="21">#REF!</definedName>
    <definedName name="CalcMethod" localSheetId="22">'[1]B. Project Scope'!#REF!</definedName>
    <definedName name="CalcMethod">'B. Project Scope'!$E$18:$E$21</definedName>
    <definedName name="New">'[2]B. Project Scope'!#REF!</definedName>
    <definedName name="_xlnm.Print_Area" localSheetId="4">'B. Project Scope'!$A$2:$I$26</definedName>
    <definedName name="_xlnm.Print_Area" localSheetId="5">'C. Compliance '!$A$3:$N$17</definedName>
    <definedName name="_xlnm.Print_Area" localSheetId="6">'D. Exceptional Conditions'!$A$2:$K$7</definedName>
    <definedName name="_xlnm.Print_Area" localSheetId="7">'E. Additional Remarks'!$A$2:$K$6</definedName>
    <definedName name="_xlnm.Print_Area" localSheetId="9">'G. Modular Lighting Systems'!$A$1:$AK$19</definedName>
    <definedName name="_xlnm.Print_Area" localSheetId="10">'H. Lighting Control'!$A$2:$V$32</definedName>
    <definedName name="_xlnm.Print_Area" localSheetId="11">'I. Power Allowance'!$A$2:$J$16</definedName>
    <definedName name="_xlnm.Print_Area" localSheetId="12">'J. ACM Qualifying System'!#REF!</definedName>
    <definedName name="_xlnm.Print_Area" localSheetId="3">'LMCC A. General Info'!$A$2:$K$8</definedName>
    <definedName name="_xlnm.Print_Area" localSheetId="2">'LMCC Headers'!$A$4:$K$17</definedName>
    <definedName name="_xlnm.Print_Area" localSheetId="18">'P. PAFs'!$B$2:$Q$33</definedName>
    <definedName name="TEST">'[1]B. Project Scope'!#REF!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8" i="51" l="1"/>
  <c r="J17" i="51"/>
  <c r="J17" i="50"/>
  <c r="J8" i="50"/>
  <c r="H13" i="41"/>
  <c r="H9" i="42"/>
  <c r="W15" i="38"/>
  <c r="W11" i="38"/>
  <c r="W13" i="38"/>
  <c r="I8" i="62"/>
  <c r="I9" i="62"/>
  <c r="E8" i="62"/>
  <c r="E9" i="62"/>
  <c r="I11" i="62"/>
  <c r="B14" i="60"/>
  <c r="L12" i="60"/>
  <c r="M12" i="60"/>
  <c r="G12" i="60"/>
  <c r="Q22" i="43"/>
  <c r="P19" i="43"/>
  <c r="Q13" i="43"/>
  <c r="P10" i="43"/>
  <c r="F26" i="42"/>
  <c r="F27" i="42"/>
  <c r="E22" i="42"/>
  <c r="H22" i="42"/>
  <c r="G27" i="42"/>
  <c r="G29" i="42"/>
  <c r="F13" i="42"/>
  <c r="F14" i="42"/>
  <c r="E9" i="42"/>
  <c r="H17" i="52"/>
  <c r="H18" i="52"/>
  <c r="D17" i="52"/>
  <c r="I18" i="52"/>
  <c r="I20" i="52"/>
  <c r="D22" i="41"/>
  <c r="H8" i="52"/>
  <c r="H9" i="52"/>
  <c r="D8" i="52"/>
  <c r="I9" i="52"/>
  <c r="I11" i="52"/>
  <c r="D9" i="41"/>
  <c r="J18" i="51"/>
  <c r="D17" i="51"/>
  <c r="K18" i="51"/>
  <c r="K20" i="51"/>
  <c r="C22" i="41"/>
  <c r="D8" i="51"/>
  <c r="K9" i="51"/>
  <c r="K11" i="51"/>
  <c r="C9" i="41"/>
  <c r="J9" i="51"/>
  <c r="D17" i="50"/>
  <c r="K18" i="50"/>
  <c r="K20" i="50"/>
  <c r="J18" i="50"/>
  <c r="D8" i="50"/>
  <c r="K9" i="50"/>
  <c r="K11" i="50"/>
  <c r="J9" i="50"/>
  <c r="H26" i="41"/>
  <c r="H29" i="41"/>
  <c r="A22" i="41" s="1"/>
  <c r="F21" i="41" s="1"/>
  <c r="E22" i="41"/>
  <c r="B22" i="41"/>
  <c r="H16" i="41"/>
  <c r="E9" i="41"/>
  <c r="B9" i="41"/>
  <c r="A9" i="41"/>
  <c r="F8" i="41"/>
  <c r="G17" i="8"/>
  <c r="F17" i="8"/>
  <c r="G10" i="8"/>
  <c r="F10" i="8"/>
  <c r="U10" i="38"/>
  <c r="K10" i="38"/>
  <c r="W9" i="38"/>
  <c r="N16" i="37"/>
  <c r="N17" i="37" s="1"/>
  <c r="I12" i="59" s="1"/>
  <c r="L12" i="59" s="1"/>
  <c r="N9" i="37"/>
  <c r="N10" i="37" s="1"/>
  <c r="I11" i="59" s="1"/>
  <c r="L11" i="59" s="1"/>
  <c r="J12" i="59"/>
  <c r="D12" i="59"/>
  <c r="B12" i="59"/>
  <c r="C12" i="59"/>
  <c r="J11" i="59"/>
  <c r="E11" i="59"/>
  <c r="D11" i="59"/>
  <c r="G11" i="59" s="1"/>
  <c r="B11" i="59"/>
  <c r="C11" i="59"/>
  <c r="G13" i="7"/>
  <c r="E13" i="7"/>
  <c r="G14" i="42"/>
  <c r="G16" i="42"/>
  <c r="E12" i="59" l="1"/>
  <c r="G12" i="59" s="1"/>
  <c r="N12" i="59" s="1"/>
  <c r="N11"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7" authorId="0" shapeId="0" xr:uid="{48E7C56D-BBE5-4EB2-A7FB-7ACED5B613F8}">
      <text>
        <r>
          <rPr>
            <b/>
            <sz val="9"/>
            <color indexed="10"/>
            <rFont val="Tahoma"/>
            <family val="2"/>
          </rPr>
          <t>11.3.21:</t>
        </r>
        <r>
          <rPr>
            <sz val="9"/>
            <color indexed="10"/>
            <rFont val="Tahoma"/>
            <family val="2"/>
          </rPr>
          <t xml:space="preserve">
Update langauge to make it clear this form is for LRMF/LRMU only.</t>
        </r>
      </text>
    </comment>
    <comment ref="A20" authorId="0" shapeId="0" xr:uid="{CA418D1F-BE3D-4B1F-8331-2E5F82646E93}">
      <text>
        <r>
          <rPr>
            <b/>
            <sz val="9"/>
            <color indexed="10"/>
            <rFont val="Tahoma"/>
            <family val="2"/>
          </rPr>
          <t>8.16.21:</t>
        </r>
        <r>
          <rPr>
            <sz val="9"/>
            <color indexed="10"/>
            <rFont val="Tahoma"/>
            <family val="2"/>
          </rPr>
          <t xml:space="preserve">
Need to replace w 2022 Standards URL once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Rebecca Rice</author>
  </authors>
  <commentList>
    <comment ref="J4" authorId="0" shapeId="0" xr:uid="{4B62143F-0E4F-4C6A-810A-23EB27153BB9}">
      <text>
        <r>
          <rPr>
            <b/>
            <sz val="9"/>
            <color indexed="81"/>
            <rFont val="Tahoma"/>
            <family val="2"/>
          </rPr>
          <t>Sally Blair:</t>
        </r>
        <r>
          <rPr>
            <sz val="9"/>
            <color indexed="81"/>
            <rFont val="Tahoma"/>
            <family val="2"/>
          </rPr>
          <t xml:space="preserve">
Table D checks if Conditioned and Unconditioned Floor Area entered here match what's entered in Table B, I and L.  If "Rated Power Reduction" is chosen in Table B, this greys out and goes blank.
</t>
        </r>
        <r>
          <rPr>
            <sz val="9"/>
            <color indexed="81"/>
            <rFont val="Tahoma"/>
            <family val="2"/>
          </rPr>
          <t>Don't grey this out if Rated Power Reduction is chosen in Table B. column 02.  It just remains as user-entry all the time.</t>
        </r>
      </text>
    </comment>
    <comment ref="B8" authorId="1" shapeId="0" xr:uid="{A8E34C8A-F401-4C3F-B4D9-0D4BEC4ED955}">
      <text>
        <r>
          <rPr>
            <b/>
            <sz val="9"/>
            <color indexed="81"/>
            <rFont val="Tahoma"/>
            <family val="2"/>
          </rPr>
          <t>8.19.21:</t>
        </r>
        <r>
          <rPr>
            <sz val="9"/>
            <color indexed="81"/>
            <rFont val="Tahoma"/>
            <family val="2"/>
          </rPr>
          <t xml:space="preserve">
Triggers Table T if selected</t>
        </r>
      </text>
    </comment>
    <comment ref="F8" authorId="2" shapeId="0" xr:uid="{863EC30E-5447-480D-9BED-4246C927FD7A}">
      <text>
        <r>
          <rPr>
            <b/>
            <sz val="9"/>
            <color indexed="81"/>
            <rFont val="Tahoma"/>
            <family val="2"/>
          </rPr>
          <t>Rebecca Rice:</t>
        </r>
        <r>
          <rPr>
            <sz val="9"/>
            <color indexed="81"/>
            <rFont val="Tahoma"/>
            <family val="2"/>
          </rPr>
          <t xml:space="preserve">
when Healthcare Facilities is checked, do not populate Table I. Instead show "This Section Does Not Apply"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400-000001000000}">
      <text>
        <r>
          <rPr>
            <b/>
            <sz val="9"/>
            <color indexed="81"/>
            <rFont val="Tahoma"/>
            <family val="2"/>
          </rPr>
          <t>Sally Blair:</t>
        </r>
        <r>
          <rPr>
            <sz val="9"/>
            <color indexed="81"/>
            <rFont val="Tahoma"/>
            <family val="2"/>
          </rPr>
          <t xml:space="preserve">
Row 9 is what shows up if "Add Parking Garage" button is used</t>
        </r>
      </text>
    </comment>
    <comment ref="G16" authorId="0" shapeId="0" xr:uid="{00000000-0006-0000-0400-000004000000}">
      <text>
        <r>
          <rPr>
            <b/>
            <sz val="9"/>
            <color indexed="81"/>
            <rFont val="Tahoma"/>
            <family val="2"/>
          </rPr>
          <t>Sally Blair:</t>
        </r>
        <r>
          <rPr>
            <sz val="9"/>
            <color indexed="81"/>
            <rFont val="Tahoma"/>
            <family val="2"/>
          </rPr>
          <t xml:space="preserve">
This dropdown customizes- the only choice in this dropdown is "Complete Building" if column 02 is "Complete Building"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B11" authorId="0" shapeId="0" xr:uid="{00000000-0006-0000-0500-000004000000}">
      <text>
        <r>
          <rPr>
            <b/>
            <sz val="9"/>
            <color indexed="81"/>
            <rFont val="Tahoma"/>
            <family val="2"/>
          </rPr>
          <t>Benjamin Park:</t>
        </r>
        <r>
          <rPr>
            <sz val="9"/>
            <color indexed="81"/>
            <rFont val="Tahoma"/>
            <family val="2"/>
          </rPr>
          <t xml:space="preserve">
column 01 to 09 should default to blank and grey.  The background color of a cell will change to white when a relevant table is triggered.  
Same for Unconditioned Areas.</t>
        </r>
      </text>
    </comment>
    <comment ref="N11" authorId="1" shapeId="0" xr:uid="{00000000-0006-0000-0500-000006000000}">
      <text>
        <r>
          <rPr>
            <b/>
            <sz val="9"/>
            <color indexed="81"/>
            <rFont val="Tahoma"/>
            <family val="2"/>
          </rPr>
          <t>Sally Blair:</t>
        </r>
        <r>
          <rPr>
            <sz val="9"/>
            <color indexed="81"/>
            <rFont val="Tahoma"/>
            <family val="2"/>
          </rPr>
          <t xml:space="preserve">
Should default to blank.  1. Will change to "DOES NOT COMPLY" if 08&gt;05.  2. Will change to COMPLIES if 08&lt;=05.
Same for Unconditioned Areas.</t>
        </r>
      </text>
    </comment>
    <comment ref="L13" authorId="1" shapeId="0" xr:uid="{00000000-0006-0000-0500-000007000000}">
      <text>
        <r>
          <rPr>
            <b/>
            <sz val="9"/>
            <color indexed="81"/>
            <rFont val="Tahoma"/>
            <family val="2"/>
          </rPr>
          <t>10.01.20 (in bold)</t>
        </r>
        <r>
          <rPr>
            <sz val="9"/>
            <color indexed="81"/>
            <rFont val="Tahoma"/>
            <family val="2"/>
          </rPr>
          <t xml:space="preserve">
Controls Compliance section should default to grey and blank.
1 . Will change to "Does Not Comply" if Table H is triggered but the conditions below are not met, </t>
        </r>
        <r>
          <rPr>
            <b/>
            <sz val="9"/>
            <color indexed="81"/>
            <rFont val="Tahoma"/>
            <family val="2"/>
          </rPr>
          <t>OR if ANY of the notes in Table D rows 17, OR 18, OR 19 have been triggered</t>
        </r>
        <r>
          <rPr>
            <sz val="9"/>
            <color indexed="81"/>
            <rFont val="Tahoma"/>
            <family val="2"/>
          </rPr>
          <t xml:space="preserve">
2. Will change to "Complies" if H.01-H.10 has been completed 
3. Will change to "Complies with Exceptional Conditions" if H.01-H.10 have been completed AND a choice with a * has been chosen AND notes have been entered for every notes row that is triggered.
</t>
        </r>
      </text>
    </comment>
    <comment ref="L14" authorId="0" shapeId="0" xr:uid="{00000000-0006-0000-0500-000009000000}">
      <text>
        <r>
          <rPr>
            <b/>
            <sz val="9"/>
            <color indexed="81"/>
            <rFont val="Tahoma"/>
            <family val="2"/>
          </rPr>
          <t>Usability Update 7.19.19:</t>
        </r>
        <r>
          <rPr>
            <sz val="9"/>
            <color indexed="81"/>
            <rFont val="Tahoma"/>
            <family val="2"/>
          </rPr>
          <t xml:space="preserve">
Should default to "NOT APPLICABLE".  
1. Will change to "Does Not Comply" when Table Q is triggered but has not been completed and/or Percent Power Reduction &lt;0.4
2.Will change to "Complies" if Table Q.01 and Q.03- Q19 have been completed or greyed out/not triggered, and Percent Power Reduction &gt;= 0.4. 
3. Will change to "Complies" if Q01 and Q.02b (all spaces are excepted) are checked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17" authorId="0" shapeId="0" xr:uid="{00000000-0006-0000-0600-000005000000}">
      <text>
        <r>
          <rPr>
            <b/>
            <sz val="9"/>
            <color indexed="81"/>
            <rFont val="Tahoma"/>
            <family val="2"/>
          </rPr>
          <t>Usability Update:</t>
        </r>
        <r>
          <rPr>
            <sz val="9"/>
            <color indexed="81"/>
            <rFont val="Tahoma"/>
            <family val="2"/>
          </rPr>
          <t xml:space="preserve">
Both notes about Table H. 80% LP options triggered in Table H.</t>
        </r>
      </text>
    </comment>
    <comment ref="A18" authorId="1" shapeId="0" xr:uid="{00000000-0006-0000-0600-000006000000}">
      <text>
        <r>
          <rPr>
            <b/>
            <sz val="9"/>
            <color indexed="81"/>
            <rFont val="Tahoma"/>
            <family val="2"/>
          </rPr>
          <t>Usability Update 7.19.19:</t>
        </r>
        <r>
          <rPr>
            <sz val="9"/>
            <color indexed="81"/>
            <rFont val="Tahoma"/>
            <family val="2"/>
          </rPr>
          <t xml:space="preserve">
The trigger for this note has been changed from the value 80 to .8 to be consistent throughout the form. The value in Table R displays its percetnage as a decimal so this needs to be triggered based on a decimal now</t>
        </r>
      </text>
    </comment>
    <comment ref="A19" authorId="0" shapeId="0" xr:uid="{00000000-0006-0000-0600-000007000000}">
      <text>
        <r>
          <rPr>
            <b/>
            <sz val="9"/>
            <color indexed="81"/>
            <rFont val="Tahoma"/>
            <family val="2"/>
          </rPr>
          <t>Usability Update:</t>
        </r>
        <r>
          <rPr>
            <sz val="9"/>
            <color indexed="81"/>
            <rFont val="Tahoma"/>
            <family val="2"/>
          </rPr>
          <t xml:space="preserve">
triggered by Table 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Benjamin Park</author>
    <author>tc={CDCDA95B-7460-4ED2-96FE-6CCA50A366A2}</author>
    <author>tc={B838AFA8-3290-4A74-93AB-268D6D641C28}</author>
    <author>tc={F984ACC4-E6D1-45CC-8B50-3F6B01A1551B}</author>
    <author>Sally Blair</author>
  </authors>
  <commentList>
    <comment ref="A5" authorId="0" shapeId="0" xr:uid="{00000000-0006-0000-0800-000001000000}">
      <text>
        <r>
          <rPr>
            <b/>
            <sz val="9"/>
            <color indexed="81"/>
            <rFont val="Tahoma"/>
            <family val="2"/>
          </rPr>
          <t>Benjamin Park:</t>
        </r>
        <r>
          <rPr>
            <sz val="9"/>
            <color indexed="81"/>
            <rFont val="Tahoma"/>
            <family val="2"/>
          </rPr>
          <t xml:space="preserve">
this Conditioned part shows up if Area is entered for "Conditioned Spaces" in Table B.
Same for Unconditioned Areas.</t>
        </r>
      </text>
    </comment>
    <comment ref="M6" authorId="1" shapeId="0" xr:uid="{CDCDA95B-7460-4ED2-96FE-6CCA50A366A2}">
      <text>
        <t>[Threaded comment]
Your version of Excel allows you to read this threaded comment; however, any edits to it will get removed if the file is opened in a newer version of Excel. Learn more: https://go.microsoft.com/fwlink/?linkid=870924
Comment:
    add a new column to the right of column08 with the descriptive text “Exempt per Exception 2 to Section 141.0(b)2I / §180.2(b)4Biv”, and a check for the column entry will exclude its design watts.</t>
      </text>
    </comment>
    <comment ref="L7" authorId="2" shapeId="0" xr:uid="{B838AFA8-3290-4A74-93AB-268D6D641C28}">
      <text>
        <t xml:space="preserve">[Threaded comment]
Your version of Excel allows you to read this threaded comment; however, any edits to it will get removed if the file is opened in a newer version of Excel. Learn more: https://go.microsoft.com/fwlink/?linkid=870924
Comment:
    Add a text "/ §170.2(e)2C" to the cell so that it reads "Excluded per §140.6(a)3 / §170.2(e)2C.
</t>
      </text>
    </comment>
    <comment ref="A9" authorId="0" shapeId="0" xr:uid="{00000000-0006-0000-0800-000002000000}">
      <text>
        <r>
          <rPr>
            <b/>
            <sz val="9"/>
            <color indexed="81"/>
            <rFont val="Tahoma"/>
            <family val="2"/>
          </rPr>
          <t>Benjamin Park:</t>
        </r>
        <r>
          <rPr>
            <sz val="9"/>
            <color indexed="81"/>
            <rFont val="Tahoma"/>
            <family val="2"/>
          </rPr>
          <t xml:space="preserve">
if the user changes the fixture name, dropdown list for "luminaire name or item tag" in Table J, K, N, O, P, Q, and R should be updated if exists.
Same for Unconditioned Areas.</t>
        </r>
      </text>
    </comment>
    <comment ref="C9" authorId="0" shapeId="0" xr:uid="{00000000-0006-0000-0800-000003000000}">
      <text>
        <r>
          <rPr>
            <b/>
            <sz val="9"/>
            <color indexed="81"/>
            <rFont val="Tahoma"/>
            <family val="2"/>
          </rPr>
          <t>Benjamin Park:</t>
        </r>
        <r>
          <rPr>
            <sz val="9"/>
            <color indexed="81"/>
            <rFont val="Tahoma"/>
            <family val="2"/>
          </rPr>
          <t xml:space="preserve">
if this box is checked, Table G will be triggered. 
If this box is unchecked, the fixture in this row will be removed from Table G.  If this fixture was the only fixture in Table G, Table G will be removed. 
Same for Unconditioned Areas.</t>
        </r>
      </text>
    </comment>
    <comment ref="E9" authorId="0" shapeId="0" xr:uid="{00000000-0006-0000-0800-000004000000}">
      <text>
        <r>
          <rPr>
            <b/>
            <sz val="9"/>
            <color indexed="81"/>
            <rFont val="Tahoma"/>
            <family val="2"/>
          </rPr>
          <t>Benjamin Park:</t>
        </r>
        <r>
          <rPr>
            <sz val="9"/>
            <color indexed="81"/>
            <rFont val="Tahoma"/>
            <family val="2"/>
          </rPr>
          <t xml:space="preserve">
If F03 Track is checked, G05 Track Wattage will be pulled.
If the user changes this field, Watts per luminaire in Table J, K, N, O, P, Q, and R should  be updated.
Same for Unconditioned Areas</t>
        </r>
      </text>
    </comment>
    <comment ref="L9" authorId="0" shapeId="0" xr:uid="{00000000-0006-0000-0800-000005000000}">
      <text>
        <r>
          <rPr>
            <b/>
            <sz val="9"/>
            <color indexed="81"/>
            <rFont val="Tahoma"/>
            <family val="2"/>
          </rPr>
          <t>Benjamin Park:</t>
        </r>
        <r>
          <rPr>
            <sz val="9"/>
            <color indexed="81"/>
            <rFont val="Tahoma"/>
            <family val="2"/>
          </rPr>
          <t xml:space="preserve">
if this box is checked by the user, column 08 for this row should say "exempt" and not be included in the total.
Same for Unconditioned Areas.</t>
        </r>
      </text>
    </comment>
    <comment ref="M13" authorId="3" shapeId="0" xr:uid="{F984ACC4-E6D1-45CC-8B50-3F6B01A1551B}">
      <text>
        <t>[Threaded comment]
Your version of Excel allows you to read this threaded comment; however, any edits to it will get removed if the file is opened in a newer version of Excel. Learn more: https://go.microsoft.com/fwlink/?linkid=870924
Comment:
    add a new column to the right of column08 with the descriptive text “Exempt per Exception 2 to Section 141.0(b)2I / §180.2(b)4Biv”, and a check for the column entry will exclude its design watts.</t>
      </text>
    </comment>
    <comment ref="D16" authorId="4" shapeId="0" xr:uid="{00000000-0006-0000-0800-000008000000}">
      <text>
        <r>
          <rPr>
            <b/>
            <sz val="9"/>
            <color indexed="81"/>
            <rFont val="Tahoma"/>
            <family val="2"/>
          </rPr>
          <t>8.19.21:</t>
        </r>
        <r>
          <rPr>
            <sz val="9"/>
            <color indexed="81"/>
            <rFont val="Tahoma"/>
            <family val="2"/>
          </rPr>
          <t xml:space="preserve">
If this is checked in either Conditioned or Unconditioned Space, the Design Watts for that luminaire in column 09 should be multiplied</t>
        </r>
        <r>
          <rPr>
            <sz val="9"/>
            <color indexed="8"/>
            <rFont val="Tahoma"/>
            <family val="2"/>
          </rPr>
          <t xml:space="preserve"> by 0.75.</t>
        </r>
        <r>
          <rPr>
            <b/>
            <sz val="9"/>
            <color indexed="10"/>
            <rFont val="Tahoma"/>
            <family val="2"/>
          </rPr>
          <t xml:space="preserve">
10.11.21- APPLIES TO BOTH CONDITIONED AND UNCONDITIONED
This changed to a dropdown because the value for NR and MF are not consistent. 
If "NR occupancy" chosen, Design Watts in column 09 should be multiplied by 0.80.
If "Multifamily occupancy" chosen, Design Watts in col09 should be multiplied by 0.75.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M8" authorId="0" shapeId="0" xr:uid="{00000000-0006-0000-0A00-000003000000}">
      <text>
        <r>
          <rPr>
            <b/>
            <sz val="9"/>
            <color indexed="81"/>
            <rFont val="Tahoma"/>
            <family val="2"/>
          </rPr>
          <t>Benjamin Park:</t>
        </r>
        <r>
          <rPr>
            <sz val="9"/>
            <color indexed="81"/>
            <rFont val="Tahoma"/>
            <family val="2"/>
          </rPr>
          <t xml:space="preserve">
if the user choose "See Area Level Controls" and all column 08 are </t>
        </r>
        <r>
          <rPr>
            <b/>
            <sz val="9"/>
            <color indexed="10"/>
            <rFont val="Tahoma"/>
            <family val="2"/>
          </rPr>
          <t xml:space="preserve">any of the "NA" choices, </t>
        </r>
        <r>
          <rPr>
            <b/>
            <strike/>
            <sz val="9"/>
            <color indexed="10"/>
            <rFont val="Tahoma"/>
            <family val="2"/>
          </rPr>
          <t>"Exempt *" or "Other *"</t>
        </r>
        <r>
          <rPr>
            <sz val="9"/>
            <color indexed="81"/>
            <rFont val="Tahoma"/>
            <family val="2"/>
          </rPr>
          <t>, NRCA-LTI-02-E changes to "No."</t>
        </r>
      </text>
    </comment>
    <comment ref="B14" authorId="1" shapeId="0" xr:uid="{00000000-0006-0000-0A00-000004000000}">
      <text>
        <r>
          <rPr>
            <b/>
            <sz val="9"/>
            <color indexed="10"/>
            <rFont val="Tahoma"/>
            <family val="2"/>
          </rPr>
          <t>8.19.21:</t>
        </r>
        <r>
          <rPr>
            <sz val="9"/>
            <color indexed="10"/>
            <rFont val="Tahoma"/>
            <family val="2"/>
          </rPr>
          <t xml:space="preserve">
Please see new tables in Table I.  If both "Area Category" and "Complete Building" have been chosen on Table B, List needs to combine just like in 2019.</t>
        </r>
      </text>
    </comment>
    <comment ref="O14" authorId="0" shapeId="0" xr:uid="{00000000-0006-0000-0A00-000005000000}">
      <text>
        <r>
          <rPr>
            <b/>
            <sz val="9"/>
            <color indexed="81"/>
            <rFont val="Tahoma"/>
            <family val="2"/>
          </rPr>
          <t>"</t>
        </r>
        <r>
          <rPr>
            <sz val="9"/>
            <color indexed="81"/>
            <rFont val="Tahoma"/>
            <family val="2"/>
          </rPr>
          <t>if all column 09 and 10 are</t>
        </r>
        <r>
          <rPr>
            <b/>
            <sz val="9"/>
            <color indexed="10"/>
            <rFont val="Tahoma"/>
            <family val="2"/>
          </rPr>
          <t xml:space="preserve"> any of the "NA" choices,</t>
        </r>
        <r>
          <rPr>
            <b/>
            <strike/>
            <sz val="9"/>
            <color indexed="10"/>
            <rFont val="Tahoma"/>
            <family val="2"/>
          </rPr>
          <t>"Exempt*" or "Other *"</t>
        </r>
        <r>
          <rPr>
            <sz val="9"/>
            <color indexed="81"/>
            <rFont val="Tahoma"/>
            <family val="2"/>
          </rPr>
          <t>, NRCA-LTI-03-A changes to "No."</t>
        </r>
      </text>
    </comment>
    <comment ref="W14" authorId="0" shapeId="0" xr:uid="{00000000-0006-0000-0A00-000006000000}">
      <text>
        <r>
          <rPr>
            <b/>
            <sz val="9"/>
            <color indexed="81"/>
            <rFont val="Tahoma"/>
            <family val="2"/>
          </rPr>
          <t>Benjamin Park:</t>
        </r>
        <r>
          <rPr>
            <sz val="9"/>
            <color indexed="81"/>
            <rFont val="Tahoma"/>
            <family val="2"/>
          </rPr>
          <t xml:space="preserve">
if user checks the box, NRCA-LTI-04-E changes to "Yes"</t>
        </r>
      </text>
    </comment>
    <comment ref="A17" authorId="1" shapeId="0" xr:uid="{D58E173D-A446-4552-8223-30DAF76BBF1D}">
      <text>
        <r>
          <rPr>
            <b/>
            <sz val="9"/>
            <color indexed="10"/>
            <rFont val="Tahoma"/>
            <family val="2"/>
          </rPr>
          <t>8.19.21:</t>
        </r>
        <r>
          <rPr>
            <sz val="9"/>
            <color indexed="10"/>
            <rFont val="Tahoma"/>
            <family val="2"/>
          </rPr>
          <t xml:space="preserve">
Getting rid of *Notes feature</t>
        </r>
      </text>
    </comment>
    <comment ref="D24" authorId="1" shapeId="0" xr:uid="{5099F1A9-F746-47CC-90EE-DE1B8177EF62}">
      <text>
        <r>
          <rPr>
            <b/>
            <sz val="9"/>
            <color indexed="81"/>
            <rFont val="Tahoma"/>
            <family val="2"/>
          </rPr>
          <t>7.15.21:</t>
        </r>
        <r>
          <rPr>
            <sz val="9"/>
            <color indexed="81"/>
            <rFont val="Tahoma"/>
            <family val="2"/>
          </rPr>
          <t xml:space="preserve">
if the user choose </t>
        </r>
        <r>
          <rPr>
            <b/>
            <sz val="9"/>
            <color indexed="10"/>
            <rFont val="Tahoma"/>
            <family val="2"/>
          </rPr>
          <t xml:space="preserve">"Required: ≥4,000 watts subject to multilevel" </t>
        </r>
        <r>
          <rPr>
            <b/>
            <strike/>
            <sz val="9"/>
            <color indexed="10"/>
            <rFont val="Tahoma"/>
            <family val="2"/>
          </rPr>
          <t>"Required &gt; 10,000 SF"</t>
        </r>
        <r>
          <rPr>
            <sz val="9"/>
            <color indexed="81"/>
            <rFont val="Tahoma"/>
            <family val="2"/>
          </rPr>
          <t xml:space="preserve"> OR
</t>
        </r>
        <r>
          <rPr>
            <b/>
            <sz val="9"/>
            <color indexed="10"/>
            <rFont val="Tahoma"/>
            <family val="2"/>
          </rPr>
          <t xml:space="preserve"> "Required: Using as PAF (Table P) </t>
        </r>
        <r>
          <rPr>
            <b/>
            <strike/>
            <sz val="9"/>
            <color indexed="10"/>
            <rFont val="Tahoma"/>
            <family val="2"/>
          </rPr>
          <t>"Not Required - Installing as PAF",</t>
        </r>
        <r>
          <rPr>
            <sz val="9"/>
            <color indexed="81"/>
            <rFont val="Tahoma"/>
            <family val="2"/>
          </rPr>
          <t xml:space="preserve">
NRCA-LTI-04-A chnages to "Yes"</t>
        </r>
      </text>
    </comment>
    <comment ref="M25" authorId="1" shapeId="0" xr:uid="{7882A634-CCDA-4B06-92EE-3FED71D469FA}">
      <text>
        <r>
          <rPr>
            <b/>
            <sz val="9"/>
            <color indexed="10"/>
            <rFont val="Tahoma"/>
            <family val="2"/>
          </rPr>
          <t>8.19.21:</t>
        </r>
        <r>
          <rPr>
            <sz val="9"/>
            <color indexed="10"/>
            <rFont val="Tahoma"/>
            <family val="2"/>
          </rPr>
          <t xml:space="preserve">
Triggers NRCA-LTI-02 to move from "No" to "Yes" in Table T.</t>
        </r>
      </text>
    </comment>
    <comment ref="D29" authorId="1" shapeId="0" xr:uid="{4AEC0F10-9717-4344-9912-DC9B8BE5F604}">
      <text>
        <r>
          <rPr>
            <b/>
            <sz val="9"/>
            <color indexed="81"/>
            <rFont val="Tahoma"/>
            <family val="2"/>
          </rPr>
          <t>Usability Update:</t>
        </r>
        <r>
          <rPr>
            <sz val="9"/>
            <color indexed="81"/>
            <rFont val="Tahoma"/>
            <family val="2"/>
          </rPr>
          <t xml:space="preserve">
If chosen, AND only "Altered Lighting System" is selected in Table B column 01 </t>
        </r>
        <r>
          <rPr>
            <b/>
            <i/>
            <sz val="9"/>
            <color indexed="81"/>
            <rFont val="Tahoma"/>
            <family val="2"/>
          </rPr>
          <t>AND Table C column 08 &lt;= Table C column 05*0.8</t>
        </r>
        <r>
          <rPr>
            <sz val="9"/>
            <color indexed="81"/>
            <rFont val="Tahoma"/>
            <family val="2"/>
          </rPr>
          <t xml:space="preserve">  then trigger note in Table D row 17.
If chosen, AND "New Lighting System" AND "Altered Lighting System" are chosen in Table B column 01, trigger Table R.
</t>
        </r>
      </text>
    </comment>
    <comment ref="F35" authorId="1" shapeId="0" xr:uid="{8A4A2978-002C-44F5-A11F-E2FDFBE5640F}">
      <text>
        <r>
          <rPr>
            <b/>
            <sz val="9"/>
            <color indexed="81"/>
            <rFont val="Tahoma"/>
            <family val="2"/>
          </rPr>
          <t xml:space="preserve">3/21/2022
</t>
        </r>
        <r>
          <rPr>
            <sz val="9"/>
            <color indexed="81"/>
            <rFont val="Tahoma"/>
            <family val="2"/>
          </rPr>
          <t xml:space="preserve">If chosen, AND only "Altered Lighting System" is selected in Table B column 01 </t>
        </r>
        <r>
          <rPr>
            <b/>
            <sz val="9"/>
            <color indexed="81"/>
            <rFont val="Tahoma"/>
            <family val="2"/>
          </rPr>
          <t>AND Table C column 08 &gt;= Table C column 05*0.8</t>
        </r>
        <r>
          <rPr>
            <sz val="9"/>
            <color indexed="81"/>
            <rFont val="Tahoma"/>
            <family val="2"/>
          </rPr>
          <t xml:space="preserve"> then trigger note in Table D row 17.
If chosen, AND "New Lighting System" AND "Altered Lighting System" are chosen in Table B column 01, trigger Table R..</t>
        </r>
      </text>
    </comment>
    <comment ref="O35" authorId="1" shapeId="0" xr:uid="{A856FFF5-B6D1-4688-8137-A963FF364516}">
      <text>
        <r>
          <rPr>
            <b/>
            <sz val="9"/>
            <color indexed="81"/>
            <rFont val="Tahoma"/>
            <family val="2"/>
          </rPr>
          <t>3/21/2022</t>
        </r>
        <r>
          <rPr>
            <sz val="9"/>
            <color indexed="81"/>
            <rFont val="Tahoma"/>
            <family val="2"/>
          </rPr>
          <t xml:space="preserve">
If chosen, AND only "Altered Lighting System" is selected in Table B column 01 AND </t>
        </r>
        <r>
          <rPr>
            <b/>
            <i/>
            <sz val="9"/>
            <color indexed="81"/>
            <rFont val="Tahoma"/>
            <family val="2"/>
          </rPr>
          <t>Table C column 08 &gt;= Table C column 05*0.8</t>
        </r>
        <r>
          <rPr>
            <sz val="9"/>
            <color indexed="81"/>
            <rFont val="Tahoma"/>
            <family val="2"/>
          </rPr>
          <t xml:space="preserve"> then trigger note in Table D row 17.
If chosen, AND "New Lighting System" AND "Altered Lighting System" are chosen in Table B column 01, trigger Table R.</t>
        </r>
      </text>
    </comment>
    <comment ref="S35" authorId="1" shapeId="0" xr:uid="{DD7C0EC2-E4A7-48AA-81CE-746DB7085154}">
      <text>
        <r>
          <rPr>
            <b/>
            <sz val="9"/>
            <color indexed="81"/>
            <rFont val="Tahoma"/>
            <family val="2"/>
          </rPr>
          <t>3/21/2022</t>
        </r>
        <r>
          <rPr>
            <sz val="9"/>
            <color indexed="81"/>
            <rFont val="Tahoma"/>
            <family val="2"/>
          </rPr>
          <t xml:space="preserve">
If chosen, AND only "Altered Lighting System" is selected in Table B column 01 AND</t>
        </r>
        <r>
          <rPr>
            <b/>
            <i/>
            <sz val="9"/>
            <color indexed="81"/>
            <rFont val="Tahoma"/>
            <family val="2"/>
          </rPr>
          <t xml:space="preserve"> Table C column 08 &gt;= Table C column 05*0.8</t>
        </r>
        <r>
          <rPr>
            <sz val="9"/>
            <color indexed="81"/>
            <rFont val="Tahoma"/>
            <family val="2"/>
          </rPr>
          <t xml:space="preserve"> then trigger note in Table D row 17.
If chosen, AND "New Lighting System" AND "Altered Lighting System" are chosen in Table B column 01, trigger Table 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tc={0D4F927F-4B69-492B-AAE7-47D658D37FBD}</author>
    <author>Rebecca Rice</author>
  </authors>
  <commentList>
    <comment ref="D9" authorId="0" shapeId="0" xr:uid="{0D4F927F-4B69-492B-AAE7-47D658D37FBD}">
      <text>
        <t>[Threaded comment]
Your version of Excel allows you to read this threaded comment; however, any edits to it will get removed if the file is opened in a newer version of Excel. Learn more: https://go.microsoft.com/fwlink/?linkid=870924
Comment:
    add a new menu entry for “enclosed space with only one luminaire (Exception 2 to § 141.0(b)2I / §180.2(b)4Biv)” (Column 02) and its value of zero in “Allowed Density (W/ft2)” (Column 03).</t>
      </text>
    </comment>
    <comment ref="D20" authorId="1" shapeId="0" xr:uid="{00000000-0006-0000-0B00-000002000000}">
      <text>
        <r>
          <rPr>
            <b/>
            <sz val="9"/>
            <color indexed="81"/>
            <rFont val="Tahoma"/>
            <family val="2"/>
          </rPr>
          <t>7.20.21:</t>
        </r>
        <r>
          <rPr>
            <sz val="9"/>
            <color indexed="81"/>
            <rFont val="Tahoma"/>
            <family val="2"/>
          </rPr>
          <t xml:space="preserve">
Updated table per 140.6-B &amp; 140.6-C</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G8" authorId="0" shapeId="0" xr:uid="{00000000-0006-0000-0C00-000002000000}">
      <text>
        <r>
          <rPr>
            <b/>
            <sz val="9"/>
            <color indexed="81"/>
            <rFont val="Tahoma"/>
            <family val="2"/>
          </rPr>
          <t>2019 Update:</t>
        </r>
        <r>
          <rPr>
            <sz val="9"/>
            <color indexed="81"/>
            <rFont val="Tahoma"/>
            <family val="2"/>
          </rPr>
          <t xml:space="preserve">
if J03 is "ATM</t>
        </r>
        <r>
          <rPr>
            <b/>
            <sz val="9"/>
            <color indexed="10"/>
            <rFont val="Tahoma"/>
            <family val="2"/>
          </rPr>
          <t>/ Ticket Machine</t>
        </r>
        <r>
          <rPr>
            <sz val="9"/>
            <color indexed="81"/>
            <rFont val="Tahoma"/>
            <family val="2"/>
          </rPr>
          <t>", calculated as 100 + ((J05 - 1) * 50).
else, calculated as 04 x 05. 
Same for Unconditioned Spaces.</t>
        </r>
      </text>
    </comment>
    <comment ref="D37" authorId="1" shapeId="0" xr:uid="{00000000-0006-0000-0C00-000005000000}">
      <text>
        <r>
          <rPr>
            <b/>
            <sz val="9"/>
            <color indexed="81"/>
            <rFont val="Tahoma"/>
            <family val="2"/>
          </rPr>
          <t>7.20.21:</t>
        </r>
        <r>
          <rPr>
            <sz val="9"/>
            <color indexed="81"/>
            <rFont val="Tahoma"/>
            <family val="2"/>
          </rPr>
          <t xml:space="preserve">
If column 02 is "Auditorium"; </t>
        </r>
        <r>
          <rPr>
            <b/>
            <sz val="9"/>
            <color indexed="10"/>
            <rFont val="Tahoma"/>
            <family val="2"/>
          </rPr>
          <t>"Exhibit, Museum"</t>
        </r>
      </text>
    </comment>
    <comment ref="D41" authorId="1" shapeId="0" xr:uid="{00000000-0006-0000-0C00-000006000000}">
      <text>
        <r>
          <rPr>
            <b/>
            <sz val="9"/>
            <color indexed="81"/>
            <rFont val="Tahoma"/>
            <family val="2"/>
          </rPr>
          <t>7.20.21:</t>
        </r>
        <r>
          <rPr>
            <sz val="9"/>
            <color indexed="81"/>
            <rFont val="Tahoma"/>
            <family val="2"/>
          </rPr>
          <t xml:space="preserve">
If column 02 is "Auto Repair"; "Electrical, Mechanical, Telephone Rooms"; "General Commercial and Industrial Work- High Bay"; "General Commercial and Industrial Work- Low Bay"; </t>
        </r>
        <r>
          <rPr>
            <b/>
            <strike/>
            <sz val="9"/>
            <color indexed="10"/>
            <rFont val="Tahoma"/>
            <family val="2"/>
          </rPr>
          <t xml:space="preserve">"Museum Restoration"; </t>
        </r>
      </text>
    </comment>
    <comment ref="D44" authorId="1" shapeId="0" xr:uid="{00000000-0006-0000-0C00-000007000000}">
      <text>
        <r>
          <rPr>
            <b/>
            <sz val="9"/>
            <color indexed="81"/>
            <rFont val="Tahoma"/>
            <family val="2"/>
          </rPr>
          <t>7.20.21</t>
        </r>
        <r>
          <rPr>
            <sz val="9"/>
            <color indexed="81"/>
            <rFont val="Tahoma"/>
            <family val="2"/>
          </rPr>
          <t xml:space="preserve">
If column 02 is "Audience Seating Area"; "Civic Meeting Place"; "</t>
        </r>
        <r>
          <rPr>
            <b/>
            <strike/>
            <sz val="9"/>
            <color indexed="10"/>
            <rFont val="Tahoma"/>
            <family val="2"/>
          </rPr>
          <t xml:space="preserve">Malls </t>
        </r>
        <r>
          <rPr>
            <b/>
            <sz val="9"/>
            <color indexed="10"/>
            <rFont val="Tahoma"/>
            <family val="2"/>
          </rPr>
          <t>Concourse</t>
        </r>
        <r>
          <rPr>
            <sz val="9"/>
            <color indexed="81"/>
            <rFont val="Tahoma"/>
            <family val="2"/>
          </rPr>
          <t xml:space="preserve"> &amp; Atria"; "Convention, Conference, Multipurpose, and Meeting Center"; </t>
        </r>
        <r>
          <rPr>
            <b/>
            <sz val="9"/>
            <color indexed="10"/>
            <rFont val="Tahoma"/>
            <family val="2"/>
          </rPr>
          <t>Corridor</t>
        </r>
        <r>
          <rPr>
            <sz val="9"/>
            <color indexed="81"/>
            <rFont val="Tahoma"/>
            <family val="2"/>
          </rPr>
          <t xml:space="preserve">; "Dining- Fast Food"; "Dining- Family"; "Financial Transaction";  "Hotel Function";  "Library- Reading Area"; "Main Entry Lobby"; "Lounge"; "Religious Worship"; "Theater- Motion Picture"; "Theater- Performance"; </t>
        </r>
        <r>
          <rPr>
            <b/>
            <strike/>
            <sz val="9"/>
            <color indexed="10"/>
            <rFont val="Tahoma"/>
            <family val="2"/>
          </rPr>
          <t>"Dining- Bar/Fine"</t>
        </r>
        <r>
          <rPr>
            <sz val="9"/>
            <color indexed="81"/>
            <rFont val="Tahoma"/>
            <family val="2"/>
          </rPr>
          <t xml:space="preserve">;    </t>
        </r>
        <r>
          <rPr>
            <b/>
            <strike/>
            <sz val="9"/>
            <color indexed="10"/>
            <rFont val="Tahoma"/>
            <family val="2"/>
          </rPr>
          <t xml:space="preserve"> "Lounge/Waiting (Low Vision)";</t>
        </r>
        <r>
          <rPr>
            <sz val="9"/>
            <color indexed="81"/>
            <rFont val="Tahoma"/>
            <family val="2"/>
          </rPr>
          <t xml:space="preserve"> </t>
        </r>
        <r>
          <rPr>
            <b/>
            <strike/>
            <sz val="9"/>
            <color indexed="10"/>
            <rFont val="Tahoma"/>
            <family val="2"/>
          </rPr>
          <t>"Multipurpose Rm (Low Vision)"; "Religious Worship (Low Vision)";</t>
        </r>
        <r>
          <rPr>
            <sz val="9"/>
            <color indexed="81"/>
            <rFont val="Tahoma"/>
            <family val="2"/>
          </rPr>
          <t xml:space="preserve"> </t>
        </r>
        <r>
          <rPr>
            <b/>
            <strike/>
            <sz val="9"/>
            <color indexed="10"/>
            <rFont val="Tahoma"/>
            <family val="2"/>
          </rPr>
          <t xml:space="preserve">"Dining (Low Vision)" </t>
        </r>
        <r>
          <rPr>
            <sz val="9"/>
            <color indexed="81"/>
            <rFont val="Tahoma"/>
            <family val="2"/>
          </rPr>
          <t xml:space="preserve">
  </t>
        </r>
      </text>
    </comment>
    <comment ref="D47" authorId="1" shapeId="0" xr:uid="{00000000-0006-0000-0C00-000008000000}">
      <text>
        <r>
          <rPr>
            <b/>
            <sz val="9"/>
            <color indexed="81"/>
            <rFont val="Tahoma"/>
            <family val="2"/>
          </rPr>
          <t>2019 Update:</t>
        </r>
        <r>
          <rPr>
            <sz val="9"/>
            <color indexed="81"/>
            <rFont val="Tahoma"/>
            <family val="2"/>
          </rPr>
          <t xml:space="preserve">
If column 02 is "Beauty Salon"</t>
        </r>
      </text>
    </comment>
    <comment ref="D51" authorId="1" shapeId="0" xr:uid="{00000000-0006-0000-0C00-000009000000}">
      <text>
        <r>
          <rPr>
            <b/>
            <sz val="9"/>
            <color indexed="81"/>
            <rFont val="Tahoma"/>
            <family val="2"/>
          </rPr>
          <t>2019 Update:</t>
        </r>
        <r>
          <rPr>
            <sz val="9"/>
            <color indexed="81"/>
            <rFont val="Tahoma"/>
            <family val="2"/>
          </rPr>
          <t xml:space="preserve">
If column 02 is "Classroom, Lecture, Training, Vocational"</t>
        </r>
      </text>
    </comment>
    <comment ref="D54" authorId="1" shapeId="0" xr:uid="{00000000-0006-0000-0C00-00000A000000}">
      <text>
        <r>
          <rPr>
            <b/>
            <sz val="9"/>
            <color indexed="81"/>
            <rFont val="Tahoma"/>
            <family val="2"/>
          </rPr>
          <t>7.20.21:</t>
        </r>
        <r>
          <rPr>
            <sz val="9"/>
            <color indexed="81"/>
            <rFont val="Tahoma"/>
            <family val="2"/>
          </rPr>
          <t xml:space="preserve">
If column 02 is </t>
        </r>
        <r>
          <rPr>
            <b/>
            <strike/>
            <sz val="9"/>
            <color indexed="10"/>
            <rFont val="Tahoma"/>
            <family val="2"/>
          </rPr>
          <t>"Exhibit, Museum"</t>
        </r>
        <r>
          <rPr>
            <sz val="9"/>
            <color indexed="81"/>
            <rFont val="Tahoma"/>
            <family val="2"/>
          </rPr>
          <t>; "Transportation- Ticketing"; "Restroom (Low Vision)"</t>
        </r>
      </text>
    </comment>
    <comment ref="D57" authorId="1" shapeId="0" xr:uid="{00000000-0006-0000-0C00-00000B000000}">
      <text>
        <r>
          <rPr>
            <b/>
            <sz val="9"/>
            <color indexed="81"/>
            <rFont val="Tahoma"/>
            <family val="2"/>
          </rPr>
          <t>2019 Update:</t>
        </r>
        <r>
          <rPr>
            <sz val="9"/>
            <color indexed="81"/>
            <rFont val="Tahoma"/>
            <family val="2"/>
          </rPr>
          <t xml:space="preserve">
If column 02 is "General Commercial and Industrial Work- Precision"</t>
        </r>
      </text>
    </comment>
    <comment ref="D60" authorId="1" shapeId="0" xr:uid="{00000000-0006-0000-0C00-00000C000000}">
      <text>
        <r>
          <rPr>
            <b/>
            <sz val="9"/>
            <color indexed="81"/>
            <rFont val="Tahoma"/>
            <family val="2"/>
          </rPr>
          <t>2019 Update:</t>
        </r>
        <r>
          <rPr>
            <sz val="9"/>
            <color indexed="81"/>
            <rFont val="Tahoma"/>
            <family val="2"/>
          </rPr>
          <t xml:space="preserve">
If column 02 is "Office (&gt; 250 square feet)";   "Office (&lt;= 250 square feet)"; "Office (open)"</t>
        </r>
      </text>
    </comment>
    <comment ref="D64" authorId="1" shapeId="0" xr:uid="{00000000-0006-0000-0C00-00000D000000}">
      <text>
        <r>
          <rPr>
            <b/>
            <sz val="9"/>
            <color indexed="81"/>
            <rFont val="Tahoma"/>
            <family val="2"/>
          </rPr>
          <t>7.20.21:</t>
        </r>
        <r>
          <rPr>
            <sz val="9"/>
            <color indexed="81"/>
            <rFont val="Tahoma"/>
            <family val="2"/>
          </rPr>
          <t xml:space="preserve">
If column 02 is " Parking Garage - Parking Area </t>
        </r>
        <r>
          <rPr>
            <b/>
            <sz val="9"/>
            <color indexed="10"/>
            <rFont val="Tahoma"/>
            <family val="2"/>
          </rPr>
          <t>&amp; Ramps</t>
        </r>
        <r>
          <rPr>
            <sz val="9"/>
            <color indexed="81"/>
            <rFont val="Tahoma"/>
            <family val="2"/>
          </rPr>
          <t>"</t>
        </r>
      </text>
    </comment>
    <comment ref="D67" authorId="1" shapeId="0" xr:uid="{00000000-0006-0000-0C00-00000E000000}">
      <text>
        <r>
          <rPr>
            <b/>
            <sz val="9"/>
            <color indexed="81"/>
            <rFont val="Tahoma"/>
            <family val="2"/>
          </rPr>
          <t>2019 Update:</t>
        </r>
        <r>
          <rPr>
            <sz val="9"/>
            <color indexed="81"/>
            <rFont val="Tahoma"/>
            <family val="2"/>
          </rPr>
          <t xml:space="preserve">
If column 02 is "Laboratory Area, Scientific"; "Pharmacy"; 
</t>
        </r>
      </text>
    </comment>
    <comment ref="D70" authorId="1" shapeId="0" xr:uid="{00000000-0006-0000-0C00-00000F000000}">
      <text>
        <r>
          <rPr>
            <b/>
            <sz val="9"/>
            <color indexed="81"/>
            <rFont val="Tahoma"/>
            <family val="2"/>
          </rPr>
          <t>7.20.21:</t>
        </r>
        <r>
          <rPr>
            <sz val="9"/>
            <color indexed="81"/>
            <rFont val="Tahoma"/>
            <family val="2"/>
          </rPr>
          <t xml:space="preserve">
If column 02 is "Grocery Sales"; "Retail Merchandise Sales, Wholesale Showroom"; "Restroom"; </t>
        </r>
        <r>
          <rPr>
            <b/>
            <sz val="9"/>
            <color indexed="10"/>
            <rFont val="Tahoma"/>
            <family val="2"/>
          </rPr>
          <t>"Dining- Bar/Fine"</t>
        </r>
        <r>
          <rPr>
            <sz val="9"/>
            <color indexed="81"/>
            <rFont val="Tahoma"/>
            <family val="2"/>
          </rPr>
          <t>; "Stairwell"</t>
        </r>
      </text>
    </comment>
    <comment ref="D74" authorId="1" shapeId="0" xr:uid="{00000000-0006-0000-0C00-000010000000}">
      <text>
        <r>
          <rPr>
            <b/>
            <sz val="9"/>
            <color indexed="81"/>
            <rFont val="Tahoma"/>
            <family val="2"/>
          </rPr>
          <t>2019 Update:</t>
        </r>
        <r>
          <rPr>
            <sz val="9"/>
            <color indexed="81"/>
            <rFont val="Tahoma"/>
            <family val="2"/>
          </rPr>
          <t xml:space="preserve">
If column 02 is "Retail- Fitting Rm"</t>
        </r>
      </text>
    </comment>
    <comment ref="D78" authorId="1" shapeId="0" xr:uid="{00000000-0006-0000-0C00-000011000000}">
      <text>
        <r>
          <rPr>
            <b/>
            <sz val="9"/>
            <color indexed="81"/>
            <rFont val="Tahoma"/>
            <family val="2"/>
          </rPr>
          <t>7.20.21:</t>
        </r>
        <r>
          <rPr>
            <sz val="9"/>
            <color indexed="81"/>
            <rFont val="Tahoma"/>
            <family val="2"/>
          </rPr>
          <t xml:space="preserve">
If column 02 is "Hospital- Nursery"; </t>
        </r>
        <r>
          <rPr>
            <b/>
            <strike/>
            <sz val="9"/>
            <color indexed="10"/>
            <rFont val="Tahoma"/>
            <family val="2"/>
          </rPr>
          <t>"Hospital- Nurse Station"</t>
        </r>
        <r>
          <rPr>
            <sz val="9"/>
            <color indexed="81"/>
            <rFont val="Tahoma"/>
            <family val="2"/>
          </rPr>
          <t>; "Hospital- Physical Therapy"; "Hospital- Recovery"</t>
        </r>
      </text>
    </comment>
    <comment ref="D81" authorId="1" shapeId="0" xr:uid="{00000000-0006-0000-0C00-000012000000}">
      <text>
        <r>
          <rPr>
            <b/>
            <sz val="9"/>
            <color indexed="81"/>
            <rFont val="Tahoma"/>
            <family val="2"/>
          </rPr>
          <t xml:space="preserve">7.20.21:
</t>
        </r>
        <r>
          <rPr>
            <b/>
            <sz val="9"/>
            <color indexed="10"/>
            <rFont val="Tahoma"/>
            <family val="2"/>
          </rPr>
          <t>If column 02 is "Hospital- Imaging"</t>
        </r>
      </text>
    </comment>
    <comment ref="D85" authorId="1" shapeId="0" xr:uid="{41D8C102-B277-40DE-BB7E-860059CA0E62}">
      <text>
        <r>
          <rPr>
            <b/>
            <sz val="9"/>
            <color indexed="81"/>
            <rFont val="Tahoma"/>
            <family val="2"/>
          </rPr>
          <t>2019 Update:</t>
        </r>
        <r>
          <rPr>
            <sz val="9"/>
            <color indexed="81"/>
            <rFont val="Tahoma"/>
            <family val="2"/>
          </rPr>
          <t xml:space="preserve">
If column 02 is "Hospital- Patient Rm"</t>
        </r>
      </text>
    </comment>
    <comment ref="D89" authorId="1" shapeId="0" xr:uid="{00000000-0006-0000-0C00-000013000000}">
      <text>
        <r>
          <rPr>
            <b/>
            <sz val="9"/>
            <color indexed="81"/>
            <rFont val="Tahoma"/>
            <family val="2"/>
          </rPr>
          <t>2019 Update:</t>
        </r>
        <r>
          <rPr>
            <sz val="9"/>
            <color indexed="81"/>
            <rFont val="Tahoma"/>
            <family val="2"/>
          </rPr>
          <t xml:space="preserve">
If column 02 is "Videoconferencing Studio"</t>
        </r>
      </text>
    </comment>
    <comment ref="D92" authorId="1" shapeId="0" xr:uid="{00000000-0006-0000-0C00-000014000000}">
      <text>
        <r>
          <rPr>
            <b/>
            <sz val="9"/>
            <color indexed="81"/>
            <rFont val="Tahoma"/>
            <family val="2"/>
          </rPr>
          <t>2019 Update:</t>
        </r>
        <r>
          <rPr>
            <sz val="9"/>
            <color indexed="81"/>
            <rFont val="Tahoma"/>
            <family val="2"/>
          </rPr>
          <t xml:space="preserve">
If column 02 is "Main Entry Lobby (Low Vision)"</t>
        </r>
      </text>
    </comment>
    <comment ref="D97" authorId="1" shapeId="0" xr:uid="{00000000-0006-0000-0C00-000015000000}">
      <text>
        <r>
          <rPr>
            <b/>
            <sz val="9"/>
            <color indexed="81"/>
            <rFont val="Tahoma"/>
            <family val="2"/>
          </rPr>
          <t>7.20.21:</t>
        </r>
        <r>
          <rPr>
            <sz val="9"/>
            <color indexed="81"/>
            <rFont val="Tahoma"/>
            <family val="2"/>
          </rPr>
          <t xml:space="preserve">
If column 02 is "Corridor (Low Vision)"; </t>
        </r>
        <r>
          <rPr>
            <b/>
            <sz val="9"/>
            <color indexed="10"/>
            <rFont val="Tahoma"/>
            <family val="2"/>
          </rPr>
          <t>"Stairwell (Low Vision)"</t>
        </r>
      </text>
    </comment>
    <comment ref="D100" authorId="1" shapeId="0" xr:uid="{68218874-86A0-43E0-8697-CED872FC56E9}">
      <text>
        <r>
          <rPr>
            <b/>
            <sz val="9"/>
            <color indexed="81"/>
            <rFont val="Tahoma"/>
            <family val="2"/>
          </rPr>
          <t>7.20.21:</t>
        </r>
        <r>
          <rPr>
            <b/>
            <sz val="9"/>
            <color indexed="10"/>
            <rFont val="Tahoma"/>
            <family val="2"/>
          </rPr>
          <t xml:space="preserve">
If column 02 is  "Hospital- Nurse Station"</t>
        </r>
      </text>
    </comment>
    <comment ref="D104" authorId="1" shapeId="0" xr:uid="{E67079EB-D69D-4522-8DFC-FDE3DFA8C950}">
      <text>
        <r>
          <rPr>
            <b/>
            <sz val="9"/>
            <color indexed="81"/>
            <rFont val="Tahoma"/>
            <family val="2"/>
          </rPr>
          <t>7.20.21:</t>
        </r>
        <r>
          <rPr>
            <sz val="9"/>
            <color indexed="81"/>
            <rFont val="Tahoma"/>
            <family val="2"/>
          </rPr>
          <t xml:space="preserve">
</t>
        </r>
        <r>
          <rPr>
            <b/>
            <sz val="9"/>
            <color indexed="10"/>
            <rFont val="Tahoma"/>
            <family val="2"/>
          </rPr>
          <t>If column 02 is "Museum Restoration"</t>
        </r>
      </text>
    </comment>
    <comment ref="D107" authorId="1" shapeId="0" xr:uid="{38D502EC-9D87-4B90-ACA7-48112E141955}">
      <text>
        <r>
          <rPr>
            <b/>
            <sz val="9"/>
            <color indexed="81"/>
            <rFont val="Tahoma"/>
            <family val="2"/>
          </rPr>
          <t xml:space="preserve">7.20.21:
</t>
        </r>
        <r>
          <rPr>
            <b/>
            <sz val="9"/>
            <color indexed="10"/>
            <rFont val="Tahoma"/>
            <family val="2"/>
          </rPr>
          <t>If column 02 is "Dining (Low Vision)";  "Lounge/Waiting (Low Vision)"; "Multipurpose Rm (Low Vision)"; "Religious Worship (Low Vision)";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s>
  <commentList>
    <comment ref="B6" authorId="0" shapeId="0" xr:uid="{FD65F238-D8B3-49E9-A7AF-2BE1A3DE5EE9}">
      <text>
        <r>
          <rPr>
            <b/>
            <sz val="9"/>
            <color indexed="81"/>
            <rFont val="Tahoma"/>
            <family val="2"/>
          </rPr>
          <t>Sally Blair:</t>
        </r>
        <r>
          <rPr>
            <sz val="9"/>
            <color indexed="81"/>
            <rFont val="Tahoma"/>
            <family val="2"/>
          </rPr>
          <t xml:space="preserve">
Checking these boxes triggers the associated table.</t>
        </r>
      </text>
    </comment>
    <comment ref="D13" authorId="1" shapeId="0" xr:uid="{0DDB34AA-4A83-4FD9-A384-E77FCFDAE0DF}">
      <text>
        <r>
          <rPr>
            <b/>
            <sz val="9"/>
            <color indexed="10"/>
            <rFont val="Tahoma"/>
            <family val="2"/>
          </rPr>
          <t>10.11.21:</t>
        </r>
        <r>
          <rPr>
            <sz val="9"/>
            <color indexed="81"/>
            <rFont val="Tahoma"/>
            <family val="2"/>
          </rPr>
          <t xml:space="preserve">
 if L03 = "Auditorium Area":  lux = 300;
 if L03 = "Convention Area":  lux = 300;
 if L03 = "Conference Area":  lux = 300;
</t>
        </r>
        <r>
          <rPr>
            <b/>
            <sz val="9"/>
            <color indexed="10"/>
            <rFont val="Tahoma"/>
            <family val="2"/>
          </rPr>
          <t xml:space="preserve"> if L03 = "MF Conference Area":  lux = 300;</t>
        </r>
        <r>
          <rPr>
            <sz val="9"/>
            <color indexed="81"/>
            <rFont val="Tahoma"/>
            <family val="2"/>
          </rPr>
          <t xml:space="preserve">
 if L03 = "Multipurpose Area":  lux = 300;
 </t>
        </r>
        <r>
          <rPr>
            <b/>
            <sz val="9"/>
            <color indexed="10"/>
            <rFont val="Tahoma"/>
            <family val="2"/>
          </rPr>
          <t>if L03 = "MF Multipurpose Area":  lux = 300;</t>
        </r>
        <r>
          <rPr>
            <sz val="9"/>
            <color indexed="81"/>
            <rFont val="Tahoma"/>
            <family val="2"/>
          </rPr>
          <t xml:space="preserve">
 if L03 = "Meeting Center Area":  lux = 300;
</t>
        </r>
        <r>
          <rPr>
            <b/>
            <sz val="9"/>
            <color indexed="10"/>
            <rFont val="Tahoma"/>
            <family val="2"/>
          </rPr>
          <t xml:space="preserve"> if L03 = "MF Meeting Center Area":  lux = 300;</t>
        </r>
        <r>
          <rPr>
            <sz val="9"/>
            <color indexed="81"/>
            <rFont val="Tahoma"/>
            <family val="2"/>
          </rPr>
          <t xml:space="preserve">
 if L03 = "Dining Areas":  lux = 200;
 </t>
        </r>
        <r>
          <rPr>
            <b/>
            <sz val="9"/>
            <color indexed="10"/>
            <rFont val="Tahoma"/>
            <family val="2"/>
          </rPr>
          <t>if L03 = "MF Dining Areas":  lux = 200;</t>
        </r>
        <r>
          <rPr>
            <sz val="9"/>
            <color indexed="81"/>
            <rFont val="Tahoma"/>
            <family val="2"/>
          </rPr>
          <t xml:space="preserve">
 if L03 = "Exhibit, Museum Areas":  lux = 150;
 if L03 = "Hotel Ballroom/Events":  lux = 400;
 if L03 = "Hotel Lobby":  lux = 200;
 if L03 = "Main Entry Lobby":  lux = 200;
</t>
        </r>
        <r>
          <rPr>
            <b/>
            <sz val="9"/>
            <color indexed="10"/>
            <rFont val="Tahoma"/>
            <family val="2"/>
          </rPr>
          <t xml:space="preserve"> if L03 = "MF Main Entry Lobby":  lux = 200;</t>
        </r>
        <r>
          <rPr>
            <sz val="9"/>
            <color indexed="81"/>
            <rFont val="Tahoma"/>
            <family val="2"/>
          </rPr>
          <t xml:space="preserve">
 if L03 = "Religious Worship Area":  lux = 300;
 if L03 = "Retail Sales - Grocery":  lux = 600;
if L03 = "Retail Merchandise Sales": lux = 500
 if L03 = "Showroom Area":  lux = 500;
 if L03 = "Motion Picture Theater":  lux = 200;
 if L03 = "Performance Theater":  lux = 200;
</t>
        </r>
      </text>
    </comment>
    <comment ref="F13" authorId="1" shapeId="0" xr:uid="{00000000-0006-0000-0D00-000004000000}">
      <text>
        <r>
          <rPr>
            <b/>
            <sz val="9"/>
            <color indexed="81"/>
            <rFont val="Tahoma"/>
            <family val="2"/>
          </rPr>
          <t>7.20.21</t>
        </r>
        <r>
          <rPr>
            <sz val="9"/>
            <color indexed="81"/>
            <rFont val="Tahoma"/>
            <family val="2"/>
          </rPr>
          <t xml:space="preserve">
if L04 = 150:
  if (rcr &lt;= 2.0) {
   lpd = </t>
        </r>
        <r>
          <rPr>
            <b/>
            <sz val="9"/>
            <color indexed="10"/>
            <rFont val="Tahoma"/>
            <family val="2"/>
          </rPr>
          <t>0.35</t>
        </r>
        <r>
          <rPr>
            <sz val="9"/>
            <color indexed="10"/>
            <rFont val="Tahoma"/>
            <family val="2"/>
          </rPr>
          <t xml:space="preserve"> </t>
        </r>
        <r>
          <rPr>
            <b/>
            <strike/>
            <sz val="9"/>
            <color indexed="10"/>
            <rFont val="Tahoma"/>
            <family val="2"/>
          </rPr>
          <t>0.40</t>
        </r>
        <r>
          <rPr>
            <sz val="9"/>
            <color indexed="81"/>
            <rFont val="Tahoma"/>
            <family val="2"/>
          </rPr>
          <t xml:space="preserve">;
  } else if (rcr &lt;= 3.5) {
   lpd = </t>
        </r>
        <r>
          <rPr>
            <b/>
            <sz val="9"/>
            <color indexed="10"/>
            <rFont val="Tahoma"/>
            <family val="2"/>
          </rPr>
          <t xml:space="preserve">0.40 </t>
        </r>
        <r>
          <rPr>
            <b/>
            <strike/>
            <sz val="9"/>
            <color indexed="10"/>
            <rFont val="Tahoma"/>
            <family val="2"/>
          </rPr>
          <t>0.45</t>
        </r>
        <r>
          <rPr>
            <sz val="9"/>
            <color indexed="81"/>
            <rFont val="Tahoma"/>
            <family val="2"/>
          </rPr>
          <t xml:space="preserve">;
  } else if (rcr &lt;=7.0) {
   lpd = </t>
        </r>
        <r>
          <rPr>
            <b/>
            <sz val="9"/>
            <color indexed="10"/>
            <rFont val="Tahoma"/>
            <family val="2"/>
          </rPr>
          <t xml:space="preserve">0.50 </t>
        </r>
        <r>
          <rPr>
            <b/>
            <strike/>
            <sz val="9"/>
            <color indexed="10"/>
            <rFont val="Tahoma"/>
            <family val="2"/>
          </rPr>
          <t>0.60</t>
        </r>
        <r>
          <rPr>
            <sz val="9"/>
            <color indexed="81"/>
            <rFont val="Tahoma"/>
            <family val="2"/>
          </rPr>
          <t xml:space="preserve">;
  } else if (rcr &gt; 7.0) {
   lpd = </t>
        </r>
        <r>
          <rPr>
            <b/>
            <sz val="9"/>
            <color indexed="10"/>
            <rFont val="Tahoma"/>
            <family val="2"/>
          </rPr>
          <t xml:space="preserve">0.65 </t>
        </r>
        <r>
          <rPr>
            <b/>
            <strike/>
            <sz val="9"/>
            <color indexed="10"/>
            <rFont val="Tahoma"/>
            <family val="2"/>
          </rPr>
          <t>0.75</t>
        </r>
        <r>
          <rPr>
            <sz val="9"/>
            <color indexed="81"/>
            <rFont val="Tahoma"/>
            <family val="2"/>
          </rPr>
          <t xml:space="preserve">;
  }
else if L04 = 200:
  if (rcr &lt;= 2.0) {
   lpd = </t>
        </r>
        <r>
          <rPr>
            <b/>
            <sz val="9"/>
            <color indexed="10"/>
            <rFont val="Tahoma"/>
            <family val="2"/>
          </rPr>
          <t xml:space="preserve">0.40 </t>
        </r>
        <r>
          <rPr>
            <b/>
            <strike/>
            <sz val="9"/>
            <color indexed="10"/>
            <rFont val="Tahoma"/>
            <family val="2"/>
          </rPr>
          <t>0.45</t>
        </r>
        <r>
          <rPr>
            <sz val="9"/>
            <color indexed="81"/>
            <rFont val="Tahoma"/>
            <family val="2"/>
          </rPr>
          <t xml:space="preserve">;
  } else if (rcr &lt;= 3.5) {
   lpd = </t>
        </r>
        <r>
          <rPr>
            <b/>
            <sz val="9"/>
            <color indexed="10"/>
            <rFont val="Tahoma"/>
            <family val="2"/>
          </rPr>
          <t xml:space="preserve">0.50 </t>
        </r>
        <r>
          <rPr>
            <b/>
            <strike/>
            <sz val="9"/>
            <color indexed="10"/>
            <rFont val="Tahoma"/>
            <family val="2"/>
          </rPr>
          <t>0.55</t>
        </r>
        <r>
          <rPr>
            <sz val="9"/>
            <color indexed="81"/>
            <rFont val="Tahoma"/>
            <family val="2"/>
          </rPr>
          <t>;
  } else if (rcr &lt;=7.0) {
   lpd =</t>
        </r>
        <r>
          <rPr>
            <b/>
            <sz val="9"/>
            <color indexed="81"/>
            <rFont val="Tahoma"/>
            <family val="2"/>
          </rPr>
          <t xml:space="preserve"> </t>
        </r>
        <r>
          <rPr>
            <b/>
            <sz val="9"/>
            <color indexed="10"/>
            <rFont val="Tahoma"/>
            <family val="2"/>
          </rPr>
          <t xml:space="preserve">0.65 </t>
        </r>
        <r>
          <rPr>
            <b/>
            <strike/>
            <sz val="9"/>
            <color indexed="10"/>
            <rFont val="Tahoma"/>
            <family val="2"/>
          </rPr>
          <t>0.75</t>
        </r>
        <r>
          <rPr>
            <sz val="9"/>
            <color indexed="81"/>
            <rFont val="Tahoma"/>
            <family val="2"/>
          </rPr>
          <t xml:space="preserve">;
  } else if (rcr &gt; 7.0) {
   lpd = </t>
        </r>
        <r>
          <rPr>
            <b/>
            <sz val="9"/>
            <color indexed="10"/>
            <rFont val="Tahoma"/>
            <family val="2"/>
          </rPr>
          <t xml:space="preserve">0.85 </t>
        </r>
        <r>
          <rPr>
            <b/>
            <strike/>
            <sz val="9"/>
            <color indexed="10"/>
            <rFont val="Tahoma"/>
            <family val="2"/>
          </rPr>
          <t>1.00</t>
        </r>
        <r>
          <rPr>
            <sz val="9"/>
            <color indexed="81"/>
            <rFont val="Tahoma"/>
            <family val="2"/>
          </rPr>
          <t xml:space="preserve">;
  }
else if L04 = 300:
  if (rcr &lt;= 2.0) {
   lpd = </t>
        </r>
        <r>
          <rPr>
            <b/>
            <sz val="9"/>
            <color indexed="10"/>
            <rFont val="Tahoma"/>
            <family val="2"/>
          </rPr>
          <t xml:space="preserve">0.55 </t>
        </r>
        <r>
          <rPr>
            <b/>
            <strike/>
            <sz val="9"/>
            <color indexed="10"/>
            <rFont val="Tahoma"/>
            <family val="2"/>
          </rPr>
          <t>0.65</t>
        </r>
        <r>
          <rPr>
            <sz val="9"/>
            <color indexed="81"/>
            <rFont val="Tahoma"/>
            <family val="2"/>
          </rPr>
          <t xml:space="preserve">;
  } else if (rcr &lt;= 3.5) {
   lpd = </t>
        </r>
        <r>
          <rPr>
            <b/>
            <sz val="9"/>
            <color indexed="10"/>
            <rFont val="Tahoma"/>
            <family val="2"/>
          </rPr>
          <t xml:space="preserve">0.70 </t>
        </r>
        <r>
          <rPr>
            <b/>
            <strike/>
            <sz val="9"/>
            <color indexed="10"/>
            <rFont val="Tahoma"/>
            <family val="2"/>
          </rPr>
          <t>0.80</t>
        </r>
        <r>
          <rPr>
            <sz val="9"/>
            <color indexed="81"/>
            <rFont val="Tahoma"/>
            <family val="2"/>
          </rPr>
          <t xml:space="preserve">;
  } else if (rcr &lt;=7.0) {
   lpd = </t>
        </r>
        <r>
          <rPr>
            <b/>
            <sz val="9"/>
            <color indexed="10"/>
            <rFont val="Tahoma"/>
            <family val="2"/>
          </rPr>
          <t xml:space="preserve">0.85 </t>
        </r>
        <r>
          <rPr>
            <b/>
            <strike/>
            <sz val="9"/>
            <color indexed="10"/>
            <rFont val="Tahoma"/>
            <family val="2"/>
          </rPr>
          <t>1.00</t>
        </r>
        <r>
          <rPr>
            <sz val="9"/>
            <color indexed="81"/>
            <rFont val="Tahoma"/>
            <family val="2"/>
          </rPr>
          <t xml:space="preserve">;
  } else if (rcr &gt; 7.0) {
   lpd = </t>
        </r>
        <r>
          <rPr>
            <b/>
            <sz val="9"/>
            <color indexed="10"/>
            <rFont val="Tahoma"/>
            <family val="2"/>
          </rPr>
          <t xml:space="preserve">1.20 </t>
        </r>
        <r>
          <rPr>
            <b/>
            <strike/>
            <sz val="9"/>
            <color indexed="10"/>
            <rFont val="Tahoma"/>
            <family val="2"/>
          </rPr>
          <t>1.40</t>
        </r>
        <r>
          <rPr>
            <sz val="9"/>
            <color indexed="81"/>
            <rFont val="Tahoma"/>
            <family val="2"/>
          </rPr>
          <t xml:space="preserve">;
  }
else if L04 = 400:
  if (rcr &lt;= 2.0) {
   lpd = </t>
        </r>
        <r>
          <rPr>
            <b/>
            <sz val="9"/>
            <color indexed="10"/>
            <rFont val="Tahoma"/>
            <family val="2"/>
          </rPr>
          <t xml:space="preserve">0.65 </t>
        </r>
        <r>
          <rPr>
            <b/>
            <strike/>
            <sz val="9"/>
            <color indexed="10"/>
            <rFont val="Tahoma"/>
            <family val="2"/>
          </rPr>
          <t>0.78</t>
        </r>
        <r>
          <rPr>
            <sz val="9"/>
            <color indexed="81"/>
            <rFont val="Tahoma"/>
            <family val="2"/>
          </rPr>
          <t xml:space="preserve">;
  } else if (rcr &lt;= 3.5) {
   lpd = </t>
        </r>
        <r>
          <rPr>
            <b/>
            <sz val="9"/>
            <color indexed="10"/>
            <rFont val="Tahoma"/>
            <family val="2"/>
          </rPr>
          <t xml:space="preserve">0.80 </t>
        </r>
        <r>
          <rPr>
            <b/>
            <strike/>
            <sz val="9"/>
            <color indexed="10"/>
            <rFont val="Tahoma"/>
            <family val="2"/>
          </rPr>
          <t>0.98</t>
        </r>
        <r>
          <rPr>
            <sz val="9"/>
            <color indexed="81"/>
            <rFont val="Tahoma"/>
            <family val="2"/>
          </rPr>
          <t xml:space="preserve">;
  } else if (rcr &lt;=7.0) {
   lpd = </t>
        </r>
        <r>
          <rPr>
            <b/>
            <sz val="9"/>
            <color indexed="10"/>
            <rFont val="Tahoma"/>
            <family val="2"/>
          </rPr>
          <t xml:space="preserve">1.05 </t>
        </r>
        <r>
          <rPr>
            <b/>
            <strike/>
            <sz val="9"/>
            <color indexed="10"/>
            <rFont val="Tahoma"/>
            <family val="2"/>
          </rPr>
          <t>1.34</t>
        </r>
        <r>
          <rPr>
            <sz val="9"/>
            <color indexed="81"/>
            <rFont val="Tahoma"/>
            <family val="2"/>
          </rPr>
          <t xml:space="preserve">;
  } else if (rcr &gt; 7.0) {
   lpd = </t>
        </r>
        <r>
          <rPr>
            <b/>
            <sz val="9"/>
            <color indexed="10"/>
            <rFont val="Tahoma"/>
            <family val="2"/>
          </rPr>
          <t xml:space="preserve">1.25 </t>
        </r>
        <r>
          <rPr>
            <b/>
            <strike/>
            <sz val="9"/>
            <color indexed="10"/>
            <rFont val="Tahoma"/>
            <family val="2"/>
          </rPr>
          <t>2.08</t>
        </r>
        <r>
          <rPr>
            <sz val="9"/>
            <color indexed="81"/>
            <rFont val="Tahoma"/>
            <family val="2"/>
          </rPr>
          <t xml:space="preserve">;
  }
else if L04 = 500:
  if (rcr &lt;= 2.0) {
   lpd = </t>
        </r>
        <r>
          <rPr>
            <b/>
            <sz val="9"/>
            <color indexed="10"/>
            <rFont val="Tahoma"/>
            <family val="2"/>
          </rPr>
          <t xml:space="preserve">0.80 </t>
        </r>
        <r>
          <rPr>
            <b/>
            <strike/>
            <sz val="9"/>
            <color indexed="10"/>
            <rFont val="Tahoma"/>
            <family val="2"/>
          </rPr>
          <t>0.90</t>
        </r>
        <r>
          <rPr>
            <sz val="9"/>
            <color indexed="81"/>
            <rFont val="Tahoma"/>
            <family val="2"/>
          </rPr>
          <t xml:space="preserve">;
  } else if (rcr &lt;= 3.5) {
   lpd = </t>
        </r>
        <r>
          <rPr>
            <b/>
            <sz val="9"/>
            <color indexed="10"/>
            <rFont val="Tahoma"/>
            <family val="2"/>
          </rPr>
          <t xml:space="preserve">0.90 </t>
        </r>
        <r>
          <rPr>
            <b/>
            <strike/>
            <sz val="9"/>
            <color indexed="10"/>
            <rFont val="Tahoma"/>
            <family val="2"/>
          </rPr>
          <t>1.05</t>
        </r>
        <r>
          <rPr>
            <sz val="9"/>
            <color indexed="81"/>
            <rFont val="Tahoma"/>
            <family val="2"/>
          </rPr>
          <t xml:space="preserve">;
  } else if (rcr &lt;=7.0) {
   lpd = </t>
        </r>
        <r>
          <rPr>
            <b/>
            <sz val="9"/>
            <color indexed="10"/>
            <rFont val="Tahoma"/>
            <family val="2"/>
          </rPr>
          <t xml:space="preserve">1.25 </t>
        </r>
        <r>
          <rPr>
            <b/>
            <strike/>
            <sz val="9"/>
            <color indexed="10"/>
            <rFont val="Tahoma"/>
            <family val="2"/>
          </rPr>
          <t>1.45</t>
        </r>
        <r>
          <rPr>
            <sz val="9"/>
            <color indexed="81"/>
            <rFont val="Tahoma"/>
            <family val="2"/>
          </rPr>
          <t xml:space="preserve">;
  } else if (rcr &gt; 7.0) {
   lpd = </t>
        </r>
        <r>
          <rPr>
            <b/>
            <sz val="9"/>
            <color indexed="10"/>
            <rFont val="Tahoma"/>
            <family val="2"/>
          </rPr>
          <t xml:space="preserve">1.55 </t>
        </r>
        <r>
          <rPr>
            <b/>
            <strike/>
            <sz val="9"/>
            <color indexed="10"/>
            <rFont val="Tahoma"/>
            <family val="2"/>
          </rPr>
          <t>1.85</t>
        </r>
        <r>
          <rPr>
            <sz val="9"/>
            <color indexed="81"/>
            <rFont val="Tahoma"/>
            <family val="2"/>
          </rPr>
          <t xml:space="preserve">;
  }
</t>
        </r>
        <r>
          <rPr>
            <b/>
            <sz val="9"/>
            <color indexed="81"/>
            <rFont val="Tahoma"/>
            <family val="2"/>
          </rPr>
          <t xml:space="preserve">
</t>
        </r>
        <r>
          <rPr>
            <sz val="9"/>
            <color indexed="81"/>
            <rFont val="Tahoma"/>
            <family val="2"/>
          </rPr>
          <t xml:space="preserve">else if L04 = 600:
  if (rcr &lt;= 2.0) {
   lpd = </t>
        </r>
        <r>
          <rPr>
            <b/>
            <sz val="9"/>
            <color indexed="10"/>
            <rFont val="Tahoma"/>
            <family val="2"/>
          </rPr>
          <t xml:space="preserve">0.90 </t>
        </r>
        <r>
          <rPr>
            <b/>
            <strike/>
            <sz val="9"/>
            <color indexed="10"/>
            <rFont val="Tahoma"/>
            <family val="2"/>
          </rPr>
          <t>1.08</t>
        </r>
        <r>
          <rPr>
            <sz val="9"/>
            <color indexed="81"/>
            <rFont val="Tahoma"/>
            <family val="2"/>
          </rPr>
          <t xml:space="preserve">;
  } else if (rcr &lt;= 3.5) {
   lpd = </t>
        </r>
        <r>
          <rPr>
            <b/>
            <sz val="9"/>
            <color indexed="10"/>
            <rFont val="Tahoma"/>
            <family val="2"/>
          </rPr>
          <t xml:space="preserve">1.05 </t>
        </r>
        <r>
          <rPr>
            <b/>
            <strike/>
            <sz val="9"/>
            <color indexed="10"/>
            <rFont val="Tahoma"/>
            <family val="2"/>
          </rPr>
          <t>1.24</t>
        </r>
        <r>
          <rPr>
            <sz val="9"/>
            <color indexed="81"/>
            <rFont val="Tahoma"/>
            <family val="2"/>
          </rPr>
          <t xml:space="preserve">;
  } else if (rcr &lt;=7.0) {
   lpd = </t>
        </r>
        <r>
          <rPr>
            <b/>
            <sz val="9"/>
            <color indexed="10"/>
            <rFont val="Tahoma"/>
            <family val="2"/>
          </rPr>
          <t xml:space="preserve">1.40 </t>
        </r>
        <r>
          <rPr>
            <b/>
            <strike/>
            <sz val="9"/>
            <color indexed="10"/>
            <rFont val="Tahoma"/>
            <family val="2"/>
          </rPr>
          <t>1.64</t>
        </r>
        <r>
          <rPr>
            <sz val="9"/>
            <color indexed="81"/>
            <rFont val="Tahoma"/>
            <family val="2"/>
          </rPr>
          <t xml:space="preserve">;
  } else if (rcr &gt; 7.0) {
   lpd = </t>
        </r>
        <r>
          <rPr>
            <b/>
            <sz val="9"/>
            <color indexed="10"/>
            <rFont val="Tahoma"/>
            <family val="2"/>
          </rPr>
          <t xml:space="preserve">2.00 </t>
        </r>
        <r>
          <rPr>
            <b/>
            <strike/>
            <sz val="9"/>
            <color indexed="10"/>
            <rFont val="Tahoma"/>
            <family val="2"/>
          </rPr>
          <t>2.38</t>
        </r>
        <r>
          <rPr>
            <sz val="9"/>
            <color indexed="81"/>
            <rFont val="Tahoma"/>
            <family val="2"/>
          </rPr>
          <t>;
  }</t>
        </r>
      </text>
    </comment>
    <comment ref="I13" authorId="0" shapeId="0" xr:uid="{8D8763AF-902A-40B7-8B86-0EEF68C50986}">
      <text>
        <r>
          <rPr>
            <b/>
            <sz val="9"/>
            <color indexed="81"/>
            <rFont val="Tahoma"/>
            <family val="2"/>
          </rPr>
          <t>Sally Blair:</t>
        </r>
        <r>
          <rPr>
            <sz val="9"/>
            <color indexed="81"/>
            <rFont val="Tahoma"/>
            <family val="2"/>
          </rPr>
          <t xml:space="preserve">
Triggers Table P</t>
        </r>
      </text>
    </comment>
    <comment ref="B19" authorId="0" shapeId="0" xr:uid="{7DC5D1FB-C902-4246-8131-2EB1D6F3DFEB}">
      <text>
        <r>
          <rPr>
            <b/>
            <sz val="9"/>
            <color indexed="81"/>
            <rFont val="Tahoma"/>
            <family val="2"/>
          </rPr>
          <t>Sally Blair:</t>
        </r>
        <r>
          <rPr>
            <sz val="9"/>
            <color indexed="81"/>
            <rFont val="Tahoma"/>
            <family val="2"/>
          </rPr>
          <t xml:space="preserve">
Checking these boxes triggers the associated table.</t>
        </r>
      </text>
    </comment>
    <comment ref="D26" authorId="1" shapeId="0" xr:uid="{A4DF0367-52EF-4405-B62E-92D38E1393D4}">
      <text>
        <r>
          <rPr>
            <b/>
            <sz val="9"/>
            <color indexed="10"/>
            <rFont val="Tahoma"/>
            <family val="2"/>
          </rPr>
          <t>10.11.21:</t>
        </r>
        <r>
          <rPr>
            <sz val="9"/>
            <color indexed="81"/>
            <rFont val="Tahoma"/>
            <family val="2"/>
          </rPr>
          <t xml:space="preserve">
 if L03 = "Auditorium Area":  lux = 300;
 if L03 = "Convention Area":  lux = 300;
 if L03 = "Conference Area":  lux = 300;
</t>
        </r>
        <r>
          <rPr>
            <b/>
            <sz val="9"/>
            <color indexed="10"/>
            <rFont val="Tahoma"/>
            <family val="2"/>
          </rPr>
          <t xml:space="preserve"> if L03 = "MF Conference Area":  lux = 300;</t>
        </r>
        <r>
          <rPr>
            <sz val="9"/>
            <color indexed="81"/>
            <rFont val="Tahoma"/>
            <family val="2"/>
          </rPr>
          <t xml:space="preserve">
 if L03 = "Multipurpose Area":  lux = 300;
 </t>
        </r>
        <r>
          <rPr>
            <b/>
            <sz val="9"/>
            <color indexed="10"/>
            <rFont val="Tahoma"/>
            <family val="2"/>
          </rPr>
          <t>if L03 = "MF Multipurpose Area":  lux = 300;</t>
        </r>
        <r>
          <rPr>
            <sz val="9"/>
            <color indexed="81"/>
            <rFont val="Tahoma"/>
            <family val="2"/>
          </rPr>
          <t xml:space="preserve">
 if L03 = "Meeting Center Area":  lux = 300;
</t>
        </r>
        <r>
          <rPr>
            <b/>
            <sz val="9"/>
            <color indexed="10"/>
            <rFont val="Tahoma"/>
            <family val="2"/>
          </rPr>
          <t xml:space="preserve"> if L03 = "MF Meeting Center Area":  lux = 300;</t>
        </r>
        <r>
          <rPr>
            <sz val="9"/>
            <color indexed="81"/>
            <rFont val="Tahoma"/>
            <family val="2"/>
          </rPr>
          <t xml:space="preserve">
 if L03 = "Dining Areas":  lux = 200;
 </t>
        </r>
        <r>
          <rPr>
            <b/>
            <sz val="9"/>
            <color indexed="10"/>
            <rFont val="Tahoma"/>
            <family val="2"/>
          </rPr>
          <t>if L03 = "MF Dining Areas":  lux = 200;</t>
        </r>
        <r>
          <rPr>
            <sz val="9"/>
            <color indexed="81"/>
            <rFont val="Tahoma"/>
            <family val="2"/>
          </rPr>
          <t xml:space="preserve">
 if L03 = "Exhibit, Museum Areas":  lux = 150;
 if L03 = "Hotel Ballroom/Events":  lux = 400;
 if L03 = "Hotel Lobby":  lux = 200;
 if L03 = "Main Entry Lobby":  lux = 200;
</t>
        </r>
        <r>
          <rPr>
            <b/>
            <sz val="9"/>
            <color indexed="10"/>
            <rFont val="Tahoma"/>
            <family val="2"/>
          </rPr>
          <t xml:space="preserve"> if L03 = "MF Main Entry Lobby":  lux = 200;</t>
        </r>
        <r>
          <rPr>
            <sz val="9"/>
            <color indexed="81"/>
            <rFont val="Tahoma"/>
            <family val="2"/>
          </rPr>
          <t xml:space="preserve">
 if L03 = "Religious Worship Area":  lux = 300;
 if L03 = "Retail Sales - Grocery":  lux = 600;
if L03 = "Retail Merchandise Sales": lux = 500
 if L03 = "Showroom Area":  lux = 500;
 if L03 = "Motion Picture Theater":  lux = 200;
 if L03 = "Performance Theater":  lux = 200;
</t>
        </r>
      </text>
    </comment>
    <comment ref="I26" authorId="0" shapeId="0" xr:uid="{EE9E1412-CDA0-4930-ADF9-77C823F926DF}">
      <text>
        <r>
          <rPr>
            <b/>
            <sz val="9"/>
            <color indexed="81"/>
            <rFont val="Tahoma"/>
            <family val="2"/>
          </rPr>
          <t>Sally Blair:</t>
        </r>
        <r>
          <rPr>
            <sz val="9"/>
            <color indexed="81"/>
            <rFont val="Tahoma"/>
            <family val="2"/>
          </rPr>
          <t xml:space="preserve">
Triggers Table P</t>
        </r>
      </text>
    </comment>
    <comment ref="B38" authorId="0" shapeId="0" xr:uid="{B8F5A1B9-9867-45FC-A8A0-6E95AEEF62EF}">
      <text>
        <r>
          <rPr>
            <b/>
            <sz val="9"/>
            <color indexed="10"/>
            <rFont val="Tahoma"/>
            <family val="2"/>
          </rPr>
          <t>10.11.21:</t>
        </r>
        <r>
          <rPr>
            <sz val="9"/>
            <color indexed="10"/>
            <rFont val="Tahoma"/>
            <family val="2"/>
          </rPr>
          <t xml:space="preserve">
Added MF options to accommodate changes in Tables L and M</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Benjamin Park</author>
    <author>Rebecca Rice</author>
    <author>Ben Lalor</author>
  </authors>
  <commentList>
    <comment ref="C8" authorId="0" shapeId="0" xr:uid="{00000000-0006-0000-0E00-000002000000}">
      <text>
        <r>
          <rPr>
            <b/>
            <sz val="9"/>
            <color indexed="10"/>
            <rFont val="Tahoma"/>
            <family val="2"/>
          </rPr>
          <t>10.11.21</t>
        </r>
        <r>
          <rPr>
            <sz val="9"/>
            <color indexed="81"/>
            <rFont val="Tahoma"/>
            <family val="2"/>
          </rPr>
          <t xml:space="preserve">
 if L03 = "Auditorium Area":   = 3.00; 
 if L03 = "Convention Area":  = 2.00;
 if L03 = "Conference Area":  = 2.00;
</t>
        </r>
        <r>
          <rPr>
            <b/>
            <sz val="9"/>
            <color indexed="10"/>
            <rFont val="Tahoma"/>
            <family val="2"/>
          </rPr>
          <t xml:space="preserve"> if L03 = "MF Conference Area":  = 2.00;</t>
        </r>
        <r>
          <rPr>
            <sz val="9"/>
            <color indexed="81"/>
            <rFont val="Tahoma"/>
            <family val="2"/>
          </rPr>
          <t xml:space="preserve">
 if L03 = "Multipurpose Area":  = 2.00;
</t>
        </r>
        <r>
          <rPr>
            <b/>
            <sz val="9"/>
            <color indexed="10"/>
            <rFont val="Tahoma"/>
            <family val="2"/>
          </rPr>
          <t xml:space="preserve"> if L03 = "MF Multipurpose Area":  = 2.00;</t>
        </r>
        <r>
          <rPr>
            <sz val="9"/>
            <color indexed="81"/>
            <rFont val="Tahoma"/>
            <family val="2"/>
          </rPr>
          <t xml:space="preserve">
 if L03 = "Meeting Center Area":  = 2.00;
</t>
        </r>
        <r>
          <rPr>
            <b/>
            <sz val="9"/>
            <color indexed="10"/>
            <rFont val="Tahoma"/>
            <family val="2"/>
          </rPr>
          <t xml:space="preserve"> if L03 = "MF Meeting Center Area":  = 2.00;</t>
        </r>
        <r>
          <rPr>
            <sz val="9"/>
            <color indexed="81"/>
            <rFont val="Tahoma"/>
            <family val="2"/>
          </rPr>
          <t xml:space="preserve">
 if L03 = "Dining Areas":  = 1.25;
</t>
        </r>
        <r>
          <rPr>
            <b/>
            <sz val="9"/>
            <color indexed="10"/>
            <rFont val="Tahoma"/>
            <family val="2"/>
          </rPr>
          <t xml:space="preserve"> if L03 = "MF Dining Areas":  = 1.25;</t>
        </r>
        <r>
          <rPr>
            <sz val="9"/>
            <color indexed="81"/>
            <rFont val="Tahoma"/>
            <family val="2"/>
          </rPr>
          <t xml:space="preserve">
 if L03 = "Exhibit, Museum Areas":   =</t>
        </r>
        <r>
          <rPr>
            <b/>
            <sz val="9"/>
            <color indexed="10"/>
            <rFont val="Tahoma"/>
            <family val="2"/>
          </rPr>
          <t xml:space="preserve"> 11.20 </t>
        </r>
        <r>
          <rPr>
            <b/>
            <strike/>
            <sz val="9"/>
            <color indexed="10"/>
            <rFont val="Tahoma"/>
            <family val="2"/>
          </rPr>
          <t>11.5</t>
        </r>
        <r>
          <rPr>
            <sz val="9"/>
            <color indexed="81"/>
            <rFont val="Tahoma"/>
            <family val="2"/>
          </rPr>
          <t xml:space="preserve">
 if L03 = "Hotel BAllroom/Events":  = 1.80;
 if L03 = "Lobby":  = </t>
        </r>
        <r>
          <rPr>
            <b/>
            <sz val="9"/>
            <color indexed="10"/>
            <rFont val="Tahoma"/>
            <family val="2"/>
          </rPr>
          <t xml:space="preserve">3.40 </t>
        </r>
        <r>
          <rPr>
            <b/>
            <strike/>
            <sz val="9"/>
            <color indexed="10"/>
            <rFont val="Tahoma"/>
            <family val="2"/>
          </rPr>
          <t>3.50</t>
        </r>
        <r>
          <rPr>
            <sz val="9"/>
            <color indexed="81"/>
            <rFont val="Tahoma"/>
            <family val="2"/>
          </rPr>
          <t xml:space="preserve">;
 if L03 = "Main Entry Lobby":  = </t>
        </r>
        <r>
          <rPr>
            <b/>
            <sz val="9"/>
            <color indexed="10"/>
            <rFont val="Tahoma"/>
            <family val="2"/>
          </rPr>
          <t xml:space="preserve">3.40 </t>
        </r>
        <r>
          <rPr>
            <b/>
            <strike/>
            <sz val="9"/>
            <color indexed="10"/>
            <rFont val="Tahoma"/>
            <family val="2"/>
          </rPr>
          <t>3.50</t>
        </r>
        <r>
          <rPr>
            <sz val="9"/>
            <color indexed="81"/>
            <rFont val="Tahoma"/>
            <family val="2"/>
          </rPr>
          <t xml:space="preserve">;
</t>
        </r>
        <r>
          <rPr>
            <b/>
            <sz val="9"/>
            <color indexed="10"/>
            <rFont val="Tahoma"/>
            <family val="2"/>
          </rPr>
          <t xml:space="preserve"> if L03 = "Main Entry Lobby":  = 3.50;</t>
        </r>
        <r>
          <rPr>
            <sz val="9"/>
            <color indexed="81"/>
            <rFont val="Tahoma"/>
            <family val="2"/>
          </rPr>
          <t xml:space="preserve">
 if L03 = "Religious Worship Area":   = 1.30;
 if L03 = "Retail  Sales - Grocery":   = </t>
        </r>
        <r>
          <rPr>
            <b/>
            <sz val="9"/>
            <color indexed="10"/>
            <rFont val="Tahoma"/>
            <family val="2"/>
          </rPr>
          <t xml:space="preserve">6.60 </t>
        </r>
        <r>
          <rPr>
            <b/>
            <strike/>
            <sz val="9"/>
            <color indexed="10"/>
            <rFont val="Tahoma"/>
            <family val="2"/>
          </rPr>
          <t>6.80</t>
        </r>
        <r>
          <rPr>
            <sz val="9"/>
            <color indexed="81"/>
            <rFont val="Tahoma"/>
            <family val="2"/>
          </rPr>
          <t xml:space="preserve">;
 if L03 = "Retail Merchandise Sales":= </t>
        </r>
        <r>
          <rPr>
            <b/>
            <sz val="9"/>
            <color indexed="10"/>
            <rFont val="Tahoma"/>
            <family val="2"/>
          </rPr>
          <t xml:space="preserve">11.50 </t>
        </r>
        <r>
          <rPr>
            <b/>
            <strike/>
            <sz val="9"/>
            <color indexed="10"/>
            <rFont val="Tahoma"/>
            <family val="2"/>
          </rPr>
          <t>11.80</t>
        </r>
        <r>
          <rPr>
            <sz val="9"/>
            <color indexed="81"/>
            <rFont val="Tahoma"/>
            <family val="2"/>
          </rPr>
          <t xml:space="preserve">
if L03 = "Showroom Area":  = </t>
        </r>
        <r>
          <rPr>
            <b/>
            <sz val="9"/>
            <color indexed="10"/>
            <rFont val="Tahoma"/>
            <family val="2"/>
          </rPr>
          <t xml:space="preserve">11.50 </t>
        </r>
        <r>
          <rPr>
            <b/>
            <strike/>
            <sz val="9"/>
            <color indexed="10"/>
            <rFont val="Tahoma"/>
            <family val="2"/>
          </rPr>
          <t>11.80</t>
        </r>
        <r>
          <rPr>
            <sz val="9"/>
            <color indexed="81"/>
            <rFont val="Tahoma"/>
            <family val="2"/>
          </rPr>
          <t xml:space="preserve">;
 if L03 = "Motion Picture Theater":  = 2.00;
 if L03 = "Performance Theater":  = </t>
        </r>
        <r>
          <rPr>
            <b/>
            <sz val="9"/>
            <color indexed="10"/>
            <rFont val="Tahoma"/>
            <family val="2"/>
          </rPr>
          <t xml:space="preserve">7.30 </t>
        </r>
        <r>
          <rPr>
            <b/>
            <strike/>
            <sz val="9"/>
            <color indexed="10"/>
            <rFont val="Tahoma"/>
            <family val="2"/>
          </rPr>
          <t>7.50</t>
        </r>
        <r>
          <rPr>
            <sz val="9"/>
            <color indexed="81"/>
            <rFont val="Tahoma"/>
            <family val="2"/>
          </rPr>
          <t xml:space="preserve">;
</t>
        </r>
      </text>
    </comment>
    <comment ref="G8" authorId="1" shapeId="0" xr:uid="{00000000-0006-0000-0E00-000003000000}">
      <text>
        <r>
          <rPr>
            <b/>
            <sz val="9"/>
            <color indexed="81"/>
            <rFont val="Tahoma"/>
            <family val="2"/>
          </rPr>
          <t xml:space="preserve">Rebecca Rice:
2019:
</t>
        </r>
        <r>
          <rPr>
            <sz val="9"/>
            <color indexed="81"/>
            <rFont val="Tahoma"/>
            <family val="2"/>
          </rPr>
          <t>If col06 is &lt;10'7" adjustment factor is 1.00
If col06 is 10'7" to 14' adjustment factor is 0.85
If col 06  is &gt;14' to 18' adjustment factor is 0.75
If col 06 is &gt;18' adjustment factor is 0.70</t>
        </r>
      </text>
    </comment>
    <comment ref="K8" authorId="2" shapeId="0" xr:uid="{00000000-0006-0000-0E00-000005000000}">
      <text>
        <r>
          <rPr>
            <b/>
            <sz val="9"/>
            <color indexed="81"/>
            <rFont val="Tahoma"/>
            <family val="2"/>
          </rPr>
          <t>01/11/21</t>
        </r>
        <r>
          <rPr>
            <sz val="9"/>
            <color indexed="81"/>
            <rFont val="Tahoma"/>
            <family val="2"/>
          </rPr>
          <t xml:space="preserve">
L.11 = The smaller of:
L.10
or
(The following equation should be expanded depending on the # of luminaires per area. The example below is for three luminaires in one area.)
(L.04 + (Fixture1DesignWatts(1-MHFactor1)) + (Fixture2DesignWatts(1-MHFactor2)) + (Fixture3Watts(1-MHFactor3)))....</t>
        </r>
      </text>
    </comment>
    <comment ref="G16" authorId="1" shapeId="0" xr:uid="{00000000-0006-0000-0E00-000006000000}">
      <text>
        <r>
          <rPr>
            <b/>
            <sz val="9"/>
            <color indexed="81"/>
            <rFont val="Tahoma"/>
            <family val="2"/>
          </rPr>
          <t>Rebecca Rice:</t>
        </r>
        <r>
          <rPr>
            <sz val="9"/>
            <color indexed="81"/>
            <rFont val="Tahoma"/>
            <family val="2"/>
          </rPr>
          <t xml:space="preserve">
</t>
        </r>
        <r>
          <rPr>
            <b/>
            <sz val="9"/>
            <color indexed="81"/>
            <rFont val="Tahoma"/>
            <family val="2"/>
          </rPr>
          <t>2019:</t>
        </r>
        <r>
          <rPr>
            <sz val="9"/>
            <color indexed="81"/>
            <rFont val="Tahoma"/>
            <family val="2"/>
          </rPr>
          <t xml:space="preserve">
If col06 is &lt;10'7" adjustment factor is 1.00
If col06 is 10'7" to 14' adjustment factor is 0.85
If col 06  is &gt;14' to 18' adjustment factor is 0.75
If col 06 is &gt;18' adjustment factor is 0.70</t>
        </r>
      </text>
    </comment>
    <comment ref="K17" authorId="2" shapeId="0" xr:uid="{00000000-0006-0000-0E00-000008000000}">
      <text>
        <r>
          <rPr>
            <b/>
            <sz val="9"/>
            <color indexed="81"/>
            <rFont val="Tahoma"/>
            <family val="2"/>
          </rPr>
          <t xml:space="preserve">01/11/21
</t>
        </r>
        <r>
          <rPr>
            <sz val="9"/>
            <color indexed="81"/>
            <rFont val="Tahoma"/>
            <family val="2"/>
          </rPr>
          <t>L.11 =The smaller of:
L.10
or
(The following equation should be expanded depending on the # of luminaires per area. The example below is for three luminaires in one area.)
(L.04 + (Fixture1DesignWatts(1-MHFactor1)) + (Fixture2DesignWatts(1-MHFactor2)) + (Fixture3Watts(1-MHFactor3)))...</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Benjamin Park</author>
    <author>Rebecca Rice</author>
    <author>Ben Lalor</author>
    <author>Sally Blair</author>
  </authors>
  <commentList>
    <comment ref="C8" authorId="0" shapeId="0" xr:uid="{00000000-0006-0000-0F00-000002000000}">
      <text>
        <r>
          <rPr>
            <b/>
            <sz val="9"/>
            <color indexed="10"/>
            <rFont val="Tahoma"/>
            <family val="2"/>
          </rPr>
          <t>10.11.21</t>
        </r>
        <r>
          <rPr>
            <sz val="9"/>
            <color indexed="81"/>
            <rFont val="Tahoma"/>
            <family val="2"/>
          </rPr>
          <t xml:space="preserve">
 if L03 = "Auditorium Area":  = 0.20
 if L03 = "Convention Area":  =</t>
        </r>
        <r>
          <rPr>
            <b/>
            <sz val="9"/>
            <color indexed="10"/>
            <rFont val="Tahoma"/>
            <family val="2"/>
          </rPr>
          <t xml:space="preserve"> 0.30 </t>
        </r>
        <r>
          <rPr>
            <b/>
            <strike/>
            <sz val="9"/>
            <color indexed="10"/>
            <rFont val="Tahoma"/>
            <family val="2"/>
          </rPr>
          <t>0.35</t>
        </r>
        <r>
          <rPr>
            <sz val="9"/>
            <color indexed="81"/>
            <rFont val="Tahoma"/>
            <family val="2"/>
          </rPr>
          <t xml:space="preserve">;
 if L03 = "Conference Area":   = </t>
        </r>
        <r>
          <rPr>
            <b/>
            <sz val="9"/>
            <color indexed="10"/>
            <rFont val="Tahoma"/>
            <family val="2"/>
          </rPr>
          <t xml:space="preserve">0.30 </t>
        </r>
        <r>
          <rPr>
            <b/>
            <strike/>
            <sz val="9"/>
            <color indexed="10"/>
            <rFont val="Tahoma"/>
            <family val="2"/>
          </rPr>
          <t>0.35</t>
        </r>
        <r>
          <rPr>
            <sz val="9"/>
            <color indexed="81"/>
            <rFont val="Tahoma"/>
            <family val="2"/>
          </rPr>
          <t xml:space="preserve">;
</t>
        </r>
        <r>
          <rPr>
            <b/>
            <sz val="9"/>
            <color indexed="10"/>
            <rFont val="Tahoma"/>
            <family val="2"/>
          </rPr>
          <t xml:space="preserve"> if L03 = "MF Conference Area":   = 0.25;</t>
        </r>
        <r>
          <rPr>
            <sz val="9"/>
            <color indexed="81"/>
            <rFont val="Tahoma"/>
            <family val="2"/>
          </rPr>
          <t xml:space="preserve">
 if L03 = "Multipurpose Area":   =</t>
        </r>
        <r>
          <rPr>
            <b/>
            <sz val="9"/>
            <color indexed="10"/>
            <rFont val="Tahoma"/>
            <family val="2"/>
          </rPr>
          <t xml:space="preserve"> 0.30 </t>
        </r>
        <r>
          <rPr>
            <b/>
            <strike/>
            <sz val="9"/>
            <color indexed="10"/>
            <rFont val="Tahoma"/>
            <family val="2"/>
          </rPr>
          <t>0.35</t>
        </r>
        <r>
          <rPr>
            <sz val="9"/>
            <color indexed="81"/>
            <rFont val="Tahoma"/>
            <family val="2"/>
          </rPr>
          <t xml:space="preserve">;
</t>
        </r>
        <r>
          <rPr>
            <b/>
            <sz val="9"/>
            <color indexed="10"/>
            <rFont val="Tahoma"/>
            <family val="2"/>
          </rPr>
          <t xml:space="preserve"> if L03 = "MF Multipurpose Area":   = 0.25;</t>
        </r>
        <r>
          <rPr>
            <sz val="9"/>
            <color indexed="81"/>
            <rFont val="Tahoma"/>
            <family val="2"/>
          </rPr>
          <t xml:space="preserve">
 if L03 = "Meeting Center Area":  = </t>
        </r>
        <r>
          <rPr>
            <b/>
            <sz val="9"/>
            <color indexed="10"/>
            <rFont val="Tahoma"/>
            <family val="2"/>
          </rPr>
          <t xml:space="preserve">0.30 </t>
        </r>
        <r>
          <rPr>
            <b/>
            <strike/>
            <sz val="9"/>
            <color indexed="10"/>
            <rFont val="Tahoma"/>
            <family val="2"/>
          </rPr>
          <t>0.35</t>
        </r>
        <r>
          <rPr>
            <sz val="9"/>
            <color indexed="81"/>
            <rFont val="Tahoma"/>
            <family val="2"/>
          </rPr>
          <t xml:space="preserve">;
</t>
        </r>
        <r>
          <rPr>
            <b/>
            <sz val="9"/>
            <color indexed="10"/>
            <rFont val="Tahoma"/>
            <family val="2"/>
          </rPr>
          <t xml:space="preserve"> if L03 = "MF Meeting Center Area":  = 0.25;</t>
        </r>
        <r>
          <rPr>
            <sz val="9"/>
            <color indexed="81"/>
            <rFont val="Tahoma"/>
            <family val="2"/>
          </rPr>
          <t xml:space="preserve">
 if L03 = "Dining Areas":   = </t>
        </r>
        <r>
          <rPr>
            <b/>
            <sz val="9"/>
            <color indexed="10"/>
            <rFont val="Tahoma"/>
            <family val="2"/>
          </rPr>
          <t xml:space="preserve">0.45 </t>
        </r>
        <r>
          <rPr>
            <b/>
            <strike/>
            <sz val="9"/>
            <color indexed="10"/>
            <rFont val="Tahoma"/>
            <family val="2"/>
          </rPr>
          <t>0.50</t>
        </r>
        <r>
          <rPr>
            <sz val="9"/>
            <color indexed="81"/>
            <rFont val="Tahoma"/>
            <family val="2"/>
          </rPr>
          <t xml:space="preserve">;
</t>
        </r>
        <r>
          <rPr>
            <b/>
            <sz val="9"/>
            <color indexed="10"/>
            <rFont val="Tahoma"/>
            <family val="2"/>
          </rPr>
          <t xml:space="preserve"> if L03 = "MF Dining Areas":   = 0.25;</t>
        </r>
        <r>
          <rPr>
            <sz val="9"/>
            <color indexed="81"/>
            <rFont val="Tahoma"/>
            <family val="2"/>
          </rPr>
          <t xml:space="preserve">
 if L03 = "Exhibit, Museum Areas":   = </t>
        </r>
        <r>
          <rPr>
            <b/>
            <sz val="9"/>
            <color indexed="10"/>
            <rFont val="Tahoma"/>
            <family val="2"/>
          </rPr>
          <t xml:space="preserve">0.70 </t>
        </r>
        <r>
          <rPr>
            <b/>
            <strike/>
            <sz val="9"/>
            <color indexed="10"/>
            <rFont val="Tahoma"/>
            <family val="2"/>
          </rPr>
          <t>0.80</t>
        </r>
        <r>
          <rPr>
            <sz val="9"/>
            <color indexed="81"/>
            <rFont val="Tahoma"/>
            <family val="2"/>
          </rPr>
          <t xml:space="preserve">
 if L03 = "Hotel BAllroom/Events":   = 0.12;
 if L03 = "Lobby":  = 0.20;
 if L03 = "Main Entry Lobby":  = 0.20;
</t>
        </r>
        <r>
          <rPr>
            <b/>
            <sz val="9"/>
            <color indexed="10"/>
            <rFont val="Tahoma"/>
            <family val="2"/>
          </rPr>
          <t xml:space="preserve"> if L03 = "MF Main Entry Lobby":  = 0.25;</t>
        </r>
        <r>
          <rPr>
            <sz val="9"/>
            <color indexed="81"/>
            <rFont val="Tahoma"/>
            <family val="2"/>
          </rPr>
          <t xml:space="preserve">
 if L03 = "Religious Worship Area":   = 0.40;
 if L03 = "Retail  Sales - Grocery":  = </t>
        </r>
        <r>
          <rPr>
            <b/>
            <sz val="9"/>
            <color indexed="10"/>
            <rFont val="Tahoma"/>
            <family val="2"/>
          </rPr>
          <t xml:space="preserve">0.60 </t>
        </r>
        <r>
          <rPr>
            <b/>
            <strike/>
            <sz val="9"/>
            <color indexed="10"/>
            <rFont val="Tahoma"/>
            <family val="2"/>
          </rPr>
          <t>0.70</t>
        </r>
        <r>
          <rPr>
            <sz val="9"/>
            <color indexed="81"/>
            <rFont val="Tahoma"/>
            <family val="2"/>
          </rPr>
          <t xml:space="preserve">;
 if L03 = "Retail Merchandise Sales": = </t>
        </r>
        <r>
          <rPr>
            <b/>
            <sz val="9"/>
            <color indexed="10"/>
            <rFont val="Tahoma"/>
            <family val="2"/>
          </rPr>
          <t xml:space="preserve">0.70 </t>
        </r>
        <r>
          <rPr>
            <b/>
            <strike/>
            <sz val="9"/>
            <color indexed="10"/>
            <rFont val="Tahoma"/>
            <family val="2"/>
          </rPr>
          <t>0.80</t>
        </r>
        <r>
          <rPr>
            <sz val="9"/>
            <color indexed="81"/>
            <rFont val="Tahoma"/>
            <family val="2"/>
          </rPr>
          <t xml:space="preserve">
if L03 = "Showroom Area":  = </t>
        </r>
        <r>
          <rPr>
            <b/>
            <sz val="9"/>
            <color indexed="10"/>
            <rFont val="Tahoma"/>
            <family val="2"/>
          </rPr>
          <t xml:space="preserve">0.70 </t>
        </r>
        <r>
          <rPr>
            <b/>
            <strike/>
            <sz val="9"/>
            <color indexed="10"/>
            <rFont val="Tahoma"/>
            <family val="2"/>
          </rPr>
          <t>0.80</t>
        </r>
        <r>
          <rPr>
            <sz val="9"/>
            <color indexed="81"/>
            <rFont val="Tahoma"/>
            <family val="2"/>
          </rPr>
          <t>;
 if L03 = "Motion Picture Theater":  = 0.20;
 if L03 = "Performance Theater":  = 0.20;</t>
        </r>
      </text>
    </comment>
    <comment ref="G8" authorId="1" shapeId="0" xr:uid="{00000000-0006-0000-0F00-000003000000}">
      <text>
        <r>
          <rPr>
            <b/>
            <sz val="9"/>
            <color indexed="81"/>
            <rFont val="Tahoma"/>
            <family val="2"/>
          </rPr>
          <t>Rebecca Rice:</t>
        </r>
        <r>
          <rPr>
            <sz val="9"/>
            <color indexed="81"/>
            <rFont val="Tahoma"/>
            <family val="2"/>
          </rPr>
          <t xml:space="preserve">
</t>
        </r>
        <r>
          <rPr>
            <b/>
            <sz val="9"/>
            <color indexed="81"/>
            <rFont val="Tahoma"/>
            <family val="2"/>
          </rPr>
          <t>2019 Updates:</t>
        </r>
        <r>
          <rPr>
            <sz val="9"/>
            <color indexed="81"/>
            <rFont val="Tahoma"/>
            <family val="2"/>
          </rPr>
          <t xml:space="preserve">
If col06 is &lt;10'7" adjustment factor is 1.00
If col06 is 10'7" to 14' adjustment factor is 0.85
If col 06  is &gt;14' to 18' adjustment factor is 0.75
If col 06 is &gt;18' adjustment factor is 0.70
</t>
        </r>
      </text>
    </comment>
    <comment ref="K8" authorId="2" shapeId="0" xr:uid="{00000000-0006-0000-0F00-000005000000}">
      <text>
        <r>
          <rPr>
            <b/>
            <sz val="9"/>
            <color indexed="81"/>
            <rFont val="Tahoma"/>
            <family val="2"/>
          </rPr>
          <t>01/11/21</t>
        </r>
        <r>
          <rPr>
            <sz val="9"/>
            <color indexed="81"/>
            <rFont val="Tahoma"/>
            <family val="2"/>
          </rPr>
          <t xml:space="preserve">
M.11 = The smaller of:
M.10
OR
(The following equation should be expanded depending on the # of luminaires per area. The example below is for three luminaires in one area.)
(M.04 + (Fixture1DesignWatts(1-MHFactor1)) + (Fixture2DesignWatts(1-MHFactor2)) + (Fixture3Watts(1-MHFactor3))).... 
</t>
        </r>
      </text>
    </comment>
    <comment ref="G17" authorId="3" shapeId="0" xr:uid="{76D99E23-3C95-47D8-9F63-F409BF403D71}">
      <text>
        <r>
          <rPr>
            <b/>
            <sz val="9"/>
            <color indexed="81"/>
            <rFont val="Tahoma"/>
            <family val="2"/>
          </rPr>
          <t>Sally Blair:</t>
        </r>
        <r>
          <rPr>
            <sz val="9"/>
            <color indexed="81"/>
            <rFont val="Tahoma"/>
            <family val="2"/>
          </rPr>
          <t xml:space="preserve">
</t>
        </r>
        <r>
          <rPr>
            <b/>
            <sz val="9"/>
            <color indexed="81"/>
            <rFont val="Tahoma"/>
            <family val="2"/>
          </rPr>
          <t>2019 Updates:</t>
        </r>
        <r>
          <rPr>
            <sz val="9"/>
            <color indexed="81"/>
            <rFont val="Tahoma"/>
            <family val="2"/>
          </rPr>
          <t xml:space="preserve">
If col06 is &lt;10'7" adjustment factor is 1.00
If col06 is 10'7" to 14' adjustment factor is 0.85
If col 06  is &gt;14' to 18' adjustment factor is 0.75
If col 06 is &gt;18' adjustment factor is 0.70</t>
        </r>
      </text>
    </comment>
    <comment ref="K17" authorId="2" shapeId="0" xr:uid="{00000000-0006-0000-0F00-000008000000}">
      <text>
        <r>
          <rPr>
            <b/>
            <sz val="9"/>
            <color indexed="81"/>
            <rFont val="Tahoma"/>
            <family val="2"/>
          </rPr>
          <t xml:space="preserve">01/11/21
</t>
        </r>
        <r>
          <rPr>
            <sz val="9"/>
            <color indexed="81"/>
            <rFont val="Tahoma"/>
            <family val="2"/>
          </rPr>
          <t xml:space="preserve">M.11 = The smaller of:
M.10
or
(The following equation should be expanded depending on the # of luminaires per area. The example below is for three luminaires in one area.)
(M.04 + (Fixture1DesignWatts(1-MHFactor1)) + (Fixture2DesignWatts(1-MHFactor2)) + (Fixture3Watts(1-MHFactor3)))....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Rebecca Rice</author>
    <author>Benjamin Park</author>
    <author>Sally Blair</author>
  </authors>
  <commentList>
    <comment ref="A8" authorId="0" shapeId="0" xr:uid="{00000000-0006-0000-1000-000002000000}">
      <text>
        <r>
          <rPr>
            <b/>
            <sz val="9"/>
            <color indexed="81"/>
            <rFont val="Tahoma"/>
            <family val="2"/>
          </rPr>
          <t>Rebecca Rice:</t>
        </r>
        <r>
          <rPr>
            <sz val="9"/>
            <color indexed="81"/>
            <rFont val="Tahoma"/>
            <family val="2"/>
          </rPr>
          <t xml:space="preserve">
areas need to be pulled in from Table K now (not Table L) everywhere referenced in this Table</t>
        </r>
      </text>
    </comment>
    <comment ref="C8" authorId="1" shapeId="0" xr:uid="{00000000-0006-0000-1000-000003000000}">
      <text>
        <r>
          <rPr>
            <b/>
            <sz val="9"/>
            <color indexed="81"/>
            <rFont val="Tahoma"/>
            <family val="2"/>
          </rPr>
          <t xml:space="preserve">1.20.21: </t>
        </r>
        <r>
          <rPr>
            <sz val="9"/>
            <color indexed="81"/>
            <rFont val="Tahoma"/>
            <family val="2"/>
          </rPr>
          <t xml:space="preserve">  
Lpd = </t>
        </r>
        <r>
          <rPr>
            <b/>
            <sz val="9"/>
            <color indexed="10"/>
            <rFont val="Tahoma"/>
            <family val="2"/>
          </rPr>
          <t xml:space="preserve">0.35 </t>
        </r>
        <r>
          <rPr>
            <b/>
            <strike/>
            <sz val="9"/>
            <color indexed="10"/>
            <rFont val="Tahoma"/>
            <family val="2"/>
          </rPr>
          <t>0.4</t>
        </r>
        <r>
          <rPr>
            <sz val="9"/>
            <color indexed="81"/>
            <rFont val="Tahoma"/>
            <family val="2"/>
          </rPr>
          <t>; for all Primary Function areas</t>
        </r>
      </text>
    </comment>
    <comment ref="C17" authorId="2" shapeId="0" xr:uid="{CF968041-5BF5-4434-9F86-74C86F7B91C8}">
      <text>
        <r>
          <rPr>
            <b/>
            <sz val="9"/>
            <color indexed="81"/>
            <rFont val="Tahoma"/>
            <family val="2"/>
          </rPr>
          <t xml:space="preserve">1.20.21: </t>
        </r>
        <r>
          <rPr>
            <sz val="9"/>
            <color indexed="81"/>
            <rFont val="Tahoma"/>
            <family val="2"/>
          </rPr>
          <t xml:space="preserve">  
Lpd = </t>
        </r>
        <r>
          <rPr>
            <b/>
            <sz val="9"/>
            <color indexed="10"/>
            <rFont val="Tahoma"/>
            <family val="2"/>
          </rPr>
          <t xml:space="preserve">0.35 </t>
        </r>
        <r>
          <rPr>
            <b/>
            <strike/>
            <sz val="9"/>
            <color indexed="10"/>
            <rFont val="Tahoma"/>
            <family val="2"/>
          </rPr>
          <t>0.4</t>
        </r>
        <r>
          <rPr>
            <sz val="9"/>
            <color indexed="81"/>
            <rFont val="Tahoma"/>
            <family val="2"/>
          </rPr>
          <t>; for all Primary Function areas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A9" authorId="0" shapeId="0" xr:uid="{00000000-0006-0000-1100-000003000000}">
      <text>
        <r>
          <rPr>
            <b/>
            <sz val="9"/>
            <color indexed="81"/>
            <rFont val="Tahoma"/>
            <family val="2"/>
          </rPr>
          <t>Rebecca Rice:</t>
        </r>
        <r>
          <rPr>
            <sz val="9"/>
            <color indexed="81"/>
            <rFont val="Tahoma"/>
            <family val="2"/>
          </rPr>
          <t xml:space="preserve">
</t>
        </r>
        <r>
          <rPr>
            <b/>
            <sz val="9"/>
            <color indexed="81"/>
            <rFont val="Tahoma"/>
            <family val="2"/>
          </rPr>
          <t xml:space="preserve">2019: </t>
        </r>
        <r>
          <rPr>
            <sz val="9"/>
            <color indexed="81"/>
            <rFont val="Tahoma"/>
            <family val="2"/>
          </rPr>
          <t xml:space="preserve">
Logic needs to pull in Table K (not table L)</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Benjamin Park</author>
  </authors>
  <commentList>
    <comment ref="F8" authorId="0" shapeId="0" xr:uid="{95C1000B-36A7-43E3-81F2-BE0D494CD0D8}">
      <text>
        <r>
          <rPr>
            <b/>
            <sz val="9"/>
            <color indexed="81"/>
            <rFont val="Tahoma"/>
            <family val="2"/>
          </rPr>
          <t>7.20.21:</t>
        </r>
        <r>
          <rPr>
            <sz val="9"/>
            <color indexed="81"/>
            <rFont val="Tahoma"/>
            <family val="2"/>
          </rPr>
          <t xml:space="preserve">
Remove PAF 2C</t>
        </r>
      </text>
    </comment>
    <comment ref="B10" authorId="1" shapeId="0" xr:uid="{00000000-0006-0000-1200-000003000000}">
      <text>
        <r>
          <rPr>
            <b/>
            <sz val="9"/>
            <color indexed="81"/>
            <rFont val="Tahoma"/>
            <family val="2"/>
          </rPr>
          <t xml:space="preserve">Rebecca Rice:
2019:
</t>
        </r>
        <r>
          <rPr>
            <sz val="9"/>
            <color indexed="81"/>
            <rFont val="Tahoma"/>
            <family val="2"/>
          </rPr>
          <t>change logic to pull in Table K( instead of L)</t>
        </r>
      </text>
    </comment>
    <comment ref="G10" authorId="2" shapeId="0" xr:uid="{00000000-0006-0000-1200-000004000000}">
      <text>
        <r>
          <rPr>
            <b/>
            <sz val="9"/>
            <color indexed="81"/>
            <rFont val="Tahoma"/>
            <family val="2"/>
          </rPr>
          <t>11.16.21</t>
        </r>
        <r>
          <rPr>
            <sz val="9"/>
            <color indexed="81"/>
            <rFont val="Tahoma"/>
            <family val="2"/>
          </rPr>
          <t xml:space="preserve">
if checked, NRCA-LTI-05-A changes to "Yes" in Table V.
Same for Unconditioned Spaces</t>
        </r>
      </text>
    </comment>
    <comment ref="H10" authorId="2" shapeId="0" xr:uid="{00000000-0006-0000-1200-000005000000}">
      <text>
        <r>
          <rPr>
            <b/>
            <sz val="9"/>
            <color indexed="81"/>
            <rFont val="Tahoma"/>
            <family val="2"/>
          </rPr>
          <t>11.16.21</t>
        </r>
        <r>
          <rPr>
            <sz val="9"/>
            <color indexed="81"/>
            <rFont val="Tahoma"/>
            <family val="2"/>
          </rPr>
          <t xml:space="preserve">
if checked, NRCA-LTI-05-A changes to "Yes" in Table V.
Same for Unconditioned Spaces</t>
        </r>
      </text>
    </comment>
    <comment ref="J10" authorId="0" shapeId="0" xr:uid="{00000000-0006-0000-1200-000006000000}">
      <text>
        <r>
          <rPr>
            <b/>
            <sz val="9"/>
            <color indexed="81"/>
            <rFont val="Tahoma"/>
            <family val="2"/>
          </rPr>
          <t>11.16.21</t>
        </r>
        <r>
          <rPr>
            <sz val="9"/>
            <color indexed="81"/>
            <rFont val="Tahoma"/>
            <family val="2"/>
          </rPr>
          <t xml:space="preserve">
If 5*, 6* OR 7* are checked NRCA-ENV-03 moves to "Yes in Table V.
Same for Unconditioned Spaces</t>
        </r>
      </text>
    </comment>
    <comment ref="Q10" authorId="2" shapeId="0" xr:uid="{00000000-0006-0000-1200-000007000000}">
      <text>
        <r>
          <rPr>
            <b/>
            <sz val="9"/>
            <color indexed="81"/>
            <rFont val="Tahoma"/>
            <family val="2"/>
          </rPr>
          <t>Benjamin Park:</t>
        </r>
        <r>
          <rPr>
            <sz val="9"/>
            <color indexed="81"/>
            <rFont val="Tahoma"/>
            <family val="2"/>
          </rPr>
          <t xml:space="preserve">
For instance, if user choose 2A and 3A, PAF = 0.3 + 0.1 = 0.4</t>
        </r>
      </text>
    </comment>
    <comment ref="B12" authorId="0" shapeId="0" xr:uid="{00000000-0006-0000-1200-000008000000}">
      <text>
        <r>
          <rPr>
            <b/>
            <sz val="9"/>
            <color indexed="81"/>
            <rFont val="Tahoma"/>
            <family val="2"/>
          </rPr>
          <t>2019 Update:</t>
        </r>
        <r>
          <rPr>
            <sz val="9"/>
            <color indexed="81"/>
            <rFont val="Tahoma"/>
            <family val="2"/>
          </rPr>
          <t xml:space="preserve">
Column 08 will be greyed out unless ANY space under Conditioned Areas selects "5", "6" or "7" in column 02.</t>
        </r>
      </text>
    </comment>
    <comment ref="C13" authorId="0" shapeId="0" xr:uid="{00000000-0006-0000-1200-000009000000}">
      <text>
        <r>
          <rPr>
            <b/>
            <sz val="9"/>
            <color indexed="81"/>
            <rFont val="Tahoma"/>
            <family val="2"/>
          </rPr>
          <t>Update 5.31.19:</t>
        </r>
        <r>
          <rPr>
            <sz val="9"/>
            <color indexed="81"/>
            <rFont val="Tahoma"/>
            <family val="2"/>
          </rPr>
          <t xml:space="preserve">
If this column is un-greyed, Table S. expands for user input.</t>
        </r>
      </text>
    </comment>
    <comment ref="F17" authorId="0" shapeId="0" xr:uid="{B868BDEA-86FD-4036-AE0A-9020B4076C60}">
      <text>
        <r>
          <rPr>
            <b/>
            <sz val="9"/>
            <color indexed="81"/>
            <rFont val="Tahoma"/>
            <family val="2"/>
          </rPr>
          <t>7.20.21:</t>
        </r>
        <r>
          <rPr>
            <sz val="9"/>
            <color indexed="81"/>
            <rFont val="Tahoma"/>
            <family val="2"/>
          </rPr>
          <t xml:space="preserve">
Remove PAF 2C</t>
        </r>
      </text>
    </comment>
    <comment ref="B21" authorId="0" shapeId="0" xr:uid="{00000000-0006-0000-1200-00000A000000}">
      <text>
        <r>
          <rPr>
            <b/>
            <sz val="9"/>
            <color indexed="81"/>
            <rFont val="Tahoma"/>
            <family val="2"/>
          </rPr>
          <t>2019 Update:</t>
        </r>
        <r>
          <rPr>
            <sz val="9"/>
            <color indexed="81"/>
            <rFont val="Tahoma"/>
            <family val="2"/>
          </rPr>
          <t xml:space="preserve">
Column 08 will be greyed out unless ANY space under Unconditioned Areas selects "5", "6" or "7" in column 02.</t>
        </r>
      </text>
    </comment>
    <comment ref="C22" authorId="0" shapeId="0" xr:uid="{00000000-0006-0000-1200-00000B000000}">
      <text>
        <r>
          <rPr>
            <b/>
            <sz val="9"/>
            <color indexed="81"/>
            <rFont val="Tahoma"/>
            <family val="2"/>
          </rPr>
          <t>Update 5.31.19</t>
        </r>
        <r>
          <rPr>
            <sz val="9"/>
            <color indexed="81"/>
            <rFont val="Tahoma"/>
            <family val="2"/>
          </rPr>
          <t xml:space="preserve">
If this column is un-greyed, Table S. expands for user input.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C5" authorId="0" shapeId="0" xr:uid="{00000000-0006-0000-1300-000001000000}">
      <text>
        <r>
          <rPr>
            <b/>
            <sz val="9"/>
            <color indexed="81"/>
            <rFont val="Tahoma"/>
            <family val="2"/>
          </rPr>
          <t>11.16.21</t>
        </r>
        <r>
          <rPr>
            <sz val="9"/>
            <color indexed="81"/>
            <rFont val="Tahoma"/>
            <family val="2"/>
          </rPr>
          <t xml:space="preserve">
Clicking this box opens the other rows in the fixture table for user input.</t>
        </r>
      </text>
    </comment>
    <comment ref="L6" authorId="0" shapeId="0" xr:uid="{00000000-0006-0000-1300-000002000000}">
      <text>
        <r>
          <rPr>
            <b/>
            <sz val="9"/>
            <color indexed="81"/>
            <rFont val="Tahoma"/>
            <family val="2"/>
          </rPr>
          <t>7.25.22</t>
        </r>
        <r>
          <rPr>
            <sz val="9"/>
            <color indexed="81"/>
            <rFont val="Tahoma"/>
            <family val="2"/>
          </rPr>
          <t xml:space="preserve">
If this is checked, all columns in the fixture table grey out &amp; all Mandatory Controls fields AND Table C says "Complies with Exceptional Conditions" &amp; Exceptional condition note in Table D should be triggered.</t>
        </r>
      </text>
    </comment>
    <comment ref="B17" authorId="1" shapeId="0" xr:uid="{DD3530F9-05CE-43A1-999B-4187DCB5E876}">
      <text>
        <r>
          <rPr>
            <b/>
            <sz val="9"/>
            <color indexed="81"/>
            <rFont val="Tahoma"/>
            <family val="2"/>
          </rPr>
          <t>7.25.22</t>
        </r>
        <r>
          <rPr>
            <sz val="9"/>
            <color indexed="81"/>
            <rFont val="Tahoma"/>
            <family val="2"/>
          </rPr>
          <t xml:space="preserve">
Clarification Comment - The Mandatory Controls Table is displayed and required if Table Q triggers, unless Exception 6 applies ot all spaces, as indicated above.</t>
        </r>
      </text>
    </comment>
    <comment ref="J20" authorId="0" shapeId="0" xr:uid="{00000000-0006-0000-1300-000003000000}">
      <text>
        <r>
          <rPr>
            <b/>
            <sz val="9"/>
            <color indexed="81"/>
            <rFont val="Tahoma"/>
            <family val="2"/>
          </rPr>
          <t>Sally Blair:</t>
        </r>
        <r>
          <rPr>
            <sz val="9"/>
            <color indexed="81"/>
            <rFont val="Tahoma"/>
            <family val="2"/>
          </rPr>
          <t xml:space="preserve">
Grey unless a choice with a * is selected in column 17 or 18.</t>
        </r>
      </text>
    </comment>
    <comment ref="H30" authorId="0" shapeId="0" xr:uid="{00000000-0006-0000-1300-000004000000}">
      <text>
        <r>
          <rPr>
            <b/>
            <sz val="9"/>
            <color indexed="81"/>
            <rFont val="Tahoma"/>
            <family val="2"/>
          </rPr>
          <t>Sally Blair:</t>
        </r>
        <r>
          <rPr>
            <sz val="9"/>
            <color indexed="81"/>
            <rFont val="Tahoma"/>
            <family val="2"/>
          </rPr>
          <t xml:space="preserve">
Triggers NRCA-LTI-02 to move from "No" to "Yes" in Table T.</t>
        </r>
      </text>
    </comment>
    <comment ref="H31" authorId="0" shapeId="0" xr:uid="{00000000-0006-0000-1300-000005000000}">
      <text>
        <r>
          <rPr>
            <b/>
            <sz val="9"/>
            <color indexed="81"/>
            <rFont val="Tahoma"/>
            <family val="2"/>
          </rPr>
          <t>Sally Blair:</t>
        </r>
        <r>
          <rPr>
            <sz val="9"/>
            <color indexed="81"/>
            <rFont val="Tahoma"/>
            <family val="2"/>
          </rPr>
          <t xml:space="preserve">
Triggers NRCI-LTI-02 to move from "No" to "Yes" in Table S.</t>
        </r>
      </text>
    </comment>
    <comment ref="H32" authorId="0" shapeId="0" xr:uid="{00000000-0006-0000-1300-000006000000}">
      <text>
        <r>
          <rPr>
            <b/>
            <sz val="9"/>
            <color indexed="81"/>
            <rFont val="Tahoma"/>
            <family val="2"/>
          </rPr>
          <t>Sally Blair:</t>
        </r>
        <r>
          <rPr>
            <sz val="9"/>
            <color indexed="81"/>
            <rFont val="Tahoma"/>
            <family val="2"/>
          </rPr>
          <t xml:space="preserve">
Triggers NRCA-LTI-02 to move from "No" to "Yes" in Table T.</t>
        </r>
      </text>
    </comment>
    <comment ref="H33" authorId="0" shapeId="0" xr:uid="{00000000-0006-0000-1300-000008000000}">
      <text>
        <r>
          <rPr>
            <b/>
            <sz val="9"/>
            <color indexed="81"/>
            <rFont val="Tahoma"/>
            <family val="2"/>
          </rPr>
          <t>Sally Blair:</t>
        </r>
        <r>
          <rPr>
            <sz val="9"/>
            <color indexed="81"/>
            <rFont val="Tahoma"/>
            <family val="2"/>
          </rPr>
          <t xml:space="preserve">
Triggers NRCA-LTI-02 to move from "No" to "Yes" in Table T.</t>
        </r>
      </text>
    </comment>
    <comment ref="H37" authorId="0" shapeId="0" xr:uid="{00000000-0006-0000-1300-00000A000000}">
      <text>
        <r>
          <rPr>
            <b/>
            <sz val="9"/>
            <color indexed="81"/>
            <rFont val="Tahoma"/>
            <family val="2"/>
          </rPr>
          <t>Sally Blair:</t>
        </r>
        <r>
          <rPr>
            <sz val="9"/>
            <color indexed="81"/>
            <rFont val="Tahoma"/>
            <family val="2"/>
          </rPr>
          <t xml:space="preserve">
Triggers NRCA-LTI-02 to move from "No" to "Yes" in Table T.</t>
        </r>
      </text>
    </comment>
    <comment ref="H38" authorId="0" shapeId="0" xr:uid="{00000000-0006-0000-1300-00000B000000}">
      <text>
        <r>
          <rPr>
            <b/>
            <sz val="9"/>
            <color indexed="81"/>
            <rFont val="Tahoma"/>
            <family val="2"/>
          </rPr>
          <t>Sally Blair:</t>
        </r>
        <r>
          <rPr>
            <sz val="9"/>
            <color indexed="81"/>
            <rFont val="Tahoma"/>
            <family val="2"/>
          </rPr>
          <t xml:space="preserve">
Triggers NRCI-LTI-02 to move from "No" to "Yes" in Table 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3" authorId="0" shapeId="0" xr:uid="{00000000-0006-0000-1400-000001000000}">
      <text>
        <r>
          <rPr>
            <b/>
            <sz val="9"/>
            <color indexed="81"/>
            <rFont val="Tahoma"/>
            <family val="2"/>
          </rPr>
          <t>Usability Update:</t>
        </r>
        <r>
          <rPr>
            <sz val="9"/>
            <color indexed="81"/>
            <rFont val="Tahoma"/>
            <family val="2"/>
          </rPr>
          <t xml:space="preserve">
If table triggered, but column 01-04 &amp; 06 -08 aren't completed, trigger Table D row 19 note.</t>
        </r>
      </text>
    </comment>
    <comment ref="D8" authorId="1" shapeId="0" xr:uid="{00000000-0006-0000-1400-000002000000}">
      <text>
        <r>
          <rPr>
            <b/>
            <sz val="9"/>
            <color indexed="81"/>
            <rFont val="Tahoma"/>
            <family val="2"/>
          </rPr>
          <t>Sally Blair:</t>
        </r>
        <r>
          <rPr>
            <sz val="9"/>
            <color indexed="81"/>
            <rFont val="Tahoma"/>
            <family val="2"/>
          </rPr>
          <t xml:space="preserve">
Same allowed density as in Table I column 03, based on same Function Area list.</t>
        </r>
      </text>
    </comment>
    <comment ref="I11" authorId="1" shapeId="0" xr:uid="{00000000-0006-0000-1400-000003000000}">
      <text>
        <r>
          <rPr>
            <b/>
            <sz val="9"/>
            <color indexed="81"/>
            <rFont val="Tahoma"/>
            <family val="2"/>
          </rPr>
          <t>Usability Update 7.19.19:</t>
        </r>
        <r>
          <rPr>
            <sz val="9"/>
            <color indexed="81"/>
            <rFont val="Tahoma"/>
            <family val="2"/>
          </rPr>
          <t xml:space="preserve">
If &gt; .8, trigger note in Table D row 18.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29" authorId="0" shapeId="0" xr:uid="{00000000-0006-0000-1500-000001000000}">
      <text>
        <r>
          <rPr>
            <b/>
            <sz val="9"/>
            <color indexed="81"/>
            <rFont val="Tahoma"/>
            <family val="2"/>
          </rPr>
          <t>Sally Blair:</t>
        </r>
        <r>
          <rPr>
            <sz val="9"/>
            <color indexed="81"/>
            <rFont val="Tahoma"/>
            <family val="2"/>
          </rPr>
          <t xml:space="preserve">
User should be able to choose more than one.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5" authorId="0" shapeId="0" xr:uid="{59AD24A4-EBA2-42D4-9680-5CA487AF4E72}">
      <text>
        <r>
          <rPr>
            <b/>
            <sz val="9"/>
            <color indexed="81"/>
            <rFont val="Tahoma"/>
            <family val="2"/>
          </rPr>
          <t>Sally Blair:</t>
        </r>
        <r>
          <rPr>
            <sz val="9"/>
            <color indexed="81"/>
            <rFont val="Tahoma"/>
            <family val="2"/>
          </rPr>
          <t xml:space="preserve">
Triggers "Luminaires" &amp; Lighting Controls subtables</t>
        </r>
      </text>
    </comment>
    <comment ref="F6" authorId="0" shapeId="0" xr:uid="{A74E279E-94FD-4584-BD87-96A8B8827142}">
      <text>
        <r>
          <rPr>
            <b/>
            <sz val="9"/>
            <color indexed="81"/>
            <rFont val="Tahoma"/>
            <family val="2"/>
          </rPr>
          <t>Sally Blair:</t>
        </r>
        <r>
          <rPr>
            <sz val="9"/>
            <color indexed="81"/>
            <rFont val="Tahoma"/>
            <family val="2"/>
          </rPr>
          <t xml:space="preserve">
Triggers blank electrical box subtable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4" authorId="0" shapeId="0" xr:uid="{DD07DB6C-99A8-4E5B-92FD-FDA26CF579EC}">
      <text>
        <r>
          <rPr>
            <sz val="9"/>
            <color indexed="81"/>
            <rFont val="Tahoma"/>
            <family val="2"/>
          </rPr>
          <t>Need to include new URL for Cert of install forms.</t>
        </r>
      </text>
    </comment>
    <comment ref="B7" authorId="0" shapeId="0" xr:uid="{8A28E07F-8B2F-4E6A-A3E6-0520F6AA8C4E}">
      <text>
        <r>
          <rPr>
            <b/>
            <sz val="9"/>
            <color indexed="81"/>
            <rFont val="Tahoma"/>
            <family val="2"/>
          </rPr>
          <t>Sally Blair:</t>
        </r>
        <r>
          <rPr>
            <sz val="9"/>
            <color indexed="81"/>
            <rFont val="Tahoma"/>
            <family val="2"/>
          </rPr>
          <t xml:space="preserve">
Always Yes.</t>
        </r>
      </text>
    </comment>
    <comment ref="B8" authorId="1" shapeId="0" xr:uid="{E8DD6496-2880-465C-AEEB-FDD930551AA3}">
      <text>
        <r>
          <rPr>
            <b/>
            <sz val="9"/>
            <color indexed="81"/>
            <rFont val="Tahoma"/>
            <family val="2"/>
          </rPr>
          <t>2019 Usability updates 7.19.19:</t>
        </r>
        <r>
          <rPr>
            <sz val="9"/>
            <color indexed="81"/>
            <rFont val="Tahoma"/>
            <family val="2"/>
          </rPr>
          <t xml:space="preserve">
Should default no and trigger Yes if "EMCS" is chosen in any cell in Table H</t>
        </r>
      </text>
    </comment>
    <comment ref="B9" authorId="1" shapeId="0" xr:uid="{EFC25A77-12BD-4CFE-A653-627342266E57}">
      <text>
        <r>
          <rPr>
            <b/>
            <sz val="9"/>
            <color indexed="81"/>
            <rFont val="Tahoma"/>
            <family val="2"/>
          </rPr>
          <t>2019 Usability Updates 7.19.19:</t>
        </r>
        <r>
          <rPr>
            <sz val="9"/>
            <color indexed="81"/>
            <rFont val="Tahoma"/>
            <family val="2"/>
          </rPr>
          <t xml:space="preserve">
Should default no and move to yes if H11 is clicked</t>
        </r>
      </text>
    </comment>
    <comment ref="B10" authorId="0" shapeId="0" xr:uid="{FBB7A766-3B7F-4372-A911-355B75F51FCF}">
      <text>
        <r>
          <rPr>
            <b/>
            <sz val="9"/>
            <color indexed="81"/>
            <rFont val="Tahoma"/>
            <family val="2"/>
          </rPr>
          <t>Sally Blair:</t>
        </r>
        <r>
          <rPr>
            <sz val="9"/>
            <color indexed="81"/>
            <rFont val="Tahoma"/>
            <family val="2"/>
          </rPr>
          <t xml:space="preserve">
Moves to Yes if Table P is triggered</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3" authorId="0" shapeId="0" xr:uid="{00000000-0006-0000-18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5" authorId="0" shapeId="0" xr:uid="{00000000-0006-0000-18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<sst xmlns="http://schemas.openxmlformats.org/spreadsheetml/2006/main" count="1966" uniqueCount="937">
  <si>
    <r>
      <rPr>
        <sz val="7"/>
        <color rgb="FF231F20"/>
        <rFont val="Arial"/>
        <family val="2"/>
      </rPr>
      <t>STATE OF CALIFORNIA</t>
    </r>
  </si>
  <si>
    <t>Indoor Lighting</t>
  </si>
  <si>
    <t>Project Name:</t>
  </si>
  <si>
    <t>Page 1 of ??</t>
  </si>
  <si>
    <t>Project Address:</t>
  </si>
  <si>
    <t>Date Prepared:</t>
  </si>
  <si>
    <t>Climate Zone</t>
  </si>
  <si>
    <t>Project Location (city)</t>
  </si>
  <si>
    <t># of Stories (Habitable Above Grade)</t>
  </si>
  <si>
    <t>Office</t>
  </si>
  <si>
    <t>School</t>
  </si>
  <si>
    <t>Retail</t>
  </si>
  <si>
    <t>Report Page:</t>
  </si>
  <si>
    <t xml:space="preserve">CALIFORNIA ENERGY COMMISSION                       </t>
  </si>
  <si>
    <t>Conditioned Spaces</t>
  </si>
  <si>
    <t>Unconditioned Spaces</t>
  </si>
  <si>
    <t>Calculation Method</t>
  </si>
  <si>
    <t>Tailored</t>
  </si>
  <si>
    <t>=</t>
  </si>
  <si>
    <t>Area Description</t>
  </si>
  <si>
    <t>PAF</t>
  </si>
  <si>
    <t>Warehouse</t>
  </si>
  <si>
    <t>Parking Garage</t>
  </si>
  <si>
    <t>Total Number Luminaires</t>
  </si>
  <si>
    <t>How Wattage is Determined</t>
  </si>
  <si>
    <t xml:space="preserve">Complete Luminaire Description </t>
  </si>
  <si>
    <t>Name or Item Tag</t>
  </si>
  <si>
    <t>Complete Building</t>
  </si>
  <si>
    <t>Area Category</t>
  </si>
  <si>
    <t>Area Category + Tailored</t>
  </si>
  <si>
    <t>New Lighting System</t>
  </si>
  <si>
    <t>Altered Lighting System</t>
  </si>
  <si>
    <t>Not Required &lt; 10,000 SF</t>
  </si>
  <si>
    <t>Dimmer</t>
  </si>
  <si>
    <t>Manual ON/OFF</t>
  </si>
  <si>
    <t>Required &gt; 10,000 SF</t>
  </si>
  <si>
    <t>Shut-Off</t>
  </si>
  <si>
    <t>Multi-Level</t>
  </si>
  <si>
    <t>Area Controls</t>
  </si>
  <si>
    <t>Row</t>
  </si>
  <si>
    <t>Shut-off Controls</t>
  </si>
  <si>
    <t>Mandatory Demand Response</t>
  </si>
  <si>
    <t>Dropdown</t>
  </si>
  <si>
    <t>Secondary Daylighting</t>
  </si>
  <si>
    <t>Primary/Skylit Daylighting</t>
  </si>
  <si>
    <t>Area Level Controls</t>
  </si>
  <si>
    <t>Shut-off 
Controls</t>
  </si>
  <si>
    <t>Building Level Controls</t>
  </si>
  <si>
    <t>Annunciated *</t>
  </si>
  <si>
    <t>Complete Building or Area Category Primary Function Area</t>
  </si>
  <si>
    <t>Hotel/ Motel</t>
  </si>
  <si>
    <t>¨</t>
  </si>
  <si>
    <t>Rated Power Reduction</t>
  </si>
  <si>
    <t>C. COMPLIANCE RESULTS</t>
  </si>
  <si>
    <t>A. GENERAL INFORMATION</t>
  </si>
  <si>
    <t>D. EXCEPTIONAL CONDITIONS</t>
  </si>
  <si>
    <t>E. ADDITIONAL REMARKS</t>
  </si>
  <si>
    <t>B. PROJECT SCOPE</t>
  </si>
  <si>
    <t>Not Required - Installing as PAF</t>
  </si>
  <si>
    <t>§130.1(c)</t>
  </si>
  <si>
    <t>§130.1(d)</t>
  </si>
  <si>
    <t>§140.6(d)</t>
  </si>
  <si>
    <t>Plan Sheet Showing Daylit Zones:</t>
  </si>
  <si>
    <t>* NOTES: Controls with a * require a note in the space below explaining how compliance is achieved.</t>
  </si>
  <si>
    <t>Exempt *</t>
  </si>
  <si>
    <t>Other *</t>
  </si>
  <si>
    <t>Partial Off *</t>
  </si>
  <si>
    <t>If a selection marked with * is made but the user does not input text into this box, the Controls Compliance in Table C. should say "DOES NOT COMPLY".</t>
  </si>
  <si>
    <t>If the user does not select any * control but does complete at least 1 line on this table, Controls Compliance in Table C. should say "COMPLIES"</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</si>
  <si>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</si>
  <si>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</si>
  <si>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</si>
  <si>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</si>
  <si>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</si>
  <si>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</si>
  <si>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</si>
  <si>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</si>
  <si>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</si>
  <si>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</si>
  <si>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</si>
  <si>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</si>
  <si>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</si>
  <si>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</si>
  <si>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</si>
  <si>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</si>
  <si>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</si>
  <si>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</si>
  <si>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Lighting Power Allowance: Complete Building or Area Category Methods</t>
  </si>
  <si>
    <t>Table J</t>
  </si>
  <si>
    <t>Table K</t>
  </si>
  <si>
    <t>Table L</t>
  </si>
  <si>
    <t>Tailored Method General Lighting Power Allowance</t>
  </si>
  <si>
    <t>Table M</t>
  </si>
  <si>
    <t>Table N</t>
  </si>
  <si>
    <t>Additional Lighting Allowance: Tailored Wall Display</t>
  </si>
  <si>
    <t>Table O</t>
  </si>
  <si>
    <t>Additional Lighting Allowance: Tailored Floor and Task Lighting</t>
  </si>
  <si>
    <t>Table P</t>
  </si>
  <si>
    <t>Additional Lighting Allowance: Tailored Ornamental/ Special Effects</t>
  </si>
  <si>
    <t>Table Q</t>
  </si>
  <si>
    <t>Additional Lighting Allowance: Tailored Very Valuable Merchandise</t>
  </si>
  <si>
    <t>Table R</t>
  </si>
  <si>
    <t>Table S</t>
  </si>
  <si>
    <t>Declaration of Required Certificates of Installation</t>
  </si>
  <si>
    <t>Declaration of Required Certificates of Acceptance</t>
  </si>
  <si>
    <t>-</t>
  </si>
  <si>
    <t>Indoor Lighting Fixture Schedule</t>
  </si>
  <si>
    <t>Remove Last</t>
  </si>
  <si>
    <t>Add Row</t>
  </si>
  <si>
    <t>Duplicate Row</t>
  </si>
  <si>
    <t>Controls Compliance (See Table H for Details)</t>
  </si>
  <si>
    <t>F. INDOOR LIGHTING FIXTURE SCHEDULE</t>
  </si>
  <si>
    <t>I. LIGHTING POWER ALLOWANCE: COMPLETE BUILDING OR AREA CATEGORY METHODS</t>
  </si>
  <si>
    <t xml:space="preserve">TOTALS: </t>
  </si>
  <si>
    <t>01</t>
  </si>
  <si>
    <t>02</t>
  </si>
  <si>
    <t>03</t>
  </si>
  <si>
    <t>04</t>
  </si>
  <si>
    <t>05</t>
  </si>
  <si>
    <t>Auto fills from Tbl I.</t>
  </si>
  <si>
    <t>This table includes remarks made by the permit applicant to the Authority Having Jurisdiction.</t>
  </si>
  <si>
    <t>ALWAYS except for RPR</t>
  </si>
  <si>
    <t>COMPLIES with Exceptional Conditions or COMPLIES or DOES NOT COMPLY</t>
  </si>
  <si>
    <t>COMPLIES or DOES NOT COMPLY or NOT APPLICABLE</t>
  </si>
  <si>
    <t>This table is auto-filled with uneditable comments because of selections made or data entered in tables throughout the form.</t>
  </si>
  <si>
    <t>(See Table K)</t>
  </si>
  <si>
    <t>(See Table J)</t>
  </si>
  <si>
    <t>(See Table I)</t>
  </si>
  <si>
    <t>06</t>
  </si>
  <si>
    <t>07</t>
  </si>
  <si>
    <t>08</t>
  </si>
  <si>
    <t>09</t>
  </si>
  <si>
    <t>10</t>
  </si>
  <si>
    <t>11</t>
  </si>
  <si>
    <t>12</t>
  </si>
  <si>
    <t>13</t>
  </si>
  <si>
    <t>14</t>
  </si>
  <si>
    <t>Extra Allowance (Watts)</t>
  </si>
  <si>
    <t>calculated as 04x05</t>
  </si>
  <si>
    <t>Luminaire Name or Item Tag</t>
  </si>
  <si>
    <t>drop down from Table F</t>
  </si>
  <si>
    <t>Number of Luminaires</t>
  </si>
  <si>
    <t>Total Design Watts</t>
  </si>
  <si>
    <t>calculated as 08x09</t>
  </si>
  <si>
    <t>Autofill from Table F based on 07</t>
  </si>
  <si>
    <t>Total Additional Allowance for this area:</t>
  </si>
  <si>
    <t>Total Design Watts:</t>
  </si>
  <si>
    <t>2A</t>
  </si>
  <si>
    <t>2B</t>
  </si>
  <si>
    <t>2C</t>
  </si>
  <si>
    <t>3A*</t>
  </si>
  <si>
    <t>3B*</t>
  </si>
  <si>
    <t>4*</t>
  </si>
  <si>
    <t>(See Table F)</t>
  </si>
  <si>
    <t>Autofill from Table F based on 05</t>
  </si>
  <si>
    <t xml:space="preserve">Default W/LF </t>
  </si>
  <si>
    <t>VA of current limiter</t>
  </si>
  <si>
    <t>CEC Default</t>
  </si>
  <si>
    <t>Retail (50%)</t>
  </si>
  <si>
    <t>Office (50%)</t>
  </si>
  <si>
    <t>Whole Building Timeswitch</t>
  </si>
  <si>
    <t>Hotel (50%)</t>
  </si>
  <si>
    <t>Whole Building "Other" *</t>
  </si>
  <si>
    <t>All Other (35%)</t>
  </si>
  <si>
    <t>See Area/Space Level Controls</t>
  </si>
  <si>
    <t>Add Luminaire</t>
  </si>
  <si>
    <t>Luminaires Controlled for PAF Credit</t>
  </si>
  <si>
    <t xml:space="preserve">Lighting Controlled (Watts) </t>
  </si>
  <si>
    <t>Pick up to one</t>
  </si>
  <si>
    <t>Additional Control Credit Allowance         (Watts)</t>
  </si>
  <si>
    <t>x</t>
  </si>
  <si>
    <t>Track Wattage</t>
  </si>
  <si>
    <t>Complete Track Description</t>
  </si>
  <si>
    <t>Once the track wattage is calculated in Table G, that value autofills the track "watts per luminaire" in Table F. The Table G options will have to be repeated for each track fixture type user input in Table F.</t>
  </si>
  <si>
    <t>User input</t>
  </si>
  <si>
    <t>auto calculated</t>
  </si>
  <si>
    <t>From another Table</t>
  </si>
  <si>
    <t>From look up table</t>
  </si>
  <si>
    <t>Complete Building §140.6(c)1</t>
  </si>
  <si>
    <t>Complete Luminaire Description</t>
  </si>
  <si>
    <t>15</t>
  </si>
  <si>
    <t>16</t>
  </si>
  <si>
    <t>CERTIFICATE OF COMPLIANCE</t>
  </si>
  <si>
    <t>Total Watts</t>
  </si>
  <si>
    <t>OR</t>
  </si>
  <si>
    <t>If F is triggered, so is H.</t>
  </si>
  <si>
    <t>sum of column 10 for space</t>
  </si>
  <si>
    <t>sum of column 06 for space</t>
  </si>
  <si>
    <t>General Lighting Power Allowance</t>
  </si>
  <si>
    <t xml:space="preserve">Additional "Use it or lose it" Allowances </t>
  </si>
  <si>
    <t>Total Allowed Watts using Tailored Method</t>
  </si>
  <si>
    <t>Calculated General Lighting Power Allowance</t>
  </si>
  <si>
    <t>Primary Function Area per Table 140.6-D</t>
  </si>
  <si>
    <t>Illuminance Value (LUX)</t>
  </si>
  <si>
    <t>Room Configuration</t>
  </si>
  <si>
    <t>Area (ft2)</t>
  </si>
  <si>
    <t>Table L (below)</t>
  </si>
  <si>
    <t>17</t>
  </si>
  <si>
    <t>18</t>
  </si>
  <si>
    <r>
      <t>Watts per luminaire</t>
    </r>
    <r>
      <rPr>
        <vertAlign val="superscript"/>
        <sz val="9"/>
        <rFont val="Calibri"/>
        <family val="2"/>
        <scheme val="minor"/>
      </rPr>
      <t>1</t>
    </r>
  </si>
  <si>
    <t>Scope of Work</t>
  </si>
  <si>
    <t>My Project Consists of (check all that apply):</t>
  </si>
  <si>
    <t>Field Inspector</t>
  </si>
  <si>
    <t>Pass</t>
  </si>
  <si>
    <t>Fail</t>
  </si>
  <si>
    <t>i</t>
  </si>
  <si>
    <t>ii</t>
  </si>
  <si>
    <t>iii</t>
  </si>
  <si>
    <t>iv</t>
  </si>
  <si>
    <t>This shows up if Method (iii) is selected above&gt;&gt;&gt;</t>
  </si>
  <si>
    <t>This shows up if Method (iv) is selected above&gt;&gt;&gt;</t>
  </si>
  <si>
    <t xml:space="preserve">Interlocked Systems </t>
  </si>
  <si>
    <t>§140.6(a)1</t>
  </si>
  <si>
    <t>Room Height (ft)</t>
  </si>
  <si>
    <t>Room Cavity Ratio (RCR)</t>
  </si>
  <si>
    <t>Description of Display Case</t>
  </si>
  <si>
    <t>Area of Display Case (ft2)</t>
  </si>
  <si>
    <t>DESIGN WATTS</t>
  </si>
  <si>
    <t>Watts per Luminaire</t>
  </si>
  <si>
    <t># of Luminaires</t>
  </si>
  <si>
    <t>pull down from Table F.</t>
  </si>
  <si>
    <t>auto fill from Table F</t>
  </si>
  <si>
    <t>Area (ft²)</t>
  </si>
  <si>
    <t xml:space="preserve">Area (ft²) </t>
  </si>
  <si>
    <t xml:space="preserve">Track Lighting has been included in this project, details are provided in Table G.  </t>
  </si>
  <si>
    <t>Total Designed Watts CONDITIONED SPACES:</t>
  </si>
  <si>
    <t>Total Designed Watts UNCONDITIONED SPACES:</t>
  </si>
  <si>
    <t>This shows up if Method (i) is selected above&gt;&gt;&gt;</t>
  </si>
  <si>
    <t>H. INDOOR LIGHTING CONTROLS (Not Including PAFs)</t>
  </si>
  <si>
    <t>Text from this box should show up in the D. Exceptional Conditions box &amp; the Controls Compliance in Table C. should say "Complies with Exceptional Conditions".</t>
  </si>
  <si>
    <t>Total Design Watts for this Area:</t>
  </si>
  <si>
    <t xml:space="preserve">Primary Function Area </t>
  </si>
  <si>
    <t>IF column 05 = Rectangular:
    "Room Length (ft)"
ELSE IF column 05 = Non-Rectangular:
    "Not Applicable"</t>
  </si>
  <si>
    <t>IF column 05 = Rectangular:
    "Room Width (ft)"
ELSE IF column 05 = Non-Rectangular:
    "Perimeter (ft)"</t>
  </si>
  <si>
    <t>Total Additional Allowance (Watts) CONDITIONED SPACES:</t>
  </si>
  <si>
    <t>Total Additional Allowance (Watts) UNCONDITIONED SPACES:</t>
  </si>
  <si>
    <t>CALCULATED ALLOWANCE (Watts)</t>
  </si>
  <si>
    <t>Wall Display Length (lf)</t>
  </si>
  <si>
    <t>Wall Display Density (W/lf)</t>
  </si>
  <si>
    <t>Mounting Height (ft)</t>
  </si>
  <si>
    <t>Mounting Height Factor</t>
  </si>
  <si>
    <t>Additional Allowance (Watts)</t>
  </si>
  <si>
    <t>Add Luminaires</t>
  </si>
  <si>
    <t>Allowed Density (W/ft²)</t>
  </si>
  <si>
    <t>NA8 Default</t>
  </si>
  <si>
    <t>Mfr. Spec¹</t>
  </si>
  <si>
    <t>Other</t>
  </si>
  <si>
    <t>This dropdown will customize based on whether complete building or area category is chosen in Table B (same as Table I column 02)</t>
  </si>
  <si>
    <t>This value will be determined based on illuminance value and room cavity ratio</t>
  </si>
  <si>
    <t>Drop down from Table F</t>
  </si>
  <si>
    <t>auto fill from Table F based on 03 selection</t>
  </si>
  <si>
    <t>Auditorium Area</t>
  </si>
  <si>
    <t>Civic Meeting Place</t>
  </si>
  <si>
    <t>Convention Area</t>
  </si>
  <si>
    <t>Conference Area</t>
  </si>
  <si>
    <t>Multipurpose Area</t>
  </si>
  <si>
    <t>Meeting Center Area</t>
  </si>
  <si>
    <t>Dining Areas</t>
  </si>
  <si>
    <t>Exhibit, Museum Areas</t>
  </si>
  <si>
    <t>Financial Transaction Area</t>
  </si>
  <si>
    <t>Grocery Store Area</t>
  </si>
  <si>
    <t>Hotel Function Area</t>
  </si>
  <si>
    <t>Hotel Lobby</t>
  </si>
  <si>
    <t>Main Entry Lobby</t>
  </si>
  <si>
    <t>Lounge Area</t>
  </si>
  <si>
    <t>Malls and Atria</t>
  </si>
  <si>
    <t>Religious Worship Area</t>
  </si>
  <si>
    <t>Retail Merchandise Sales</t>
  </si>
  <si>
    <t>Showroom Area</t>
  </si>
  <si>
    <t>Performance Theater</t>
  </si>
  <si>
    <t>Transportation Function Area</t>
  </si>
  <si>
    <t>Waiting Area</t>
  </si>
  <si>
    <t>Rectangular</t>
  </si>
  <si>
    <t>Non-Rectangular</t>
  </si>
  <si>
    <t>Total Conditioned Floor Area (ft²)</t>
  </si>
  <si>
    <t>Total Unconditioned Floor Area (ft²)</t>
  </si>
  <si>
    <t>Design Watts</t>
  </si>
  <si>
    <t>Bi-level Switch</t>
  </si>
  <si>
    <t>Partial On *</t>
  </si>
  <si>
    <t>Vacancy</t>
  </si>
  <si>
    <t>EMCS</t>
  </si>
  <si>
    <t>Allowed Density (W/ft²) or (W/lf)</t>
  </si>
  <si>
    <t xml:space="preserve">Total General Power Allowance (Watts) CONDITIONED SPACES: </t>
  </si>
  <si>
    <t xml:space="preserve">Total General Power Allowance (Watts) UNCONDITIONED SPACES: </t>
  </si>
  <si>
    <t>autofilled by 03 dropdown</t>
  </si>
  <si>
    <t>Motion Picture Theater</t>
  </si>
  <si>
    <t>PAF Calculation</t>
  </si>
  <si>
    <t>if(Calculation Method in Table B = "Complete Building"):</t>
  </si>
  <si>
    <t xml:space="preserve">		"Financial Center Building"</t>
  </si>
  <si>
    <t xml:space="preserve">		"Grocery Store Building"</t>
  </si>
  <si>
    <t xml:space="preserve">		"Library Building"</t>
  </si>
  <si>
    <t xml:space="preserve">		"Office Building"</t>
  </si>
  <si>
    <t xml:space="preserve">		"Parking Garage Building"</t>
  </si>
  <si>
    <t xml:space="preserve">		"Religious Facility Building"</t>
  </si>
  <si>
    <t xml:space="preserve">		"Restaurant Building"</t>
  </si>
  <si>
    <t xml:space="preserve">		"School Building"</t>
  </si>
  <si>
    <t xml:space="preserve">		"All Other Building"</t>
  </si>
  <si>
    <t xml:space="preserve">		"Auditorium"</t>
  </si>
  <si>
    <t xml:space="preserve">		"Auto Repair"</t>
  </si>
  <si>
    <t xml:space="preserve">		"Civic Meeting Place"</t>
  </si>
  <si>
    <t xml:space="preserve">		"Classroom, Lecture, Training, Vocational"</t>
  </si>
  <si>
    <t xml:space="preserve">		"Convention, Conference, Multipurpose, and Meeting Center"</t>
  </si>
  <si>
    <t xml:space="preserve">		"Electrical, Mechanical, Telephone Rooms"</t>
  </si>
  <si>
    <t xml:space="preserve">		"Exercise Center, Gymnasium"</t>
  </si>
  <si>
    <t xml:space="preserve">		"Exhibit, Museum"</t>
  </si>
  <si>
    <t xml:space="preserve">		"Financial Transaction"</t>
  </si>
  <si>
    <t xml:space="preserve">		"General Commercial and Industrial Work - Low Bay"</t>
  </si>
  <si>
    <t xml:space="preserve">		"General Commercial and Industrial Work - High Bay"</t>
  </si>
  <si>
    <t xml:space="preserve">		"General Commercial and Industrial Work - Precision"</t>
  </si>
  <si>
    <t xml:space="preserve">		"Grocery Sales"</t>
  </si>
  <si>
    <t xml:space="preserve">		"Hotel Function"</t>
  </si>
  <si>
    <t xml:space="preserve">		"Kitchen, Food Preparation"</t>
  </si>
  <si>
    <t xml:space="preserve">		"Laboratory Area, Scientific"</t>
  </si>
  <si>
    <t xml:space="preserve">		"Laundry"</t>
  </si>
  <si>
    <t xml:space="preserve">		"Library - Reading Area"</t>
  </si>
  <si>
    <t xml:space="preserve">		"Library - Stack Area"</t>
  </si>
  <si>
    <t xml:space="preserve">		"Main Entry Lobby"</t>
  </si>
  <si>
    <t xml:space="preserve">		"Locker/Dressing Room"</t>
  </si>
  <si>
    <t xml:space="preserve">		"Lounge"</t>
  </si>
  <si>
    <t xml:space="preserve">		"Malls and Atria"</t>
  </si>
  <si>
    <t xml:space="preserve">		"Office (&gt; 250 square feet)"</t>
  </si>
  <si>
    <t xml:space="preserve">		"Office (&lt;= 250 square feet)"</t>
  </si>
  <si>
    <t xml:space="preserve">		"Parking Garage - Dedicated Ramps"</t>
  </si>
  <si>
    <t xml:space="preserve">		"Parking Garage - Daylight Adaption Zones"</t>
  </si>
  <si>
    <t xml:space="preserve">		"Religious Worship"</t>
  </si>
  <si>
    <t xml:space="preserve">		"Retail Merchandise Sales, Wholesale Showroom"</t>
  </si>
  <si>
    <t xml:space="preserve">		"Theater - Motion Picture"</t>
  </si>
  <si>
    <t xml:space="preserve">		"Theater - Performance"</t>
  </si>
  <si>
    <t xml:space="preserve">		"Transportation - Concourse &amp; Baggage"</t>
  </si>
  <si>
    <t xml:space="preserve">		"Transportation - Ticketing"</t>
  </si>
  <si>
    <t xml:space="preserve">		"Videoconferencing Studio"</t>
  </si>
  <si>
    <t>else if (Calculation Method in Table B = "Area Category" or Calculation Method in Table B = "Area Category + Tailored"):</t>
  </si>
  <si>
    <t>IF 05="Rectangular"
    RCR = (5*Height*(Length+Width))/(Length*Width)
ELSE:
   RCR = 2.5*Height*Width/07</t>
  </si>
  <si>
    <t>≥ 16 feet</t>
  </si>
  <si>
    <t>12 to 16 feet</t>
  </si>
  <si>
    <t>&lt; 16 feet</t>
  </si>
  <si>
    <t>if (col06 == "≥ 16 feet"):
  "0.77";
else if (col06 == "12 to 16 feet"):
  "0.87";
else:
  "1";</t>
  </si>
  <si>
    <t>if (Calculation Method in Table B = "Complete Building"):</t>
  </si>
  <si>
    <t>Complete Building or Area Category Primary Function Area Dropdown List</t>
  </si>
  <si>
    <t>LPD</t>
  </si>
  <si>
    <t xml:space="preserve">Add Footnote button to show up IF the primary function area is either "Retail Merchandise Sales, Wholesale Showroom" OR "Grocery Sales".  </t>
  </si>
  <si>
    <t>Pressing this button essentially duplicates the space in this table (but leaves columns 03-10 uncompleted for user to complete)- see pic below.</t>
  </si>
  <si>
    <t>Dropdown (See below).  Customize based on Function Area in 02</t>
  </si>
  <si>
    <t>this table actually won't show up if table B only includes a Rated Power Reduction compliance method.</t>
  </si>
  <si>
    <t>Note:</t>
  </si>
  <si>
    <t>autofill from Table F</t>
  </si>
  <si>
    <t>Triggers Table J</t>
  </si>
  <si>
    <t>These rows show up if Room Configuration is selected above&gt;&gt;&gt;</t>
  </si>
  <si>
    <t>If user selects anything in the row for the space with a *, the Space Name (uneditable) should show up in Notes section.  If they unselect the *, the space name should dissapear.</t>
  </si>
  <si>
    <t>EX: Conference 1: Primary/Skylit Daylighting: Exempt because less than 120 watts general lighting; EXCEPTION 1 to §130.1(d)2</t>
  </si>
  <si>
    <t>only shows up for alterations &gt;&gt;</t>
  </si>
  <si>
    <t xml:space="preserve">Table H. indicates a control requiring a note describing the compliance approach, but no notes have been entered.  </t>
  </si>
  <si>
    <t xml:space="preserve">Track lighting has been indicated on Table F, however Table G has not been completed to calculate the allowance.  </t>
  </si>
  <si>
    <t>User entered Notes in Table H will show up in Table D.</t>
  </si>
  <si>
    <t>QUALIFYING FLOOR AREA</t>
  </si>
  <si>
    <t>QUALIFYING DISPLAY CASE AREA</t>
  </si>
  <si>
    <t>Calculated Allowance (Watts):</t>
  </si>
  <si>
    <t>autofill Total Design Watts or Calculated Allowance, whichever is less</t>
  </si>
  <si>
    <t>sum of Total Additional Allowance for whole table</t>
  </si>
  <si>
    <t>Yes</t>
  </si>
  <si>
    <t>No</t>
  </si>
  <si>
    <t>Form/Title</t>
  </si>
  <si>
    <t xml:space="preserve">NRCI-LTI-02-E - Must be submitted for a lighting control system, or for an Energy Management Control System (EMCS), to be recognized for compliance. </t>
  </si>
  <si>
    <t xml:space="preserve">NRCI-LTI-04-E - Must be submitted for two interlocked systems serving an auditorium, a convention center, a conference room, a multipurpose room, or a theater to be recognized for compliance. </t>
  </si>
  <si>
    <t>NRCI-LTI-05-E - Must be submitted for a Power Adjustment Factor (PAF) to be recognized for compliance.</t>
  </si>
  <si>
    <t xml:space="preserve">NRCI-LTI-06-E - Must be submitted for additional wattage installed in a video conferencing studio to be recognized for compliance. </t>
  </si>
  <si>
    <t>DOCUMENTATION AUTHOR'S DECLARATION STATEMENT</t>
  </si>
  <si>
    <t>Documentation Author Name:</t>
  </si>
  <si>
    <t>Company:</t>
  </si>
  <si>
    <t>Address:</t>
  </si>
  <si>
    <t>City/State/Zip:</t>
  </si>
  <si>
    <t>Documentation Author Signature:</t>
  </si>
  <si>
    <t>Signature Date:</t>
  </si>
  <si>
    <t>CEA/ HERS Certification Identification (if applicable):</t>
  </si>
  <si>
    <t>Phone:</t>
  </si>
  <si>
    <t>Responsible Designer Name:</t>
  </si>
  <si>
    <t>Responsible Designer Signature:</t>
  </si>
  <si>
    <t>Date Signed:</t>
  </si>
  <si>
    <t>License: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</si>
  <si>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</si>
  <si>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Tool Tip:</t>
  </si>
  <si>
    <t>Designed Wattage: Conditioned Spaces</t>
  </si>
  <si>
    <t>Designed Wattage: Unconditioned Spaces</t>
  </si>
  <si>
    <t>Indoor Lighting Controls (Not Including PAFs)</t>
  </si>
  <si>
    <t>Documentation Author's Declaration Statement</t>
  </si>
  <si>
    <t>Page 2 of ??</t>
  </si>
  <si>
    <t>&gt;</t>
  </si>
  <si>
    <t>Conditioned:</t>
  </si>
  <si>
    <t>Unconditioned:</t>
  </si>
  <si>
    <r>
      <t xml:space="preserve">Total Allowed </t>
    </r>
    <r>
      <rPr>
        <sz val="10"/>
        <rFont val="Calibri"/>
        <family val="2"/>
      </rPr>
      <t xml:space="preserve">(Watts) </t>
    </r>
  </si>
  <si>
    <t>Adjustments</t>
  </si>
  <si>
    <t>Total Designed
(Watts)</t>
  </si>
  <si>
    <t>Allowed Density 
(W/ft2)</t>
  </si>
  <si>
    <t>From Table below</t>
  </si>
  <si>
    <t>calculated as LPD x 04 (LPD is determined based on 02 selection)</t>
  </si>
  <si>
    <t>Power Adjustment: Lighting Control Credit (PAF)</t>
  </si>
  <si>
    <t>Occupancy Types Within Project (select all that apply):</t>
  </si>
  <si>
    <r>
      <t>Total Area of Work (ft</t>
    </r>
    <r>
      <rPr>
        <b/>
        <vertAlign val="superscript"/>
        <sz val="10"/>
        <color rgb="FF231F20"/>
        <rFont val="Calibri"/>
        <family val="2"/>
      </rPr>
      <t>2</t>
    </r>
    <r>
      <rPr>
        <b/>
        <sz val="10"/>
        <color rgb="FF231F20"/>
        <rFont val="Calibri"/>
        <family val="2"/>
      </rPr>
      <t>)</t>
    </r>
  </si>
  <si>
    <t>New Lighting System- Parking Garage</t>
  </si>
  <si>
    <t>only dropdown choice is "Complete Building"</t>
  </si>
  <si>
    <t>&lt;&lt;&lt;</t>
  </si>
  <si>
    <t>Voltage of branch circuit</t>
  </si>
  <si>
    <t>Sum of Ampere ratings for all devices on panel</t>
  </si>
  <si>
    <t xml:space="preserve">The conditioned and/or unconditioned floor area entered in Table A. does not match the total areas entered in Table B or Table I. </t>
  </si>
  <si>
    <t>Included</t>
  </si>
  <si>
    <t>N/A</t>
  </si>
  <si>
    <t>Exercise Center, Gymnasium</t>
  </si>
  <si>
    <t>Medical and Clinical Care</t>
  </si>
  <si>
    <t>Police Stations and Fire Stations</t>
  </si>
  <si>
    <t>Public rest areas along state and federal roadway</t>
  </si>
  <si>
    <t>Primary Function Area per 140.6(c)3H</t>
  </si>
  <si>
    <t>illuminance Value (LUX)</t>
  </si>
  <si>
    <t>PAF x col06</t>
  </si>
  <si>
    <t>Other¹</t>
  </si>
  <si>
    <t>Auth. Personel</t>
  </si>
  <si>
    <t>Occ. Sensor</t>
  </si>
  <si>
    <t xml:space="preserve">See Bldg Lvl </t>
  </si>
  <si>
    <t>Auto Timeswitch</t>
  </si>
  <si>
    <t>This shows up if Method (ii) is selected above&gt;&gt;&gt;</t>
  </si>
  <si>
    <t>Corridor</t>
  </si>
  <si>
    <t>if PAF5 is checked:</t>
  </si>
  <si>
    <t xml:space="preserve">    PAF +=0.05</t>
  </si>
  <si>
    <t>if PAF6 is checked:</t>
  </si>
  <si>
    <t>if PAF7 is checked:</t>
  </si>
  <si>
    <t xml:space="preserve">    PAF +=0.10</t>
  </si>
  <si>
    <t>5*</t>
  </si>
  <si>
    <t>6*</t>
  </si>
  <si>
    <t>7*</t>
  </si>
  <si>
    <r>
      <t xml:space="preserve">Total Adjusted </t>
    </r>
    <r>
      <rPr>
        <b/>
        <sz val="10"/>
        <rFont val="Calibri"/>
        <family val="2"/>
      </rPr>
      <t xml:space="preserve"> </t>
    </r>
    <r>
      <rPr>
        <sz val="10"/>
        <rFont val="Calibri"/>
        <family val="2"/>
      </rPr>
      <t xml:space="preserve">(Watts) </t>
    </r>
    <r>
      <rPr>
        <b/>
        <sz val="10"/>
        <rFont val="Calibri"/>
        <family val="2"/>
      </rPr>
      <t>*</t>
    </r>
    <r>
      <rPr>
        <sz val="10"/>
        <rFont val="Calibri"/>
        <family val="2"/>
      </rPr>
      <t xml:space="preserve">Includes Adjustments </t>
    </r>
  </si>
  <si>
    <t>§110.12(c)</t>
  </si>
  <si>
    <t>dropdown</t>
  </si>
  <si>
    <t>Hotel Ballroom/ Events</t>
  </si>
  <si>
    <t>Retail Sales - Grocery</t>
  </si>
  <si>
    <t>K. TAILORED METHOD GENERAL LIGHTING POWER ALLOWANCE</t>
  </si>
  <si>
    <t>(See Table P)</t>
  </si>
  <si>
    <t>Rated Power Reduction Compliance (See Table Q for Details)</t>
  </si>
  <si>
    <t>autofill from Table I. or Table K.</t>
  </si>
  <si>
    <t>O. ADDITIONAL LIGHTING ALLOWANCE: TAILORED VERY VALUABLE MERCHANDISE</t>
  </si>
  <si>
    <t>Dropdown from Tbl K.</t>
  </si>
  <si>
    <t>Autofill based on Primary Function (in Table K) of the area</t>
  </si>
  <si>
    <t>L. ADDITIONAL LIGHTING ALLOWANCE: TAILORED WALL DISPLAY</t>
  </si>
  <si>
    <t xml:space="preserve">M. ADDITIONAL LIGHTING ALLOWANCE: TAILORED FLOOR AND TASK LIGHTING                  </t>
  </si>
  <si>
    <t>G. MODULAR LIGHTING SYSTEMS</t>
  </si>
  <si>
    <t>Applicable Qualifying Lighting System from Table 140.6-C</t>
  </si>
  <si>
    <t>J. ADDITIONAL LIGHTING ALLOWANCE: AREA CATEGORY METHOD QUALIFYING LIGHTING SYSTEM</t>
  </si>
  <si>
    <t>Number of luminaires in system</t>
  </si>
  <si>
    <t>Rated Watts per luminaire</t>
  </si>
  <si>
    <t>Linear ft of track or busway</t>
  </si>
  <si>
    <t>Maximum rated input wattage per manufacturer</t>
  </si>
  <si>
    <t>Installed Luminaires vs Default 30 W/ft</t>
  </si>
  <si>
    <t>Pre-alteration Luminaire Information</t>
  </si>
  <si>
    <t>Post-alteration Luminaire Information</t>
  </si>
  <si>
    <t>Total number of Luminaires</t>
  </si>
  <si>
    <t>Total Pre-alteration Wattage</t>
  </si>
  <si>
    <t>Total Post-alteration Wattage</t>
  </si>
  <si>
    <t>Applicable Spaces</t>
  </si>
  <si>
    <t>sum of column 14</t>
  </si>
  <si>
    <t>sum of column 08</t>
  </si>
  <si>
    <t>Exception 6 applies to all spaces within the permit application</t>
  </si>
  <si>
    <t>Mandatory Controls</t>
  </si>
  <si>
    <t>Primary Function Area</t>
  </si>
  <si>
    <t>19</t>
  </si>
  <si>
    <t>* NOTES: Controls with a * require a note in the space below explaining how compliance is achieved</t>
  </si>
  <si>
    <t>See dropdown</t>
  </si>
  <si>
    <t>Function Area Dropdown</t>
  </si>
  <si>
    <t>Use Area Category List</t>
  </si>
  <si>
    <t>Area Controls Dropdown</t>
  </si>
  <si>
    <t>Shutoff Controls Dropdown</t>
  </si>
  <si>
    <t>Authorized Personnel</t>
  </si>
  <si>
    <t>Exempt*</t>
  </si>
  <si>
    <t>Other*</t>
  </si>
  <si>
    <t>Occ Sensor</t>
  </si>
  <si>
    <t xml:space="preserve">Modular Lighting Systems </t>
  </si>
  <si>
    <t>Additional Lighting Allowance: Area Category Method Qualifying System</t>
  </si>
  <si>
    <t>Triggers Table P</t>
  </si>
  <si>
    <t>Table I  &amp; Table K</t>
  </si>
  <si>
    <t>Rated Power Reduction Compliance For Alterations</t>
  </si>
  <si>
    <t>See Tables J or P for detail</t>
  </si>
  <si>
    <t>Additional Allowance/ Adjustment</t>
  </si>
  <si>
    <r>
      <rPr>
        <i/>
        <vertAlign val="superscript"/>
        <sz val="11"/>
        <color theme="1"/>
        <rFont val="Calibri"/>
        <family val="2"/>
        <scheme val="minor"/>
      </rPr>
      <t xml:space="preserve">2 </t>
    </r>
    <r>
      <rPr>
        <i/>
        <sz val="11"/>
        <color theme="1"/>
        <rFont val="Calibri"/>
        <family val="2"/>
        <scheme val="minor"/>
      </rPr>
      <t>Luminaires that qualify for PAF 5, 6, or 7 can be used in conjunction with PAF 1.</t>
    </r>
  </si>
  <si>
    <t>o</t>
  </si>
  <si>
    <r>
      <t>Small Aperture &amp; Color Change</t>
    </r>
    <r>
      <rPr>
        <vertAlign val="superscript"/>
        <sz val="10"/>
        <rFont val="Calibri"/>
        <family val="2"/>
      </rPr>
      <t>1</t>
    </r>
  </si>
  <si>
    <r>
      <t>Watts per luminaire</t>
    </r>
    <r>
      <rPr>
        <vertAlign val="superscript"/>
        <sz val="10"/>
        <rFont val="Calibri"/>
        <family val="2"/>
      </rPr>
      <t>2</t>
    </r>
  </si>
  <si>
    <t>Ltg Area, Length or ATM/ Mirror
(ft², lf or #)</t>
  </si>
  <si>
    <t>Tables</t>
  </si>
  <si>
    <t>§110.9</t>
  </si>
  <si>
    <t>§130.0</t>
  </si>
  <si>
    <t>C</t>
  </si>
  <si>
    <t>H</t>
  </si>
  <si>
    <t>I</t>
  </si>
  <si>
    <t>J</t>
  </si>
  <si>
    <t>O</t>
  </si>
  <si>
    <t>Header</t>
  </si>
  <si>
    <t>§130.1</t>
  </si>
  <si>
    <t>§140.6</t>
  </si>
  <si>
    <t>§141.0(b)2</t>
  </si>
  <si>
    <t xml:space="preserve">§110.12(c) </t>
  </si>
  <si>
    <t>Header, H</t>
  </si>
  <si>
    <t>Header, B</t>
  </si>
  <si>
    <t>§140.6(a)</t>
  </si>
  <si>
    <t>§140.6(b)</t>
  </si>
  <si>
    <t>§140.6(c)1</t>
  </si>
  <si>
    <t>§140.6(c)2</t>
  </si>
  <si>
    <t>§140.6(c)3</t>
  </si>
  <si>
    <t>§140.6(c)2G</t>
  </si>
  <si>
    <t>§140.6(a)2</t>
  </si>
  <si>
    <t xml:space="preserve"> §140.6(a)4B </t>
  </si>
  <si>
    <t>F</t>
  </si>
  <si>
    <t>§130.0(c)</t>
  </si>
  <si>
    <t>§140.6(a)3</t>
  </si>
  <si>
    <t xml:space="preserve"> §130.0(c)6</t>
  </si>
  <si>
    <t>G</t>
  </si>
  <si>
    <t>§130.1(a)</t>
  </si>
  <si>
    <t>§130.1(b)</t>
  </si>
  <si>
    <t>§130.1(d)2</t>
  </si>
  <si>
    <t>C, I</t>
  </si>
  <si>
    <t>§140.6(c)</t>
  </si>
  <si>
    <t>Table 140.6-C</t>
  </si>
  <si>
    <t>C, K</t>
  </si>
  <si>
    <t>C, P</t>
  </si>
  <si>
    <t>Table 140.6-A</t>
  </si>
  <si>
    <t>P</t>
  </si>
  <si>
    <t>§140.6(c)3J</t>
  </si>
  <si>
    <t>§140.3(d)</t>
  </si>
  <si>
    <t>§141.0(b)2I(iii)</t>
  </si>
  <si>
    <t>Q</t>
  </si>
  <si>
    <t>Modular (Track) Fixture</t>
  </si>
  <si>
    <t>see dropdown</t>
  </si>
  <si>
    <t>How Wattage Determined</t>
  </si>
  <si>
    <t>Mfr. Spec1</t>
  </si>
  <si>
    <t>JA8 Lamp</t>
  </si>
  <si>
    <t>Whole Building: Auto Time Switch</t>
  </si>
  <si>
    <t>Whole Building: EMCS</t>
  </si>
  <si>
    <t>Whole Building: Occ Sensor</t>
  </si>
  <si>
    <t>Auto Time Switch</t>
  </si>
  <si>
    <t>Table H. indicates multi-level, daylighting or demand response controls are not required in one or more spaces because the project is an alteration where the lighting power does not exceed 80% of the allowance from §140.6.  However, Total Adjusted Power &gt; 0.8 x Total Allowed in Table C.</t>
  </si>
  <si>
    <t>Table T</t>
  </si>
  <si>
    <t>80% Lighting Power For Alterations</t>
  </si>
  <si>
    <t xml:space="preserve">Autofill based on Primary Function (in 02) </t>
  </si>
  <si>
    <t>Allowance (Watts)</t>
  </si>
  <si>
    <t>Autofill from Table F based on 06</t>
  </si>
  <si>
    <t>Total Design Watts for all Areas:</t>
  </si>
  <si>
    <t>Total Allowance (Watts) for all Areas:</t>
  </si>
  <si>
    <t>Percent of Indoor Lighting Power Allowance:</t>
  </si>
  <si>
    <t>R. 80% LIGHTING POWER FOR ALTERATIONS- CONTROLS EXCEPTIONS</t>
  </si>
  <si>
    <t>Table H. indicates multi-level, daylighting or demand response controls are not required in one or more spaces because the project includes an alteration where the lighting power does not exceed 80% of the allowance from §140.6.  However, Table R. has not been completed to demonstrate compliance.</t>
  </si>
  <si>
    <t>Demand Response Dropdown</t>
  </si>
  <si>
    <t>Same list as Table I column 02</t>
  </si>
  <si>
    <t>"All Other Space Types"</t>
  </si>
  <si>
    <t>0.40</t>
  </si>
  <si>
    <t>0.70</t>
  </si>
  <si>
    <t>0.55</t>
  </si>
  <si>
    <t>Audience Seating Area</t>
  </si>
  <si>
    <t>0.60</t>
  </si>
  <si>
    <t>0.80</t>
  </si>
  <si>
    <t>Commercial and Industrial Warehouse</t>
  </si>
  <si>
    <t>0.45</t>
  </si>
  <si>
    <t>0.85</t>
  </si>
  <si>
    <t>Copy Room</t>
  </si>
  <si>
    <t>0.50</t>
  </si>
  <si>
    <t>Dining- Family</t>
  </si>
  <si>
    <t>Dining- Fast Food</t>
  </si>
  <si>
    <t>0.65</t>
  </si>
  <si>
    <t>Hospital- Exam/Treatment</t>
  </si>
  <si>
    <t>Hospital- Imaging</t>
  </si>
  <si>
    <t>Hospital- Med Supply</t>
  </si>
  <si>
    <t>Hospital- Nursery</t>
  </si>
  <si>
    <t>Hospital- Nurse Station</t>
  </si>
  <si>
    <t>Hospital- Operating Rm</t>
  </si>
  <si>
    <t>Hospital- Patient Rm</t>
  </si>
  <si>
    <t>Hospital- Physical Therapy</t>
  </si>
  <si>
    <t>Hotpital- Recovery</t>
  </si>
  <si>
    <t>1.15</t>
  </si>
  <si>
    <t>1.0</t>
  </si>
  <si>
    <t>0.95</t>
  </si>
  <si>
    <t>0.75</t>
  </si>
  <si>
    <t>1.90</t>
  </si>
  <si>
    <t>0.90</t>
  </si>
  <si>
    <t>1.10</t>
  </si>
  <si>
    <t>Corridor (Low Vision)</t>
  </si>
  <si>
    <t>Dining (Low Vision)</t>
  </si>
  <si>
    <t>Main Entry Lobby (Low Vision)</t>
  </si>
  <si>
    <t>Multipurpose Rm (Low Vision)</t>
  </si>
  <si>
    <t>Religious Worship (Low Vision)</t>
  </si>
  <si>
    <t>Restroom</t>
  </si>
  <si>
    <t>Restroom (Low Vision)</t>
  </si>
  <si>
    <t>Stairwell</t>
  </si>
  <si>
    <t>Stairwell (Low Vision)</t>
  </si>
  <si>
    <t>Lounge/ Waiting (Low Vision)</t>
  </si>
  <si>
    <t>Museum Restoration</t>
  </si>
  <si>
    <t>Office (open)</t>
  </si>
  <si>
    <t>0.25</t>
  </si>
  <si>
    <t>0.10</t>
  </si>
  <si>
    <t>Pharmacy</t>
  </si>
  <si>
    <t>Retail Fitting Rm</t>
  </si>
  <si>
    <t>Sports Arena- Class I</t>
  </si>
  <si>
    <t>Sports Arena- Class II</t>
  </si>
  <si>
    <t>Sports Arena- Class III</t>
  </si>
  <si>
    <t>Sports Arena- Class IV</t>
  </si>
  <si>
    <t>2.25</t>
  </si>
  <si>
    <t>1.45</t>
  </si>
  <si>
    <t>Assembly Building</t>
  </si>
  <si>
    <t>Industrial Manufacturing Building</t>
  </si>
  <si>
    <t>Gymnasium Building</t>
  </si>
  <si>
    <t>Healthcare Facility</t>
  </si>
  <si>
    <t>0.13</t>
  </si>
  <si>
    <t>Retail Store Building</t>
  </si>
  <si>
    <t>Sports Area Building</t>
  </si>
  <si>
    <t>Motion Picture Theater Building</t>
  </si>
  <si>
    <t>Performing Arts Theater Building</t>
  </si>
  <si>
    <t>03 Dropdown</t>
  </si>
  <si>
    <t>Ornamental</t>
  </si>
  <si>
    <t>Dining- Bar/Fine</t>
  </si>
  <si>
    <t>Chalk/ Whiteboard</t>
  </si>
  <si>
    <t>Precision Work</t>
  </si>
  <si>
    <t>Portable Office</t>
  </si>
  <si>
    <t>Specialized Task</t>
  </si>
  <si>
    <t>Decorative</t>
  </si>
  <si>
    <t>Mirror- Externally Lit</t>
  </si>
  <si>
    <t>Mirror- Internally Lit</t>
  </si>
  <si>
    <t>Tunable White</t>
  </si>
  <si>
    <t>Videoconferencing</t>
  </si>
  <si>
    <t>Transition OFF</t>
  </si>
  <si>
    <t>Allowed Density For Column 04 Autofill</t>
  </si>
  <si>
    <t>0.30</t>
  </si>
  <si>
    <t>0.20</t>
  </si>
  <si>
    <t>0.35</t>
  </si>
  <si>
    <t>0.15</t>
  </si>
  <si>
    <t>40</t>
  </si>
  <si>
    <t>120</t>
  </si>
  <si>
    <t>see note for column 06</t>
  </si>
  <si>
    <t>autofilled by dropdown (see below for values)</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</si>
  <si>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NRCC-LTI form.</t>
    </r>
    <r>
      <rPr>
        <b/>
        <sz val="10"/>
        <color rgb="FF00B050"/>
        <rFont val="Calibri"/>
        <family val="2"/>
        <scheme val="minor"/>
      </rPr>
      <t xml:space="preserve"> [d:/OnlyUI] </t>
    </r>
  </si>
  <si>
    <t>P. POWER ADJUSTMENT: LIGHTING CONTROL CREDIT (POWER ADJUSTMENT FACTOR (PAF))</t>
  </si>
  <si>
    <t>Power Adjustment (See Table P)</t>
  </si>
  <si>
    <t>User entered Notes in Table Q will show up in Table D.</t>
  </si>
  <si>
    <t>Total Power Adjustment (Watts) CONDITIONED SPACES:</t>
  </si>
  <si>
    <t>Total Power Adjustments (Watts) UNCONDITIONED SPACES:</t>
  </si>
  <si>
    <t>Mounting Height Dropdown</t>
  </si>
  <si>
    <t>&lt; 10'7"</t>
  </si>
  <si>
    <t>10'7"-14'</t>
  </si>
  <si>
    <t>&gt; 14' - 18'</t>
  </si>
  <si>
    <t>&gt; 18'</t>
  </si>
  <si>
    <t>Diane, in schema this needs to allow more than one responsible person.</t>
  </si>
  <si>
    <t>All spaces applying PAF 5, 6, or 7 include a daylight design meeting requirements in §140.3(d).  See Table S.</t>
  </si>
  <si>
    <t>Daylighting Design Power Adjustment Factor (PAF)</t>
  </si>
  <si>
    <t>Not Applicable</t>
  </si>
  <si>
    <t>Requirement</t>
  </si>
  <si>
    <t>S. DAYLIGHT DESIGN POWER ADJUSTMENT FACTOR (PAF)</t>
  </si>
  <si>
    <t>Clerestory Fenestration</t>
  </si>
  <si>
    <t>Compliance Strategy</t>
  </si>
  <si>
    <t>Interior and Exterior Horizontal Slats</t>
  </si>
  <si>
    <t>Compliance Strategy Dropdown</t>
  </si>
  <si>
    <t>Clerestories</t>
  </si>
  <si>
    <t>Horizontal Slats</t>
  </si>
  <si>
    <t>Light Shelves</t>
  </si>
  <si>
    <t>Installed on East, West or South façade</t>
  </si>
  <si>
    <t>Glazing height &gt;= 0.10 x head height</t>
  </si>
  <si>
    <t>Head height &gt;= 10ft above finished floor</t>
  </si>
  <si>
    <t>Operable shading on clerestory is controlled seperately from other shading</t>
  </si>
  <si>
    <t>Table 140.3-D</t>
  </si>
  <si>
    <t>S</t>
  </si>
  <si>
    <t>Exterior slats level or sloped downward from fenestration.  Interior slats level or sloped upward from fenestration.  Slats are permanently mounted and not adjustable.</t>
  </si>
  <si>
    <t>Slats have a minimum Visible Reflectance of 0.50 tested in accordance with ASTM E903, and are either opaque or have a maximum Visible Transmittance of 0.03 tested in accordance with ASTM E1175</t>
  </si>
  <si>
    <t>Location of slat design in construction documents:</t>
  </si>
  <si>
    <t xml:space="preserve">Interior and Exterior Light Shelves </t>
  </si>
  <si>
    <t>Where there is vertical fenestration area below the light shelf, both interior and exterior light shelves shall be installed.</t>
  </si>
  <si>
    <t>Light shelves installed adjacent to clerestory fenestration on south façade with &gt; 30% WWR and with a head height &lt;= 1ft below the finished ceiling.</t>
  </si>
  <si>
    <t xml:space="preserve">Exterior shelves level or sloped downward from fenestration.  Interior shelves level or sloped upward from fenestration.  </t>
  </si>
  <si>
    <t>Shelves have a top surface with a minimum Visible Reflectance of 0.50 tested in accordance with ASTM E903, or an exterior light shelf installed &gt; 2ft below the clerestory sill.</t>
  </si>
  <si>
    <t>Location of light shelf design in construction documents:</t>
  </si>
  <si>
    <t>P, S</t>
  </si>
  <si>
    <t>Indicates wither LP is over or under 80% for ONLY ALTERED scopes</t>
  </si>
  <si>
    <t>Indicates wither LP is over or under 80% for ALTERED AND NEW scopes</t>
  </si>
  <si>
    <t>Table H. indicates multi-level, daylighting or demand response controls are not required in one or more spaces because the project includes an alteration where the lighting power does not exceed 80% of the allowance from §140.6.  However, alteration lighting power documented in Table R. exceeds .8</t>
  </si>
  <si>
    <t>Table K (below)</t>
  </si>
  <si>
    <t>Calculation Method per §130.0(c)6</t>
  </si>
  <si>
    <r>
      <t xml:space="preserve"> Current Limiter</t>
    </r>
    <r>
      <rPr>
        <vertAlign val="superscript"/>
        <sz val="10"/>
        <rFont val="Calibri"/>
        <family val="2"/>
        <scheme val="minor"/>
      </rPr>
      <t xml:space="preserve"> </t>
    </r>
    <r>
      <rPr>
        <strike/>
        <vertAlign val="superscript"/>
        <sz val="10"/>
        <rFont val="Calibri"/>
        <family val="2"/>
        <scheme val="minor"/>
      </rPr>
      <t>1</t>
    </r>
  </si>
  <si>
    <r>
      <t>Overcurrent Protection Panel</t>
    </r>
    <r>
      <rPr>
        <strike/>
        <vertAlign val="superscript"/>
        <sz val="10"/>
        <rFont val="Calibri"/>
        <family val="2"/>
        <scheme val="minor"/>
      </rPr>
      <t>2</t>
    </r>
  </si>
  <si>
    <r>
      <t>Power supplied by driver, power supply or transformer</t>
    </r>
    <r>
      <rPr>
        <vertAlign val="superscript"/>
        <sz val="10"/>
        <rFont val="Calibri"/>
        <family val="2"/>
        <scheme val="minor"/>
      </rPr>
      <t>1</t>
    </r>
  </si>
  <si>
    <r>
      <rPr>
        <i/>
        <vertAlign val="superscript"/>
        <sz val="10"/>
        <rFont val="Calibri"/>
        <family val="2"/>
        <scheme val="minor"/>
      </rPr>
      <t>1</t>
    </r>
    <r>
      <rPr>
        <sz val="10"/>
        <rFont val="Calibri"/>
        <family val="2"/>
        <scheme val="minor"/>
      </rPr>
      <t xml:space="preserve"> </t>
    </r>
    <r>
      <rPr>
        <i/>
        <sz val="10"/>
        <rFont val="Calibri"/>
        <family val="2"/>
        <scheme val="minor"/>
      </rPr>
      <t>FOOTNOTE: For power-over-Ethernet lighting systems, power provided to installed non-lighting devices may be subtracted from the total power rating of the power-over-Ethernet system.</t>
    </r>
  </si>
  <si>
    <r>
      <t>Pick up to one</t>
    </r>
    <r>
      <rPr>
        <vertAlign val="superscript"/>
        <sz val="10"/>
        <rFont val="Calibri"/>
        <family val="2"/>
        <scheme val="minor"/>
      </rPr>
      <t>2</t>
    </r>
  </si>
  <si>
    <r>
      <t xml:space="preserve">Fixture Schedule </t>
    </r>
    <r>
      <rPr>
        <sz val="9"/>
        <rFont val="Calibri"/>
        <family val="2"/>
        <scheme val="minor"/>
      </rPr>
      <t>(Incude all luminaires being altered in the project)</t>
    </r>
  </si>
  <si>
    <r>
      <t>Percent Power Reduction</t>
    </r>
    <r>
      <rPr>
        <b/>
        <vertAlign val="superscript"/>
        <sz val="11"/>
        <rFont val="Calibri"/>
        <family val="2"/>
        <scheme val="minor"/>
      </rPr>
      <t>2</t>
    </r>
  </si>
  <si>
    <t>Remove this field on all but first page header</t>
  </si>
  <si>
    <r>
      <t>This table includes any lighting systems that are within the scope of the permit application and are demonstrating compliance using the prescriptive path outlined in §140.6</t>
    </r>
    <r>
      <rPr>
        <b/>
        <i/>
        <sz val="10"/>
        <color rgb="FFFF0000"/>
        <rFont val="Calibri"/>
        <family val="2"/>
      </rPr>
      <t>/§170.2(e)</t>
    </r>
    <r>
      <rPr>
        <i/>
        <sz val="10"/>
        <color rgb="FF231F20"/>
        <rFont val="Calibri"/>
        <family val="2"/>
      </rPr>
      <t xml:space="preserve"> or §141.0(b)2</t>
    </r>
    <r>
      <rPr>
        <b/>
        <i/>
        <sz val="10"/>
        <color rgb="FFFF0000"/>
        <rFont val="Calibri"/>
        <family val="2"/>
      </rPr>
      <t>/§180.2(b)4</t>
    </r>
    <r>
      <rPr>
        <i/>
        <sz val="10"/>
        <color rgb="FF231F20"/>
        <rFont val="Calibri"/>
        <family val="2"/>
      </rPr>
      <t xml:space="preserve"> for alterations.</t>
    </r>
  </si>
  <si>
    <r>
      <t>If any cell on this table says "DOES NOT COMPLY" or "COMPLIES with Exceptional Conditions" refer to Table D. for guidance.</t>
    </r>
    <r>
      <rPr>
        <b/>
        <sz val="10"/>
        <color rgb="FF00B050"/>
        <rFont val="Calibri"/>
        <family val="2"/>
      </rPr>
      <t xml:space="preserve">  </t>
    </r>
  </si>
  <si>
    <r>
      <t>Allowed Lighting Power per §140.6(b)</t>
    </r>
    <r>
      <rPr>
        <b/>
        <sz val="10"/>
        <color rgb="FFFF0000"/>
        <rFont val="Calibri"/>
        <family val="2"/>
      </rPr>
      <t>/§170.2(e)</t>
    </r>
    <r>
      <rPr>
        <b/>
        <sz val="10"/>
        <rFont val="Calibri"/>
        <family val="2"/>
      </rPr>
      <t xml:space="preserve"> (Watts)</t>
    </r>
  </si>
  <si>
    <r>
      <t>AdjustedLighting Power per §140.6(a)</t>
    </r>
    <r>
      <rPr>
        <b/>
        <sz val="10"/>
        <color rgb="FFFF0000"/>
        <rFont val="Calibri"/>
        <family val="2"/>
      </rPr>
      <t>/§170.2(e)</t>
    </r>
    <r>
      <rPr>
        <b/>
        <sz val="10"/>
        <rFont val="Calibri"/>
        <family val="2"/>
      </rPr>
      <t xml:space="preserve"> (Watts)</t>
    </r>
  </si>
  <si>
    <r>
      <t xml:space="preserve">05 Must be &gt;= 08
</t>
    </r>
    <r>
      <rPr>
        <sz val="10"/>
        <rFont val="Calibri"/>
        <family val="2"/>
      </rPr>
      <t>§140.6</t>
    </r>
    <r>
      <rPr>
        <b/>
        <sz val="10"/>
        <color rgb="FFFF0000"/>
        <rFont val="Calibri"/>
        <family val="2"/>
      </rPr>
      <t>/§170.2(e)</t>
    </r>
  </si>
  <si>
    <t>This table includes lighting controls for conditioned and unconditioned spaces. When a control having a * is shown, the notes section of this table provides more detail on how compliance is achieved. The lighting controls section of the Compliance Summary Table on the first page will show "DOES NOT COMPLY" if the notes are left blank.</t>
  </si>
  <si>
    <t>NA: Enclosed area w/ 1 inseparable SSL luminaire</t>
  </si>
  <si>
    <t>NA: Restrooms</t>
  </si>
  <si>
    <t xml:space="preserve">This table calculates wattage for modular lighting systems/ track lighting fixtures indicated on Table F and transfers the wattage to Table F. </t>
  </si>
  <si>
    <t>See Dropdown</t>
  </si>
  <si>
    <t>Auth. Personnel</t>
  </si>
  <si>
    <t>Multi-Level Dropdown</t>
  </si>
  <si>
    <t>Area Dropdown</t>
  </si>
  <si>
    <t>Shutoff Dropdown</t>
  </si>
  <si>
    <t>See Bldg Lvl</t>
  </si>
  <si>
    <t>NA: Elec. equip. rm</t>
  </si>
  <si>
    <t>Primary Daylight</t>
  </si>
  <si>
    <t>Secondary Daylight</t>
  </si>
  <si>
    <t>NA: Skylight shaded</t>
  </si>
  <si>
    <t>NA: Overhang</t>
  </si>
  <si>
    <t>NA: General Ltg &lt; 120W</t>
  </si>
  <si>
    <t>NA: Garage General Ltg &lt; 60W</t>
  </si>
  <si>
    <r>
      <t>NA</t>
    </r>
    <r>
      <rPr>
        <b/>
        <sz val="10"/>
        <color rgb="FFFF0000"/>
        <rFont val="Calibri Light"/>
        <family val="2"/>
        <scheme val="major"/>
      </rPr>
      <t>: Rm &lt; 24sf glazing</t>
    </r>
  </si>
  <si>
    <t>NA: Garage &lt; 36sf opening</t>
  </si>
  <si>
    <t>NA: Garage daylight adaption zone</t>
  </si>
  <si>
    <r>
      <t xml:space="preserve">N. ADDITIONAL LIGHTING ALLOWANCE: TAILORED </t>
    </r>
    <r>
      <rPr>
        <b/>
        <strike/>
        <sz val="11"/>
        <color rgb="FFFF0000"/>
        <rFont val="Calibri"/>
        <family val="2"/>
      </rPr>
      <t>ORNAMENTAL</t>
    </r>
    <r>
      <rPr>
        <b/>
        <sz val="11"/>
        <color rgb="FFFF0000"/>
        <rFont val="Calibri"/>
        <family val="2"/>
      </rPr>
      <t xml:space="preserve"> DECORATIVE</t>
    </r>
    <r>
      <rPr>
        <b/>
        <sz val="11"/>
        <color rgb="FF231F20"/>
        <rFont val="Calibri"/>
        <family val="2"/>
      </rPr>
      <t xml:space="preserve">/SPECIAL EFFECTS                 </t>
    </r>
  </si>
  <si>
    <r>
      <rPr>
        <b/>
        <strike/>
        <sz val="10"/>
        <color rgb="FFFF0000"/>
        <rFont val="Calibri"/>
        <family val="2"/>
        <scheme val="minor"/>
      </rPr>
      <t>0.55</t>
    </r>
    <r>
      <rPr>
        <b/>
        <sz val="10"/>
        <color rgb="FFFF0000"/>
        <rFont val="Calibri"/>
        <family val="2"/>
        <scheme val="minor"/>
      </rPr>
      <t xml:space="preserve"> 0.50</t>
    </r>
  </si>
  <si>
    <r>
      <rPr>
        <b/>
        <strike/>
        <sz val="10"/>
        <color rgb="FFFF0000"/>
        <rFont val="Calibri"/>
        <family val="2"/>
        <scheme val="minor"/>
      </rPr>
      <t>8.0</t>
    </r>
    <r>
      <rPr>
        <b/>
        <sz val="10"/>
        <color rgb="FFFF0000"/>
        <rFont val="Calibri"/>
        <family val="2"/>
        <scheme val="minor"/>
      </rPr>
      <t xml:space="preserve"> 7.0</t>
    </r>
  </si>
  <si>
    <r>
      <t xml:space="preserve">if PAF1 is checked:
    PAF += 0.10
if PAF2A is checked:
    PAF += </t>
    </r>
    <r>
      <rPr>
        <b/>
        <strike/>
        <sz val="11"/>
        <color rgb="FFFF0000"/>
        <rFont val="Calibri"/>
        <family val="2"/>
        <scheme val="minor"/>
      </rPr>
      <t>0.40</t>
    </r>
    <r>
      <rPr>
        <b/>
        <sz val="11"/>
        <color rgb="FFFF0000"/>
        <rFont val="Calibri"/>
        <family val="2"/>
        <scheme val="minor"/>
      </rPr>
      <t xml:space="preserve"> 0.30</t>
    </r>
    <r>
      <rPr>
        <sz val="11"/>
        <rFont val="Calibri"/>
        <family val="2"/>
        <scheme val="minor"/>
      </rPr>
      <t xml:space="preserve">
if PAF2B is checked:
    PAF += </t>
    </r>
    <r>
      <rPr>
        <b/>
        <strike/>
        <sz val="11"/>
        <color rgb="FFFF0000"/>
        <rFont val="Calibri"/>
        <family val="2"/>
        <scheme val="minor"/>
      </rPr>
      <t>0.30</t>
    </r>
    <r>
      <rPr>
        <b/>
        <sz val="11"/>
        <color rgb="FFFF0000"/>
        <rFont val="Calibri"/>
        <family val="2"/>
        <scheme val="minor"/>
      </rPr>
      <t xml:space="preserve"> 0.20</t>
    </r>
    <r>
      <rPr>
        <sz val="11"/>
        <rFont val="Calibri"/>
        <family val="2"/>
        <scheme val="minor"/>
      </rPr>
      <t xml:space="preserve">
</t>
    </r>
    <r>
      <rPr>
        <b/>
        <strike/>
        <sz val="11"/>
        <color rgb="FFFF0000"/>
        <rFont val="Calibri"/>
        <family val="2"/>
        <scheme val="minor"/>
      </rPr>
      <t xml:space="preserve">if PAF2C is checked:
    PAF += 0.20
</t>
    </r>
    <r>
      <rPr>
        <sz val="11"/>
        <rFont val="Calibri"/>
        <family val="2"/>
        <scheme val="minor"/>
      </rPr>
      <t>if PAF3A is checked:
    PAF += 0.10
if PAF3B is checked:
    PAF += 0.05
if PAF4 is checked:
    PAF += 0.05</t>
    </r>
  </si>
  <si>
    <t>Area
(ft²)</t>
  </si>
  <si>
    <t xml:space="preserve">Each area complying using the Complete Building or Area Category Methods per §140.6(b) are included in this table.  Column 06 indicates if additional lighting power allowances per §140.6(c) or adjustments per §140.6(a) are being used. </t>
  </si>
  <si>
    <r>
      <rPr>
        <b/>
        <strike/>
        <sz val="10"/>
        <color rgb="FFFF0000"/>
        <rFont val="Calibri"/>
        <family val="2"/>
        <scheme val="minor"/>
      </rPr>
      <t>0.70</t>
    </r>
    <r>
      <rPr>
        <b/>
        <sz val="10"/>
        <color rgb="FFFF0000"/>
        <rFont val="Calibri"/>
        <family val="2"/>
        <scheme val="minor"/>
      </rPr>
      <t xml:space="preserve"> 0.65</t>
    </r>
  </si>
  <si>
    <r>
      <rPr>
        <b/>
        <strike/>
        <sz val="10"/>
        <color rgb="FFFF0000"/>
        <rFont val="Calibri"/>
        <family val="2"/>
        <scheme val="minor"/>
      </rPr>
      <t>0.95</t>
    </r>
    <r>
      <rPr>
        <b/>
        <sz val="10"/>
        <color rgb="FFFF0000"/>
        <rFont val="Calibri"/>
        <family val="2"/>
        <scheme val="minor"/>
      </rPr>
      <t xml:space="preserve"> 0.90</t>
    </r>
  </si>
  <si>
    <r>
      <rPr>
        <b/>
        <strike/>
        <sz val="10"/>
        <color rgb="FFFF0000"/>
        <rFont val="Calibri"/>
        <family val="2"/>
        <scheme val="minor"/>
      </rPr>
      <t>0.65</t>
    </r>
    <r>
      <rPr>
        <b/>
        <sz val="10"/>
        <color rgb="FFFF0000"/>
        <rFont val="Calibri"/>
        <family val="2"/>
        <scheme val="minor"/>
      </rPr>
      <t xml:space="preserve"> 0.60</t>
    </r>
  </si>
  <si>
    <t>Museum Building</t>
  </si>
  <si>
    <r>
      <rPr>
        <b/>
        <strike/>
        <sz val="11"/>
        <color rgb="FFFF0000"/>
        <rFont val="Calibri"/>
        <family val="2"/>
        <scheme val="minor"/>
      </rPr>
      <t xml:space="preserve">0.70 </t>
    </r>
    <r>
      <rPr>
        <b/>
        <sz val="11"/>
        <color rgb="FFFF0000"/>
        <rFont val="Calibri"/>
        <family val="2"/>
        <scheme val="minor"/>
      </rPr>
      <t>0.60</t>
    </r>
  </si>
  <si>
    <r>
      <rPr>
        <b/>
        <strike/>
        <sz val="11"/>
        <color rgb="FFFF0000"/>
        <rFont val="Calibri"/>
        <family val="2"/>
        <scheme val="minor"/>
      </rPr>
      <t>0.65</t>
    </r>
    <r>
      <rPr>
        <b/>
        <sz val="11"/>
        <color rgb="FFFF0000"/>
        <rFont val="Calibri"/>
        <family val="2"/>
        <scheme val="minor"/>
      </rPr>
      <t xml:space="preserve"> 0.60</t>
    </r>
  </si>
  <si>
    <r>
      <rPr>
        <b/>
        <strike/>
        <sz val="11"/>
        <color rgb="FFFF0000"/>
        <rFont val="Calibri"/>
        <family val="2"/>
        <scheme val="minor"/>
      </rPr>
      <t>0.80</t>
    </r>
    <r>
      <rPr>
        <b/>
        <sz val="11"/>
        <color rgb="FFFF0000"/>
        <rFont val="Calibri"/>
        <family val="2"/>
        <scheme val="minor"/>
      </rPr>
      <t xml:space="preserve"> 0.75</t>
    </r>
  </si>
  <si>
    <r>
      <rPr>
        <b/>
        <strike/>
        <sz val="11"/>
        <color rgb="FFFF0000"/>
        <rFont val="Calibri"/>
        <family val="2"/>
        <scheme val="minor"/>
      </rPr>
      <t>0.70</t>
    </r>
    <r>
      <rPr>
        <b/>
        <sz val="11"/>
        <color rgb="FFFF0000"/>
        <rFont val="Calibri"/>
        <family val="2"/>
        <scheme val="minor"/>
      </rPr>
      <t xml:space="preserve"> 0.65</t>
    </r>
  </si>
  <si>
    <t>2022 15 day language, confirm when adopted:</t>
  </si>
  <si>
    <r>
      <rPr>
        <b/>
        <strike/>
        <sz val="11"/>
        <color rgb="FFFF0000"/>
        <rFont val="Calibri"/>
        <family val="2"/>
        <scheme val="minor"/>
      </rPr>
      <t>0.60</t>
    </r>
    <r>
      <rPr>
        <b/>
        <sz val="11"/>
        <color rgb="FFFF0000"/>
        <rFont val="Calibri"/>
        <family val="2"/>
        <scheme val="minor"/>
      </rPr>
      <t xml:space="preserve"> 0.50</t>
    </r>
  </si>
  <si>
    <r>
      <t xml:space="preserve">		"</t>
    </r>
    <r>
      <rPr>
        <b/>
        <sz val="11"/>
        <color rgb="FFFF0000"/>
        <rFont val="Calibri"/>
        <family val="2"/>
        <scheme val="minor"/>
      </rPr>
      <t>Barber/</t>
    </r>
    <r>
      <rPr>
        <sz val="11"/>
        <color theme="1"/>
        <rFont val="Calibri"/>
        <family val="2"/>
        <scheme val="minor"/>
      </rPr>
      <t>Beauty Salon</t>
    </r>
    <r>
      <rPr>
        <b/>
        <sz val="11"/>
        <color rgb="FFFF0000"/>
        <rFont val="Calibri"/>
        <family val="2"/>
        <scheme val="minor"/>
      </rPr>
      <t>/Spa</t>
    </r>
    <r>
      <rPr>
        <sz val="11"/>
        <color theme="1"/>
        <rFont val="Calibri"/>
        <family val="2"/>
        <scheme val="minor"/>
      </rPr>
      <t>"</t>
    </r>
  </si>
  <si>
    <r>
      <rPr>
        <b/>
        <strike/>
        <sz val="11"/>
        <color rgb="FFFF0000"/>
        <rFont val="Calibri"/>
        <family val="2"/>
        <scheme val="minor"/>
      </rPr>
      <t>0.80</t>
    </r>
    <r>
      <rPr>
        <b/>
        <sz val="11"/>
        <color rgb="FFFF0000"/>
        <rFont val="Calibri"/>
        <family val="2"/>
        <scheme val="minor"/>
      </rPr>
      <t xml:space="preserve"> 0.70</t>
    </r>
  </si>
  <si>
    <r>
      <rPr>
        <b/>
        <strike/>
        <sz val="11"/>
        <color rgb="FFFF0000"/>
        <rFont val="Calibri"/>
        <family val="2"/>
        <scheme val="minor"/>
      </rPr>
      <t>1.00</t>
    </r>
    <r>
      <rPr>
        <b/>
        <sz val="11"/>
        <color rgb="FFFF0000"/>
        <rFont val="Calibri"/>
        <family val="2"/>
        <scheme val="minor"/>
      </rPr>
      <t xml:space="preserve"> 0.90</t>
    </r>
  </si>
  <si>
    <r>
      <rPr>
        <b/>
        <strike/>
        <sz val="11"/>
        <color rgb="FFFF0000"/>
        <rFont val="Calibri"/>
        <family val="2"/>
        <scheme val="minor"/>
      </rPr>
      <t>0.70</t>
    </r>
    <r>
      <rPr>
        <b/>
        <sz val="11"/>
        <color rgb="FFFF0000"/>
        <rFont val="Calibri"/>
        <family val="2"/>
        <scheme val="minor"/>
      </rPr>
      <t xml:space="preserve"> 0.60</t>
    </r>
  </si>
  <si>
    <t>Concourse and Atria Area</t>
  </si>
  <si>
    <r>
      <rPr>
        <b/>
        <strike/>
        <sz val="11"/>
        <color rgb="FFFF0000"/>
        <rFont val="Calibri"/>
        <family val="2"/>
        <scheme val="minor"/>
      </rPr>
      <t>0.85</t>
    </r>
    <r>
      <rPr>
        <b/>
        <sz val="11"/>
        <color rgb="FFFF0000"/>
        <rFont val="Calibri"/>
        <family val="2"/>
        <scheme val="minor"/>
      </rPr>
      <t xml:space="preserve"> 0.75</t>
    </r>
  </si>
  <si>
    <r>
      <rPr>
        <b/>
        <strike/>
        <sz val="11"/>
        <color rgb="FFFF0000"/>
        <rFont val="Calibri"/>
        <family val="2"/>
        <scheme val="minor"/>
      </rPr>
      <t>0.60</t>
    </r>
    <r>
      <rPr>
        <b/>
        <sz val="11"/>
        <color rgb="FFFF0000"/>
        <rFont val="Calibri"/>
        <family val="2"/>
        <scheme val="minor"/>
      </rPr>
      <t xml:space="preserve"> 0.40</t>
    </r>
  </si>
  <si>
    <r>
      <rPr>
        <b/>
        <strike/>
        <sz val="11"/>
        <color rgb="FFFF0000"/>
        <rFont val="Calibri"/>
        <family val="2"/>
        <scheme val="minor"/>
      </rPr>
      <t>0.50</t>
    </r>
    <r>
      <rPr>
        <b/>
        <sz val="11"/>
        <color rgb="FFFF0000"/>
        <rFont val="Calibri"/>
        <family val="2"/>
        <scheme val="minor"/>
      </rPr>
      <t xml:space="preserve"> 0.40</t>
    </r>
  </si>
  <si>
    <r>
      <rPr>
        <b/>
        <strike/>
        <sz val="11"/>
        <color rgb="FFFF0000"/>
        <rFont val="Calibri"/>
        <family val="2"/>
        <scheme val="minor"/>
      </rPr>
      <t>0.40</t>
    </r>
    <r>
      <rPr>
        <b/>
        <sz val="11"/>
        <color rgb="FFFF0000"/>
        <rFont val="Calibri"/>
        <family val="2"/>
        <scheme val="minor"/>
      </rPr>
      <t xml:space="preserve"> 0.45</t>
    </r>
  </si>
  <si>
    <r>
      <rPr>
        <b/>
        <strike/>
        <sz val="11"/>
        <color rgb="FFFF0000"/>
        <rFont val="Calibri"/>
        <family val="2"/>
        <scheme val="minor"/>
      </rPr>
      <t>0.55</t>
    </r>
    <r>
      <rPr>
        <b/>
        <sz val="11"/>
        <color rgb="FFFF0000"/>
        <rFont val="Calibri"/>
        <family val="2"/>
        <scheme val="minor"/>
      </rPr>
      <t xml:space="preserve"> 0.45</t>
    </r>
  </si>
  <si>
    <r>
      <rPr>
        <b/>
        <strike/>
        <sz val="11"/>
        <color rgb="FFFF0000"/>
        <rFont val="Calibri"/>
        <family val="2"/>
        <scheme val="minor"/>
      </rPr>
      <t>1.0</t>
    </r>
    <r>
      <rPr>
        <b/>
        <sz val="11"/>
        <color rgb="FFFF0000"/>
        <rFont val="Calibri"/>
        <family val="2"/>
        <scheme val="minor"/>
      </rPr>
      <t xml:space="preserve"> 0.60</t>
    </r>
  </si>
  <si>
    <r>
      <rPr>
        <b/>
        <strike/>
        <sz val="11"/>
        <color rgb="FFFF0000"/>
        <rFont val="Calibri"/>
        <family val="2"/>
        <scheme val="minor"/>
      </rPr>
      <t>0.95</t>
    </r>
    <r>
      <rPr>
        <b/>
        <sz val="11"/>
        <color rgb="FFFF0000"/>
        <rFont val="Calibri"/>
        <family val="2"/>
        <scheme val="minor"/>
      </rPr>
      <t xml:space="preserve"> 0.80</t>
    </r>
  </si>
  <si>
    <r>
      <rPr>
        <b/>
        <strike/>
        <sz val="11"/>
        <color rgb="FFFF0000"/>
        <rFont val="Calibri"/>
        <family val="2"/>
        <scheme val="minor"/>
      </rPr>
      <t>0.75</t>
    </r>
    <r>
      <rPr>
        <b/>
        <sz val="11"/>
        <color rgb="FFFF0000"/>
        <rFont val="Calibri"/>
        <family val="2"/>
        <scheme val="minor"/>
      </rPr>
      <t xml:space="preserve"> 0.85</t>
    </r>
  </si>
  <si>
    <r>
      <rPr>
        <b/>
        <strike/>
        <sz val="11"/>
        <color rgb="FFFF0000"/>
        <rFont val="Calibri"/>
        <family val="2"/>
        <scheme val="minor"/>
      </rPr>
      <t>0.55</t>
    </r>
    <r>
      <rPr>
        <b/>
        <sz val="11"/>
        <color rgb="FFFF0000"/>
        <rFont val="Calibri"/>
        <family val="2"/>
        <scheme val="minor"/>
      </rPr>
      <t xml:space="preserve"> 0.70</t>
    </r>
  </si>
  <si>
    <r>
      <rPr>
        <b/>
        <strike/>
        <sz val="11"/>
        <color rgb="FFFF0000"/>
        <rFont val="Calibri"/>
        <family val="2"/>
        <scheme val="minor"/>
      </rPr>
      <t>1.0</t>
    </r>
    <r>
      <rPr>
        <b/>
        <sz val="11"/>
        <color rgb="FFFF0000"/>
        <rFont val="Calibri"/>
        <family val="2"/>
        <scheme val="minor"/>
      </rPr>
      <t xml:space="preserve"> 0.90</t>
    </r>
  </si>
  <si>
    <r>
      <rPr>
        <b/>
        <strike/>
        <sz val="11"/>
        <color rgb="FFFF0000"/>
        <rFont val="Calibri"/>
        <family val="2"/>
        <scheme val="minor"/>
      </rPr>
      <t>1.10</t>
    </r>
    <r>
      <rPr>
        <b/>
        <sz val="11"/>
        <color rgb="FFFF0000"/>
        <rFont val="Calibri"/>
        <family val="2"/>
        <scheme val="minor"/>
      </rPr>
      <t xml:space="preserve"> 1.00</t>
    </r>
  </si>
  <si>
    <r>
      <rPr>
        <b/>
        <strike/>
        <sz val="11"/>
        <color rgb="FFFF0000"/>
        <rFont val="Calibri"/>
        <family val="2"/>
        <scheme val="minor"/>
      </rPr>
      <t>0.85</t>
    </r>
    <r>
      <rPr>
        <b/>
        <sz val="11"/>
        <color rgb="FFFF0000"/>
        <rFont val="Calibri"/>
        <family val="2"/>
        <scheme val="minor"/>
      </rPr>
      <t xml:space="preserve"> 0.70</t>
    </r>
  </si>
  <si>
    <r>
      <rPr>
        <b/>
        <strike/>
        <sz val="11"/>
        <color rgb="FFFF0000"/>
        <rFont val="Calibri"/>
        <family val="2"/>
        <scheme val="minor"/>
      </rPr>
      <t>0.65</t>
    </r>
    <r>
      <rPr>
        <b/>
        <sz val="11"/>
        <color rgb="FFFF0000"/>
        <rFont val="Calibri"/>
        <family val="2"/>
        <scheme val="minor"/>
      </rPr>
      <t xml:space="preserve"> 0.55</t>
    </r>
  </si>
  <si>
    <r>
      <rPr>
        <b/>
        <strike/>
        <sz val="11"/>
        <color rgb="FFFF0000"/>
        <rFont val="Calibri"/>
        <family val="2"/>
        <scheme val="minor"/>
      </rPr>
      <t>0.75</t>
    </r>
    <r>
      <rPr>
        <b/>
        <sz val="11"/>
        <color rgb="FFFF0000"/>
        <rFont val="Calibri"/>
        <family val="2"/>
        <scheme val="minor"/>
      </rPr>
      <t xml:space="preserve"> 0.70</t>
    </r>
  </si>
  <si>
    <r>
      <t xml:space="preserve">		"Parking Garage - Parking Area </t>
    </r>
    <r>
      <rPr>
        <b/>
        <sz val="11"/>
        <color rgb="FFFF0000"/>
        <rFont val="Calibri"/>
        <family val="2"/>
        <scheme val="minor"/>
      </rPr>
      <t>&amp; Ramps</t>
    </r>
    <r>
      <rPr>
        <sz val="11"/>
        <color theme="1"/>
        <rFont val="Calibri"/>
        <family val="2"/>
        <scheme val="minor"/>
      </rPr>
      <t>"</t>
    </r>
  </si>
  <si>
    <r>
      <rPr>
        <b/>
        <strike/>
        <sz val="11"/>
        <color rgb="FFFF0000"/>
        <rFont val="Calibri"/>
        <family val="2"/>
        <scheme val="minor"/>
      </rPr>
      <t>0.50</t>
    </r>
    <r>
      <rPr>
        <b/>
        <sz val="11"/>
        <color rgb="FFFF0000"/>
        <rFont val="Calibri"/>
        <family val="2"/>
        <scheme val="minor"/>
      </rPr>
      <t xml:space="preserve"> 1.00</t>
    </r>
  </si>
  <si>
    <r>
      <rPr>
        <b/>
        <strike/>
        <sz val="11"/>
        <color rgb="FFFF0000"/>
        <rFont val="Calibri"/>
        <family val="2"/>
        <scheme val="minor"/>
      </rPr>
      <t>1.05</t>
    </r>
    <r>
      <rPr>
        <b/>
        <sz val="11"/>
        <color rgb="FFFF0000"/>
        <rFont val="Calibri"/>
        <family val="2"/>
        <scheme val="minor"/>
      </rPr>
      <t xml:space="preserve"> 1.00</t>
    </r>
  </si>
  <si>
    <r>
      <rPr>
        <b/>
        <strike/>
        <sz val="11"/>
        <color rgb="FFFF0000"/>
        <rFont val="Calibri"/>
        <family val="2"/>
        <scheme val="minor"/>
      </rPr>
      <t>1.0</t>
    </r>
    <r>
      <rPr>
        <b/>
        <sz val="11"/>
        <color rgb="FFFF0000"/>
        <rFont val="Calibri"/>
        <family val="2"/>
        <scheme val="minor"/>
      </rPr>
      <t xml:space="preserve"> 0.95</t>
    </r>
  </si>
  <si>
    <r>
      <rPr>
        <b/>
        <strike/>
        <sz val="11"/>
        <color rgb="FFFF0000"/>
        <rFont val="Calibri"/>
        <family val="2"/>
        <scheme val="minor"/>
      </rPr>
      <t>0.50</t>
    </r>
    <r>
      <rPr>
        <b/>
        <sz val="11"/>
        <color rgb="FFFF0000"/>
        <rFont val="Calibri"/>
        <family val="2"/>
        <scheme val="minor"/>
      </rPr>
      <t xml:space="preserve"> 0.60</t>
    </r>
  </si>
  <si>
    <r>
      <t xml:space="preserve">0.45 </t>
    </r>
    <r>
      <rPr>
        <b/>
        <sz val="11"/>
        <color rgb="FFFF0000"/>
        <rFont val="Calibri"/>
        <family val="2"/>
        <scheme val="minor"/>
      </rPr>
      <t>0.40</t>
    </r>
  </si>
  <si>
    <r>
      <t xml:space="preserve">		"Commercial and Industrial Storage</t>
    </r>
    <r>
      <rPr>
        <b/>
        <sz val="11"/>
        <color rgb="FFFF0000"/>
        <rFont val="Calibri"/>
        <family val="2"/>
        <scheme val="minor"/>
      </rPr>
      <t>-Shipping</t>
    </r>
    <r>
      <rPr>
        <sz val="11"/>
        <rFont val="Calibri"/>
        <family val="2"/>
        <scheme val="minor"/>
      </rPr>
      <t>"</t>
    </r>
  </si>
  <si>
    <r>
      <rPr>
        <b/>
        <strike/>
        <sz val="11"/>
        <color rgb="FFFF0000"/>
        <rFont val="Calibri"/>
        <family val="2"/>
        <scheme val="minor"/>
      </rPr>
      <t>1.0</t>
    </r>
    <r>
      <rPr>
        <b/>
        <sz val="11"/>
        <color rgb="FFFF0000"/>
        <rFont val="Calibri"/>
        <family val="2"/>
        <scheme val="minor"/>
      </rPr>
      <t xml:space="preserve"> 0.80</t>
    </r>
  </si>
  <si>
    <r>
      <rPr>
        <b/>
        <strike/>
        <sz val="11"/>
        <color rgb="FFFF0000"/>
        <rFont val="Calibri"/>
        <family val="2"/>
        <scheme val="minor"/>
      </rPr>
      <t>0.95</t>
    </r>
    <r>
      <rPr>
        <b/>
        <sz val="11"/>
        <color rgb="FFFF0000"/>
        <rFont val="Calibri"/>
        <family val="2"/>
        <scheme val="minor"/>
      </rPr>
      <t xml:space="preserve"> 0.85</t>
    </r>
  </si>
  <si>
    <r>
      <rPr>
        <b/>
        <strike/>
        <sz val="11"/>
        <color rgb="FFFF0000"/>
        <rFont val="Calibri"/>
        <family val="2"/>
        <scheme val="minor"/>
      </rPr>
      <t>0.75</t>
    </r>
    <r>
      <rPr>
        <b/>
        <sz val="11"/>
        <color rgb="FFFF0000"/>
        <rFont val="Calibri"/>
        <family val="2"/>
        <scheme val="minor"/>
      </rPr>
      <t xml:space="preserve"> 0.80</t>
    </r>
  </si>
  <si>
    <r>
      <rPr>
        <b/>
        <strike/>
        <sz val="11"/>
        <color rgb="FFFF0000"/>
        <rFont val="Calibri"/>
        <family val="2"/>
        <scheme val="minor"/>
      </rPr>
      <t>0.80</t>
    </r>
    <r>
      <rPr>
        <b/>
        <sz val="11"/>
        <color rgb="FFFF0000"/>
        <rFont val="Calibri"/>
        <family val="2"/>
        <scheme val="minor"/>
      </rPr>
      <t xml:space="preserve"> 1.0</t>
    </r>
  </si>
  <si>
    <t>Allowed Wattage
(watts)</t>
  </si>
  <si>
    <r>
      <rPr>
        <b/>
        <sz val="10"/>
        <color rgb="FFFF0000"/>
        <rFont val="Calibri"/>
        <family val="2"/>
        <scheme val="minor"/>
      </rPr>
      <t xml:space="preserve">Decorative </t>
    </r>
    <r>
      <rPr>
        <b/>
        <strike/>
        <sz val="10"/>
        <color rgb="FFFF0000"/>
        <rFont val="Calibri"/>
        <family val="2"/>
        <scheme val="minor"/>
      </rPr>
      <t>Accent</t>
    </r>
    <r>
      <rPr>
        <sz val="10"/>
        <color theme="1"/>
        <rFont val="Calibri"/>
        <family val="2"/>
        <scheme val="minor"/>
      </rPr>
      <t xml:space="preserve">/ Display </t>
    </r>
    <r>
      <rPr>
        <b/>
        <sz val="10"/>
        <color rgb="FFFF0000"/>
        <rFont val="Calibri"/>
        <family val="2"/>
        <scheme val="minor"/>
      </rPr>
      <t>A</t>
    </r>
  </si>
  <si>
    <t>Decorative/ Display B</t>
  </si>
  <si>
    <t>Decorative/ Display C</t>
  </si>
  <si>
    <t>Decorative/ Display D</t>
  </si>
  <si>
    <t>Decorative/ Display E</t>
  </si>
  <si>
    <t>Decorative/ Display F</t>
  </si>
  <si>
    <r>
      <rPr>
        <b/>
        <sz val="10"/>
        <color rgb="FFFF0000"/>
        <rFont val="Calibri"/>
        <family val="2"/>
        <scheme val="minor"/>
      </rPr>
      <t xml:space="preserve">0.15 </t>
    </r>
    <r>
      <rPr>
        <b/>
        <strike/>
        <sz val="10"/>
        <color rgb="FFFF0000"/>
        <rFont val="Calibri"/>
        <family val="2"/>
        <scheme val="minor"/>
      </rPr>
      <t>0.20 (if "Exhibit, Museum" in 02 then 0.50)</t>
    </r>
  </si>
  <si>
    <r>
      <t xml:space="preserve">Detailed Task </t>
    </r>
    <r>
      <rPr>
        <b/>
        <sz val="10"/>
        <color rgb="FFFF0000"/>
        <rFont val="Calibri"/>
        <family val="2"/>
        <scheme val="minor"/>
      </rPr>
      <t>A</t>
    </r>
  </si>
  <si>
    <t>Detailed Task B</t>
  </si>
  <si>
    <r>
      <t xml:space="preserve">7 </t>
    </r>
    <r>
      <rPr>
        <b/>
        <strike/>
        <sz val="10"/>
        <color rgb="FFFF0000"/>
        <rFont val="Calibri"/>
        <family val="2"/>
        <scheme val="minor"/>
      </rPr>
      <t xml:space="preserve">4.5 </t>
    </r>
  </si>
  <si>
    <r>
      <t xml:space="preserve">Ornamental </t>
    </r>
    <r>
      <rPr>
        <b/>
        <sz val="10"/>
        <color rgb="FFFF0000"/>
        <rFont val="Calibri"/>
        <family val="2"/>
        <scheme val="minor"/>
      </rPr>
      <t>Decorative/ Display C</t>
    </r>
  </si>
  <si>
    <r>
      <rPr>
        <b/>
        <strike/>
        <sz val="10"/>
        <color rgb="FFFF0000"/>
        <rFont val="Calibri"/>
        <family val="2"/>
        <scheme val="minor"/>
      </rPr>
      <t xml:space="preserve">Accent/ Display </t>
    </r>
    <r>
      <rPr>
        <b/>
        <sz val="10"/>
        <color rgb="FFFF0000"/>
        <rFont val="Calibri"/>
        <family val="2"/>
        <scheme val="minor"/>
      </rPr>
      <t>Decorative/ Display F</t>
    </r>
  </si>
  <si>
    <r>
      <t xml:space="preserve">Detailed Task </t>
    </r>
    <r>
      <rPr>
        <b/>
        <sz val="10"/>
        <color rgb="FFFF0000"/>
        <rFont val="Calibri"/>
        <family val="2"/>
        <scheme val="minor"/>
      </rPr>
      <t>B</t>
    </r>
  </si>
  <si>
    <t>Detailed Task A</t>
  </si>
  <si>
    <r>
      <t xml:space="preserve">Decorative </t>
    </r>
    <r>
      <rPr>
        <b/>
        <sz val="10"/>
        <color rgb="FFFF0000"/>
        <rFont val="Calibri"/>
        <family val="2"/>
        <scheme val="minor"/>
      </rPr>
      <t>Decorative/ Display A</t>
    </r>
  </si>
  <si>
    <t>Detailed Task C</t>
  </si>
  <si>
    <r>
      <t>ATM</t>
    </r>
    <r>
      <rPr>
        <b/>
        <sz val="10"/>
        <color rgb="FFFF0000"/>
        <rFont val="Calibri"/>
        <family val="2"/>
        <scheme val="minor"/>
      </rPr>
      <t>/ Ticket machine</t>
    </r>
  </si>
  <si>
    <r>
      <t>ATM</t>
    </r>
    <r>
      <rPr>
        <b/>
        <sz val="10"/>
        <color rgb="FFFF0000"/>
        <rFont val="Calibri"/>
        <family val="2"/>
        <scheme val="minor"/>
      </rPr>
      <t>/ Ticket Machine</t>
    </r>
  </si>
  <si>
    <r>
      <rPr>
        <b/>
        <strike/>
        <sz val="10"/>
        <color rgb="FFFF0000"/>
        <rFont val="Calibri"/>
        <family val="2"/>
        <scheme val="minor"/>
      </rPr>
      <t xml:space="preserve">Accent/ Display </t>
    </r>
    <r>
      <rPr>
        <b/>
        <sz val="10"/>
        <color rgb="FFFF0000"/>
        <rFont val="Calibri"/>
        <family val="2"/>
        <scheme val="minor"/>
      </rPr>
      <t>Decorative/ Display E</t>
    </r>
  </si>
  <si>
    <r>
      <rPr>
        <b/>
        <strike/>
        <sz val="10"/>
        <color rgb="FFFF0000"/>
        <rFont val="Calibri"/>
        <family val="2"/>
        <scheme val="minor"/>
      </rPr>
      <t>Accent/ Display</t>
    </r>
    <r>
      <rPr>
        <b/>
        <sz val="10"/>
        <color rgb="FFFF0000"/>
        <rFont val="Calibri"/>
        <family val="2"/>
        <scheme val="minor"/>
      </rPr>
      <t xml:space="preserve"> Decorative/ Display B</t>
    </r>
  </si>
  <si>
    <r>
      <t xml:space="preserve">Decorative </t>
    </r>
    <r>
      <rPr>
        <b/>
        <sz val="10"/>
        <color rgb="FFFF0000"/>
        <rFont val="Calibri"/>
        <family val="2"/>
        <scheme val="minor"/>
      </rPr>
      <t>Decorative/ Display D</t>
    </r>
  </si>
  <si>
    <r>
      <t xml:space="preserve">Ornamental </t>
    </r>
    <r>
      <rPr>
        <b/>
        <sz val="10"/>
        <color rgb="FFFF0000"/>
        <rFont val="Calibri"/>
        <family val="2"/>
        <scheme val="minor"/>
      </rPr>
      <t>Decorative/ Display D</t>
    </r>
  </si>
  <si>
    <r>
      <rPr>
        <sz val="10"/>
        <rFont val="Wingdings"/>
        <charset val="2"/>
      </rPr>
      <t>¨</t>
    </r>
    <r>
      <rPr>
        <sz val="10"/>
        <rFont val="Calibri"/>
        <family val="2"/>
      </rPr>
      <t xml:space="preserve"> Wall Display Lighting
</t>
    </r>
  </si>
  <si>
    <r>
      <rPr>
        <sz val="10"/>
        <rFont val="Wingdings"/>
        <charset val="2"/>
      </rPr>
      <t>¨</t>
    </r>
    <r>
      <rPr>
        <sz val="10"/>
        <rFont val="Calibri"/>
        <family val="2"/>
      </rPr>
      <t xml:space="preserve"> Floor Display &amp; Task Lighting
</t>
    </r>
  </si>
  <si>
    <r>
      <rPr>
        <sz val="10"/>
        <rFont val="Wingdings"/>
        <charset val="2"/>
      </rPr>
      <t>¨</t>
    </r>
    <r>
      <rPr>
        <sz val="10"/>
        <rFont val="Calibri"/>
        <family val="2"/>
      </rPr>
      <t xml:space="preserve"> </t>
    </r>
    <r>
      <rPr>
        <b/>
        <strike/>
        <sz val="10"/>
        <color rgb="FFFF0000"/>
        <rFont val="Calibri"/>
        <family val="2"/>
      </rPr>
      <t>Ornamental</t>
    </r>
    <r>
      <rPr>
        <b/>
        <sz val="10"/>
        <color rgb="FFFF0000"/>
        <rFont val="Calibri"/>
        <family val="2"/>
      </rPr>
      <t xml:space="preserve"> Decorative</t>
    </r>
    <r>
      <rPr>
        <sz val="10"/>
        <rFont val="Calibri"/>
        <family val="2"/>
      </rPr>
      <t xml:space="preserve"> &amp; Special Effects
</t>
    </r>
  </si>
  <si>
    <r>
      <rPr>
        <sz val="10"/>
        <rFont val="Wingdings"/>
        <charset val="2"/>
      </rPr>
      <t>¨</t>
    </r>
    <r>
      <rPr>
        <sz val="10"/>
        <rFont val="Calibri"/>
        <family val="2"/>
      </rPr>
      <t xml:space="preserve"> Very Valuable Merchandise
</t>
    </r>
  </si>
  <si>
    <r>
      <rPr>
        <sz val="10"/>
        <rFont val="Wingdings"/>
        <charset val="2"/>
      </rPr>
      <t>¨</t>
    </r>
    <r>
      <rPr>
        <sz val="10"/>
        <rFont val="Calibri"/>
        <family val="2"/>
      </rPr>
      <t xml:space="preserve"> PAF
</t>
    </r>
  </si>
  <si>
    <r>
      <t>Shelves have a Projection Fact</t>
    </r>
    <r>
      <rPr>
        <sz val="9"/>
        <rFont val="Calibri"/>
        <family val="2"/>
        <scheme val="minor"/>
      </rPr>
      <t xml:space="preserve">or per Table 140.3-D Daylighting Devices and extend beyond each side of the window jamb by a distance &gt;= their horizontal projection. </t>
    </r>
  </si>
  <si>
    <r>
      <t xml:space="preserve">Installed on East or West façade with 20-30% WWR </t>
    </r>
    <r>
      <rPr>
        <b/>
        <strike/>
        <sz val="9"/>
        <color rgb="FFFF0000"/>
        <rFont val="Calibri"/>
        <family val="2"/>
        <scheme val="minor"/>
      </rPr>
      <t>and extend the entire height of vertical fenestration</t>
    </r>
  </si>
  <si>
    <t>T. DWELLING UNIT LIGHTING</t>
  </si>
  <si>
    <r>
      <t>Excluded per §140.6(a)3</t>
    </r>
    <r>
      <rPr>
        <b/>
        <sz val="10"/>
        <color rgb="FFFF0000"/>
        <rFont val="Calibri"/>
        <family val="2"/>
      </rPr>
      <t>/
§170.2(e)2C</t>
    </r>
  </si>
  <si>
    <r>
      <rPr>
        <i/>
        <vertAlign val="superscript"/>
        <sz val="10"/>
        <color rgb="FF000000"/>
        <rFont val="Calibri"/>
        <family val="2"/>
        <scheme val="minor"/>
      </rPr>
      <t>2</t>
    </r>
    <r>
      <rPr>
        <i/>
        <sz val="10"/>
        <color rgb="FF000000"/>
        <rFont val="Calibri"/>
        <family val="2"/>
        <scheme val="minor"/>
      </rPr>
      <t xml:space="preserve"> Authority Having Jurisdiction may ask for Luminaire cut sheets to confirm wattage used for compliance per §130.0(c)</t>
    </r>
    <r>
      <rPr>
        <b/>
        <i/>
        <sz val="10"/>
        <color rgb="FFFF0000"/>
        <rFont val="Calibri"/>
        <family val="2"/>
        <scheme val="minor"/>
      </rPr>
      <t>/§160.5(b)</t>
    </r>
    <r>
      <rPr>
        <i/>
        <sz val="10"/>
        <color rgb="FF000000"/>
        <rFont val="Calibri"/>
        <family val="2"/>
        <scheme val="minor"/>
      </rPr>
      <t xml:space="preserve">.  Wattage used must be the maximum rated for the luminaire, not the lamp.              </t>
    </r>
  </si>
  <si>
    <t>Storage- MF common areas</t>
  </si>
  <si>
    <t>This table is for NONRESIDENTIAL</t>
  </si>
  <si>
    <t>This table is for MF COMMON AREAS</t>
  </si>
  <si>
    <t>&lt;&lt;&lt; different than NR</t>
  </si>
  <si>
    <t>&lt;&lt; Different than NR</t>
  </si>
  <si>
    <t>This is for NONRESIDENTIAL</t>
  </si>
  <si>
    <t>Lobby value not same as NR</t>
  </si>
  <si>
    <t>^^^</t>
  </si>
  <si>
    <t>This table is for NONRES</t>
  </si>
  <si>
    <t>^^None of these are same as NR</t>
  </si>
  <si>
    <t>This Table is for NONRES</t>
  </si>
  <si>
    <t>This table documents compliance with mandatory requirements for dwelling unit indoor lighting per §160.5(a) and §180.2(b)4A for alterations. Lighting systems in common use areas providing shared provisions for living, eating, cooking, or sanitation to dwelling units that would otherwise lack these provisions may document compliance with §160.5(a) in this table or may document compliance with lighting for nonresidential occupancies in other tables of this form.</t>
  </si>
  <si>
    <r>
      <t xml:space="preserve">If the user changes radio button in Table </t>
    </r>
    <r>
      <rPr>
        <b/>
        <sz val="10"/>
        <color rgb="FFFF0000"/>
        <rFont val="Calibri"/>
        <family val="2"/>
        <scheme val="minor"/>
      </rPr>
      <t xml:space="preserve">U </t>
    </r>
    <r>
      <rPr>
        <b/>
        <strike/>
        <sz val="10"/>
        <color rgb="FFFF0000"/>
        <rFont val="Calibri"/>
        <family val="2"/>
        <scheme val="minor"/>
      </rPr>
      <t>T</t>
    </r>
    <r>
      <rPr>
        <sz val="10"/>
        <rFont val="Calibri"/>
        <family val="2"/>
        <scheme val="minor"/>
      </rPr>
      <t xml:space="preserve">, a note saying "Selections made in Table </t>
    </r>
    <r>
      <rPr>
        <b/>
        <sz val="10"/>
        <color rgb="FFFF0000"/>
        <rFont val="Calibri"/>
        <family val="2"/>
        <scheme val="minor"/>
      </rPr>
      <t xml:space="preserve">U </t>
    </r>
    <r>
      <rPr>
        <b/>
        <strike/>
        <sz val="10"/>
        <color rgb="FFFF0000"/>
        <rFont val="Calibri"/>
        <family val="2"/>
        <scheme val="minor"/>
      </rPr>
      <t>T</t>
    </r>
    <r>
      <rPr>
        <sz val="10"/>
        <rFont val="Calibri"/>
        <family val="2"/>
        <scheme val="minor"/>
      </rPr>
      <t xml:space="preserve"> have been changed by the permit applicant.  See Table E. Additional Remarks for permit applicant's explaination." should show up in Table D.</t>
    </r>
  </si>
  <si>
    <r>
      <t xml:space="preserve">If the user changes radio button in Table </t>
    </r>
    <r>
      <rPr>
        <b/>
        <sz val="10"/>
        <color rgb="FFFF0000"/>
        <rFont val="Calibri"/>
        <family val="2"/>
        <scheme val="minor"/>
      </rPr>
      <t xml:space="preserve">V </t>
    </r>
    <r>
      <rPr>
        <b/>
        <strike/>
        <sz val="10"/>
        <color rgb="FFFF0000"/>
        <rFont val="Calibri"/>
        <family val="2"/>
        <scheme val="minor"/>
      </rPr>
      <t>U</t>
    </r>
    <r>
      <rPr>
        <b/>
        <sz val="10"/>
        <color rgb="FFFF0000"/>
        <rFont val="Calibri"/>
        <family val="2"/>
        <scheme val="minor"/>
      </rPr>
      <t xml:space="preserve"> </t>
    </r>
    <r>
      <rPr>
        <sz val="10"/>
        <rFont val="Calibri"/>
        <family val="2"/>
        <scheme val="minor"/>
      </rPr>
      <t xml:space="preserve">, a note saying "Selections made in Table </t>
    </r>
    <r>
      <rPr>
        <b/>
        <sz val="10"/>
        <color rgb="FFFF0000"/>
        <rFont val="Calibri"/>
        <family val="2"/>
        <scheme val="minor"/>
      </rPr>
      <t xml:space="preserve">V </t>
    </r>
    <r>
      <rPr>
        <b/>
        <strike/>
        <sz val="10"/>
        <color rgb="FFFF0000"/>
        <rFont val="Calibri"/>
        <family val="2"/>
        <scheme val="minor"/>
      </rPr>
      <t>U</t>
    </r>
    <r>
      <rPr>
        <sz val="10"/>
        <rFont val="Calibri"/>
        <family val="2"/>
        <scheme val="minor"/>
      </rPr>
      <t xml:space="preserve"> have been changed by the permit applicant.  See Table E. Additional Remarks for permit applicant's explaination." should show up in Table D.</t>
    </r>
  </si>
  <si>
    <r>
      <rPr>
        <b/>
        <sz val="11"/>
        <color rgb="FFFF0000"/>
        <rFont val="Calibri"/>
        <family val="2"/>
        <scheme val="minor"/>
      </rPr>
      <t xml:space="preserve">U </t>
    </r>
    <r>
      <rPr>
        <b/>
        <strike/>
        <sz val="11"/>
        <color rgb="FFFF0000"/>
        <rFont val="Calibri"/>
        <family val="2"/>
        <scheme val="minor"/>
      </rPr>
      <t>T</t>
    </r>
    <r>
      <rPr>
        <b/>
        <sz val="11"/>
        <color theme="1"/>
        <rFont val="Calibri"/>
        <family val="2"/>
        <scheme val="minor"/>
      </rPr>
      <t>. DECLARATION OF REQUIRED CERTIFICATES OF INSTALLATION</t>
    </r>
  </si>
  <si>
    <t>Dwelling Unit Lighting</t>
  </si>
  <si>
    <r>
      <t xml:space="preserve">Table </t>
    </r>
    <r>
      <rPr>
        <b/>
        <strike/>
        <sz val="11"/>
        <color rgb="FFFF0000"/>
        <rFont val="Calibri"/>
        <family val="2"/>
        <scheme val="minor"/>
      </rPr>
      <t>T</t>
    </r>
    <r>
      <rPr>
        <b/>
        <sz val="11"/>
        <color rgb="FFFF0000"/>
        <rFont val="Calibri"/>
        <family val="2"/>
        <scheme val="minor"/>
      </rPr>
      <t xml:space="preserve"> U</t>
    </r>
  </si>
  <si>
    <r>
      <t xml:space="preserve">Table </t>
    </r>
    <r>
      <rPr>
        <b/>
        <strike/>
        <sz val="11"/>
        <color rgb="FFFF0000"/>
        <rFont val="Calibri"/>
        <family val="2"/>
        <scheme val="minor"/>
      </rPr>
      <t>U</t>
    </r>
    <r>
      <rPr>
        <b/>
        <sz val="11"/>
        <color rgb="FFFF0000"/>
        <rFont val="Calibri"/>
        <family val="2"/>
        <scheme val="minor"/>
      </rPr>
      <t xml:space="preserve"> V</t>
    </r>
  </si>
  <si>
    <r>
      <t>Lighting in conditioned           and unconditioned spaces must not be combined for compliance per §140.6(b)1</t>
    </r>
    <r>
      <rPr>
        <b/>
        <i/>
        <sz val="10"/>
        <color rgb="FFFF0000"/>
        <rFont val="Calibri"/>
        <family val="2"/>
      </rPr>
      <t>/
§170.2(e)</t>
    </r>
    <r>
      <rPr>
        <i/>
        <sz val="10"/>
        <rFont val="Calibri"/>
        <family val="2"/>
      </rPr>
      <t>.</t>
    </r>
  </si>
  <si>
    <r>
      <t>Area Category §140.6(c)2</t>
    </r>
    <r>
      <rPr>
        <b/>
        <sz val="10"/>
        <color rgb="FFFF0000"/>
        <rFont val="Calibri"/>
        <family val="2"/>
      </rPr>
      <t>/ 
§170.2(e)4</t>
    </r>
  </si>
  <si>
    <r>
      <t>Area Category Additional §140.6(c)2G</t>
    </r>
    <r>
      <rPr>
        <b/>
        <sz val="10"/>
        <color rgb="FFFF0000"/>
        <rFont val="Calibri"/>
        <family val="2"/>
      </rPr>
      <t xml:space="preserve">/ 
§170.2(e)4Av
</t>
    </r>
    <r>
      <rPr>
        <sz val="10"/>
        <rFont val="Calibri"/>
        <family val="2"/>
      </rPr>
      <t>(+)</t>
    </r>
  </si>
  <si>
    <r>
      <t>Tailored §140.6(c)3</t>
    </r>
    <r>
      <rPr>
        <b/>
        <sz val="10"/>
        <color rgb="FFFF0000"/>
        <rFont val="Calibri"/>
        <family val="2"/>
      </rPr>
      <t xml:space="preserve">/ 
§170.2(e)4B
</t>
    </r>
    <r>
      <rPr>
        <sz val="10"/>
        <rFont val="Calibri"/>
        <family val="2"/>
      </rPr>
      <t>(+)</t>
    </r>
  </si>
  <si>
    <r>
      <t>PAF Lighting Control Credits §140.6(a)2</t>
    </r>
    <r>
      <rPr>
        <b/>
        <sz val="10"/>
        <color rgb="FFFF0000"/>
        <rFont val="Calibri"/>
        <family val="2"/>
      </rPr>
      <t>/ 
§170.2(e)1B</t>
    </r>
    <r>
      <rPr>
        <sz val="10"/>
        <rFont val="Calibri"/>
        <family val="2"/>
      </rPr>
      <t xml:space="preserve">
(-)</t>
    </r>
  </si>
  <si>
    <r>
      <t xml:space="preserve">ALERT!  The Rated Power Reduction Method for alterations may only be used </t>
    </r>
    <r>
      <rPr>
        <b/>
        <i/>
        <sz val="11"/>
        <color rgb="FFFF0000"/>
        <rFont val="Calibri"/>
        <family val="2"/>
        <scheme val="minor"/>
      </rPr>
      <t>for one-for-one luminaire alterations</t>
    </r>
    <r>
      <rPr>
        <b/>
        <i/>
        <sz val="11"/>
        <color theme="1"/>
        <rFont val="Calibri"/>
        <family val="2"/>
        <scheme val="minor"/>
      </rPr>
      <t xml:space="preserve"> within a building or tenant space of 5,000 ft</t>
    </r>
    <r>
      <rPr>
        <b/>
        <i/>
        <vertAlign val="superscript"/>
        <sz val="11"/>
        <color theme="1"/>
        <rFont val="Calibri"/>
        <family val="2"/>
        <scheme val="minor"/>
      </rPr>
      <t>2</t>
    </r>
    <r>
      <rPr>
        <b/>
        <i/>
        <sz val="11"/>
        <color theme="1"/>
        <rFont val="Calibri"/>
        <family val="2"/>
        <scheme val="minor"/>
      </rPr>
      <t xml:space="preserve"> or less per §141.0(b)2Iiii</t>
    </r>
    <r>
      <rPr>
        <b/>
        <i/>
        <sz val="11"/>
        <color rgb="FFFF0000"/>
        <rFont val="Calibri"/>
        <family val="2"/>
        <scheme val="minor"/>
      </rPr>
      <t>/§180.2(b)4</t>
    </r>
    <r>
      <rPr>
        <b/>
        <i/>
        <sz val="11"/>
        <color theme="1"/>
        <rFont val="Calibri"/>
        <family val="2"/>
        <scheme val="minor"/>
      </rPr>
      <t>.</t>
    </r>
  </si>
  <si>
    <r>
      <rPr>
        <b/>
        <i/>
        <strike/>
        <sz val="10"/>
        <color rgb="FFFF0000"/>
        <rFont val="Calibri"/>
        <family val="2"/>
      </rPr>
      <t>This table includes all permanent designed lighting and all portable lighting in offices.</t>
    </r>
    <r>
      <rPr>
        <b/>
        <strike/>
        <sz val="10"/>
        <color rgb="FFFF0000"/>
        <rFont val="Calibri"/>
        <family val="2"/>
      </rPr>
      <t xml:space="preserve"> </t>
    </r>
    <r>
      <rPr>
        <b/>
        <sz val="10"/>
        <color rgb="FFFF0000"/>
        <rFont val="Calibri"/>
        <family val="2"/>
      </rPr>
      <t xml:space="preserve">
This table includes all planned permanent and portable lighting other than dwelling unit/ hotel/ motel room lighting. Multifamily dwelling unit and hotel/motel room lighting is documented in Table T. If using Table T to document lighting in multifamily common use areas providing shared provisions for living, eating, cooking or sanitation, those luminaires are not included here.</t>
    </r>
  </si>
  <si>
    <t>Wattage Dropdown</t>
  </si>
  <si>
    <t>JA8</t>
  </si>
  <si>
    <r>
      <t>Mfr Spec</t>
    </r>
    <r>
      <rPr>
        <vertAlign val="superscript"/>
        <sz val="10"/>
        <color rgb="FF000000"/>
        <rFont val="Calibri"/>
        <family val="2"/>
        <scheme val="minor"/>
      </rPr>
      <t>1</t>
    </r>
  </si>
  <si>
    <r>
      <t>Required</t>
    </r>
    <r>
      <rPr>
        <b/>
        <sz val="9"/>
        <color rgb="FFFF0000"/>
        <rFont val="Calibri Light"/>
        <family val="2"/>
        <scheme val="major"/>
      </rPr>
      <t xml:space="preserve">: &gt;= 4,000W subject to multilevel </t>
    </r>
    <r>
      <rPr>
        <b/>
        <strike/>
        <sz val="9"/>
        <color rgb="FFFF0000"/>
        <rFont val="Calibri Light"/>
        <family val="2"/>
        <scheme val="major"/>
      </rPr>
      <t>for general lighting &gt; 10,000SF</t>
    </r>
  </si>
  <si>
    <r>
      <t xml:space="preserve">NA: &lt;4,000W subject to multilevel </t>
    </r>
    <r>
      <rPr>
        <b/>
        <strike/>
        <sz val="9"/>
        <color rgb="FFFF0000"/>
        <rFont val="Calibri Light"/>
        <family val="2"/>
        <scheme val="major"/>
      </rPr>
      <t xml:space="preserve">Not Required </t>
    </r>
    <r>
      <rPr>
        <b/>
        <strike/>
        <u/>
        <sz val="9"/>
        <color rgb="FFFF0000"/>
        <rFont val="Calibri Light"/>
        <family val="2"/>
        <scheme val="major"/>
      </rPr>
      <t>&lt;</t>
    </r>
    <r>
      <rPr>
        <b/>
        <strike/>
        <sz val="9"/>
        <color rgb="FFFF0000"/>
        <rFont val="Calibri Light"/>
        <family val="2"/>
        <scheme val="major"/>
      </rPr>
      <t xml:space="preserve"> 10,000SF </t>
    </r>
  </si>
  <si>
    <r>
      <rPr>
        <b/>
        <sz val="9"/>
        <color rgb="FFFF0000"/>
        <rFont val="Calibri Light"/>
        <family val="2"/>
        <scheme val="major"/>
      </rPr>
      <t xml:space="preserve">NA: per H&amp;LS </t>
    </r>
    <r>
      <rPr>
        <b/>
        <strike/>
        <sz val="9"/>
        <color rgb="FFFF0000"/>
        <rFont val="Calibri Light"/>
        <family val="2"/>
        <scheme val="major"/>
      </rPr>
      <t>Not Required- Installing as PAF</t>
    </r>
  </si>
  <si>
    <r>
      <rPr>
        <b/>
        <sz val="9"/>
        <color rgb="FFFF0000"/>
        <rFont val="Calibri Light"/>
        <family val="2"/>
        <scheme val="major"/>
      </rPr>
      <t xml:space="preserve">NA: Licensed Healthcare </t>
    </r>
    <r>
      <rPr>
        <b/>
        <strike/>
        <sz val="9"/>
        <color rgb="FFFF0000"/>
        <rFont val="Calibri Light"/>
        <family val="2"/>
        <scheme val="major"/>
      </rPr>
      <t>Not Required- Building NA: Space &lt;= 0.5 W/SF</t>
    </r>
  </si>
  <si>
    <t>NA: &lt;= 80% LP (alt only)</t>
  </si>
  <si>
    <t>Required: Using as PAF (Table P)</t>
  </si>
  <si>
    <r>
      <t>§130.1(c)</t>
    </r>
    <r>
      <rPr>
        <b/>
        <sz val="10"/>
        <color rgb="FFFF0000"/>
        <rFont val="Calibri"/>
        <family val="2"/>
        <scheme val="minor"/>
      </rPr>
      <t>/§160.5(b)4C</t>
    </r>
  </si>
  <si>
    <t>Shut-Off Controls (at Bldg)</t>
  </si>
  <si>
    <t>See Area/ Space Level Controls</t>
  </si>
  <si>
    <r>
      <rPr>
        <b/>
        <sz val="12"/>
        <color rgb="FFFF0000"/>
        <rFont val="Calibri Light"/>
        <family val="2"/>
        <scheme val="major"/>
      </rPr>
      <t xml:space="preserve">EMCS </t>
    </r>
    <r>
      <rPr>
        <b/>
        <strike/>
        <sz val="12"/>
        <color rgb="FFFF0000"/>
        <rFont val="Calibri Light"/>
        <family val="2"/>
        <scheme val="major"/>
      </rPr>
      <t>Whole Building "Other"*</t>
    </r>
  </si>
  <si>
    <r>
      <rPr>
        <b/>
        <sz val="10"/>
        <color rgb="FFFF0000"/>
        <rFont val="Calibri"/>
        <family val="2"/>
        <scheme val="minor"/>
      </rPr>
      <t xml:space="preserve">Manual </t>
    </r>
    <r>
      <rPr>
        <b/>
        <sz val="10"/>
        <rFont val="Calibri"/>
        <family val="2"/>
        <scheme val="minor"/>
      </rPr>
      <t>Area Controls §130.1(a)</t>
    </r>
    <r>
      <rPr>
        <b/>
        <sz val="10"/>
        <color rgb="FFFF0000"/>
        <rFont val="Calibri"/>
        <family val="2"/>
        <scheme val="minor"/>
      </rPr>
      <t>/§160.5(b)4A</t>
    </r>
  </si>
  <si>
    <r>
      <t>Multi-Level Controls §130.1(b)</t>
    </r>
    <r>
      <rPr>
        <b/>
        <sz val="10"/>
        <color rgb="FFFF0000"/>
        <rFont val="Calibri"/>
        <family val="2"/>
        <scheme val="minor"/>
      </rPr>
      <t>/§160.5(b)4B</t>
    </r>
  </si>
  <si>
    <r>
      <t>Shut-Off Controls 
§130.1(c)</t>
    </r>
    <r>
      <rPr>
        <b/>
        <sz val="10"/>
        <color rgb="FFFF0000"/>
        <rFont val="Calibri"/>
        <family val="2"/>
        <scheme val="minor"/>
      </rPr>
      <t>/§160.5(b)4C</t>
    </r>
  </si>
  <si>
    <r>
      <t>§130.1(d)</t>
    </r>
    <r>
      <rPr>
        <b/>
        <sz val="10"/>
        <color rgb="FFFF0000"/>
        <rFont val="Calibri"/>
        <family val="2"/>
        <scheme val="minor"/>
      </rPr>
      <t>/§160.5(b)4D</t>
    </r>
  </si>
  <si>
    <r>
      <rPr>
        <b/>
        <strike/>
        <sz val="10"/>
        <color rgb="FFFF0000"/>
        <rFont val="Calibri"/>
        <family val="2"/>
        <scheme val="minor"/>
      </rPr>
      <t>§140.6(d)</t>
    </r>
    <r>
      <rPr>
        <b/>
        <sz val="10"/>
        <color rgb="FFFF0000"/>
        <rFont val="Calibri"/>
        <family val="2"/>
        <scheme val="minor"/>
      </rPr>
      <t xml:space="preserve"> §130.1(d)/§160.5(b)4D</t>
    </r>
  </si>
  <si>
    <r>
      <t>§140.6(a)1</t>
    </r>
    <r>
      <rPr>
        <b/>
        <sz val="10"/>
        <color rgb="FFFF0000"/>
        <rFont val="Calibri"/>
        <family val="2"/>
        <scheme val="minor"/>
      </rPr>
      <t>/§170.2(e)2A</t>
    </r>
  </si>
  <si>
    <r>
      <rPr>
        <b/>
        <strike/>
        <sz val="10"/>
        <color rgb="FFFF0000"/>
        <rFont val="Calibri Light"/>
        <family val="2"/>
        <scheme val="major"/>
      </rPr>
      <t>Manual ON/OFF</t>
    </r>
    <r>
      <rPr>
        <b/>
        <sz val="10"/>
        <color rgb="FFFF0000"/>
        <rFont val="Calibri Light"/>
        <family val="2"/>
        <scheme val="major"/>
      </rPr>
      <t xml:space="preserve">
Readily Accessible</t>
    </r>
  </si>
  <si>
    <r>
      <t>Aunniciated</t>
    </r>
    <r>
      <rPr>
        <b/>
        <strike/>
        <sz val="10"/>
        <color rgb="FFFF0000"/>
        <rFont val="Calibri Light"/>
        <family val="2"/>
        <scheme val="major"/>
      </rPr>
      <t>*</t>
    </r>
  </si>
  <si>
    <r>
      <rPr>
        <b/>
        <sz val="10"/>
        <color rgb="FFFF0000"/>
        <rFont val="Calibri"/>
        <family val="2"/>
        <scheme val="minor"/>
      </rPr>
      <t xml:space="preserve">Multilevel </t>
    </r>
    <r>
      <rPr>
        <b/>
        <strike/>
        <sz val="10"/>
        <color rgb="FFFF0000"/>
        <rFont val="Calibri"/>
        <family val="2"/>
        <scheme val="minor"/>
      </rPr>
      <t>Bi-level</t>
    </r>
    <r>
      <rPr>
        <sz val="10"/>
        <color theme="1"/>
        <rFont val="Calibri"/>
        <family val="2"/>
        <scheme val="minor"/>
      </rPr>
      <t xml:space="preserve"> switch</t>
    </r>
  </si>
  <si>
    <t>NA: General Ltg &lt;= 0.5 W/SF</t>
  </si>
  <si>
    <t>NA: Enclosed area &lt; 100sf</t>
  </si>
  <si>
    <t xml:space="preserve">NA: Licensed Healthcare </t>
  </si>
  <si>
    <t xml:space="preserve">NA: Enclosed area w/ 1 luminaire &lt;= 2 lamps </t>
  </si>
  <si>
    <r>
      <t xml:space="preserve">Partial Off </t>
    </r>
    <r>
      <rPr>
        <b/>
        <sz val="10"/>
        <color rgb="FFFF0000"/>
        <rFont val="Calibri"/>
        <family val="2"/>
        <scheme val="minor"/>
      </rPr>
      <t>130.1(c)/ 160.5(b)4C</t>
    </r>
    <r>
      <rPr>
        <sz val="10"/>
        <color theme="1"/>
        <rFont val="Calibri"/>
        <family val="2"/>
        <scheme val="minor"/>
      </rPr>
      <t xml:space="preserve"> </t>
    </r>
    <r>
      <rPr>
        <b/>
        <strike/>
        <sz val="10"/>
        <color rgb="FFFF0000"/>
        <rFont val="Calibri"/>
        <family val="2"/>
        <scheme val="minor"/>
      </rPr>
      <t>*</t>
    </r>
  </si>
  <si>
    <r>
      <t xml:space="preserve">Partial On </t>
    </r>
    <r>
      <rPr>
        <b/>
        <sz val="10"/>
        <color rgb="FFFF0000"/>
        <rFont val="Calibri Light"/>
        <family val="2"/>
        <scheme val="major"/>
      </rPr>
      <t>130.1(c)/160.5(b)4C</t>
    </r>
    <r>
      <rPr>
        <sz val="10"/>
        <color theme="1"/>
        <rFont val="Calibri Light"/>
        <family val="1"/>
        <scheme val="major"/>
      </rPr>
      <t xml:space="preserve"> </t>
    </r>
    <r>
      <rPr>
        <strike/>
        <sz val="10"/>
        <color rgb="FFFF0000"/>
        <rFont val="Calibri Light"/>
        <family val="2"/>
        <scheme val="major"/>
      </rPr>
      <t>*</t>
    </r>
  </si>
  <si>
    <t>NA: Licensed Healthcare</t>
  </si>
  <si>
    <t>NA: 24 hour/365 day</t>
  </si>
  <si>
    <t>Countdown timer</t>
  </si>
  <si>
    <r>
      <rPr>
        <sz val="10"/>
        <rFont val="Calibri"/>
        <family val="2"/>
        <scheme val="minor"/>
      </rPr>
      <t>Auto</t>
    </r>
    <r>
      <rPr>
        <sz val="10"/>
        <color theme="1"/>
        <rFont val="Calibri"/>
        <family val="2"/>
        <scheme val="minor"/>
      </rPr>
      <t>timeswitch</t>
    </r>
  </si>
  <si>
    <t>NA: Sidelit retail sales area</t>
  </si>
  <si>
    <r>
      <t>This table includes areas using the Tailored Method per §140.6(c)3</t>
    </r>
    <r>
      <rPr>
        <b/>
        <i/>
        <sz val="10"/>
        <color rgb="FFFF0000"/>
        <rFont val="Calibri"/>
        <family val="2"/>
        <scheme val="minor"/>
      </rPr>
      <t>/§170.2(e)4B</t>
    </r>
    <r>
      <rPr>
        <i/>
        <sz val="10"/>
        <color theme="1"/>
        <rFont val="Calibri"/>
        <family val="2"/>
        <scheme val="minor"/>
      </rPr>
      <t xml:space="preserve">. If additional Tailored Method "use it or lose it" allowances are used it is also indicated.  Lighting that qualifies for one of the additional allowances shall not qualify for another additional allowance. </t>
    </r>
  </si>
  <si>
    <r>
      <t>Primary Function Area per Table 140.6-D</t>
    </r>
    <r>
      <rPr>
        <b/>
        <sz val="10"/>
        <color rgb="FFFF0000"/>
        <rFont val="Calibri"/>
        <family val="2"/>
        <scheme val="minor"/>
      </rPr>
      <t>/ 170.2-N</t>
    </r>
  </si>
  <si>
    <r>
      <t xml:space="preserve">All areas indicated in Table I as using an additional allowance using the Area Category Method have been included in this table to calculate the additional allowance per Table140.6-C </t>
    </r>
    <r>
      <rPr>
        <b/>
        <i/>
        <sz val="10"/>
        <color rgb="FFFF0000"/>
        <rFont val="Calibri"/>
        <family val="2"/>
        <scheme val="minor"/>
      </rPr>
      <t>/170.2-M</t>
    </r>
    <r>
      <rPr>
        <i/>
        <sz val="10"/>
        <color theme="1"/>
        <rFont val="Calibri"/>
        <family val="2"/>
        <scheme val="minor"/>
      </rPr>
      <t>.</t>
    </r>
    <r>
      <rPr>
        <b/>
        <sz val="10"/>
        <color rgb="FF00B050"/>
        <rFont val="Calibri"/>
        <family val="2"/>
        <scheme val="minor"/>
      </rPr>
      <t xml:space="preserve"> </t>
    </r>
  </si>
  <si>
    <r>
      <t>This category includes case lighting in retail merchandise sales, museums, and religious settings, where lighting of small art objects, artifacts, or valuable collections is required. The display case shall contain jewelry, coins, fine china, fine crystal, precious stones, silver, small art objects or artifacts, and/or valuable collections the display of which involves customer inspection of very fine detail from outside of a locked case. Lighting in this category must comply with the applicable requirements in §140.6(c)3J</t>
    </r>
    <r>
      <rPr>
        <b/>
        <i/>
        <sz val="10"/>
        <color rgb="FFFF0000"/>
        <rFont val="Calibri"/>
        <family val="2"/>
        <scheme val="minor"/>
      </rPr>
      <t>/§170.2(e)4B</t>
    </r>
    <r>
      <rPr>
        <i/>
        <sz val="10"/>
        <color theme="1"/>
        <rFont val="Calibri"/>
        <family val="2"/>
        <scheme val="minor"/>
      </rPr>
      <t>.</t>
    </r>
  </si>
  <si>
    <r>
      <t>This table includes all areas indicated in Table I or Table K as using a PAF credit described in §140.6(a)2</t>
    </r>
    <r>
      <rPr>
        <b/>
        <i/>
        <sz val="10"/>
        <color rgb="FFFF0000"/>
        <rFont val="Calibri"/>
        <family val="2"/>
        <scheme val="minor"/>
      </rPr>
      <t>/ §170.2(e)2B</t>
    </r>
    <r>
      <rPr>
        <i/>
        <sz val="10"/>
        <color theme="1"/>
        <rFont val="Calibri"/>
        <family val="2"/>
        <scheme val="minor"/>
      </rPr>
      <t xml:space="preserve">. </t>
    </r>
  </si>
  <si>
    <r>
      <rPr>
        <b/>
        <sz val="10"/>
        <rFont val="Calibri"/>
        <family val="2"/>
        <scheme val="minor"/>
      </rPr>
      <t>PAF per §140.6(a)2</t>
    </r>
    <r>
      <rPr>
        <b/>
        <sz val="10"/>
        <color rgb="FFFF0000"/>
        <rFont val="Calibri"/>
        <family val="2"/>
        <scheme val="minor"/>
      </rPr>
      <t>/§170.2(e)2B</t>
    </r>
    <r>
      <rPr>
        <b/>
        <vertAlign val="superscript"/>
        <sz val="10"/>
        <rFont val="Calibri"/>
        <family val="2"/>
        <scheme val="minor"/>
      </rPr>
      <t>1</t>
    </r>
    <r>
      <rPr>
        <b/>
        <sz val="10"/>
        <rFont val="Calibri"/>
        <family val="2"/>
        <scheme val="minor"/>
      </rPr>
      <t xml:space="preserve">
</t>
    </r>
    <r>
      <rPr>
        <sz val="9"/>
        <rFont val="Calibri"/>
        <family val="2"/>
        <scheme val="minor"/>
      </rPr>
      <t>(*Can be used in conjunction with other PAF'S)</t>
    </r>
  </si>
  <si>
    <r>
      <rPr>
        <i/>
        <vertAlign val="superscript"/>
        <sz val="11"/>
        <color theme="1"/>
        <rFont val="Calibri"/>
        <family val="2"/>
        <scheme val="minor"/>
      </rPr>
      <t xml:space="preserve">1 </t>
    </r>
    <r>
      <rPr>
        <i/>
        <sz val="11"/>
        <color theme="1"/>
        <rFont val="Calibri"/>
        <family val="2"/>
        <scheme val="minor"/>
      </rPr>
      <t>FOOTNOTES: PAFs outlined in Table 140.6-A</t>
    </r>
    <r>
      <rPr>
        <b/>
        <i/>
        <sz val="11"/>
        <color rgb="FFFF0000"/>
        <rFont val="Calibri"/>
        <family val="2"/>
        <scheme val="minor"/>
      </rPr>
      <t>/170.2-L</t>
    </r>
    <r>
      <rPr>
        <i/>
        <sz val="11"/>
        <color theme="1"/>
        <rFont val="Calibri"/>
        <family val="2"/>
        <scheme val="minor"/>
      </rPr>
      <t xml:space="preserve"> include 1) Daylight </t>
    </r>
    <r>
      <rPr>
        <b/>
        <i/>
        <sz val="11"/>
        <color rgb="FFFF0000"/>
        <rFont val="Calibri"/>
        <family val="2"/>
        <scheme val="minor"/>
      </rPr>
      <t>continuous</t>
    </r>
    <r>
      <rPr>
        <i/>
        <sz val="11"/>
        <color theme="1"/>
        <rFont val="Calibri"/>
        <family val="2"/>
        <scheme val="minor"/>
      </rPr>
      <t xml:space="preserve"> dimming plus OFF; 2A) Occupant sensors in offices </t>
    </r>
    <r>
      <rPr>
        <b/>
        <i/>
        <sz val="11"/>
        <color rgb="FFFF0000"/>
        <rFont val="Calibri"/>
        <family val="2"/>
        <scheme val="minor"/>
      </rPr>
      <t>with one sensor per</t>
    </r>
    <r>
      <rPr>
        <i/>
        <sz val="11"/>
        <color theme="1"/>
        <rFont val="Calibri"/>
        <family val="2"/>
        <scheme val="minor"/>
      </rPr>
      <t xml:space="preserve"> </t>
    </r>
    <r>
      <rPr>
        <i/>
        <u/>
        <sz val="11"/>
        <color theme="1"/>
        <rFont val="Calibri"/>
        <family val="2"/>
        <scheme val="minor"/>
      </rPr>
      <t>&lt;</t>
    </r>
    <r>
      <rPr>
        <i/>
        <sz val="11"/>
        <color theme="1"/>
        <rFont val="Calibri"/>
        <family val="2"/>
        <scheme val="minor"/>
      </rPr>
      <t xml:space="preserve"> 125 ft</t>
    </r>
    <r>
      <rPr>
        <i/>
        <vertAlign val="superscript"/>
        <sz val="11"/>
        <color theme="1"/>
        <rFont val="Calibri"/>
        <family val="2"/>
        <scheme val="minor"/>
      </rPr>
      <t>2</t>
    </r>
    <r>
      <rPr>
        <i/>
        <sz val="11"/>
        <color theme="1"/>
        <rFont val="Calibri"/>
        <family val="2"/>
        <scheme val="minor"/>
      </rPr>
      <t xml:space="preserve">; 2B) Occupant sensors in offices </t>
    </r>
    <r>
      <rPr>
        <b/>
        <i/>
        <sz val="11"/>
        <color rgb="FFFF0000"/>
        <rFont val="Calibri"/>
        <family val="2"/>
        <scheme val="minor"/>
      </rPr>
      <t xml:space="preserve">with one sensor per </t>
    </r>
    <r>
      <rPr>
        <b/>
        <i/>
        <strike/>
        <sz val="11"/>
        <color rgb="FFFF0000"/>
        <rFont val="Calibri"/>
        <family val="2"/>
        <scheme val="minor"/>
      </rPr>
      <t>from</t>
    </r>
    <r>
      <rPr>
        <i/>
        <sz val="11"/>
        <color theme="1"/>
        <rFont val="Calibri"/>
        <family val="2"/>
        <scheme val="minor"/>
      </rPr>
      <t xml:space="preserve"> 126 - 250 ft</t>
    </r>
    <r>
      <rPr>
        <i/>
        <vertAlign val="superscript"/>
        <sz val="11"/>
        <color theme="1"/>
        <rFont val="Calibri"/>
        <family val="2"/>
        <scheme val="minor"/>
      </rPr>
      <t>2</t>
    </r>
    <r>
      <rPr>
        <i/>
        <sz val="11"/>
        <color theme="1"/>
        <rFont val="Calibri"/>
        <family val="2"/>
        <scheme val="minor"/>
      </rPr>
      <t xml:space="preserve">; </t>
    </r>
    <r>
      <rPr>
        <b/>
        <i/>
        <strike/>
        <sz val="11"/>
        <color rgb="FFFF0000"/>
        <rFont val="Calibri"/>
        <family val="2"/>
        <scheme val="minor"/>
      </rPr>
      <t>2C) Occupant sensors in offices from 251 - 500 ft</t>
    </r>
    <r>
      <rPr>
        <b/>
        <i/>
        <strike/>
        <vertAlign val="superscript"/>
        <sz val="11"/>
        <color rgb="FFFF0000"/>
        <rFont val="Calibri"/>
        <family val="2"/>
        <scheme val="minor"/>
      </rPr>
      <t>2</t>
    </r>
    <r>
      <rPr>
        <b/>
        <i/>
        <strike/>
        <sz val="11"/>
        <color rgb="FFFF0000"/>
        <rFont val="Calibri"/>
        <family val="2"/>
        <scheme val="minor"/>
      </rPr>
      <t>;</t>
    </r>
    <r>
      <rPr>
        <i/>
        <sz val="11"/>
        <color theme="1"/>
        <rFont val="Calibri"/>
        <family val="2"/>
        <scheme val="minor"/>
      </rPr>
      <t xml:space="preserve"> 3A) Institutional tuning, non-daylit areas; 3B) Institutional tuning, daylit areas; 4) Demand response; 5) Clerestory fenestration; 6) Horizontal slats; 7) Light shelves.</t>
    </r>
  </si>
  <si>
    <r>
      <t xml:space="preserve">Q. RATED POWER REDUCTION COMPLIANCE FOR </t>
    </r>
    <r>
      <rPr>
        <b/>
        <sz val="11"/>
        <color rgb="FFFF0000"/>
        <rFont val="Calibri"/>
        <family val="2"/>
        <scheme val="minor"/>
      </rPr>
      <t>ONE-FOR-ONE</t>
    </r>
    <r>
      <rPr>
        <b/>
        <sz val="11"/>
        <color theme="1"/>
        <rFont val="Calibri"/>
        <family val="2"/>
        <scheme val="minor"/>
      </rPr>
      <t xml:space="preserve"> ALTERATIONS</t>
    </r>
  </si>
  <si>
    <r>
      <t>Indoor lighting alterations complying prescriptively with §141.0(b)2I(iii)</t>
    </r>
    <r>
      <rPr>
        <b/>
        <i/>
        <sz val="10"/>
        <color rgb="FFFF0000"/>
        <rFont val="Calibri"/>
        <family val="2"/>
        <scheme val="minor"/>
      </rPr>
      <t>/§180.2(b)4biv</t>
    </r>
    <r>
      <rPr>
        <i/>
        <sz val="10"/>
        <color theme="1"/>
        <rFont val="Calibri"/>
        <family val="2"/>
        <scheme val="minor"/>
      </rPr>
      <t xml:space="preserve"> are documented in this table.  Any control options having a * will include a note in the Notes section of this table detailing how compliance is achieved, otherwise the compliance status in Table C will say "DOES NOT COMPLY".</t>
    </r>
  </si>
  <si>
    <r>
      <t>Alteration scope includes a one-for-one luminaire alteration within a building or tenant space of 5,000 ft</t>
    </r>
    <r>
      <rPr>
        <vertAlign val="superscript"/>
        <sz val="9"/>
        <color theme="1"/>
        <rFont val="Calibri"/>
        <family val="2"/>
        <scheme val="minor"/>
      </rPr>
      <t>2</t>
    </r>
    <r>
      <rPr>
        <sz val="9"/>
        <color theme="1"/>
        <rFont val="Calibri"/>
        <family val="2"/>
        <scheme val="minor"/>
      </rPr>
      <t xml:space="preserve"> or less per §141.0(b)2I(iii)</t>
    </r>
    <r>
      <rPr>
        <b/>
        <sz val="9"/>
        <color rgb="FFFF0000"/>
        <rFont val="Calibri"/>
        <family val="2"/>
        <scheme val="minor"/>
      </rPr>
      <t>/§180.2(b)4biv</t>
    </r>
    <r>
      <rPr>
        <sz val="9"/>
        <color theme="1"/>
        <rFont val="Calibri"/>
        <family val="2"/>
        <scheme val="minor"/>
      </rPr>
      <t>.</t>
    </r>
  </si>
  <si>
    <r>
      <t>At least one complete floor or complete tenant space includes a one-for-one luminaire alteration of 50 or less luminaires, per annum. These spaces do not need to comply with Part 6 requirements and therefore do not need to be included in tables below per Exception 6 to §141.0(b)2I</t>
    </r>
    <r>
      <rPr>
        <b/>
        <sz val="9"/>
        <color rgb="FFFF0000"/>
        <rFont val="Calibri"/>
        <family val="2"/>
        <scheme val="minor"/>
      </rPr>
      <t>/§180.2(b)4biv</t>
    </r>
    <r>
      <rPr>
        <sz val="9"/>
        <rFont val="Calibri"/>
        <family val="2"/>
        <scheme val="minor"/>
      </rPr>
      <t>.</t>
    </r>
  </si>
  <si>
    <r>
      <rPr>
        <i/>
        <vertAlign val="superscript"/>
        <sz val="11"/>
        <rFont val="Calibri"/>
        <family val="2"/>
        <scheme val="minor"/>
      </rPr>
      <t>2</t>
    </r>
    <r>
      <rPr>
        <i/>
        <sz val="11"/>
        <rFont val="Calibri"/>
        <family val="2"/>
        <scheme val="minor"/>
      </rPr>
      <t xml:space="preserve"> Must be at least 40% to comply with §141.0(b)2I(iii)</t>
    </r>
    <r>
      <rPr>
        <b/>
        <i/>
        <sz val="11"/>
        <color rgb="FFFF0000"/>
        <rFont val="Calibri"/>
        <family val="2"/>
        <scheme val="minor"/>
      </rPr>
      <t>/§180.2(b)4biv</t>
    </r>
  </si>
  <si>
    <r>
      <rPr>
        <i/>
        <vertAlign val="superscript"/>
        <sz val="11"/>
        <rFont val="Calibri"/>
        <family val="2"/>
        <scheme val="minor"/>
      </rPr>
      <t>1</t>
    </r>
    <r>
      <rPr>
        <i/>
        <sz val="11"/>
        <rFont val="Calibri"/>
        <family val="2"/>
        <scheme val="minor"/>
      </rPr>
      <t xml:space="preserve"> FOOTNOTE: Authority Having Jurisdiction may ask for Luminaire cut sheets to confirm wattage used for compliance per §130.0(c)</t>
    </r>
    <r>
      <rPr>
        <b/>
        <i/>
        <sz val="11"/>
        <color rgb="FFFF0000"/>
        <rFont val="Calibri"/>
        <family val="2"/>
        <scheme val="minor"/>
      </rPr>
      <t>/§160.5(b)1</t>
    </r>
    <r>
      <rPr>
        <i/>
        <sz val="11"/>
        <rFont val="Calibri"/>
        <family val="2"/>
        <scheme val="minor"/>
      </rPr>
      <t xml:space="preserve">  </t>
    </r>
  </si>
  <si>
    <r>
      <rPr>
        <b/>
        <sz val="11"/>
        <color rgb="FFFF0000"/>
        <rFont val="Calibri"/>
        <family val="2"/>
        <scheme val="minor"/>
      </rPr>
      <t xml:space="preserve">Manual </t>
    </r>
    <r>
      <rPr>
        <sz val="11"/>
        <rFont val="Calibri"/>
        <family val="2"/>
        <scheme val="minor"/>
      </rPr>
      <t>Area Controls
§130.1(a)</t>
    </r>
    <r>
      <rPr>
        <b/>
        <sz val="11"/>
        <color rgb="FFFF0000"/>
        <rFont val="Calibri"/>
        <family val="2"/>
        <scheme val="minor"/>
      </rPr>
      <t>/§160.5(b)4A</t>
    </r>
  </si>
  <si>
    <r>
      <t>Shut-Off Controls
§130.1(c)</t>
    </r>
    <r>
      <rPr>
        <b/>
        <sz val="11"/>
        <color rgb="FFFF0000"/>
        <rFont val="Calibri"/>
        <family val="2"/>
        <scheme val="minor"/>
      </rPr>
      <t xml:space="preserve">/§160.5(b)4C </t>
    </r>
  </si>
  <si>
    <r>
      <rPr>
        <u/>
        <sz val="10"/>
        <color rgb="FFFF0000"/>
        <rFont val="Calibri"/>
        <family val="2"/>
        <scheme val="minor"/>
      </rPr>
      <t>Readily Accessible</t>
    </r>
    <r>
      <rPr>
        <sz val="10"/>
        <color rgb="FFFF0000"/>
        <rFont val="Calibri"/>
        <family val="2"/>
        <scheme val="minor"/>
      </rPr>
      <t xml:space="preserve"> </t>
    </r>
    <r>
      <rPr>
        <strike/>
        <sz val="10"/>
        <color rgb="FFFF0000"/>
        <rFont val="Calibri"/>
        <family val="2"/>
        <scheme val="minor"/>
      </rPr>
      <t>Manual ON/OFF</t>
    </r>
  </si>
  <si>
    <r>
      <t>Indoor lighting alteration spaces complying prescriptively with §141.0(b)2I(ii)</t>
    </r>
    <r>
      <rPr>
        <b/>
        <i/>
        <sz val="10"/>
        <color rgb="FFFF0000"/>
        <rFont val="Calibri"/>
        <family val="2"/>
        <scheme val="minor"/>
      </rPr>
      <t>/§180.2(b)4Bivb</t>
    </r>
    <r>
      <rPr>
        <i/>
        <sz val="10"/>
        <color theme="1"/>
        <rFont val="Calibri"/>
        <family val="2"/>
        <scheme val="minor"/>
      </rPr>
      <t xml:space="preserve"> are included in this table to document the power reduction. If the Percent of Indoor Lighting Power Allowance exceeds 80%, the compliance status in Table C for Controls will say "DOES NOT COMPLY". </t>
    </r>
  </si>
  <si>
    <r>
      <t xml:space="preserve">This table documents clerestories, horizontal slats or light shelves meet the requirements </t>
    </r>
    <r>
      <rPr>
        <i/>
        <sz val="10"/>
        <rFont val="Calibri"/>
        <family val="2"/>
      </rPr>
      <t xml:space="preserve">in </t>
    </r>
    <r>
      <rPr>
        <b/>
        <i/>
        <sz val="10"/>
        <color rgb="FFFF0000"/>
        <rFont val="Calibri"/>
        <family val="2"/>
      </rPr>
      <t>§140.3(d)/§170.2(e)2B</t>
    </r>
    <r>
      <rPr>
        <i/>
        <sz val="10"/>
        <color rgb="FF231F20"/>
        <rFont val="Calibri"/>
        <family val="2"/>
      </rPr>
      <t xml:space="preserve"> if a Power Adjustment Factor was claimed on Table P. These features must be documented on the architectural plans or where appropriate within the construction documents.  This PAF also must be verified in the field with an acceptance test per Table U.   </t>
    </r>
  </si>
  <si>
    <r>
      <t>Slats have a Projection Factor p</t>
    </r>
    <r>
      <rPr>
        <sz val="9"/>
        <rFont val="Calibri"/>
        <family val="2"/>
        <scheme val="minor"/>
      </rPr>
      <t>er Table 140.3-</t>
    </r>
    <r>
      <rPr>
        <b/>
        <sz val="9"/>
        <color rgb="FFFF0000"/>
        <rFont val="Calibri"/>
        <family val="2"/>
        <scheme val="minor"/>
      </rPr>
      <t xml:space="preserve">E/170.2-N </t>
    </r>
    <r>
      <rPr>
        <b/>
        <strike/>
        <sz val="9"/>
        <color rgb="FFFF0000"/>
        <rFont val="Calibri"/>
        <family val="2"/>
        <scheme val="minor"/>
      </rPr>
      <t>D</t>
    </r>
    <r>
      <rPr>
        <sz val="9"/>
        <rFont val="Calibri"/>
        <family val="2"/>
        <scheme val="minor"/>
      </rPr>
      <t xml:space="preserve"> Daylighting Devices and extend </t>
    </r>
    <r>
      <rPr>
        <b/>
        <sz val="9"/>
        <color rgb="FFFF0000"/>
        <rFont val="Calibri"/>
        <family val="2"/>
        <scheme val="minor"/>
      </rPr>
      <t>the entire height of the vertical fenestration and</t>
    </r>
    <r>
      <rPr>
        <sz val="9"/>
        <rFont val="Calibri"/>
        <family val="2"/>
        <scheme val="minor"/>
      </rPr>
      <t xml:space="preserve"> beyond each side of the window jamb by a distance &gt;= their horizontal projection.  Slats do not need to extend beyond the jamb if they are located entirely within the fenestration rough opening or a fin is located at the jamb and extends vertically the entire height of the jamb and horizontally the entire depth of the projection.</t>
    </r>
  </si>
  <si>
    <r>
      <t>Slats have a minimum Distance Factor of 0.3 calculated pe</t>
    </r>
    <r>
      <rPr>
        <sz val="9"/>
        <rFont val="Calibri"/>
        <family val="2"/>
        <scheme val="minor"/>
      </rPr>
      <t>r §140.3(d)</t>
    </r>
    <r>
      <rPr>
        <b/>
        <sz val="9"/>
        <color rgb="FFFF0000"/>
        <rFont val="Calibri"/>
        <family val="2"/>
        <scheme val="minor"/>
      </rPr>
      <t>/§170.2(e)2Bxii</t>
    </r>
  </si>
  <si>
    <r>
      <t>Shelves have a minimum Distance Factor of 0.3</t>
    </r>
    <r>
      <rPr>
        <sz val="9"/>
        <rFont val="Calibri"/>
        <family val="2"/>
        <scheme val="minor"/>
      </rPr>
      <t xml:space="preserve"> calculated per §140.3(d)</t>
    </r>
    <r>
      <rPr>
        <b/>
        <sz val="9"/>
        <color rgb="FFFF0000"/>
        <rFont val="Calibri"/>
        <family val="2"/>
        <scheme val="minor"/>
      </rPr>
      <t>/§170.2(e)2Bxii</t>
    </r>
  </si>
  <si>
    <t>This entire table is new for 2022</t>
  </si>
  <si>
    <t>Indicate lighting and electrical components included in multifamily dwelling units:</t>
  </si>
  <si>
    <r>
      <rPr>
        <sz val="11"/>
        <color theme="1"/>
        <rFont val="Wingdings"/>
        <charset val="2"/>
      </rPr>
      <t>¨</t>
    </r>
    <r>
      <rPr>
        <sz val="11"/>
        <color theme="1"/>
        <rFont val="Calibri"/>
        <family val="2"/>
      </rPr>
      <t xml:space="preserve"> Luminaires</t>
    </r>
  </si>
  <si>
    <r>
      <rPr>
        <sz val="11"/>
        <color theme="1"/>
        <rFont val="Wingdings"/>
        <charset val="2"/>
      </rPr>
      <t>¨</t>
    </r>
    <r>
      <rPr>
        <sz val="11"/>
        <color theme="1"/>
        <rFont val="Calibri"/>
        <family val="2"/>
      </rPr>
      <t xml:space="preserve"> Blank Electrical Boxes</t>
    </r>
  </si>
  <si>
    <t>Luminaires</t>
  </si>
  <si>
    <t>All installed luminaires shall meet the requirements in TABLE 160.5-A except lighting integral to exhaust fans, kitchen range hoods, bath vanity mirrors, and garage door openers, and non-removable lighting attached to ceiling fans; lighting internal to drawers, cabinetry, and linen closets with an efficacy of 45 lumens per watt or greater.</t>
  </si>
  <si>
    <t>Screw based luminaires shall contain lamps that comply with Reference Joint Appendix JA8.</t>
  </si>
  <si>
    <t>Recessed Downlight Luminaires other than those marked for use in fire-rated installations and other than recessed luminaires installed in non-insulated ceilings shall meet all of the following requirements:
   - Shall not contain screw base lamp sockets; and
   - Have a label that certifies the luminaire is airtight with air leakage less than 2.0 cfm at 75 Pascals when tested in accordance with ASTM E283. An exhaust fan   housing with integral light shall not be required to be certified airtight; and
   - Be sealed with a gasket or caulk between the luminaire housing and ceiling, and have all air leak paths between conditioned and unconditioned spaces sealed with a gasket or caulk, or be installed per manufacturer’s instructions to maintain airtightness between the luminaire housing and ceiling; and
   - Meet the clearance and installation requirements of California Electrical Code Section 410.116 for recessed luminaires.</t>
  </si>
  <si>
    <t>Light Sources in Enclosed or Recessed Luminaires. Lamps and other separable light sources that are not compliant with the JA8 elevated temperature requirements, including marking requirements, shall not be installed in enclosed or recessed luminaires.</t>
  </si>
  <si>
    <t>Lighting Controls</t>
  </si>
  <si>
    <t>Lighting shall have readily accessible wall-mounted controls that allow the lighting to be manually turned ON and OFF. Ceiling fans may provide control of integrated lighting via a remote control.</t>
  </si>
  <si>
    <t>No controls shall bypass a dimmer, occupant sensor or vacancy sensor function where that dimmer or sensor has been installed to comply with Section160.5(a)2.</t>
  </si>
  <si>
    <t>Lighting controls shall comply with the applicable requirements of Section 110.9.</t>
  </si>
  <si>
    <t>An Energy Management Control System (EMCS) or a multiscene programmable controller may be used to comply with dimming, occupancy, and lighting control requirements in Section 160.5(a)2 if it provides the functionality of the specified controls in accordance with Section 110.9, and the physical controls specified in in Section 160.5(a)2A.</t>
  </si>
  <si>
    <t>In bathrooms, garages, laundry rooms, utility rooms, and walk-in closets, at least one installed luminaire shall be controlled by an occupantcy or vacancy sensor providing automatic-off functionality.</t>
  </si>
  <si>
    <t>For lighting internal to drawers and cabinetry with opaque fronts or doors, controls that turn light off when the drawer or door is closed shall be provided.</t>
  </si>
  <si>
    <t>Lighting in habitable spaces, including but not limited to living rooms, dining rooms, kitchens, and bedrooms, shall have readily accessible wall-mounted dimming controls that allow the lighting to be manually adjusted up and down OR luminaires must be controlled by an occupancy or vacancy sensor providing automatic-off functionality. Forward phase cut dimmers controlling LED light sources shall comply with NEMA SSL 7A. 
Ceiling fans may provide control of integrated lighting via a remote control.
Lighting internal to drawers and cabinetry with opaque fronts or doors or with automatic off controls does not need to provide dimming controls.</t>
  </si>
  <si>
    <t>Integrated lighting of exhaust fans shall be controlled independently from the fans. The following shall be controlled separately from ceiling-installed lighting such that one can be turned on without turning on the other:
  - Undercabinet lighting
  - Undershelf lighting
  - Interior lighting of display cabinets
  - Switched outlets</t>
  </si>
  <si>
    <t>Blank Electrical Boxes</t>
  </si>
  <si>
    <t>The number of electrical boxes that are more than 5 feet above the finished floor and do not contain a luminaire or other device shall be no greater than the number of bedrooms. These electrical boxes must be served by a dimmer, vacancy sensor control, low voltage wiring or fan speed control.</t>
  </si>
  <si>
    <r>
      <rPr>
        <i/>
        <sz val="10"/>
        <rFont val="Calibri"/>
        <family val="2"/>
      </rP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u/>
        <sz val="10"/>
        <color rgb="FFFF0000"/>
        <rFont val="Calibri"/>
        <family val="2"/>
      </rPr>
      <t xml:space="preserve">https://www.energy.ca.gov/title24/2019standards/2019_compliance_documents/Nonresidential_Documents/NRCI/ </t>
    </r>
  </si>
  <si>
    <r>
      <t>IF column03 = Track:
    column06 = "See Table G"
ELSE:
    column06 = enum("NA8 Default", Mfr. Spec¹, Other,</t>
    </r>
    <r>
      <rPr>
        <b/>
        <strike/>
        <sz val="10"/>
        <color rgb="FFFF0000"/>
        <rFont val="Calibri"/>
        <family val="2"/>
        <scheme val="minor"/>
      </rPr>
      <t xml:space="preserve"> "JA8 Lamp"</t>
    </r>
    <r>
      <rPr>
        <sz val="10"/>
        <color rgb="FF000000"/>
        <rFont val="Calibri"/>
        <family val="2"/>
        <scheme val="minor"/>
      </rPr>
      <t>)</t>
    </r>
  </si>
  <si>
    <r>
      <t>¹ FOOTNOTE: Design Watts for small aperture and color changing luminaires which qualify per §140.6(a)4B</t>
    </r>
    <r>
      <rPr>
        <b/>
        <i/>
        <sz val="10"/>
        <color rgb="FFFF0000"/>
        <rFont val="Calibri"/>
        <family val="2"/>
        <scheme val="minor"/>
      </rPr>
      <t>/§170.2(e)2D</t>
    </r>
    <r>
      <rPr>
        <i/>
        <sz val="10"/>
        <color rgb="FF000000"/>
        <rFont val="Calibri"/>
        <family val="2"/>
        <scheme val="minor"/>
      </rPr>
      <t xml:space="preserve"> is adjusted to be 75%</t>
    </r>
    <r>
      <rPr>
        <b/>
        <i/>
        <sz val="10"/>
        <color rgb="FFFF0000"/>
        <rFont val="Calibri"/>
        <family val="2"/>
        <scheme val="minor"/>
      </rPr>
      <t>/80%</t>
    </r>
    <r>
      <rPr>
        <i/>
        <sz val="10"/>
        <color rgb="FF000000"/>
        <rFont val="Calibri"/>
        <family val="2"/>
        <scheme val="minor"/>
      </rPr>
      <t xml:space="preserve"> of their rated wattage.  Table F automatically makes this adjustment, the permit applicant should enter full rated wattage in column 05.            </t>
    </r>
  </si>
  <si>
    <t>Multifamily Conference Area</t>
  </si>
  <si>
    <t>Multifamily Multipurpose Area</t>
  </si>
  <si>
    <t>Multifamily Meeting Center Area</t>
  </si>
  <si>
    <t>Multifamily Dining Areas</t>
  </si>
  <si>
    <t>Multifamily Main Entry Lobby</t>
  </si>
  <si>
    <r>
      <t xml:space="preserve">CA Building Energy Efficiency Standards - </t>
    </r>
    <r>
      <rPr>
        <b/>
        <strike/>
        <sz val="10"/>
        <color rgb="FFFF0000"/>
        <rFont val="Calibri"/>
        <family val="2"/>
        <scheme val="minor"/>
      </rPr>
      <t>2022 Nonresidential Compliance: http://www.energy.ca.gov/title24/2022standards</t>
    </r>
  </si>
  <si>
    <t>Support Areas</t>
  </si>
  <si>
    <t>Healthcare Facilities</t>
  </si>
  <si>
    <t>Relocatable</t>
  </si>
  <si>
    <r>
      <rPr>
        <b/>
        <strike/>
        <sz val="10"/>
        <color rgb="FFFF0000"/>
        <rFont val="Calibri"/>
        <family val="2"/>
        <scheme val="minor"/>
      </rPr>
      <t>Other (Write In)</t>
    </r>
    <r>
      <rPr>
        <sz val="10"/>
        <color theme="1"/>
        <rFont val="Calibri"/>
        <family val="2"/>
        <scheme val="minor"/>
      </rPr>
      <t xml:space="preserve">
</t>
    </r>
    <r>
      <rPr>
        <sz val="10"/>
        <color rgb="FFFF0000"/>
        <rFont val="Calibri"/>
        <family val="2"/>
        <scheme val="minor"/>
      </rPr>
      <t>All Others</t>
    </r>
  </si>
  <si>
    <t>Theater</t>
  </si>
  <si>
    <t>Sports Arena</t>
  </si>
  <si>
    <t>Auditorium</t>
  </si>
  <si>
    <t>Commercial/ Industrial</t>
  </si>
  <si>
    <t>Grocery Store</t>
  </si>
  <si>
    <t>Religious Facility</t>
  </si>
  <si>
    <t>Data Center</t>
  </si>
  <si>
    <t>Convention Center</t>
  </si>
  <si>
    <t>Classroom</t>
  </si>
  <si>
    <t>Library</t>
  </si>
  <si>
    <t>Gymnasium</t>
  </si>
  <si>
    <t>Restaurant/ Commercial Kitchen</t>
  </si>
  <si>
    <t>Financial Institution</t>
  </si>
  <si>
    <t>Medical Clinic</t>
  </si>
  <si>
    <t>&lt; Opens Clerestory "subtable" (rows 4-9)</t>
  </si>
  <si>
    <t xml:space="preserve">&lt; Opens Horizontal Slats "subtable" (rows 10-16) </t>
  </si>
  <si>
    <t xml:space="preserve">&lt; Opens Clerestory "subtable" (rows 4-9) AND Light Shelf subtable (Row 17-24) </t>
  </si>
  <si>
    <t>NOT UPDATED FOR 2022, BUT LEFT FOR REFERENCE</t>
  </si>
  <si>
    <t>Auto calculated</t>
  </si>
  <si>
    <t>Used in Nonres Occupancy</t>
  </si>
  <si>
    <t>Used in multifamily occupancy</t>
  </si>
  <si>
    <t>NA</t>
  </si>
  <si>
    <t>Sm. Aperature Dropdown</t>
  </si>
  <si>
    <t>No, LMCA table, LM projects will use NRCA forms too so NRCA table should trigger.</t>
  </si>
  <si>
    <t>&lt;&lt;&lt; Triggers Table F, Table H, and Table I</t>
  </si>
  <si>
    <t>&lt;&lt;&lt; Triggers Table F, Table H, and Table K</t>
  </si>
  <si>
    <t>&lt;&lt;&lt; Triggers Table F, Table H, Table I, and Table K</t>
  </si>
  <si>
    <t>&lt;&lt;&lt; Triggers Table Q</t>
  </si>
  <si>
    <t>LMCC-LTI-01-E</t>
  </si>
  <si>
    <r>
      <t xml:space="preserve">This document is used to demonstrate compliance with requirements in §110.9, §110.12(c),  §130.0, §130.1, §140.6, and §141.0(b)2 for indoor lighting scopes using the prescriptive path </t>
    </r>
    <r>
      <rPr>
        <b/>
        <i/>
        <sz val="10"/>
        <color rgb="FFFF0000"/>
        <rFont val="Calibri"/>
        <family val="2"/>
      </rPr>
      <t>for nonresidential and hotel/motel occupancies</t>
    </r>
    <r>
      <rPr>
        <b/>
        <i/>
        <sz val="10"/>
        <color rgb="FF0070C0"/>
        <rFont val="Calibri"/>
        <family val="2"/>
      </rPr>
      <t xml:space="preserve"> </t>
    </r>
    <r>
      <rPr>
        <b/>
        <i/>
        <sz val="10"/>
        <color rgb="FFFF0000"/>
        <rFont val="Calibri"/>
        <family val="2"/>
      </rPr>
      <t>in low-rise multifamily mixed-use buildings. It is also used to document compliance with requirements in §160.5, §170.2(e) and §180.2(b)4 for indoor lighting scopes using the prescriptive path for multifamily occupancies. Multifamily includes dormitory and senior living facilities</t>
    </r>
    <r>
      <rPr>
        <i/>
        <sz val="10"/>
        <color rgb="FF231F20"/>
        <rFont val="Calibri"/>
        <family val="2"/>
      </rPr>
      <t>.</t>
    </r>
  </si>
  <si>
    <t>High-Rise Residential
Multifamily/ MF Mixed-use &lt; 4 stories
(includes dormitory, senior living)</t>
  </si>
  <si>
    <r>
      <rPr>
        <sz val="10"/>
        <color rgb="FF0070C0"/>
        <rFont val="Calibri"/>
        <family val="2"/>
        <scheme val="minor"/>
      </rPr>
      <t>LM</t>
    </r>
    <r>
      <rPr>
        <sz val="10"/>
        <color theme="1"/>
        <rFont val="Calibri"/>
        <family val="2"/>
        <scheme val="minor"/>
      </rPr>
      <t>CI-LTI-E - Must be submitted for all buildings</t>
    </r>
  </si>
  <si>
    <r>
      <rPr>
        <sz val="10"/>
        <color rgb="FF000000"/>
        <rFont val="Calibri"/>
      </rPr>
      <t>Excluded per §140.6(a)3</t>
    </r>
    <r>
      <rPr>
        <b/>
        <sz val="10"/>
        <color rgb="FFFF0000"/>
        <rFont val="Calibri"/>
      </rPr>
      <t>/
§170.2(e)2C</t>
    </r>
  </si>
  <si>
    <t>Excluded per Exception 2 to § 141.0(b)2I / §180.2(b)4Biv</t>
  </si>
  <si>
    <t>“enclosed space with only one luminaire (Exception 2 to § 141.0(b)2I / §180.2(b)4Biv)”</t>
  </si>
  <si>
    <t>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</si>
</sst>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69">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b/>
      <sz val="11"/>
      <color rgb="FF000000"/>
      <name val="Calibri"/>
      <family val="2"/>
      <scheme val="minor"/>
    </font>
    <font>
      <sz val="10"/>
      <color rgb="FF000000"/>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b/>
      <sz val="10"/>
      <color rgb="FF231F20"/>
      <name val="Calibri"/>
      <family val="2"/>
    </font>
    <font>
      <b/>
      <sz val="10"/>
      <name val="Calibri"/>
      <family val="2"/>
    </font>
    <font>
      <sz val="10"/>
      <color rgb="FF000000"/>
      <name val="Times New Roman"/>
      <family val="1"/>
    </font>
    <font>
      <sz val="11"/>
      <color rgb="FF000000"/>
      <name val="Times New Roman"/>
      <family val="1"/>
    </font>
    <font>
      <i/>
      <sz val="11"/>
      <color rgb="FFFF0000"/>
      <name val="Calibri"/>
      <family val="2"/>
    </font>
    <font>
      <sz val="10"/>
      <color rgb="FF000000"/>
      <name val="Calibri"/>
      <family val="2"/>
    </font>
    <font>
      <sz val="11"/>
      <color theme="1"/>
      <name val="Calibri"/>
      <family val="2"/>
      <scheme val="minor"/>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10"/>
      <color rgb="FF000000"/>
      <name val="Wingdings"/>
      <charset val="2"/>
    </font>
    <font>
      <sz val="10"/>
      <name val="Wingdings"/>
      <charset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9"/>
      <color theme="1"/>
      <name val="Arial"/>
      <family val="2"/>
    </font>
    <font>
      <i/>
      <sz val="10"/>
      <color rgb="FFFF0000"/>
      <name val="Calibri"/>
      <family val="2"/>
      <scheme val="minor"/>
    </font>
    <font>
      <sz val="8"/>
      <color rgb="FFC00000"/>
      <name val="Calibri"/>
      <family val="2"/>
      <scheme val="minor"/>
    </font>
    <font>
      <sz val="8"/>
      <color rgb="FFFF0000"/>
      <name val="Calibri"/>
      <family val="2"/>
      <scheme val="minor"/>
    </font>
    <font>
      <sz val="9"/>
      <color theme="1"/>
      <name val="Calibri"/>
      <family val="2"/>
      <scheme val="minor"/>
    </font>
    <font>
      <sz val="11"/>
      <name val="Calibri"/>
      <family val="2"/>
      <scheme val="minor"/>
    </font>
    <font>
      <sz val="9"/>
      <name val="Calibri"/>
      <family val="2"/>
      <scheme val="minor"/>
    </font>
    <font>
      <i/>
      <sz val="11"/>
      <color theme="1"/>
      <name val="Calibri"/>
      <family val="2"/>
      <scheme val="minor"/>
    </font>
    <font>
      <sz val="9"/>
      <color rgb="FFFF0000"/>
      <name val="Calibri"/>
      <family val="2"/>
      <scheme val="minor"/>
    </font>
    <font>
      <sz val="11"/>
      <name val="Arial"/>
      <family val="2"/>
    </font>
    <font>
      <sz val="11"/>
      <color rgb="FF000000"/>
      <name val="Calibri"/>
      <family val="2"/>
      <scheme val="minor"/>
    </font>
    <font>
      <sz val="8"/>
      <name val="Calibri"/>
      <family val="2"/>
      <scheme val="minor"/>
    </font>
    <font>
      <b/>
      <sz val="10"/>
      <color rgb="FFFF0000"/>
      <name val="Calibri"/>
      <family val="2"/>
    </font>
    <font>
      <vertAlign val="superscript"/>
      <sz val="9"/>
      <name val="Calibri"/>
      <family val="2"/>
      <scheme val="minor"/>
    </font>
    <font>
      <sz val="11"/>
      <color theme="1"/>
      <name val="AvenirNext LT Pro Regular"/>
      <family val="2"/>
    </font>
    <font>
      <b/>
      <sz val="10"/>
      <color rgb="FF000000"/>
      <name val="Calibri"/>
      <family val="2"/>
      <scheme val="minor"/>
    </font>
    <font>
      <b/>
      <sz val="10"/>
      <color rgb="FF231F20"/>
      <name val="Calibri"/>
      <family val="2"/>
      <scheme val="minor"/>
    </font>
    <font>
      <sz val="10"/>
      <color theme="1"/>
      <name val="Arial"/>
      <family val="2"/>
    </font>
    <font>
      <sz val="10"/>
      <color theme="1"/>
      <name val="Calibri Light"/>
      <family val="1"/>
      <scheme val="major"/>
    </font>
    <font>
      <b/>
      <sz val="10"/>
      <color rgb="FF000000"/>
      <name val="Calibri"/>
      <family val="2"/>
    </font>
    <font>
      <b/>
      <u/>
      <sz val="10"/>
      <name val="Calibri"/>
      <family val="2"/>
      <scheme val="minor"/>
    </font>
    <font>
      <b/>
      <i/>
      <sz val="10"/>
      <color rgb="FFFF0000"/>
      <name val="Calibri"/>
      <family val="2"/>
      <scheme val="minor"/>
    </font>
    <font>
      <b/>
      <vertAlign val="superscript"/>
      <sz val="10"/>
      <color rgb="FF231F20"/>
      <name val="Calibri"/>
      <family val="2"/>
    </font>
    <font>
      <strike/>
      <sz val="10"/>
      <color theme="1"/>
      <name val="Calibri"/>
      <family val="2"/>
      <scheme val="minor"/>
    </font>
    <font>
      <strike/>
      <sz val="10"/>
      <name val="Calibri"/>
      <family val="2"/>
      <scheme val="minor"/>
    </font>
    <font>
      <strike/>
      <sz val="11"/>
      <color theme="1"/>
      <name val="Calibri"/>
      <family val="2"/>
      <scheme val="minor"/>
    </font>
    <font>
      <sz val="10"/>
      <name val="Arial"/>
      <family val="2"/>
    </font>
    <font>
      <sz val="11"/>
      <color theme="1"/>
      <name val="Wingdings"/>
      <charset val="2"/>
    </font>
    <font>
      <vertAlign val="superscript"/>
      <sz val="9"/>
      <color theme="1"/>
      <name val="Calibri"/>
      <family val="2"/>
      <scheme val="minor"/>
    </font>
    <font>
      <i/>
      <sz val="11"/>
      <color rgb="FF000000"/>
      <name val="Calibri"/>
      <family val="2"/>
      <scheme val="minor"/>
    </font>
    <font>
      <u/>
      <sz val="10"/>
      <color rgb="FF000000"/>
      <name val="Times New Roman"/>
      <family val="1"/>
    </font>
    <font>
      <strike/>
      <sz val="10"/>
      <color rgb="FF231F20"/>
      <name val="Calibri"/>
      <family val="2"/>
    </font>
    <font>
      <i/>
      <vertAlign val="superscript"/>
      <sz val="11"/>
      <color theme="1"/>
      <name val="Calibri"/>
      <family val="2"/>
      <scheme val="minor"/>
    </font>
    <font>
      <i/>
      <u/>
      <sz val="11"/>
      <color theme="1"/>
      <name val="Calibri"/>
      <family val="2"/>
      <scheme val="minor"/>
    </font>
    <font>
      <vertAlign val="superscript"/>
      <sz val="10"/>
      <name val="Calibri"/>
      <family val="2"/>
    </font>
    <font>
      <i/>
      <vertAlign val="superscript"/>
      <sz val="10"/>
      <color rgb="FF000000"/>
      <name val="Calibri"/>
      <family val="2"/>
      <scheme val="minor"/>
    </font>
    <font>
      <b/>
      <i/>
      <sz val="11"/>
      <color theme="1"/>
      <name val="Calibri"/>
      <family val="2"/>
      <scheme val="minor"/>
    </font>
    <font>
      <b/>
      <i/>
      <vertAlign val="superscript"/>
      <sz val="11"/>
      <color theme="1"/>
      <name val="Calibri"/>
      <family val="2"/>
      <scheme val="minor"/>
    </font>
    <font>
      <sz val="9"/>
      <color theme="1"/>
      <name val="Calibri Light"/>
      <family val="1"/>
      <scheme val="major"/>
    </font>
    <font>
      <strike/>
      <sz val="10"/>
      <name val="Calibri"/>
      <family val="2"/>
    </font>
    <font>
      <b/>
      <sz val="10"/>
      <color rgb="FF00B050"/>
      <name val="Calibri"/>
      <family val="2"/>
      <scheme val="minor"/>
    </font>
    <font>
      <b/>
      <sz val="10"/>
      <color rgb="FF00B050"/>
      <name val="Calibri"/>
      <family val="2"/>
    </font>
    <font>
      <b/>
      <sz val="11"/>
      <color rgb="FFFF0000"/>
      <name val="Calibri"/>
      <family val="2"/>
      <scheme val="minor"/>
    </font>
    <font>
      <strike/>
      <sz val="11"/>
      <name val="Calibri"/>
      <family val="2"/>
      <scheme val="minor"/>
    </font>
    <font>
      <sz val="10"/>
      <name val="Times New Roman"/>
      <family val="1"/>
    </font>
    <font>
      <i/>
      <sz val="11"/>
      <name val="Calibri"/>
      <family val="2"/>
    </font>
    <font>
      <vertAlign val="superscript"/>
      <sz val="10"/>
      <name val="Calibri"/>
      <family val="2"/>
      <scheme val="minor"/>
    </font>
    <font>
      <strike/>
      <vertAlign val="superscript"/>
      <sz val="10"/>
      <name val="Calibri"/>
      <family val="2"/>
      <scheme val="minor"/>
    </font>
    <font>
      <i/>
      <vertAlign val="superscript"/>
      <sz val="10"/>
      <name val="Calibri"/>
      <family val="2"/>
      <scheme val="minor"/>
    </font>
    <font>
      <i/>
      <sz val="10"/>
      <name val="Calibri"/>
      <family val="2"/>
      <scheme val="minor"/>
    </font>
    <font>
      <sz val="12"/>
      <name val="Calibri Light"/>
      <family val="1"/>
      <scheme val="major"/>
    </font>
    <font>
      <i/>
      <sz val="8"/>
      <name val="Calibri"/>
      <family val="2"/>
      <scheme val="minor"/>
    </font>
    <font>
      <sz val="12"/>
      <name val="Calibri"/>
      <family val="2"/>
      <scheme val="minor"/>
    </font>
    <font>
      <b/>
      <sz val="11"/>
      <name val="Arial"/>
      <family val="2"/>
    </font>
    <font>
      <b/>
      <vertAlign val="superscript"/>
      <sz val="10"/>
      <name val="Calibri"/>
      <family val="2"/>
      <scheme val="minor"/>
    </font>
    <font>
      <sz val="11"/>
      <name val="Wingdings"/>
      <charset val="2"/>
    </font>
    <font>
      <b/>
      <sz val="11"/>
      <name val="Calibri"/>
      <family val="2"/>
      <scheme val="minor"/>
    </font>
    <font>
      <b/>
      <sz val="9"/>
      <name val="Calibri"/>
      <family val="2"/>
      <scheme val="minor"/>
    </font>
    <font>
      <b/>
      <vertAlign val="superscript"/>
      <sz val="11"/>
      <name val="Calibri"/>
      <family val="2"/>
      <scheme val="minor"/>
    </font>
    <font>
      <i/>
      <sz val="11"/>
      <name val="Calibri"/>
      <family val="2"/>
      <scheme val="minor"/>
    </font>
    <font>
      <i/>
      <vertAlign val="superscript"/>
      <sz val="11"/>
      <name val="Calibri"/>
      <family val="2"/>
      <scheme val="minor"/>
    </font>
    <font>
      <i/>
      <sz val="9"/>
      <name val="Calibri"/>
      <family val="2"/>
      <scheme val="minor"/>
    </font>
    <font>
      <b/>
      <sz val="10"/>
      <color rgb="FFFF0000"/>
      <name val="Calibri"/>
      <family val="2"/>
      <scheme val="minor"/>
    </font>
    <font>
      <b/>
      <strike/>
      <sz val="10"/>
      <color rgb="FFFF0000"/>
      <name val="Calibri"/>
      <family val="2"/>
      <scheme val="minor"/>
    </font>
    <font>
      <sz val="11"/>
      <color theme="0"/>
      <name val="Calibri"/>
      <family val="2"/>
      <scheme val="minor"/>
    </font>
    <font>
      <b/>
      <i/>
      <sz val="10"/>
      <color rgb="FFFF0000"/>
      <name val="Calibri"/>
      <family val="2"/>
    </font>
    <font>
      <b/>
      <sz val="10"/>
      <color theme="0"/>
      <name val="Times New Roman"/>
      <family val="1"/>
    </font>
    <font>
      <sz val="10"/>
      <color theme="0"/>
      <name val="Times New Roman"/>
      <family val="1"/>
    </font>
    <font>
      <b/>
      <strike/>
      <u/>
      <sz val="9"/>
      <color rgb="FFFF0000"/>
      <name val="Calibri Light"/>
      <family val="2"/>
      <scheme val="major"/>
    </font>
    <font>
      <b/>
      <sz val="12"/>
      <color rgb="FFFF0000"/>
      <name val="Calibri Light"/>
      <family val="2"/>
      <scheme val="major"/>
    </font>
    <font>
      <b/>
      <sz val="9"/>
      <color indexed="10"/>
      <name val="Tahoma"/>
      <family val="2"/>
    </font>
    <font>
      <b/>
      <sz val="9"/>
      <color rgb="FFFF0000"/>
      <name val="Calibri Light"/>
      <family val="2"/>
      <scheme val="major"/>
    </font>
    <font>
      <sz val="9"/>
      <name val="Calibri Light"/>
      <family val="2"/>
      <scheme val="major"/>
    </font>
    <font>
      <b/>
      <strike/>
      <sz val="10"/>
      <color rgb="FFFF0000"/>
      <name val="Calibri"/>
      <family val="2"/>
    </font>
    <font>
      <b/>
      <strike/>
      <sz val="9"/>
      <color rgb="FFFF0000"/>
      <name val="Calibri Light"/>
      <family val="2"/>
      <scheme val="major"/>
    </font>
    <font>
      <b/>
      <strike/>
      <sz val="9"/>
      <color indexed="10"/>
      <name val="Tahoma"/>
      <family val="2"/>
    </font>
    <font>
      <sz val="10"/>
      <name val="Calibri Light"/>
      <family val="2"/>
      <scheme val="major"/>
    </font>
    <font>
      <b/>
      <strike/>
      <sz val="10"/>
      <color rgb="FFFF0000"/>
      <name val="Calibri Light"/>
      <family val="1"/>
      <scheme val="major"/>
    </font>
    <font>
      <b/>
      <sz val="10"/>
      <color rgb="FFFF0000"/>
      <name val="Calibri Light"/>
      <family val="2"/>
      <scheme val="major"/>
    </font>
    <font>
      <sz val="10"/>
      <name val="Calibri"/>
      <family val="2"/>
      <charset val="2"/>
    </font>
    <font>
      <b/>
      <sz val="11"/>
      <color rgb="FFFF0000"/>
      <name val="Calibri"/>
      <family val="2"/>
    </font>
    <font>
      <b/>
      <strike/>
      <sz val="11"/>
      <color rgb="FFFF0000"/>
      <name val="Calibri"/>
      <family val="2"/>
    </font>
    <font>
      <b/>
      <i/>
      <sz val="11"/>
      <color rgb="FFFF0000"/>
      <name val="Calibri"/>
      <family val="2"/>
      <scheme val="minor"/>
    </font>
    <font>
      <b/>
      <i/>
      <strike/>
      <sz val="11"/>
      <color rgb="FFFF0000"/>
      <name val="Calibri"/>
      <family val="2"/>
      <scheme val="minor"/>
    </font>
    <font>
      <b/>
      <i/>
      <strike/>
      <vertAlign val="superscript"/>
      <sz val="11"/>
      <color rgb="FFFF0000"/>
      <name val="Calibri"/>
      <family val="2"/>
      <scheme val="minor"/>
    </font>
    <font>
      <b/>
      <strike/>
      <sz val="11"/>
      <color rgb="FFFF0000"/>
      <name val="Calibri"/>
      <family val="2"/>
      <scheme val="minor"/>
    </font>
    <font>
      <strike/>
      <sz val="11"/>
      <color rgb="FFFF0000"/>
      <name val="Calibri"/>
      <family val="2"/>
      <scheme val="minor"/>
    </font>
    <font>
      <sz val="9"/>
      <color indexed="10"/>
      <name val="Tahoma"/>
      <family val="2"/>
    </font>
    <font>
      <b/>
      <sz val="9"/>
      <color rgb="FFFF0000"/>
      <name val="Calibri"/>
      <family val="2"/>
      <scheme val="minor"/>
    </font>
    <font>
      <b/>
      <strike/>
      <sz val="9"/>
      <color rgb="FFFF0000"/>
      <name val="Calibri"/>
      <family val="2"/>
      <scheme val="minor"/>
    </font>
    <font>
      <sz val="11"/>
      <color rgb="FFFF0000"/>
      <name val="Arial"/>
      <family val="2"/>
    </font>
    <font>
      <b/>
      <i/>
      <strike/>
      <sz val="10"/>
      <color rgb="FFFF0000"/>
      <name val="Calibri"/>
      <family val="2"/>
    </font>
    <font>
      <vertAlign val="superscript"/>
      <sz val="10"/>
      <color rgb="FF000000"/>
      <name val="Calibri"/>
      <family val="2"/>
      <scheme val="minor"/>
    </font>
    <font>
      <b/>
      <strike/>
      <sz val="12"/>
      <color rgb="FFFF0000"/>
      <name val="Calibri Light"/>
      <family val="2"/>
      <scheme val="major"/>
    </font>
    <font>
      <b/>
      <strike/>
      <sz val="12"/>
      <color rgb="FFFF0000"/>
      <name val="Calibri Light"/>
      <family val="1"/>
      <scheme val="major"/>
    </font>
    <font>
      <b/>
      <strike/>
      <sz val="10"/>
      <color rgb="FFFF0000"/>
      <name val="Calibri Light"/>
      <family val="2"/>
      <scheme val="major"/>
    </font>
    <font>
      <strike/>
      <sz val="10"/>
      <color rgb="FFFF0000"/>
      <name val="Calibri Light"/>
      <family val="2"/>
      <scheme val="major"/>
    </font>
    <font>
      <strike/>
      <sz val="10"/>
      <color rgb="FFFF0000"/>
      <name val="Calibri"/>
      <family val="2"/>
      <scheme val="minor"/>
    </font>
    <font>
      <u/>
      <sz val="10"/>
      <color rgb="FFFF0000"/>
      <name val="Calibri"/>
      <family val="2"/>
      <scheme val="minor"/>
    </font>
    <font>
      <b/>
      <strike/>
      <sz val="10"/>
      <color rgb="FFFF0000"/>
      <name val="Arial"/>
      <family val="2"/>
    </font>
    <font>
      <sz val="11"/>
      <color theme="1"/>
      <name val="Calibri"/>
      <family val="2"/>
    </font>
    <font>
      <i/>
      <sz val="9"/>
      <color rgb="FFFF0000"/>
      <name val="Calibri"/>
      <family val="2"/>
      <scheme val="minor"/>
    </font>
    <font>
      <sz val="12"/>
      <color rgb="FFFF0000"/>
      <name val="Calibri"/>
      <family val="2"/>
      <scheme val="minor"/>
    </font>
    <font>
      <sz val="11"/>
      <color theme="1"/>
      <name val="Calibri"/>
      <family val="2"/>
      <charset val="2"/>
    </font>
    <font>
      <b/>
      <i/>
      <strike/>
      <u/>
      <sz val="10"/>
      <color rgb="FFFF0000"/>
      <name val="Calibri"/>
      <family val="2"/>
    </font>
    <font>
      <sz val="9"/>
      <color indexed="8"/>
      <name val="Tahoma"/>
      <family val="2"/>
    </font>
    <font>
      <sz val="10"/>
      <color rgb="FF0070C0"/>
      <name val="Calibri"/>
      <family val="2"/>
      <scheme val="minor"/>
    </font>
    <font>
      <b/>
      <i/>
      <sz val="10"/>
      <color rgb="FF0070C0"/>
      <name val="Calibri"/>
      <family val="2"/>
    </font>
    <font>
      <sz val="10"/>
      <color rgb="FFFF0000"/>
      <name val="Wingdings"/>
      <charset val="2"/>
    </font>
    <font>
      <b/>
      <i/>
      <sz val="9"/>
      <color indexed="81"/>
      <name val="Tahoma"/>
      <family val="2"/>
    </font>
    <font>
      <sz val="10"/>
      <color rgb="FF000000"/>
      <name val="Calibri"/>
    </font>
    <font>
      <b/>
      <sz val="10"/>
      <color rgb="FFFF0000"/>
      <name val="Calibri"/>
    </font>
    <font>
      <sz val="10"/>
      <color rgb="FFFF0000"/>
      <name val="Calibri"/>
      <family val="2"/>
    </font>
    <font>
      <sz val="11"/>
      <color rgb="FFC82613"/>
      <name val="Calibri"/>
      <family val="2"/>
      <scheme val="minor"/>
    </font>
  </fonts>
  <fills count="22">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2"/>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4"/>
        <bgColor indexed="64"/>
      </patternFill>
    </fill>
    <fill>
      <patternFill patternType="solid">
        <fgColor theme="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C99"/>
        <bgColor indexed="64"/>
      </patternFill>
    </fill>
    <fill>
      <patternFill patternType="solid">
        <fgColor theme="2" tint="-9.9978637043366805E-2"/>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FFFFFF"/>
      </left>
      <right/>
      <top style="thin">
        <color indexed="64"/>
      </top>
      <bottom/>
      <diagonal/>
    </border>
    <border>
      <left/>
      <right style="thin">
        <color rgb="FFFFFFFF"/>
      </right>
      <top style="thin">
        <color indexed="64"/>
      </top>
      <bottom/>
      <diagonal/>
    </border>
  </borders>
  <cellStyleXfs count="16">
    <xf numFmtId="0" fontId="0" fillId="0" borderId="0"/>
    <xf numFmtId="0" fontId="29" fillId="0" borderId="0"/>
    <xf numFmtId="0" fontId="34" fillId="0" borderId="0"/>
    <xf numFmtId="0" fontId="37" fillId="0" borderId="0"/>
    <xf numFmtId="0" fontId="6" fillId="0" borderId="0"/>
    <xf numFmtId="0" fontId="5" fillId="0" borderId="0"/>
    <xf numFmtId="0" fontId="54" fillId="0" borderId="0"/>
    <xf numFmtId="0" fontId="4" fillId="0" borderId="0"/>
    <xf numFmtId="0" fontId="29" fillId="0" borderId="0"/>
    <xf numFmtId="0" fontId="4" fillId="0" borderId="0"/>
    <xf numFmtId="0" fontId="41" fillId="0" borderId="0"/>
    <xf numFmtId="0" fontId="29" fillId="0" borderId="0"/>
    <xf numFmtId="0" fontId="3" fillId="0" borderId="0"/>
    <xf numFmtId="0" fontId="3" fillId="0" borderId="0"/>
    <xf numFmtId="9" fontId="41" fillId="0" borderId="0" applyFont="0" applyFill="0" applyBorder="0" applyAlignment="0" applyProtection="0"/>
    <xf numFmtId="9" fontId="41" fillId="0" borderId="0" applyFont="0" applyFill="0" applyBorder="0" applyAlignment="0" applyProtection="0"/>
  </cellStyleXfs>
  <cellXfs count="1241">
    <xf numFmtId="0" fontId="0" fillId="0" borderId="0" xfId="0"/>
    <xf numFmtId="0" fontId="16" fillId="0" borderId="0" xfId="0" applyFont="1"/>
    <xf numFmtId="0" fontId="17" fillId="0" borderId="0" xfId="0" applyFont="1" applyFill="1" applyBorder="1" applyAlignment="1">
      <alignment horizontal="left" vertical="top" wrapText="1"/>
    </xf>
    <xf numFmtId="0" fontId="18" fillId="0" borderId="0" xfId="0" applyFont="1" applyFill="1" applyBorder="1" applyAlignment="1">
      <alignment horizontal="left" vertical="top" wrapText="1"/>
    </xf>
    <xf numFmtId="0" fontId="16" fillId="0" borderId="0" xfId="0" applyFont="1" applyFill="1" applyBorder="1" applyAlignment="1">
      <alignment horizontal="center" vertical="center"/>
    </xf>
    <xf numFmtId="0" fontId="16" fillId="0" borderId="0" xfId="0" applyFont="1" applyFill="1" applyBorder="1"/>
    <xf numFmtId="0" fontId="16" fillId="0" borderId="0" xfId="0" applyFont="1" applyFill="1" applyBorder="1" applyAlignment="1">
      <alignment vertical="top"/>
    </xf>
    <xf numFmtId="0" fontId="16" fillId="0" borderId="0" xfId="0" applyFont="1" applyFill="1" applyBorder="1" applyAlignment="1">
      <alignment horizontal="center"/>
    </xf>
    <xf numFmtId="0" fontId="19" fillId="0" borderId="0" xfId="0" applyFont="1" applyFill="1" applyBorder="1" applyAlignment="1">
      <alignment horizontal="center"/>
    </xf>
    <xf numFmtId="0" fontId="16" fillId="0" borderId="0" xfId="0" applyFont="1" applyFill="1" applyBorder="1" applyAlignment="1">
      <alignment horizontal="left" vertical="top"/>
    </xf>
    <xf numFmtId="0" fontId="20" fillId="0" borderId="0" xfId="0" applyFont="1" applyFill="1" applyBorder="1" applyAlignment="1">
      <alignment horizontal="center"/>
    </xf>
    <xf numFmtId="0" fontId="16" fillId="0" borderId="0" xfId="0" applyFont="1" applyFill="1" applyBorder="1" applyAlignment="1">
      <alignment horizontal="left" vertical="top" wrapText="1"/>
    </xf>
    <xf numFmtId="0" fontId="16" fillId="0" borderId="0" xfId="0" applyFont="1" applyFill="1"/>
    <xf numFmtId="0" fontId="16" fillId="0" borderId="0" xfId="0" applyFont="1" applyFill="1" applyBorder="1" applyAlignment="1">
      <alignment horizontal="center" vertical="top"/>
    </xf>
    <xf numFmtId="0" fontId="17" fillId="0" borderId="0" xfId="0" applyFont="1" applyFill="1" applyBorder="1" applyAlignment="1">
      <alignment horizontal="center" vertical="top" wrapText="1"/>
    </xf>
    <xf numFmtId="0" fontId="24" fillId="0" borderId="0" xfId="0" applyFont="1" applyFill="1" applyBorder="1" applyAlignment="1">
      <alignment horizontal="left" vertical="top" wrapText="1"/>
    </xf>
    <xf numFmtId="0" fontId="21" fillId="0" borderId="0" xfId="0" applyFont="1" applyFill="1" applyBorder="1" applyAlignment="1">
      <alignment horizontal="left" vertical="top" wrapText="1"/>
    </xf>
    <xf numFmtId="0" fontId="35" fillId="0" borderId="0" xfId="0" applyFont="1" applyFill="1" applyBorder="1" applyAlignment="1">
      <alignment horizontal="left" vertical="top" wrapText="1"/>
    </xf>
    <xf numFmtId="0" fontId="36" fillId="0" borderId="0" xfId="0" applyFont="1" applyFill="1" applyBorder="1" applyAlignment="1">
      <alignment horizontal="left" vertical="top" wrapText="1"/>
    </xf>
    <xf numFmtId="0" fontId="0" fillId="0" borderId="0" xfId="0" applyFill="1" applyBorder="1"/>
    <xf numFmtId="0" fontId="16" fillId="0" borderId="10" xfId="0" applyFont="1" applyFill="1" applyBorder="1"/>
    <xf numFmtId="0" fontId="16" fillId="0" borderId="15" xfId="0" applyFont="1" applyFill="1" applyBorder="1" applyAlignment="1">
      <alignment horizontal="center" vertical="center"/>
    </xf>
    <xf numFmtId="0" fontId="16" fillId="0" borderId="0" xfId="0" applyFont="1" applyFill="1" applyBorder="1" applyAlignment="1"/>
    <xf numFmtId="0" fontId="16" fillId="0" borderId="0" xfId="0" applyFont="1" applyBorder="1" applyAlignment="1"/>
    <xf numFmtId="0" fontId="13" fillId="9" borderId="0" xfId="0" applyFont="1" applyFill="1" applyBorder="1" applyAlignment="1">
      <alignment horizontal="center" vertical="center"/>
    </xf>
    <xf numFmtId="0" fontId="16" fillId="0" borderId="0" xfId="0" applyFont="1" applyFill="1" applyBorder="1" applyAlignment="1">
      <alignment horizontal="right"/>
    </xf>
    <xf numFmtId="0" fontId="16" fillId="0" borderId="1" xfId="0" applyFont="1" applyFill="1" applyBorder="1"/>
    <xf numFmtId="0" fontId="53" fillId="0" borderId="0" xfId="0" applyFont="1"/>
    <xf numFmtId="0" fontId="0" fillId="0" borderId="0" xfId="0" applyFill="1"/>
    <xf numFmtId="0" fontId="0" fillId="0" borderId="0" xfId="0"/>
    <xf numFmtId="0" fontId="0" fillId="14" borderId="0" xfId="0" applyFill="1"/>
    <xf numFmtId="0" fontId="0" fillId="12" borderId="0" xfId="0" applyFill="1"/>
    <xf numFmtId="0" fontId="0" fillId="5" borderId="0" xfId="0" applyFill="1"/>
    <xf numFmtId="0" fontId="16" fillId="12" borderId="2" xfId="0" applyFont="1" applyFill="1" applyBorder="1" applyAlignment="1">
      <alignment horizontal="right" vertical="center"/>
    </xf>
    <xf numFmtId="0" fontId="16" fillId="14" borderId="2" xfId="0" applyFont="1" applyFill="1" applyBorder="1"/>
    <xf numFmtId="0" fontId="16" fillId="14" borderId="10" xfId="0" applyFont="1" applyFill="1" applyBorder="1"/>
    <xf numFmtId="0" fontId="44" fillId="13" borderId="8" xfId="0" applyFont="1" applyFill="1" applyBorder="1" applyAlignment="1">
      <alignment horizontal="center" vertical="center"/>
    </xf>
    <xf numFmtId="0" fontId="16" fillId="14" borderId="2" xfId="0" applyFont="1" applyFill="1" applyBorder="1" applyAlignment="1">
      <alignment horizontal="left"/>
    </xf>
    <xf numFmtId="0" fontId="0" fillId="15" borderId="0" xfId="0" applyFill="1" applyAlignment="1">
      <alignment horizontal="center"/>
    </xf>
    <xf numFmtId="0" fontId="16" fillId="0" borderId="0" xfId="10" applyFont="1"/>
    <xf numFmtId="0" fontId="41" fillId="0" borderId="0" xfId="10"/>
    <xf numFmtId="0" fontId="16" fillId="0" borderId="0" xfId="10" applyFont="1" applyFill="1" applyBorder="1"/>
    <xf numFmtId="0" fontId="16" fillId="0" borderId="0" xfId="10" applyFont="1" applyFill="1" applyBorder="1" applyAlignment="1">
      <alignment horizontal="center"/>
    </xf>
    <xf numFmtId="0" fontId="16" fillId="0" borderId="0" xfId="10" applyFont="1" applyFill="1" applyBorder="1" applyAlignment="1">
      <alignment horizontal="left" vertical="top"/>
    </xf>
    <xf numFmtId="0" fontId="16" fillId="0" borderId="0" xfId="10" applyFont="1" applyFill="1" applyBorder="1" applyAlignment="1">
      <alignment horizontal="center" vertical="top"/>
    </xf>
    <xf numFmtId="0" fontId="16" fillId="0" borderId="0" xfId="10" applyFont="1" applyFill="1" applyBorder="1" applyAlignment="1">
      <alignment horizontal="left" vertical="top" wrapText="1"/>
    </xf>
    <xf numFmtId="0" fontId="16" fillId="0" borderId="0" xfId="10" applyFont="1" applyFill="1"/>
    <xf numFmtId="0" fontId="41" fillId="14" borderId="0" xfId="10" applyFill="1"/>
    <xf numFmtId="0" fontId="41" fillId="12" borderId="0" xfId="10" applyFill="1"/>
    <xf numFmtId="0" fontId="41" fillId="15" borderId="0" xfId="10" applyFill="1" applyAlignment="1">
      <alignment horizontal="center"/>
    </xf>
    <xf numFmtId="0" fontId="41" fillId="5" borderId="0" xfId="10" applyFill="1"/>
    <xf numFmtId="0" fontId="33" fillId="0" borderId="0" xfId="8" applyFont="1" applyFill="1" applyBorder="1" applyAlignment="1">
      <alignment vertical="center" wrapText="1"/>
    </xf>
    <xf numFmtId="0" fontId="32" fillId="0" borderId="0" xfId="8" applyFont="1" applyFill="1" applyBorder="1" applyAlignment="1">
      <alignment vertical="center" wrapText="1"/>
    </xf>
    <xf numFmtId="0" fontId="32" fillId="0" borderId="0" xfId="8" applyFont="1" applyFill="1" applyBorder="1" applyAlignment="1">
      <alignment horizontal="left" vertical="center" wrapText="1"/>
    </xf>
    <xf numFmtId="0" fontId="29" fillId="0" borderId="0" xfId="8" applyFill="1" applyBorder="1" applyAlignment="1">
      <alignment horizontal="left" vertical="center"/>
    </xf>
    <xf numFmtId="0" fontId="29" fillId="0" borderId="0" xfId="8" applyFill="1" applyBorder="1" applyAlignment="1">
      <alignment horizontal="left" vertical="top"/>
    </xf>
    <xf numFmtId="0" fontId="29" fillId="0" borderId="0" xfId="8" applyFill="1" applyBorder="1" applyAlignment="1">
      <alignment horizontal="center" vertical="center"/>
    </xf>
    <xf numFmtId="0" fontId="28" fillId="0" borderId="0" xfId="8" applyFont="1" applyFill="1" applyBorder="1" applyAlignment="1">
      <alignment horizontal="left" vertical="top"/>
    </xf>
    <xf numFmtId="0" fontId="31" fillId="0" borderId="0" xfId="8" applyFont="1" applyFill="1" applyBorder="1" applyAlignment="1">
      <alignment horizontal="left" vertical="top"/>
    </xf>
    <xf numFmtId="0" fontId="30" fillId="0" borderId="0" xfId="8" applyFont="1" applyFill="1" applyBorder="1" applyAlignment="1">
      <alignment horizontal="left" vertical="top"/>
    </xf>
    <xf numFmtId="0" fontId="29" fillId="0" borderId="0" xfId="11" applyFill="1" applyBorder="1" applyAlignment="1">
      <alignment horizontal="center" vertical="top"/>
    </xf>
    <xf numFmtId="0" fontId="29" fillId="0" borderId="0" xfId="11" applyFill="1" applyBorder="1" applyAlignment="1">
      <alignment horizontal="left" vertical="top"/>
    </xf>
    <xf numFmtId="0" fontId="38" fillId="0" borderId="0" xfId="11" applyFont="1" applyFill="1" applyBorder="1" applyAlignment="1">
      <alignment horizontal="left" vertical="top"/>
    </xf>
    <xf numFmtId="0" fontId="59" fillId="0" borderId="0" xfId="10" applyFont="1" applyAlignment="1">
      <alignment vertical="top" wrapText="1"/>
    </xf>
    <xf numFmtId="0" fontId="63" fillId="0" borderId="0" xfId="10" applyFont="1" applyBorder="1" applyAlignment="1">
      <alignment vertical="center" wrapText="1"/>
    </xf>
    <xf numFmtId="0" fontId="7" fillId="0" borderId="0" xfId="10" applyFont="1"/>
    <xf numFmtId="0" fontId="41" fillId="0" borderId="0" xfId="10" applyFont="1" applyFill="1" applyBorder="1" applyAlignment="1">
      <alignment horizontal="center"/>
    </xf>
    <xf numFmtId="0" fontId="41" fillId="0" borderId="0" xfId="10" applyFont="1" applyFill="1" applyBorder="1" applyAlignment="1">
      <alignment horizontal="left" vertical="center"/>
    </xf>
    <xf numFmtId="0" fontId="41" fillId="0" borderId="0" xfId="10" applyFont="1" applyFill="1" applyBorder="1"/>
    <xf numFmtId="0" fontId="58" fillId="0" borderId="0" xfId="10" applyFont="1" applyFill="1" applyBorder="1" applyAlignment="1">
      <alignment horizontal="center"/>
    </xf>
    <xf numFmtId="0" fontId="57" fillId="0" borderId="0" xfId="10" applyFont="1" applyFill="1" applyBorder="1" applyAlignment="1">
      <alignment horizontal="center" vertical="center"/>
    </xf>
    <xf numFmtId="49" fontId="41" fillId="0" borderId="0" xfId="2" applyNumberFormat="1" applyFont="1" applyFill="1" applyBorder="1" applyAlignment="1"/>
    <xf numFmtId="0" fontId="42" fillId="0" borderId="0" xfId="2" applyFont="1" applyFill="1"/>
    <xf numFmtId="0" fontId="42" fillId="0" borderId="0" xfId="2" applyFont="1" applyFill="1" applyBorder="1"/>
    <xf numFmtId="0" fontId="18" fillId="0" borderId="0" xfId="10" applyFont="1" applyFill="1" applyBorder="1" applyAlignment="1">
      <alignment vertical="top"/>
    </xf>
    <xf numFmtId="0" fontId="43" fillId="0" borderId="0" xfId="10" applyFont="1" applyFill="1" applyBorder="1" applyAlignment="1">
      <alignment vertical="top" wrapText="1"/>
    </xf>
    <xf numFmtId="49" fontId="41" fillId="0" borderId="0" xfId="10" applyNumberFormat="1" applyAlignment="1">
      <alignment horizontal="center"/>
    </xf>
    <xf numFmtId="0" fontId="35" fillId="0" borderId="0" xfId="10" applyFont="1" applyFill="1" applyBorder="1" applyAlignment="1">
      <alignment horizontal="left" vertical="top" wrapText="1"/>
    </xf>
    <xf numFmtId="0" fontId="41" fillId="0" borderId="0" xfId="10" applyFill="1"/>
    <xf numFmtId="0" fontId="3" fillId="0" borderId="0" xfId="12"/>
    <xf numFmtId="0" fontId="43" fillId="0" borderId="0" xfId="10" applyFont="1" applyFill="1" applyBorder="1" applyAlignment="1">
      <alignment horizontal="left" vertical="top" wrapText="1"/>
    </xf>
    <xf numFmtId="49" fontId="13" fillId="0" borderId="2" xfId="10" applyNumberFormat="1" applyFont="1" applyFill="1" applyBorder="1" applyAlignment="1">
      <alignment horizontal="center" vertical="center" wrapText="1"/>
    </xf>
    <xf numFmtId="49" fontId="14" fillId="0" borderId="2" xfId="10" applyNumberFormat="1" applyFont="1" applyFill="1" applyBorder="1" applyAlignment="1">
      <alignment horizontal="center" vertical="center" wrapText="1"/>
    </xf>
    <xf numFmtId="0" fontId="36" fillId="0" borderId="0" xfId="10" applyFont="1" applyFill="1" applyBorder="1" applyAlignment="1">
      <alignment horizontal="left" vertical="top" wrapText="1"/>
    </xf>
    <xf numFmtId="49" fontId="3" fillId="0" borderId="0" xfId="12" applyNumberFormat="1" applyAlignment="1">
      <alignment horizontal="center" vertical="center"/>
    </xf>
    <xf numFmtId="0" fontId="3" fillId="0" borderId="0" xfId="12" applyAlignment="1">
      <alignment horizontal="center" vertical="center"/>
    </xf>
    <xf numFmtId="0" fontId="3" fillId="0" borderId="0" xfId="12" applyAlignment="1">
      <alignment horizontal="center" vertical="center" wrapText="1"/>
    </xf>
    <xf numFmtId="0" fontId="45" fillId="0" borderId="0" xfId="13" applyFont="1" applyFill="1" applyBorder="1" applyAlignment="1">
      <alignment horizontal="left"/>
    </xf>
    <xf numFmtId="0" fontId="41" fillId="0" borderId="0" xfId="10" applyAlignment="1">
      <alignment vertical="center"/>
    </xf>
    <xf numFmtId="0" fontId="3" fillId="0" borderId="0" xfId="13"/>
    <xf numFmtId="0" fontId="3" fillId="0" borderId="0" xfId="13" applyFont="1"/>
    <xf numFmtId="0" fontId="3" fillId="0" borderId="0" xfId="13" applyFont="1" applyBorder="1"/>
    <xf numFmtId="0" fontId="3" fillId="0" borderId="0" xfId="13" applyBorder="1"/>
    <xf numFmtId="0" fontId="3" fillId="0" borderId="0" xfId="13" applyFill="1"/>
    <xf numFmtId="0" fontId="44" fillId="13" borderId="2" xfId="0" applyFont="1" applyFill="1" applyBorder="1" applyAlignment="1">
      <alignment horizontal="center" vertical="center"/>
    </xf>
    <xf numFmtId="0" fontId="0" fillId="15" borderId="0" xfId="0" applyFill="1" applyAlignment="1"/>
    <xf numFmtId="0" fontId="28" fillId="0" borderId="25" xfId="8" applyFont="1" applyFill="1" applyBorder="1" applyAlignment="1">
      <alignment vertical="top" wrapText="1"/>
    </xf>
    <xf numFmtId="0" fontId="28" fillId="0" borderId="12" xfId="8" applyFont="1" applyFill="1" applyBorder="1" applyAlignment="1">
      <alignment vertical="top" wrapText="1"/>
    </xf>
    <xf numFmtId="0" fontId="28" fillId="0" borderId="26" xfId="8" applyFont="1" applyFill="1" applyBorder="1" applyAlignment="1">
      <alignment vertical="top" wrapText="1"/>
    </xf>
    <xf numFmtId="0" fontId="47" fillId="14" borderId="3" xfId="11" applyFont="1" applyFill="1" applyBorder="1" applyAlignment="1">
      <alignment horizontal="center" vertical="center"/>
    </xf>
    <xf numFmtId="0" fontId="41" fillId="0" borderId="0" xfId="10" applyFill="1" applyAlignment="1">
      <alignment horizontal="center"/>
    </xf>
    <xf numFmtId="0" fontId="59" fillId="0" borderId="0" xfId="10" applyFont="1" applyFill="1" applyAlignment="1">
      <alignment vertical="top" wrapText="1"/>
    </xf>
    <xf numFmtId="0" fontId="41" fillId="15" borderId="0" xfId="10" applyFill="1" applyAlignment="1"/>
    <xf numFmtId="0" fontId="67" fillId="0" borderId="6" xfId="10" applyFont="1" applyFill="1" applyBorder="1" applyAlignment="1">
      <alignment vertical="top" wrapText="1"/>
    </xf>
    <xf numFmtId="0" fontId="16" fillId="10" borderId="5" xfId="10" applyFont="1" applyFill="1" applyBorder="1"/>
    <xf numFmtId="0" fontId="16" fillId="12" borderId="2" xfId="10" applyFont="1" applyFill="1" applyBorder="1"/>
    <xf numFmtId="0" fontId="16" fillId="14" borderId="3" xfId="10" applyFont="1" applyFill="1" applyBorder="1"/>
    <xf numFmtId="0" fontId="41" fillId="0" borderId="0" xfId="10" applyAlignment="1">
      <alignment horizontal="left"/>
    </xf>
    <xf numFmtId="0" fontId="61" fillId="0" borderId="2" xfId="10" applyFont="1" applyFill="1" applyBorder="1" applyAlignment="1">
      <alignment horizontal="left" vertical="center" wrapText="1"/>
    </xf>
    <xf numFmtId="0" fontId="16" fillId="14" borderId="3" xfId="10" applyFont="1" applyFill="1" applyBorder="1" applyAlignment="1">
      <alignment horizontal="left"/>
    </xf>
    <xf numFmtId="0" fontId="16" fillId="0" borderId="0" xfId="10" applyFont="1" applyAlignment="1">
      <alignment horizontal="left"/>
    </xf>
    <xf numFmtId="0" fontId="3" fillId="0" borderId="0" xfId="12" applyAlignment="1">
      <alignment horizontal="left"/>
    </xf>
    <xf numFmtId="49" fontId="16" fillId="0" borderId="2" xfId="12" applyNumberFormat="1" applyFont="1" applyBorder="1" applyAlignment="1">
      <alignment horizontal="center" vertical="center"/>
    </xf>
    <xf numFmtId="49" fontId="16" fillId="0" borderId="8" xfId="13" applyNumberFormat="1" applyFont="1" applyFill="1" applyBorder="1" applyAlignment="1">
      <alignment horizontal="center" vertical="center"/>
    </xf>
    <xf numFmtId="49" fontId="16" fillId="0" borderId="2" xfId="10" applyNumberFormat="1" applyFont="1" applyFill="1" applyBorder="1" applyAlignment="1">
      <alignment horizontal="center" vertical="center"/>
    </xf>
    <xf numFmtId="49" fontId="16" fillId="0" borderId="2" xfId="13" applyNumberFormat="1" applyFont="1" applyFill="1" applyBorder="1" applyAlignment="1">
      <alignment horizontal="center" vertical="center"/>
    </xf>
    <xf numFmtId="0" fontId="3" fillId="0" borderId="0" xfId="12" applyFill="1" applyBorder="1"/>
    <xf numFmtId="0" fontId="16" fillId="0" borderId="2" xfId="10" applyFont="1" applyBorder="1" applyAlignment="1">
      <alignment horizontal="center"/>
    </xf>
    <xf numFmtId="49" fontId="14" fillId="0" borderId="0" xfId="10" applyNumberFormat="1" applyFont="1" applyFill="1" applyBorder="1" applyAlignment="1">
      <alignment horizontal="center" vertical="center" wrapText="1"/>
    </xf>
    <xf numFmtId="49" fontId="14" fillId="0" borderId="2" xfId="10" applyNumberFormat="1" applyFont="1" applyFill="1" applyBorder="1" applyAlignment="1">
      <alignment horizontal="center" vertical="center"/>
    </xf>
    <xf numFmtId="0" fontId="0" fillId="0" borderId="0" xfId="0" applyBorder="1"/>
    <xf numFmtId="0" fontId="23" fillId="0" borderId="2" xfId="8" applyFont="1" applyFill="1" applyBorder="1" applyAlignment="1">
      <alignment horizontal="center" vertical="center" wrapText="1"/>
    </xf>
    <xf numFmtId="3" fontId="22" fillId="15" borderId="2" xfId="8" applyNumberFormat="1" applyFont="1" applyFill="1" applyBorder="1" applyAlignment="1">
      <alignment horizontal="center" vertical="center" wrapText="1"/>
    </xf>
    <xf numFmtId="0" fontId="28" fillId="0" borderId="0" xfId="11" applyFont="1" applyFill="1" applyBorder="1" applyAlignment="1">
      <alignment horizontal="left" vertical="top"/>
    </xf>
    <xf numFmtId="0" fontId="65" fillId="0" borderId="0" xfId="11" applyFont="1" applyFill="1" applyBorder="1" applyAlignment="1">
      <alignment horizontal="left" vertical="center"/>
    </xf>
    <xf numFmtId="0" fontId="28" fillId="0" borderId="0" xfId="11" applyFont="1" applyFill="1" applyBorder="1" applyAlignment="1">
      <alignment horizontal="left" vertical="center"/>
    </xf>
    <xf numFmtId="49" fontId="14" fillId="0" borderId="2" xfId="10" applyNumberFormat="1" applyFont="1" applyFill="1" applyBorder="1" applyAlignment="1">
      <alignment horizontal="center" vertical="center" wrapText="1"/>
    </xf>
    <xf numFmtId="0" fontId="16" fillId="0" borderId="2" xfId="10" applyFont="1" applyFill="1" applyBorder="1" applyAlignment="1">
      <alignment horizontal="center" vertical="center" wrapText="1"/>
    </xf>
    <xf numFmtId="0" fontId="22" fillId="0" borderId="2" xfId="10" applyFont="1" applyFill="1" applyBorder="1" applyAlignment="1">
      <alignment horizontal="center" vertical="center"/>
    </xf>
    <xf numFmtId="49" fontId="16" fillId="0" borderId="2" xfId="10" applyNumberFormat="1" applyFont="1" applyFill="1" applyBorder="1" applyAlignment="1">
      <alignment horizontal="center"/>
    </xf>
    <xf numFmtId="164" fontId="25" fillId="0" borderId="8" xfId="11" applyNumberFormat="1" applyFont="1" applyFill="1" applyBorder="1" applyAlignment="1">
      <alignment horizontal="center" vertical="top" wrapText="1"/>
    </xf>
    <xf numFmtId="0" fontId="22" fillId="12" borderId="4" xfId="2" applyFont="1" applyFill="1" applyBorder="1" applyAlignment="1">
      <alignment horizontal="center" vertical="center" wrapText="1"/>
    </xf>
    <xf numFmtId="0" fontId="14" fillId="0" borderId="2" xfId="10" applyFont="1" applyFill="1" applyBorder="1" applyAlignment="1">
      <alignment horizontal="center" vertical="center" wrapText="1"/>
    </xf>
    <xf numFmtId="0" fontId="16" fillId="12" borderId="2" xfId="0" applyFont="1" applyFill="1" applyBorder="1" applyAlignment="1">
      <alignment horizontal="center" vertical="center"/>
    </xf>
    <xf numFmtId="0" fontId="16" fillId="12" borderId="2" xfId="0" applyFont="1" applyFill="1" applyBorder="1" applyAlignment="1">
      <alignment horizontal="center"/>
    </xf>
    <xf numFmtId="0" fontId="0" fillId="0" borderId="0" xfId="0" applyAlignment="1"/>
    <xf numFmtId="0" fontId="16" fillId="11" borderId="8" xfId="0" applyFont="1" applyFill="1" applyBorder="1" applyAlignment="1">
      <alignment horizontal="left" vertical="center"/>
    </xf>
    <xf numFmtId="0" fontId="16" fillId="11" borderId="11" xfId="0" applyFont="1" applyFill="1" applyBorder="1" applyAlignment="1">
      <alignment horizontal="center"/>
    </xf>
    <xf numFmtId="0" fontId="16" fillId="11" borderId="10" xfId="0" applyFont="1" applyFill="1" applyBorder="1" applyAlignment="1">
      <alignment horizontal="center"/>
    </xf>
    <xf numFmtId="0" fontId="16" fillId="11" borderId="11" xfId="0" applyFont="1" applyFill="1" applyBorder="1"/>
    <xf numFmtId="0" fontId="0" fillId="11" borderId="10" xfId="0" applyFill="1" applyBorder="1"/>
    <xf numFmtId="0" fontId="19" fillId="11" borderId="0" xfId="10" applyFont="1" applyFill="1"/>
    <xf numFmtId="0" fontId="69" fillId="0" borderId="0" xfId="2" applyFont="1"/>
    <xf numFmtId="0" fontId="69" fillId="0" borderId="0" xfId="2" applyFont="1" applyAlignment="1">
      <alignment horizontal="center"/>
    </xf>
    <xf numFmtId="0" fontId="69" fillId="0" borderId="0" xfId="2" applyFont="1" applyAlignment="1">
      <alignment horizontal="left"/>
    </xf>
    <xf numFmtId="0" fontId="51" fillId="0" borderId="0" xfId="10" applyFont="1" applyBorder="1" applyAlignment="1">
      <alignment vertical="center"/>
    </xf>
    <xf numFmtId="0" fontId="16" fillId="0" borderId="0" xfId="2" applyFont="1" applyFill="1" applyBorder="1" applyAlignment="1"/>
    <xf numFmtId="0" fontId="16" fillId="5" borderId="10" xfId="0" applyFont="1" applyFill="1" applyBorder="1" applyAlignment="1">
      <alignment horizontal="center"/>
    </xf>
    <xf numFmtId="49" fontId="14" fillId="0" borderId="2" xfId="8" applyNumberFormat="1" applyFont="1" applyFill="1" applyBorder="1" applyAlignment="1">
      <alignment horizontal="center" vertical="center"/>
    </xf>
    <xf numFmtId="49" fontId="14" fillId="0" borderId="2" xfId="8" applyNumberFormat="1" applyFont="1" applyFill="1" applyBorder="1" applyAlignment="1">
      <alignment horizontal="center" vertical="center" wrapText="1"/>
    </xf>
    <xf numFmtId="0" fontId="70" fillId="0" borderId="2" xfId="8" applyFont="1" applyFill="1" applyBorder="1" applyAlignment="1">
      <alignment horizontal="center" vertical="center"/>
    </xf>
    <xf numFmtId="0" fontId="71" fillId="0" borderId="2" xfId="8" applyFont="1" applyFill="1" applyBorder="1" applyAlignment="1">
      <alignment horizontal="center" vertical="center" wrapText="1"/>
    </xf>
    <xf numFmtId="49" fontId="40" fillId="0" borderId="2" xfId="11" applyNumberFormat="1" applyFont="1" applyFill="1" applyBorder="1" applyAlignment="1">
      <alignment horizontal="center" vertical="top" wrapText="1"/>
    </xf>
    <xf numFmtId="49" fontId="40" fillId="0" borderId="8" xfId="11" applyNumberFormat="1" applyFont="1" applyFill="1" applyBorder="1" applyAlignment="1">
      <alignment horizontal="center" vertical="top" wrapText="1"/>
    </xf>
    <xf numFmtId="165" fontId="47" fillId="14" borderId="3" xfId="11" applyNumberFormat="1" applyFont="1" applyFill="1" applyBorder="1" applyAlignment="1">
      <alignment horizontal="center" vertical="center" wrapText="1"/>
    </xf>
    <xf numFmtId="0" fontId="72" fillId="0" borderId="0" xfId="12" applyFont="1"/>
    <xf numFmtId="0" fontId="72" fillId="0" borderId="0" xfId="12" applyFont="1" applyAlignment="1">
      <alignment horizontal="left"/>
    </xf>
    <xf numFmtId="0" fontId="7" fillId="0" borderId="0" xfId="13" applyFont="1" applyFill="1" applyBorder="1" applyAlignment="1"/>
    <xf numFmtId="0" fontId="16" fillId="0" borderId="2" xfId="0" applyFont="1" applyBorder="1" applyAlignment="1">
      <alignment horizontal="center" vertical="center"/>
    </xf>
    <xf numFmtId="0" fontId="16" fillId="0" borderId="2" xfId="0" applyFont="1" applyBorder="1"/>
    <xf numFmtId="0" fontId="7" fillId="0" borderId="0" xfId="13" applyFont="1" applyFill="1" applyBorder="1" applyAlignment="1">
      <alignment vertical="center"/>
    </xf>
    <xf numFmtId="0" fontId="19" fillId="0" borderId="0" xfId="0" applyFont="1" applyFill="1" applyBorder="1"/>
    <xf numFmtId="0" fontId="23" fillId="12" borderId="2" xfId="8" applyFont="1" applyFill="1" applyBorder="1" applyAlignment="1">
      <alignment horizontal="center" vertical="center" wrapText="1"/>
    </xf>
    <xf numFmtId="3" fontId="23" fillId="12" borderId="2" xfId="8" applyNumberFormat="1" applyFont="1" applyFill="1" applyBorder="1" applyAlignment="1">
      <alignment horizontal="center" vertical="center" wrapText="1"/>
    </xf>
    <xf numFmtId="0" fontId="7" fillId="7" borderId="0" xfId="4" applyFont="1" applyFill="1"/>
    <xf numFmtId="0" fontId="41" fillId="0" borderId="0" xfId="4" applyFont="1"/>
    <xf numFmtId="0" fontId="41" fillId="0" borderId="0" xfId="4" applyFont="1" applyFill="1"/>
    <xf numFmtId="0" fontId="0" fillId="0" borderId="0" xfId="4" applyFont="1"/>
    <xf numFmtId="49" fontId="14" fillId="0" borderId="8" xfId="8" applyNumberFormat="1" applyFont="1" applyFill="1" applyBorder="1" applyAlignment="1">
      <alignment horizontal="center" vertical="center" wrapText="1"/>
    </xf>
    <xf numFmtId="49" fontId="14" fillId="0" borderId="10" xfId="8" applyNumberFormat="1" applyFont="1" applyFill="1" applyBorder="1" applyAlignment="1">
      <alignment horizontal="center" vertical="center" wrapText="1"/>
    </xf>
    <xf numFmtId="3" fontId="75" fillId="0" borderId="2" xfId="8" applyNumberFormat="1" applyFont="1" applyFill="1" applyBorder="1" applyAlignment="1">
      <alignment horizontal="center" vertical="center" wrapText="1"/>
    </xf>
    <xf numFmtId="0" fontId="41" fillId="15" borderId="0" xfId="10" applyFill="1" applyAlignment="1">
      <alignment horizontal="center"/>
    </xf>
    <xf numFmtId="0" fontId="35" fillId="11" borderId="11" xfId="10" applyFont="1" applyFill="1" applyBorder="1" applyAlignment="1">
      <alignment horizontal="right" vertical="center"/>
    </xf>
    <xf numFmtId="0" fontId="36" fillId="0" borderId="2" xfId="8" applyFont="1" applyFill="1" applyBorder="1" applyAlignment="1">
      <alignment horizontal="center" vertical="center"/>
    </xf>
    <xf numFmtId="0" fontId="14" fillId="0" borderId="2" xfId="8" applyFont="1" applyFill="1" applyBorder="1" applyAlignment="1">
      <alignment horizontal="center" vertical="center" wrapText="1"/>
    </xf>
    <xf numFmtId="3" fontId="22" fillId="0" borderId="2" xfId="8" applyNumberFormat="1" applyFont="1" applyFill="1" applyBorder="1" applyAlignment="1">
      <alignment horizontal="center" vertical="center" wrapText="1"/>
    </xf>
    <xf numFmtId="0" fontId="76" fillId="0" borderId="0" xfId="8" applyFont="1" applyFill="1" applyBorder="1" applyAlignment="1">
      <alignment horizontal="left" vertical="top"/>
    </xf>
    <xf numFmtId="49" fontId="16" fillId="3" borderId="2" xfId="0" applyNumberFormat="1" applyFont="1" applyFill="1" applyBorder="1" applyAlignment="1">
      <alignment horizontal="center" vertical="center"/>
    </xf>
    <xf numFmtId="49" fontId="16" fillId="3" borderId="2" xfId="0" applyNumberFormat="1" applyFont="1" applyFill="1" applyBorder="1" applyAlignment="1">
      <alignment horizontal="center"/>
    </xf>
    <xf numFmtId="0" fontId="16" fillId="3" borderId="2" xfId="0" applyFont="1" applyFill="1" applyBorder="1" applyAlignment="1">
      <alignment horizontal="center" vertical="center"/>
    </xf>
    <xf numFmtId="0" fontId="16" fillId="0" borderId="7" xfId="0" applyFont="1" applyFill="1" applyBorder="1"/>
    <xf numFmtId="0" fontId="69" fillId="0" borderId="0" xfId="2" applyFont="1" applyAlignment="1">
      <alignment horizontal="center"/>
    </xf>
    <xf numFmtId="0" fontId="14" fillId="0" borderId="2" xfId="8" applyFont="1" applyFill="1" applyBorder="1" applyAlignment="1">
      <alignment horizontal="center" vertical="center" wrapText="1"/>
    </xf>
    <xf numFmtId="0" fontId="36" fillId="0" borderId="3" xfId="8" applyFont="1" applyFill="1" applyBorder="1" applyAlignment="1">
      <alignment horizontal="center" vertical="center"/>
    </xf>
    <xf numFmtId="0" fontId="36" fillId="0" borderId="4" xfId="8" applyFont="1" applyFill="1" applyBorder="1" applyAlignment="1">
      <alignment horizontal="center" vertical="center"/>
    </xf>
    <xf numFmtId="0" fontId="36" fillId="0" borderId="5" xfId="8" applyFont="1" applyFill="1" applyBorder="1" applyAlignment="1">
      <alignment horizontal="center" vertical="center"/>
    </xf>
    <xf numFmtId="0" fontId="78" fillId="0" borderId="0" xfId="10" applyFont="1"/>
    <xf numFmtId="0" fontId="80" fillId="0" borderId="0" xfId="10" applyFont="1"/>
    <xf numFmtId="0" fontId="78" fillId="0" borderId="0" xfId="10" applyFont="1" applyFill="1"/>
    <xf numFmtId="0" fontId="41" fillId="15" borderId="0" xfId="10" applyFill="1" applyAlignment="1">
      <alignment horizontal="center"/>
    </xf>
    <xf numFmtId="0" fontId="60" fillId="0" borderId="0" xfId="10" applyFont="1" applyBorder="1" applyAlignment="1">
      <alignment horizontal="left" vertical="top" wrapText="1"/>
    </xf>
    <xf numFmtId="0" fontId="0" fillId="0" borderId="0" xfId="10" applyFont="1"/>
    <xf numFmtId="0" fontId="16" fillId="6" borderId="2" xfId="10" applyFont="1" applyFill="1" applyBorder="1" applyAlignment="1">
      <alignment horizontal="center" vertical="center" wrapText="1"/>
    </xf>
    <xf numFmtId="49" fontId="16" fillId="3" borderId="2" xfId="0" applyNumberFormat="1" applyFont="1" applyFill="1" applyBorder="1" applyAlignment="1">
      <alignment horizontal="center" vertical="center"/>
    </xf>
    <xf numFmtId="0" fontId="41" fillId="15" borderId="0" xfId="10" applyFill="1" applyAlignment="1">
      <alignment horizontal="center"/>
    </xf>
    <xf numFmtId="0" fontId="0" fillId="0" borderId="0" xfId="10" applyFont="1" applyFill="1"/>
    <xf numFmtId="0" fontId="22" fillId="0" borderId="0" xfId="0" applyFont="1" applyFill="1" applyBorder="1" applyAlignment="1">
      <alignment horizontal="center"/>
    </xf>
    <xf numFmtId="0" fontId="82" fillId="13" borderId="2" xfId="0" applyFont="1" applyFill="1" applyBorder="1" applyAlignment="1">
      <alignment horizontal="center" vertical="center"/>
    </xf>
    <xf numFmtId="49" fontId="61" fillId="3" borderId="2" xfId="11" applyNumberFormat="1" applyFont="1" applyFill="1" applyBorder="1" applyAlignment="1">
      <alignment horizontal="center" vertical="center" wrapText="1"/>
    </xf>
    <xf numFmtId="0" fontId="61" fillId="3" borderId="2" xfId="11" applyFont="1" applyFill="1" applyBorder="1" applyAlignment="1">
      <alignment vertical="center" wrapText="1"/>
    </xf>
    <xf numFmtId="0" fontId="22" fillId="19" borderId="2" xfId="10" applyFont="1" applyFill="1" applyBorder="1" applyAlignment="1">
      <alignment horizontal="center" vertical="center" wrapText="1"/>
    </xf>
    <xf numFmtId="0" fontId="7" fillId="0" borderId="0" xfId="10" applyFont="1" applyFill="1" applyBorder="1" applyAlignment="1">
      <alignment horizontal="right" vertical="center"/>
    </xf>
    <xf numFmtId="0" fontId="56" fillId="0" borderId="0" xfId="10" applyFont="1" applyFill="1" applyBorder="1" applyAlignment="1">
      <alignment horizontal="center" vertical="center" wrapText="1"/>
    </xf>
    <xf numFmtId="0" fontId="3" fillId="0" borderId="0" xfId="13" applyFill="1" applyBorder="1"/>
    <xf numFmtId="0" fontId="84" fillId="0" borderId="0" xfId="11" applyFont="1" applyFill="1" applyBorder="1" applyAlignment="1">
      <alignment horizontal="left" vertical="center"/>
    </xf>
    <xf numFmtId="0" fontId="27" fillId="0" borderId="0" xfId="11" applyFont="1" applyFill="1" applyBorder="1" applyAlignment="1">
      <alignment horizontal="right" vertical="center"/>
    </xf>
    <xf numFmtId="0" fontId="61" fillId="3" borderId="2" xfId="11" applyFont="1" applyFill="1" applyBorder="1" applyAlignment="1">
      <alignment horizontal="center" vertical="center" wrapText="1"/>
    </xf>
    <xf numFmtId="0" fontId="0" fillId="0" borderId="0" xfId="4" applyFont="1" applyFill="1"/>
    <xf numFmtId="0" fontId="17" fillId="0" borderId="0" xfId="0" applyFont="1" applyFill="1" applyBorder="1" applyAlignment="1">
      <alignment vertical="top"/>
    </xf>
    <xf numFmtId="0" fontId="52" fillId="0" borderId="0" xfId="0" applyFont="1" applyFill="1" applyBorder="1" applyAlignment="1">
      <alignment vertical="top" wrapText="1"/>
    </xf>
    <xf numFmtId="0" fontId="35" fillId="0" borderId="0" xfId="0" applyFont="1" applyFill="1" applyBorder="1" applyAlignment="1">
      <alignment vertical="top"/>
    </xf>
    <xf numFmtId="0" fontId="7" fillId="13" borderId="0" xfId="0" applyFont="1" applyFill="1"/>
    <xf numFmtId="0" fontId="66" fillId="19" borderId="2" xfId="10" applyFont="1" applyFill="1" applyBorder="1" applyAlignment="1">
      <alignment horizontal="center" vertical="center" wrapText="1"/>
    </xf>
    <xf numFmtId="0" fontId="41" fillId="15" borderId="0" xfId="10" applyFill="1" applyAlignment="1">
      <alignment horizontal="center"/>
    </xf>
    <xf numFmtId="0" fontId="27" fillId="0" borderId="0" xfId="11" applyFont="1" applyFill="1" applyBorder="1" applyAlignment="1">
      <alignment vertical="center"/>
    </xf>
    <xf numFmtId="0" fontId="28" fillId="0" borderId="0" xfId="11" applyFont="1" applyFill="1" applyBorder="1" applyAlignment="1">
      <alignment vertical="center"/>
    </xf>
    <xf numFmtId="0" fontId="72" fillId="0" borderId="0" xfId="13" applyFont="1" applyFill="1" applyBorder="1" applyAlignment="1"/>
    <xf numFmtId="0" fontId="27" fillId="5" borderId="2" xfId="11" applyFont="1" applyFill="1" applyBorder="1" applyAlignment="1">
      <alignment horizontal="center" wrapText="1"/>
    </xf>
    <xf numFmtId="0" fontId="28" fillId="0" borderId="2" xfId="11" applyFont="1" applyFill="1" applyBorder="1" applyAlignment="1">
      <alignment horizontal="center"/>
    </xf>
    <xf numFmtId="0" fontId="1" fillId="0" borderId="2" xfId="13" applyFont="1" applyFill="1" applyBorder="1" applyAlignment="1">
      <alignment horizontal="center"/>
    </xf>
    <xf numFmtId="0" fontId="27" fillId="5" borderId="2" xfId="11" applyFont="1" applyFill="1" applyBorder="1" applyAlignment="1">
      <alignment vertical="center"/>
    </xf>
    <xf numFmtId="0" fontId="59" fillId="0" borderId="0" xfId="10" applyFont="1" applyFill="1" applyBorder="1" applyAlignment="1">
      <alignment vertical="center"/>
    </xf>
    <xf numFmtId="0" fontId="55" fillId="0" borderId="0" xfId="13" applyFont="1" applyFill="1" applyBorder="1" applyAlignment="1"/>
    <xf numFmtId="0" fontId="16" fillId="0" borderId="0" xfId="13" applyFont="1" applyFill="1" applyAlignment="1">
      <alignment horizontal="center" wrapText="1"/>
    </xf>
    <xf numFmtId="0" fontId="2" fillId="0" borderId="0" xfId="13" applyFont="1" applyFill="1"/>
    <xf numFmtId="0" fontId="43" fillId="0" borderId="0" xfId="13" applyFont="1" applyFill="1" applyBorder="1" applyAlignment="1">
      <alignment vertical="top" wrapText="1"/>
    </xf>
    <xf numFmtId="49" fontId="13" fillId="3" borderId="2" xfId="10" applyNumberFormat="1" applyFont="1" applyFill="1" applyBorder="1" applyAlignment="1">
      <alignment horizontal="center" vertical="center" wrapText="1"/>
    </xf>
    <xf numFmtId="49" fontId="14" fillId="3" borderId="2" xfId="10" applyNumberFormat="1" applyFont="1" applyFill="1" applyBorder="1" applyAlignment="1">
      <alignment horizontal="center" vertical="center" wrapText="1"/>
    </xf>
    <xf numFmtId="0" fontId="16" fillId="12" borderId="2" xfId="10" applyFont="1" applyFill="1" applyBorder="1" applyAlignment="1"/>
    <xf numFmtId="0" fontId="16" fillId="0" borderId="10" xfId="10" applyFont="1" applyBorder="1" applyAlignment="1">
      <alignment horizontal="center"/>
    </xf>
    <xf numFmtId="0" fontId="16" fillId="3" borderId="2" xfId="0" applyFont="1" applyFill="1" applyBorder="1" applyAlignment="1">
      <alignment horizontal="center"/>
    </xf>
    <xf numFmtId="49" fontId="0" fillId="0" borderId="6" xfId="0" applyNumberFormat="1" applyFill="1" applyBorder="1" applyAlignment="1"/>
    <xf numFmtId="0" fontId="0" fillId="0" borderId="7" xfId="0" applyFill="1" applyBorder="1"/>
    <xf numFmtId="0" fontId="0" fillId="0" borderId="6" xfId="0" applyFill="1" applyBorder="1" applyAlignment="1"/>
    <xf numFmtId="0" fontId="0" fillId="0" borderId="0" xfId="0" applyFill="1" applyBorder="1" applyAlignment="1"/>
    <xf numFmtId="49" fontId="16" fillId="0" borderId="6" xfId="0" applyNumberFormat="1" applyFont="1" applyFill="1" applyBorder="1" applyAlignment="1">
      <alignment horizontal="left" vertical="top"/>
    </xf>
    <xf numFmtId="49" fontId="16" fillId="0" borderId="6" xfId="0" applyNumberFormat="1" applyFont="1" applyFill="1" applyBorder="1" applyAlignment="1"/>
    <xf numFmtId="0" fontId="16" fillId="0" borderId="6" xfId="0" applyFont="1" applyFill="1" applyBorder="1" applyAlignment="1">
      <alignment horizontal="left" vertical="top"/>
    </xf>
    <xf numFmtId="0" fontId="16" fillId="0" borderId="6" xfId="0" applyFont="1" applyFill="1" applyBorder="1" applyAlignment="1"/>
    <xf numFmtId="0" fontId="41" fillId="0" borderId="0" xfId="10" applyFont="1" applyFill="1"/>
    <xf numFmtId="0" fontId="72" fillId="0" borderId="0" xfId="12" applyFont="1" applyFill="1"/>
    <xf numFmtId="0" fontId="22" fillId="0" borderId="0" xfId="10" applyFont="1" applyFill="1"/>
    <xf numFmtId="0" fontId="81" fillId="0" borderId="0" xfId="12" applyFont="1" applyFill="1"/>
    <xf numFmtId="0" fontId="16" fillId="0" borderId="0" xfId="10" applyFont="1" applyFill="1" applyAlignment="1">
      <alignment horizontal="center" vertical="center"/>
    </xf>
    <xf numFmtId="0" fontId="16" fillId="20" borderId="2" xfId="10" applyFont="1" applyFill="1" applyBorder="1" applyAlignment="1">
      <alignment horizontal="center" vertical="center"/>
    </xf>
    <xf numFmtId="0" fontId="16" fillId="0" borderId="0" xfId="10" applyFont="1" applyFill="1" applyBorder="1" applyAlignment="1">
      <alignment horizontal="center" vertical="center"/>
    </xf>
    <xf numFmtId="0" fontId="0" fillId="0" borderId="0" xfId="10" applyFont="1" applyFill="1" applyAlignment="1">
      <alignment vertical="center" wrapText="1"/>
    </xf>
    <xf numFmtId="0" fontId="16" fillId="20" borderId="10" xfId="10" applyFont="1" applyFill="1" applyBorder="1" applyAlignment="1">
      <alignment horizontal="center" vertical="center"/>
    </xf>
    <xf numFmtId="0" fontId="72" fillId="20" borderId="2" xfId="12" applyFont="1" applyFill="1" applyBorder="1" applyAlignment="1">
      <alignment horizontal="center" vertical="center"/>
    </xf>
    <xf numFmtId="49" fontId="16" fillId="3" borderId="2" xfId="0" applyNumberFormat="1" applyFont="1" applyFill="1" applyBorder="1" applyAlignment="1">
      <alignment horizontal="center" vertical="center"/>
    </xf>
    <xf numFmtId="49" fontId="16" fillId="3" borderId="2" xfId="0" applyNumberFormat="1" applyFont="1" applyFill="1" applyBorder="1" applyAlignment="1">
      <alignment horizontal="center" vertical="center"/>
    </xf>
    <xf numFmtId="0" fontId="97" fillId="0" borderId="0" xfId="0" applyFont="1" applyFill="1" applyBorder="1" applyAlignment="1"/>
    <xf numFmtId="0" fontId="0" fillId="3" borderId="2" xfId="0" applyFill="1" applyBorder="1"/>
    <xf numFmtId="49" fontId="13" fillId="3" borderId="3" xfId="0" applyNumberFormat="1" applyFont="1" applyFill="1" applyBorder="1" applyAlignment="1">
      <alignment horizontal="center" vertical="center" wrapText="1"/>
    </xf>
    <xf numFmtId="0" fontId="7" fillId="0" borderId="0" xfId="0" applyFont="1" applyFill="1" applyBorder="1" applyAlignment="1">
      <alignment vertical="center"/>
    </xf>
    <xf numFmtId="0" fontId="59" fillId="0" borderId="0" xfId="0" applyFont="1" applyFill="1" applyBorder="1" applyAlignment="1">
      <alignment horizontal="center" vertical="center" wrapText="1"/>
    </xf>
    <xf numFmtId="0" fontId="7" fillId="6" borderId="0" xfId="13" applyFont="1" applyFill="1" applyBorder="1" applyAlignment="1">
      <alignment vertical="center"/>
    </xf>
    <xf numFmtId="0" fontId="3" fillId="6" borderId="0" xfId="13" applyFill="1" applyBorder="1"/>
    <xf numFmtId="0" fontId="7" fillId="6" borderId="0" xfId="0" applyFont="1" applyFill="1" applyBorder="1" applyAlignment="1">
      <alignment vertical="center"/>
    </xf>
    <xf numFmtId="0" fontId="0" fillId="6" borderId="0" xfId="0" applyFill="1" applyBorder="1"/>
    <xf numFmtId="0" fontId="82" fillId="11" borderId="2" xfId="0" applyFont="1" applyFill="1" applyBorder="1" applyAlignment="1">
      <alignment horizontal="center" vertical="center"/>
    </xf>
    <xf numFmtId="49" fontId="16" fillId="0" borderId="0" xfId="0" applyNumberFormat="1" applyFont="1" applyFill="1" applyBorder="1" applyAlignment="1">
      <alignment horizontal="center" vertical="center"/>
    </xf>
    <xf numFmtId="0" fontId="59" fillId="0" borderId="0" xfId="0" applyFont="1" applyFill="1" applyBorder="1" applyAlignment="1">
      <alignment horizontal="center"/>
    </xf>
    <xf numFmtId="0" fontId="0" fillId="0" borderId="0" xfId="0" applyFill="1" applyBorder="1" applyAlignment="1">
      <alignment horizontal="center"/>
    </xf>
    <xf numFmtId="0" fontId="7" fillId="3" borderId="2" xfId="13" applyFont="1" applyFill="1" applyBorder="1" applyAlignment="1">
      <alignment horizontal="left" vertical="center"/>
    </xf>
    <xf numFmtId="0" fontId="16" fillId="0" borderId="2" xfId="10" applyFont="1" applyFill="1" applyBorder="1" applyAlignment="1">
      <alignment horizontal="center" vertical="center"/>
    </xf>
    <xf numFmtId="0" fontId="72" fillId="0" borderId="2" xfId="12" applyFont="1" applyFill="1" applyBorder="1" applyAlignment="1">
      <alignment horizontal="center" vertical="center"/>
    </xf>
    <xf numFmtId="0" fontId="16" fillId="0" borderId="2" xfId="10" applyFont="1" applyFill="1" applyBorder="1"/>
    <xf numFmtId="49" fontId="16" fillId="0" borderId="2" xfId="10" applyNumberFormat="1" applyFont="1" applyFill="1" applyBorder="1" applyAlignment="1">
      <alignment horizontal="left"/>
    </xf>
    <xf numFmtId="0" fontId="16" fillId="0" borderId="2" xfId="10" applyFont="1" applyFill="1" applyBorder="1" applyAlignment="1">
      <alignment horizontal="center" vertical="center"/>
    </xf>
    <xf numFmtId="49" fontId="40" fillId="0" borderId="2" xfId="11" applyNumberFormat="1" applyFont="1" applyFill="1" applyBorder="1" applyAlignment="1">
      <alignment horizontal="center" vertical="top" wrapText="1"/>
    </xf>
    <xf numFmtId="0" fontId="14" fillId="0" borderId="2" xfId="11" applyFont="1" applyFill="1" applyBorder="1" applyAlignment="1">
      <alignment horizontal="center" vertical="center" wrapText="1"/>
    </xf>
    <xf numFmtId="49" fontId="14" fillId="0" borderId="2" xfId="10" applyNumberFormat="1" applyFont="1" applyFill="1" applyBorder="1" applyAlignment="1">
      <alignment horizontal="center" vertical="center" wrapText="1"/>
    </xf>
    <xf numFmtId="0" fontId="22" fillId="0" borderId="2" xfId="10" applyFont="1" applyFill="1" applyBorder="1" applyAlignment="1">
      <alignment horizontal="center" vertical="center"/>
    </xf>
    <xf numFmtId="49" fontId="14" fillId="3" borderId="2" xfId="10" applyNumberFormat="1" applyFont="1" applyFill="1" applyBorder="1" applyAlignment="1">
      <alignment horizontal="center" vertical="center" wrapText="1"/>
    </xf>
    <xf numFmtId="0" fontId="41" fillId="0" borderId="0" xfId="4" applyFont="1" applyFill="1" applyAlignment="1">
      <alignment horizontal="center"/>
    </xf>
    <xf numFmtId="0" fontId="15" fillId="0" borderId="0" xfId="0" applyFont="1" applyFill="1" applyBorder="1"/>
    <xf numFmtId="49" fontId="40" fillId="0" borderId="2" xfId="11" applyNumberFormat="1" applyFont="1" applyFill="1" applyBorder="1" applyAlignment="1">
      <alignment horizontal="center" vertical="center" wrapText="1"/>
    </xf>
    <xf numFmtId="49" fontId="40" fillId="0" borderId="10" xfId="11" applyNumberFormat="1" applyFont="1" applyFill="1" applyBorder="1" applyAlignment="1">
      <alignment horizontal="center" vertical="center" wrapText="1"/>
    </xf>
    <xf numFmtId="49" fontId="40" fillId="0" borderId="11" xfId="11" applyNumberFormat="1" applyFont="1" applyFill="1" applyBorder="1" applyAlignment="1">
      <alignment horizontal="center" vertical="top" wrapText="1"/>
    </xf>
    <xf numFmtId="0" fontId="19" fillId="0" borderId="9" xfId="0" applyFont="1" applyFill="1" applyBorder="1" applyAlignment="1">
      <alignment horizontal="left"/>
    </xf>
    <xf numFmtId="0" fontId="16" fillId="0" borderId="12" xfId="0" applyFont="1" applyFill="1" applyBorder="1" applyAlignment="1">
      <alignment horizontal="center"/>
    </xf>
    <xf numFmtId="0" fontId="0" fillId="0" borderId="12" xfId="0" applyFill="1" applyBorder="1"/>
    <xf numFmtId="49" fontId="19" fillId="0" borderId="9" xfId="0" applyNumberFormat="1" applyFont="1" applyFill="1" applyBorder="1" applyAlignment="1">
      <alignment horizontal="left"/>
    </xf>
    <xf numFmtId="0" fontId="16" fillId="0" borderId="12" xfId="0" applyFont="1" applyFill="1" applyBorder="1"/>
    <xf numFmtId="0" fontId="78" fillId="0" borderId="6" xfId="0" applyFont="1" applyFill="1" applyBorder="1" applyAlignment="1"/>
    <xf numFmtId="0" fontId="14" fillId="0" borderId="6" xfId="0" applyFont="1" applyFill="1" applyBorder="1" applyAlignment="1">
      <alignment horizontal="left" vertical="top"/>
    </xf>
    <xf numFmtId="0" fontId="80" fillId="0" borderId="0" xfId="0" applyFont="1" applyFill="1" applyBorder="1"/>
    <xf numFmtId="0" fontId="7" fillId="0" borderId="6" xfId="0" applyFont="1" applyFill="1" applyBorder="1" applyAlignment="1"/>
    <xf numFmtId="0" fontId="0" fillId="0" borderId="6" xfId="0" applyFont="1" applyFill="1" applyBorder="1" applyAlignment="1"/>
    <xf numFmtId="49" fontId="0" fillId="0" borderId="6" xfId="0" applyNumberFormat="1" applyFont="1" applyFill="1" applyBorder="1" applyAlignment="1"/>
    <xf numFmtId="0" fontId="0" fillId="0" borderId="13" xfId="0" applyFill="1" applyBorder="1"/>
    <xf numFmtId="0" fontId="22" fillId="0" borderId="4" xfId="2" applyFont="1" applyFill="1" applyBorder="1" applyAlignment="1">
      <alignment horizontal="center" vertical="center"/>
    </xf>
    <xf numFmtId="0" fontId="22" fillId="0" borderId="5" xfId="2" applyFont="1" applyFill="1" applyBorder="1" applyAlignment="1">
      <alignment horizontal="center" vertical="center"/>
    </xf>
    <xf numFmtId="0" fontId="62" fillId="0" borderId="0" xfId="10" applyFont="1" applyFill="1"/>
    <xf numFmtId="0" fontId="22" fillId="4" borderId="2" xfId="0" applyFont="1" applyFill="1" applyBorder="1" applyAlignment="1">
      <alignment horizontal="center" vertical="center"/>
    </xf>
    <xf numFmtId="0" fontId="22" fillId="0" borderId="0" xfId="0" applyFont="1" applyFill="1" applyBorder="1" applyAlignment="1"/>
    <xf numFmtId="0" fontId="60" fillId="0" borderId="0" xfId="0" applyFont="1"/>
    <xf numFmtId="0" fontId="22" fillId="0" borderId="2" xfId="0" applyFont="1" applyBorder="1" applyAlignment="1">
      <alignment horizontal="center" vertical="center"/>
    </xf>
    <xf numFmtId="0" fontId="61" fillId="0" borderId="0" xfId="0" applyFont="1" applyFill="1" applyBorder="1" applyAlignment="1">
      <alignment vertical="top"/>
    </xf>
    <xf numFmtId="0" fontId="32" fillId="0" borderId="0" xfId="0" applyFont="1" applyFill="1" applyBorder="1" applyAlignment="1">
      <alignment horizontal="left" vertical="top"/>
    </xf>
    <xf numFmtId="0" fontId="60" fillId="0" borderId="0" xfId="0" applyFont="1" applyFill="1"/>
    <xf numFmtId="0" fontId="60" fillId="0" borderId="0" xfId="0" applyFont="1" applyBorder="1"/>
    <xf numFmtId="0" fontId="66" fillId="0" borderId="0" xfId="0" applyFont="1" applyFill="1" applyBorder="1" applyAlignment="1">
      <alignment horizontal="right"/>
    </xf>
    <xf numFmtId="0" fontId="61" fillId="0" borderId="0" xfId="0" applyFont="1" applyFill="1"/>
    <xf numFmtId="0" fontId="22" fillId="5" borderId="10" xfId="0" applyFont="1" applyFill="1" applyBorder="1" applyAlignment="1">
      <alignment horizontal="center" wrapText="1"/>
    </xf>
    <xf numFmtId="0" fontId="22" fillId="14" borderId="2" xfId="0" applyFont="1" applyFill="1" applyBorder="1"/>
    <xf numFmtId="0" fontId="22" fillId="14" borderId="2" xfId="0" applyFont="1" applyFill="1" applyBorder="1" applyAlignment="1">
      <alignment horizontal="left"/>
    </xf>
    <xf numFmtId="0" fontId="22" fillId="0" borderId="10" xfId="0" applyFont="1" applyFill="1" applyBorder="1" applyAlignment="1">
      <alignment horizontal="center"/>
    </xf>
    <xf numFmtId="0" fontId="22" fillId="0" borderId="2" xfId="0" applyFont="1" applyFill="1" applyBorder="1"/>
    <xf numFmtId="0" fontId="22" fillId="0" borderId="8" xfId="0" applyFont="1" applyFill="1" applyBorder="1" applyAlignment="1">
      <alignment horizontal="center"/>
    </xf>
    <xf numFmtId="0" fontId="22" fillId="0" borderId="2" xfId="0" applyFont="1" applyFill="1" applyBorder="1" applyAlignment="1">
      <alignment horizontal="left"/>
    </xf>
    <xf numFmtId="0" fontId="22" fillId="5" borderId="10" xfId="0" applyFont="1" applyFill="1" applyBorder="1" applyAlignment="1">
      <alignment horizontal="center"/>
    </xf>
    <xf numFmtId="0" fontId="22" fillId="0" borderId="0" xfId="0" applyFont="1" applyFill="1"/>
    <xf numFmtId="0" fontId="79" fillId="0" borderId="0" xfId="0" applyFont="1" applyFill="1"/>
    <xf numFmtId="0" fontId="98" fillId="0" borderId="0" xfId="0" applyFont="1" applyFill="1"/>
    <xf numFmtId="0" fontId="25" fillId="14" borderId="3" xfId="11" applyFont="1" applyFill="1" applyBorder="1" applyAlignment="1">
      <alignment horizontal="center" vertical="top" wrapText="1"/>
    </xf>
    <xf numFmtId="0" fontId="25" fillId="5" borderId="3" xfId="11" applyFont="1" applyFill="1" applyBorder="1" applyAlignment="1">
      <alignment horizontal="center" vertical="top" wrapText="1"/>
    </xf>
    <xf numFmtId="164" fontId="14" fillId="12" borderId="8" xfId="11" applyNumberFormat="1" applyFont="1" applyFill="1" applyBorder="1" applyAlignment="1">
      <alignment horizontal="center" vertical="top" wrapText="1"/>
    </xf>
    <xf numFmtId="164" fontId="14" fillId="12" borderId="8" xfId="11" applyNumberFormat="1" applyFont="1" applyFill="1" applyBorder="1" applyAlignment="1">
      <alignment horizontal="center" vertical="center" wrapText="1"/>
    </xf>
    <xf numFmtId="49" fontId="14" fillId="0" borderId="2" xfId="11" applyNumberFormat="1" applyFont="1" applyFill="1" applyBorder="1" applyAlignment="1">
      <alignment horizontal="center" vertical="top" wrapText="1"/>
    </xf>
    <xf numFmtId="49" fontId="14" fillId="0" borderId="8" xfId="11" applyNumberFormat="1" applyFont="1" applyFill="1" applyBorder="1" applyAlignment="1">
      <alignment horizontal="center" vertical="center" wrapText="1"/>
    </xf>
    <xf numFmtId="49" fontId="14" fillId="0" borderId="2" xfId="11" applyNumberFormat="1" applyFont="1" applyFill="1" applyBorder="1" applyAlignment="1">
      <alignment horizontal="center" vertical="center" wrapText="1"/>
    </xf>
    <xf numFmtId="0" fontId="25" fillId="14" borderId="3" xfId="11" applyFont="1" applyFill="1" applyBorder="1" applyAlignment="1">
      <alignment horizontal="center" vertical="center" wrapText="1"/>
    </xf>
    <xf numFmtId="0" fontId="25" fillId="5" borderId="3" xfId="11" applyFont="1" applyFill="1" applyBorder="1" applyAlignment="1">
      <alignment horizontal="center" vertical="center" wrapText="1"/>
    </xf>
    <xf numFmtId="0" fontId="22" fillId="0" borderId="2" xfId="10" applyFont="1" applyFill="1" applyBorder="1" applyAlignment="1">
      <alignment horizontal="center" vertical="center" wrapText="1"/>
    </xf>
    <xf numFmtId="0" fontId="22" fillId="0" borderId="3" xfId="10" applyFont="1" applyFill="1" applyBorder="1" applyAlignment="1">
      <alignment horizontal="center" vertical="center" wrapText="1"/>
    </xf>
    <xf numFmtId="0" fontId="22" fillId="15" borderId="2" xfId="10" applyFont="1" applyFill="1" applyBorder="1" applyAlignment="1">
      <alignment horizontal="center" vertical="center" wrapText="1"/>
    </xf>
    <xf numFmtId="0" fontId="22" fillId="11" borderId="3" xfId="10" applyFont="1" applyFill="1" applyBorder="1" applyAlignment="1">
      <alignment horizontal="center"/>
    </xf>
    <xf numFmtId="0" fontId="60" fillId="0" borderId="0" xfId="10" applyFont="1"/>
    <xf numFmtId="0" fontId="22" fillId="0" borderId="0" xfId="10" applyFont="1" applyBorder="1" applyAlignment="1">
      <alignment vertical="center"/>
    </xf>
    <xf numFmtId="0" fontId="60" fillId="0" borderId="0" xfId="10" applyFont="1" applyFill="1" applyBorder="1" applyAlignment="1">
      <alignment horizontal="center"/>
    </xf>
    <xf numFmtId="0" fontId="60" fillId="0" borderId="0" xfId="10" applyFont="1" applyFill="1" applyBorder="1" applyAlignment="1">
      <alignment horizontal="left" vertical="center"/>
    </xf>
    <xf numFmtId="0" fontId="60" fillId="0" borderId="0" xfId="10" applyFont="1" applyFill="1" applyBorder="1"/>
    <xf numFmtId="0" fontId="66" fillId="0" borderId="0" xfId="10" applyFont="1" applyFill="1" applyBorder="1"/>
    <xf numFmtId="0" fontId="66" fillId="0" borderId="0" xfId="10" applyFont="1" applyFill="1" applyBorder="1" applyAlignment="1">
      <alignment horizontal="center"/>
    </xf>
    <xf numFmtId="0" fontId="66" fillId="0" borderId="0" xfId="10" applyFont="1" applyFill="1" applyBorder="1" applyAlignment="1">
      <alignment horizontal="center" vertical="center"/>
    </xf>
    <xf numFmtId="0" fontId="22" fillId="14" borderId="2" xfId="2" applyFont="1" applyFill="1" applyBorder="1" applyAlignment="1">
      <alignment horizontal="center"/>
    </xf>
    <xf numFmtId="0" fontId="104" fillId="5" borderId="2" xfId="2" applyFont="1" applyFill="1" applyBorder="1" applyAlignment="1">
      <alignment wrapText="1"/>
    </xf>
    <xf numFmtId="0" fontId="105" fillId="0" borderId="0" xfId="2" applyFont="1" applyFill="1"/>
    <xf numFmtId="0" fontId="106" fillId="0" borderId="0" xfId="2" applyFont="1" applyFill="1"/>
    <xf numFmtId="0" fontId="66" fillId="0" borderId="0" xfId="2" applyFont="1" applyFill="1"/>
    <xf numFmtId="0" fontId="107" fillId="0" borderId="0" xfId="2" applyFont="1" applyFill="1" applyBorder="1"/>
    <xf numFmtId="0" fontId="105" fillId="0" borderId="0" xfId="2" applyFont="1" applyFill="1" applyBorder="1"/>
    <xf numFmtId="0" fontId="22" fillId="0" borderId="0" xfId="2" applyFont="1" applyFill="1"/>
    <xf numFmtId="0" fontId="22" fillId="0" borderId="0" xfId="2" applyFont="1" applyFill="1" applyBorder="1" applyAlignment="1"/>
    <xf numFmtId="0" fontId="104" fillId="5" borderId="2" xfId="2" applyFont="1" applyFill="1" applyBorder="1" applyAlignment="1">
      <alignment horizontal="center" vertical="center" wrapText="1"/>
    </xf>
    <xf numFmtId="0" fontId="22" fillId="14" borderId="2" xfId="0" applyFont="1" applyFill="1" applyBorder="1" applyAlignment="1">
      <alignment horizontal="center"/>
    </xf>
    <xf numFmtId="0" fontId="22" fillId="12" borderId="2" xfId="10" applyFont="1" applyFill="1" applyBorder="1" applyAlignment="1">
      <alignment horizontal="left" vertical="top" wrapText="1"/>
    </xf>
    <xf numFmtId="0" fontId="22" fillId="14" borderId="2" xfId="2" applyFont="1" applyFill="1" applyBorder="1" applyAlignment="1">
      <alignment horizontal="center" vertical="center"/>
    </xf>
    <xf numFmtId="0" fontId="22" fillId="0" borderId="0" xfId="0" applyFont="1" applyFill="1" applyBorder="1" applyAlignment="1">
      <alignment horizontal="center" vertical="center"/>
    </xf>
    <xf numFmtId="0" fontId="22" fillId="12" borderId="2" xfId="0" applyFont="1" applyFill="1" applyBorder="1" applyAlignment="1">
      <alignment horizontal="center" vertical="center"/>
    </xf>
    <xf numFmtId="0" fontId="22" fillId="12" borderId="2" xfId="0" applyFont="1" applyFill="1" applyBorder="1" applyAlignment="1">
      <alignment horizontal="center"/>
    </xf>
    <xf numFmtId="0" fontId="14" fillId="0" borderId="0" xfId="0" applyFont="1" applyFill="1" applyBorder="1" applyAlignment="1">
      <alignment horizontal="center" vertical="center"/>
    </xf>
    <xf numFmtId="0" fontId="14" fillId="0" borderId="0" xfId="0" applyFont="1" applyFill="1" applyBorder="1" applyAlignment="1">
      <alignment horizontal="right" vertical="center"/>
    </xf>
    <xf numFmtId="0" fontId="14" fillId="0" borderId="0" xfId="0" applyFont="1" applyFill="1" applyBorder="1" applyAlignment="1">
      <alignment horizontal="right" vertical="top"/>
    </xf>
    <xf numFmtId="0" fontId="36" fillId="0" borderId="0" xfId="0" applyFont="1" applyFill="1" applyBorder="1" applyAlignment="1">
      <alignment vertical="top"/>
    </xf>
    <xf numFmtId="0" fontId="22" fillId="3" borderId="2" xfId="0" applyFont="1" applyFill="1" applyBorder="1" applyAlignment="1">
      <alignment horizontal="center"/>
    </xf>
    <xf numFmtId="3" fontId="22" fillId="5" borderId="2" xfId="8" applyNumberFormat="1" applyFont="1" applyFill="1" applyBorder="1" applyAlignment="1">
      <alignment horizontal="center" vertical="center" wrapText="1"/>
    </xf>
    <xf numFmtId="0" fontId="22" fillId="15" borderId="2" xfId="10" applyFont="1" applyFill="1" applyBorder="1" applyAlignment="1">
      <alignment horizontal="center" vertical="top" wrapText="1"/>
    </xf>
    <xf numFmtId="0" fontId="22" fillId="14" borderId="2" xfId="10" applyFont="1" applyFill="1" applyBorder="1" applyAlignment="1">
      <alignment horizontal="center" vertical="top" wrapText="1"/>
    </xf>
    <xf numFmtId="0" fontId="22" fillId="5" borderId="2" xfId="10" applyFont="1" applyFill="1" applyBorder="1" applyAlignment="1">
      <alignment horizontal="left" vertical="top" wrapText="1"/>
    </xf>
    <xf numFmtId="0" fontId="22" fillId="14" borderId="2" xfId="10" applyFont="1" applyFill="1" applyBorder="1" applyAlignment="1">
      <alignment horizontal="left" vertical="top" wrapText="1"/>
    </xf>
    <xf numFmtId="0" fontId="22" fillId="0" borderId="2" xfId="10" applyFont="1" applyBorder="1" applyAlignment="1">
      <alignment horizontal="center" vertical="center"/>
    </xf>
    <xf numFmtId="0" fontId="60" fillId="0" borderId="8" xfId="10" applyFont="1" applyBorder="1" applyAlignment="1"/>
    <xf numFmtId="0" fontId="60" fillId="0" borderId="11" xfId="10" applyFont="1" applyBorder="1" applyAlignment="1"/>
    <xf numFmtId="0" fontId="60" fillId="0" borderId="0" xfId="10" applyFont="1" applyFill="1"/>
    <xf numFmtId="0" fontId="22" fillId="12" borderId="2" xfId="10" applyFont="1" applyFill="1" applyBorder="1" applyAlignment="1">
      <alignment horizontal="center"/>
    </xf>
    <xf numFmtId="0" fontId="22" fillId="12" borderId="2" xfId="10" applyFont="1" applyFill="1" applyBorder="1" applyAlignment="1">
      <alignment horizontal="center" wrapText="1"/>
    </xf>
    <xf numFmtId="0" fontId="22" fillId="0" borderId="0" xfId="10" applyFont="1"/>
    <xf numFmtId="0" fontId="22" fillId="0" borderId="0" xfId="10" applyFont="1" applyFill="1" applyAlignment="1"/>
    <xf numFmtId="0" fontId="22" fillId="0" borderId="2" xfId="10" applyFont="1" applyFill="1" applyBorder="1" applyAlignment="1">
      <alignment horizontal="center" vertical="top" wrapText="1"/>
    </xf>
    <xf numFmtId="0" fontId="22" fillId="12" borderId="2" xfId="10" applyFont="1" applyFill="1" applyBorder="1" applyAlignment="1">
      <alignment horizontal="center" vertical="top" wrapText="1"/>
    </xf>
    <xf numFmtId="0" fontId="22" fillId="15" borderId="2" xfId="10" applyFont="1" applyFill="1" applyBorder="1" applyAlignment="1">
      <alignment horizontal="left" vertical="top" wrapText="1"/>
    </xf>
    <xf numFmtId="0" fontId="22" fillId="6" borderId="2" xfId="10" applyFont="1" applyFill="1" applyBorder="1" applyAlignment="1">
      <alignment horizontal="center" vertical="center" wrapText="1"/>
    </xf>
    <xf numFmtId="0" fontId="22" fillId="6" borderId="2" xfId="10" applyFont="1" applyFill="1" applyBorder="1" applyAlignment="1">
      <alignment horizontal="left" vertical="top" wrapText="1"/>
    </xf>
    <xf numFmtId="0" fontId="22" fillId="14" borderId="3" xfId="10" applyFont="1" applyFill="1" applyBorder="1" applyAlignment="1">
      <alignment horizontal="left"/>
    </xf>
    <xf numFmtId="0" fontId="22" fillId="14" borderId="3" xfId="10" applyFont="1" applyFill="1" applyBorder="1"/>
    <xf numFmtId="0" fontId="22" fillId="12" borderId="2" xfId="10" applyFont="1" applyFill="1" applyBorder="1"/>
    <xf numFmtId="0" fontId="22" fillId="10" borderId="5" xfId="10" applyFont="1" applyFill="1" applyBorder="1"/>
    <xf numFmtId="0" fontId="22" fillId="0" borderId="0" xfId="10" applyFont="1" applyAlignment="1">
      <alignment horizontal="left"/>
    </xf>
    <xf numFmtId="0" fontId="22" fillId="5" borderId="2" xfId="10" applyFont="1" applyFill="1" applyBorder="1" applyAlignment="1">
      <alignment horizontal="center" vertical="center" wrapText="1"/>
    </xf>
    <xf numFmtId="0" fontId="22" fillId="14" borderId="2" xfId="10" applyFont="1" applyFill="1" applyBorder="1" applyAlignment="1">
      <alignment horizontal="center" vertical="center" wrapText="1"/>
    </xf>
    <xf numFmtId="0" fontId="104" fillId="15" borderId="2" xfId="10" applyFont="1" applyFill="1" applyBorder="1" applyAlignment="1">
      <alignment horizontal="center" vertical="center" wrapText="1"/>
    </xf>
    <xf numFmtId="0" fontId="22" fillId="12" borderId="2" xfId="10" applyFont="1" applyFill="1" applyBorder="1" applyAlignment="1">
      <alignment horizontal="center" vertical="center" wrapText="1"/>
    </xf>
    <xf numFmtId="0" fontId="104" fillId="5" borderId="2" xfId="10" applyFont="1" applyFill="1" applyBorder="1" applyAlignment="1">
      <alignment horizontal="center" vertical="center" wrapText="1"/>
    </xf>
    <xf numFmtId="0" fontId="22" fillId="5" borderId="2" xfId="10" applyFont="1" applyFill="1" applyBorder="1" applyAlignment="1">
      <alignment horizontal="left" vertical="center" wrapText="1"/>
    </xf>
    <xf numFmtId="0" fontId="22" fillId="12" borderId="2" xfId="10" applyFont="1" applyFill="1" applyBorder="1" applyAlignment="1">
      <alignment horizontal="left" vertical="center" wrapText="1"/>
    </xf>
    <xf numFmtId="0" fontId="22" fillId="12" borderId="2" xfId="10" applyFont="1" applyFill="1" applyBorder="1" applyAlignment="1">
      <alignment horizontal="center" vertical="center"/>
    </xf>
    <xf numFmtId="0" fontId="22" fillId="0" borderId="2" xfId="10" applyFont="1" applyBorder="1" applyAlignment="1">
      <alignment horizontal="center"/>
    </xf>
    <xf numFmtId="0" fontId="22" fillId="14" borderId="2" xfId="10" applyFont="1" applyFill="1" applyBorder="1" applyAlignment="1">
      <alignment vertical="top" wrapText="1"/>
    </xf>
    <xf numFmtId="0" fontId="64" fillId="10" borderId="2" xfId="12" applyFont="1" applyFill="1" applyBorder="1"/>
    <xf numFmtId="0" fontId="22" fillId="12" borderId="2" xfId="10" applyFont="1" applyFill="1" applyBorder="1" applyAlignment="1">
      <alignment vertical="center"/>
    </xf>
    <xf numFmtId="0" fontId="22" fillId="0" borderId="2" xfId="12" applyFont="1" applyBorder="1" applyAlignment="1">
      <alignment horizontal="center" vertical="center"/>
    </xf>
    <xf numFmtId="0" fontId="22" fillId="0" borderId="2" xfId="12" applyFont="1" applyBorder="1" applyAlignment="1">
      <alignment horizontal="center" vertical="center" wrapText="1"/>
    </xf>
    <xf numFmtId="0" fontId="22" fillId="14" borderId="2" xfId="12" applyFont="1" applyFill="1" applyBorder="1" applyAlignment="1">
      <alignment horizontal="center" vertical="center"/>
    </xf>
    <xf numFmtId="0" fontId="22" fillId="12" borderId="2" xfId="12" applyFont="1" applyFill="1" applyBorder="1" applyAlignment="1">
      <alignment horizontal="center" vertical="center" wrapText="1"/>
    </xf>
    <xf numFmtId="0" fontId="22" fillId="14" borderId="2" xfId="12" applyFont="1" applyFill="1" applyBorder="1" applyAlignment="1">
      <alignment horizontal="center" vertical="center" wrapText="1"/>
    </xf>
    <xf numFmtId="49" fontId="22" fillId="0" borderId="2" xfId="12" applyNumberFormat="1" applyFont="1" applyFill="1" applyBorder="1" applyAlignment="1">
      <alignment horizontal="center"/>
    </xf>
    <xf numFmtId="0" fontId="22" fillId="0" borderId="2" xfId="12" applyFont="1" applyFill="1" applyBorder="1" applyAlignment="1">
      <alignment horizontal="center" vertical="center" wrapText="1"/>
    </xf>
    <xf numFmtId="0" fontId="22" fillId="5" borderId="2" xfId="12" applyFont="1" applyFill="1" applyBorder="1" applyAlignment="1">
      <alignment horizontal="center" vertical="center" wrapText="1"/>
    </xf>
    <xf numFmtId="0" fontId="22" fillId="15" borderId="2" xfId="12" applyFont="1" applyFill="1" applyBorder="1" applyAlignment="1">
      <alignment horizontal="center" vertical="center" wrapText="1"/>
    </xf>
    <xf numFmtId="0" fontId="22" fillId="12" borderId="2" xfId="12" applyFont="1" applyFill="1" applyBorder="1" applyAlignment="1">
      <alignment horizontal="center" vertical="center"/>
    </xf>
    <xf numFmtId="0" fontId="22" fillId="12" borderId="2" xfId="12" applyFont="1" applyFill="1" applyBorder="1" applyAlignment="1"/>
    <xf numFmtId="0" fontId="22" fillId="0" borderId="2" xfId="12" applyFont="1" applyFill="1" applyBorder="1"/>
    <xf numFmtId="0" fontId="22" fillId="17" borderId="2" xfId="12" applyFont="1" applyFill="1" applyBorder="1" applyAlignment="1">
      <alignment horizontal="center" vertical="center"/>
    </xf>
    <xf numFmtId="0" fontId="22" fillId="16" borderId="2" xfId="12" applyFont="1" applyFill="1" applyBorder="1" applyAlignment="1">
      <alignment horizontal="center" vertical="center"/>
    </xf>
    <xf numFmtId="49" fontId="22" fillId="0" borderId="2" xfId="12" applyNumberFormat="1" applyFont="1" applyBorder="1" applyAlignment="1">
      <alignment horizontal="center" vertical="center"/>
    </xf>
    <xf numFmtId="0" fontId="22" fillId="12" borderId="3" xfId="2" applyFont="1" applyFill="1" applyBorder="1" applyAlignment="1">
      <alignment horizontal="center" vertical="center"/>
    </xf>
    <xf numFmtId="0" fontId="104" fillId="14" borderId="3" xfId="2" applyFont="1" applyFill="1" applyBorder="1" applyAlignment="1">
      <alignment horizontal="center" vertical="center"/>
    </xf>
    <xf numFmtId="0" fontId="22" fillId="14" borderId="3" xfId="2" applyFont="1" applyFill="1" applyBorder="1" applyAlignment="1">
      <alignment vertical="center"/>
    </xf>
    <xf numFmtId="0" fontId="22" fillId="14" borderId="4" xfId="2" applyFont="1" applyFill="1" applyBorder="1" applyAlignment="1">
      <alignment horizontal="center" vertical="top" wrapText="1"/>
    </xf>
    <xf numFmtId="0" fontId="22" fillId="12" borderId="3" xfId="2" applyFont="1" applyFill="1" applyBorder="1" applyAlignment="1">
      <alignment horizontal="center" vertical="center" wrapText="1"/>
    </xf>
    <xf numFmtId="0" fontId="47" fillId="14" borderId="2" xfId="10" applyFont="1" applyFill="1" applyBorder="1" applyAlignment="1">
      <alignment horizontal="center" vertical="center"/>
    </xf>
    <xf numFmtId="49" fontId="22" fillId="0" borderId="8" xfId="13" applyNumberFormat="1" applyFont="1" applyFill="1" applyBorder="1" applyAlignment="1">
      <alignment horizontal="center" vertical="center"/>
    </xf>
    <xf numFmtId="49" fontId="22" fillId="0" borderId="2" xfId="13" applyNumberFormat="1" applyFont="1" applyFill="1" applyBorder="1" applyAlignment="1">
      <alignment horizontal="center" vertical="center"/>
    </xf>
    <xf numFmtId="49" fontId="22" fillId="0" borderId="2" xfId="10" applyNumberFormat="1" applyFont="1" applyFill="1" applyBorder="1" applyAlignment="1">
      <alignment horizontal="center" vertical="center"/>
    </xf>
    <xf numFmtId="0" fontId="106" fillId="14" borderId="2" xfId="10" applyFont="1" applyFill="1" applyBorder="1" applyAlignment="1">
      <alignment horizontal="center" vertical="center" wrapText="1"/>
    </xf>
    <xf numFmtId="0" fontId="106" fillId="5" borderId="2" xfId="10" applyFont="1" applyFill="1" applyBorder="1" applyAlignment="1">
      <alignment horizontal="center" vertical="center" wrapText="1"/>
    </xf>
    <xf numFmtId="0" fontId="106" fillId="14" borderId="2" xfId="10" applyFont="1" applyFill="1" applyBorder="1" applyAlignment="1">
      <alignment wrapText="1"/>
    </xf>
    <xf numFmtId="0" fontId="106" fillId="5" borderId="2" xfId="10" applyFont="1" applyFill="1" applyBorder="1" applyAlignment="1">
      <alignment wrapText="1"/>
    </xf>
    <xf numFmtId="0" fontId="60" fillId="0" borderId="0" xfId="13" applyFont="1" applyFill="1" applyBorder="1"/>
    <xf numFmtId="0" fontId="112" fillId="0" borderId="0" xfId="10" applyFont="1" applyFill="1" applyBorder="1" applyAlignment="1">
      <alignment horizontal="center" vertical="center"/>
    </xf>
    <xf numFmtId="0" fontId="64" fillId="0" borderId="0" xfId="13" applyFont="1"/>
    <xf numFmtId="9" fontId="64" fillId="19" borderId="2" xfId="15" applyFont="1" applyFill="1" applyBorder="1" applyAlignment="1">
      <alignment horizontal="center" vertical="center"/>
    </xf>
    <xf numFmtId="0" fontId="104" fillId="19" borderId="2" xfId="10" applyFont="1" applyFill="1" applyBorder="1" applyAlignment="1">
      <alignment horizontal="center" vertical="center" wrapText="1"/>
    </xf>
    <xf numFmtId="0" fontId="104" fillId="0" borderId="0" xfId="10" applyFont="1" applyFill="1" applyBorder="1" applyAlignment="1">
      <alignment horizontal="center" vertical="center" wrapText="1"/>
    </xf>
    <xf numFmtId="0" fontId="111" fillId="0" borderId="0" xfId="10" applyFont="1" applyFill="1" applyBorder="1" applyAlignment="1">
      <alignment horizontal="right" vertical="center"/>
    </xf>
    <xf numFmtId="0" fontId="22" fillId="3" borderId="2" xfId="10" applyFont="1" applyFill="1" applyBorder="1" applyAlignment="1">
      <alignment horizontal="center" vertical="center" wrapText="1"/>
    </xf>
    <xf numFmtId="0" fontId="104" fillId="5" borderId="4" xfId="2" applyFont="1" applyFill="1" applyBorder="1" applyAlignment="1">
      <alignment horizontal="center" vertical="center" wrapText="1"/>
    </xf>
    <xf numFmtId="0" fontId="114" fillId="0" borderId="0" xfId="0" applyFont="1"/>
    <xf numFmtId="0" fontId="111" fillId="0" borderId="0" xfId="0" applyFont="1"/>
    <xf numFmtId="0" fontId="22" fillId="18" borderId="11" xfId="0" applyFont="1" applyFill="1" applyBorder="1"/>
    <xf numFmtId="0" fontId="22" fillId="18" borderId="10" xfId="0" applyFont="1" applyFill="1" applyBorder="1"/>
    <xf numFmtId="0" fontId="79" fillId="0" borderId="0" xfId="0" applyFont="1" applyFill="1" applyBorder="1" applyAlignment="1"/>
    <xf numFmtId="0" fontId="22" fillId="0" borderId="2" xfId="10" applyFont="1" applyFill="1" applyBorder="1" applyAlignment="1">
      <alignment vertical="center"/>
    </xf>
    <xf numFmtId="0" fontId="22" fillId="0" borderId="2" xfId="10" applyFont="1" applyFill="1" applyBorder="1" applyAlignment="1">
      <alignment vertical="center" wrapText="1"/>
    </xf>
    <xf numFmtId="0" fontId="47" fillId="14" borderId="2" xfId="10" applyFont="1" applyFill="1" applyBorder="1" applyAlignment="1">
      <alignment horizontal="center" vertical="center" wrapText="1"/>
    </xf>
    <xf numFmtId="0" fontId="124" fillId="0" borderId="0" xfId="2" applyFont="1" applyFill="1" applyBorder="1" applyAlignment="1"/>
    <xf numFmtId="49" fontId="13" fillId="3" borderId="2" xfId="0" applyNumberFormat="1" applyFont="1" applyFill="1" applyBorder="1" applyAlignment="1">
      <alignment horizontal="center" vertical="center" wrapText="1"/>
    </xf>
    <xf numFmtId="49" fontId="14" fillId="3" borderId="2" xfId="0" applyNumberFormat="1" applyFont="1" applyFill="1" applyBorder="1" applyAlignment="1">
      <alignment horizontal="center" vertical="center" wrapText="1"/>
    </xf>
    <xf numFmtId="0" fontId="73" fillId="0" borderId="0" xfId="2" applyFont="1" applyFill="1" applyBorder="1"/>
    <xf numFmtId="0" fontId="133" fillId="0" borderId="0" xfId="2" applyFont="1" applyFill="1" applyBorder="1" applyAlignment="1"/>
    <xf numFmtId="0" fontId="133" fillId="0" borderId="0" xfId="2" applyFont="1" applyFill="1" applyBorder="1" applyAlignment="1">
      <alignment wrapText="1"/>
    </xf>
    <xf numFmtId="0" fontId="134" fillId="18" borderId="2" xfId="10" applyFont="1" applyFill="1" applyBorder="1" applyAlignment="1">
      <alignment horizontal="center" vertical="center" wrapText="1"/>
    </xf>
    <xf numFmtId="0" fontId="117" fillId="18" borderId="2" xfId="12" applyFont="1" applyFill="1" applyBorder="1" applyAlignment="1">
      <alignment horizontal="center" vertical="center" wrapText="1"/>
    </xf>
    <xf numFmtId="166" fontId="117" fillId="18" borderId="2" xfId="12" applyNumberFormat="1" applyFont="1" applyFill="1" applyBorder="1" applyAlignment="1">
      <alignment horizontal="center" vertical="center" wrapText="1"/>
    </xf>
    <xf numFmtId="0" fontId="118" fillId="18" borderId="4" xfId="2" applyFont="1" applyFill="1" applyBorder="1" applyAlignment="1">
      <alignment horizontal="center" vertical="center"/>
    </xf>
    <xf numFmtId="0" fontId="22" fillId="18" borderId="3" xfId="2" applyFont="1" applyFill="1" applyBorder="1" applyAlignment="1">
      <alignment vertical="center"/>
    </xf>
    <xf numFmtId="0" fontId="41" fillId="0" borderId="0" xfId="10" applyFill="1" applyBorder="1" applyAlignment="1">
      <alignment horizontal="left" vertical="center"/>
    </xf>
    <xf numFmtId="49" fontId="86" fillId="0" borderId="0" xfId="0" applyNumberFormat="1" applyFont="1" applyFill="1" applyBorder="1" applyAlignment="1">
      <alignment vertical="center" wrapText="1"/>
    </xf>
    <xf numFmtId="0" fontId="79" fillId="0" borderId="0" xfId="2" applyFont="1" applyFill="1" applyBorder="1" applyAlignment="1">
      <alignment horizontal="center" vertical="center"/>
    </xf>
    <xf numFmtId="0" fontId="22" fillId="0" borderId="0" xfId="2" applyFont="1" applyFill="1" applyBorder="1" applyAlignment="1">
      <alignment vertical="center"/>
    </xf>
    <xf numFmtId="49" fontId="94" fillId="0" borderId="0" xfId="0" applyNumberFormat="1" applyFont="1" applyFill="1" applyBorder="1" applyAlignment="1">
      <alignment vertical="center" wrapText="1"/>
    </xf>
    <xf numFmtId="0" fontId="78" fillId="0" borderId="0" xfId="2" applyFont="1" applyFill="1" applyBorder="1" applyAlignment="1">
      <alignment vertical="center"/>
    </xf>
    <xf numFmtId="0" fontId="78" fillId="0" borderId="0" xfId="0" applyFont="1" applyFill="1" applyBorder="1" applyAlignment="1">
      <alignment vertical="center"/>
    </xf>
    <xf numFmtId="0" fontId="78" fillId="0" borderId="0" xfId="0" applyFont="1" applyFill="1" applyBorder="1" applyAlignment="1">
      <alignment horizontal="center"/>
    </xf>
    <xf numFmtId="0" fontId="79" fillId="0" borderId="0" xfId="0" applyFont="1" applyFill="1" applyBorder="1" applyAlignment="1">
      <alignment vertical="center"/>
    </xf>
    <xf numFmtId="0" fontId="79" fillId="0" borderId="0" xfId="0" applyFont="1" applyFill="1" applyBorder="1" applyAlignment="1">
      <alignment horizontal="center"/>
    </xf>
    <xf numFmtId="0" fontId="13" fillId="8" borderId="1" xfId="0" applyFont="1" applyFill="1" applyBorder="1" applyAlignment="1">
      <alignment horizontal="center" vertical="center"/>
    </xf>
    <xf numFmtId="0" fontId="14" fillId="8" borderId="2" xfId="0" applyFont="1" applyFill="1" applyBorder="1" applyAlignment="1">
      <alignment horizontal="center" vertical="center"/>
    </xf>
    <xf numFmtId="0" fontId="14" fillId="9" borderId="2" xfId="0" applyFont="1" applyFill="1" applyBorder="1" applyAlignment="1">
      <alignment horizontal="center" vertical="center"/>
    </xf>
    <xf numFmtId="0" fontId="60" fillId="0" borderId="10" xfId="0" applyFont="1" applyBorder="1"/>
    <xf numFmtId="0" fontId="22" fillId="0" borderId="7" xfId="0" applyFont="1" applyFill="1" applyBorder="1" applyAlignment="1">
      <alignment horizontal="right"/>
    </xf>
    <xf numFmtId="0" fontId="0" fillId="18" borderId="0" xfId="0" applyFill="1" applyBorder="1"/>
    <xf numFmtId="0" fontId="97" fillId="18" borderId="0" xfId="0" applyFont="1" applyFill="1" applyBorder="1"/>
    <xf numFmtId="0" fontId="140" fillId="18" borderId="0" xfId="0" applyFont="1" applyFill="1" applyBorder="1"/>
    <xf numFmtId="0" fontId="22" fillId="0" borderId="0" xfId="0" applyFont="1" applyFill="1" applyBorder="1" applyAlignment="1">
      <alignment horizontal="left" vertical="top" wrapText="1"/>
    </xf>
    <xf numFmtId="0" fontId="60" fillId="0" borderId="0" xfId="0" applyFont="1" applyFill="1" applyBorder="1"/>
    <xf numFmtId="49" fontId="22" fillId="0" borderId="6" xfId="0" applyNumberFormat="1" applyFont="1" applyFill="1" applyBorder="1" applyAlignment="1"/>
    <xf numFmtId="49" fontId="97" fillId="18" borderId="6" xfId="0" applyNumberFormat="1" applyFont="1" applyFill="1" applyBorder="1" applyAlignment="1"/>
    <xf numFmtId="0" fontId="0" fillId="18" borderId="6" xfId="0" applyFill="1" applyBorder="1" applyAlignment="1"/>
    <xf numFmtId="0" fontId="97" fillId="18" borderId="6" xfId="0" applyFont="1" applyFill="1" applyBorder="1" applyAlignment="1"/>
    <xf numFmtId="0" fontId="140" fillId="18" borderId="6" xfId="0" applyFont="1" applyFill="1" applyBorder="1" applyAlignment="1"/>
    <xf numFmtId="49" fontId="140" fillId="18" borderId="6" xfId="0" applyNumberFormat="1" applyFont="1" applyFill="1" applyBorder="1" applyAlignment="1"/>
    <xf numFmtId="0" fontId="60" fillId="0" borderId="6" xfId="0" applyFont="1" applyFill="1" applyBorder="1" applyAlignment="1"/>
    <xf numFmtId="0" fontId="78" fillId="0" borderId="0" xfId="10" applyFont="1" applyFill="1" applyBorder="1"/>
    <xf numFmtId="0" fontId="80" fillId="0" borderId="0" xfId="10" applyFont="1" applyFill="1" applyBorder="1"/>
    <xf numFmtId="0" fontId="19" fillId="0" borderId="0" xfId="10" applyFont="1" applyFill="1" applyBorder="1"/>
    <xf numFmtId="0" fontId="16" fillId="18" borderId="2" xfId="10" applyFont="1" applyFill="1" applyBorder="1"/>
    <xf numFmtId="0" fontId="97" fillId="18" borderId="2" xfId="10" applyFont="1" applyFill="1" applyBorder="1"/>
    <xf numFmtId="0" fontId="118" fillId="18" borderId="2" xfId="10" applyFont="1" applyFill="1" applyBorder="1"/>
    <xf numFmtId="0" fontId="117" fillId="18" borderId="2" xfId="10" applyFont="1" applyFill="1" applyBorder="1"/>
    <xf numFmtId="49" fontId="117" fillId="18" borderId="2" xfId="10" applyNumberFormat="1" applyFont="1" applyFill="1" applyBorder="1" applyAlignment="1">
      <alignment horizontal="left"/>
    </xf>
    <xf numFmtId="2" fontId="97" fillId="18" borderId="2" xfId="10" applyNumberFormat="1" applyFont="1" applyFill="1" applyBorder="1" applyAlignment="1">
      <alignment horizontal="left"/>
    </xf>
    <xf numFmtId="49" fontId="118" fillId="18" borderId="2" xfId="10" applyNumberFormat="1" applyFont="1" applyFill="1" applyBorder="1" applyAlignment="1">
      <alignment horizontal="left"/>
    </xf>
    <xf numFmtId="0" fontId="117" fillId="18" borderId="10" xfId="10" applyFont="1" applyFill="1" applyBorder="1" applyAlignment="1">
      <alignment horizontal="center" vertical="center"/>
    </xf>
    <xf numFmtId="0" fontId="118" fillId="18" borderId="10" xfId="10" applyFont="1" applyFill="1" applyBorder="1" applyAlignment="1">
      <alignment horizontal="center" vertical="center"/>
    </xf>
    <xf numFmtId="0" fontId="117" fillId="18" borderId="2" xfId="10" applyFont="1" applyFill="1" applyBorder="1" applyAlignment="1">
      <alignment horizontal="center" vertical="center"/>
    </xf>
    <xf numFmtId="0" fontId="118" fillId="18" borderId="2" xfId="10" applyFont="1" applyFill="1" applyBorder="1" applyAlignment="1">
      <alignment horizontal="center" vertical="center"/>
    </xf>
    <xf numFmtId="0" fontId="16" fillId="18" borderId="10" xfId="10" applyFont="1" applyFill="1" applyBorder="1" applyAlignment="1">
      <alignment horizontal="center" vertical="center"/>
    </xf>
    <xf numFmtId="0" fontId="16" fillId="18" borderId="2" xfId="10" applyFont="1" applyFill="1" applyBorder="1" applyAlignment="1">
      <alignment horizontal="center" vertical="center"/>
    </xf>
    <xf numFmtId="0" fontId="134" fillId="0" borderId="2" xfId="10" applyFont="1" applyFill="1" applyBorder="1" applyAlignment="1">
      <alignment horizontal="left" vertical="center" wrapText="1"/>
    </xf>
    <xf numFmtId="0" fontId="134" fillId="0" borderId="2" xfId="10" applyFont="1" applyFill="1" applyBorder="1" applyAlignment="1">
      <alignment horizontal="center" vertical="center" wrapText="1"/>
    </xf>
    <xf numFmtId="0" fontId="134" fillId="14" borderId="2" xfId="10" applyFont="1" applyFill="1" applyBorder="1" applyAlignment="1">
      <alignment horizontal="center" vertical="center" wrapText="1"/>
    </xf>
    <xf numFmtId="0" fontId="22" fillId="6" borderId="2" xfId="10" applyFont="1" applyFill="1" applyBorder="1" applyAlignment="1">
      <alignment horizontal="center" vertical="top" wrapText="1"/>
    </xf>
    <xf numFmtId="0" fontId="64" fillId="12" borderId="2" xfId="12" applyFont="1" applyFill="1" applyBorder="1" applyAlignment="1">
      <alignment horizontal="center" vertical="center"/>
    </xf>
    <xf numFmtId="0" fontId="0" fillId="15" borderId="0" xfId="0" applyFill="1" applyAlignment="1">
      <alignment horizontal="center"/>
    </xf>
    <xf numFmtId="49" fontId="16" fillId="3" borderId="2" xfId="0" applyNumberFormat="1" applyFont="1" applyFill="1" applyBorder="1" applyAlignment="1">
      <alignment horizontal="center" vertical="center"/>
    </xf>
    <xf numFmtId="0" fontId="7" fillId="3" borderId="2" xfId="13" applyFont="1" applyFill="1" applyBorder="1" applyAlignment="1">
      <alignment horizontal="left" vertical="center"/>
    </xf>
    <xf numFmtId="0" fontId="29" fillId="0" borderId="0" xfId="1" applyAlignment="1">
      <alignment horizontal="center" vertical="top"/>
    </xf>
    <xf numFmtId="0" fontId="29" fillId="0" borderId="0" xfId="1" applyAlignment="1">
      <alignment horizontal="left" vertical="top"/>
    </xf>
    <xf numFmtId="0" fontId="145" fillId="0" borderId="0" xfId="12" applyFont="1"/>
    <xf numFmtId="0" fontId="145" fillId="0" borderId="0" xfId="12" applyFont="1" applyAlignment="1">
      <alignment horizontal="left"/>
    </xf>
    <xf numFmtId="0" fontId="145" fillId="0" borderId="0" xfId="12" applyFont="1" applyAlignment="1">
      <alignment horizontal="center"/>
    </xf>
    <xf numFmtId="0" fontId="145" fillId="0" borderId="0" xfId="12" applyFont="1" applyFill="1" applyBorder="1"/>
    <xf numFmtId="0" fontId="22" fillId="18" borderId="0" xfId="0" applyFont="1" applyFill="1" applyAlignment="1">
      <alignment horizontal="left"/>
    </xf>
    <xf numFmtId="0" fontId="0" fillId="18" borderId="0" xfId="4" applyFont="1" applyFill="1"/>
    <xf numFmtId="0" fontId="97" fillId="18" borderId="0" xfId="4" applyFont="1" applyFill="1"/>
    <xf numFmtId="0" fontId="14" fillId="18" borderId="2" xfId="8" applyFont="1" applyFill="1" applyBorder="1" applyAlignment="1">
      <alignment horizontal="center" vertical="center" wrapText="1"/>
    </xf>
    <xf numFmtId="0" fontId="121" fillId="0" borderId="0" xfId="8" applyFont="1" applyFill="1" applyBorder="1" applyAlignment="1">
      <alignment horizontal="left" vertical="center"/>
    </xf>
    <xf numFmtId="0" fontId="122" fillId="0" borderId="0" xfId="8" applyFont="1" applyFill="1" applyBorder="1" applyAlignment="1">
      <alignment horizontal="left" vertical="center"/>
    </xf>
    <xf numFmtId="0" fontId="119" fillId="0" borderId="0" xfId="0" applyFont="1" applyFill="1"/>
    <xf numFmtId="0" fontId="16" fillId="14" borderId="11" xfId="0" applyFont="1" applyFill="1" applyBorder="1"/>
    <xf numFmtId="49" fontId="16" fillId="3" borderId="2" xfId="0" applyNumberFormat="1" applyFont="1" applyFill="1" applyBorder="1" applyAlignment="1">
      <alignment horizontal="center" vertical="center"/>
    </xf>
    <xf numFmtId="0" fontId="28" fillId="0" borderId="2" xfId="11" applyFont="1" applyFill="1" applyBorder="1" applyAlignment="1">
      <alignment horizontal="center" vertical="top"/>
    </xf>
    <xf numFmtId="0" fontId="118" fillId="18" borderId="2" xfId="11" applyFont="1" applyFill="1" applyBorder="1" applyAlignment="1">
      <alignment horizontal="center" vertical="top"/>
    </xf>
    <xf numFmtId="0" fontId="36" fillId="3" borderId="2" xfId="11" applyFont="1" applyFill="1" applyBorder="1" applyAlignment="1">
      <alignment horizontal="center" vertical="center" wrapText="1"/>
    </xf>
    <xf numFmtId="49" fontId="19" fillId="3" borderId="5" xfId="2" applyNumberFormat="1" applyFont="1" applyFill="1" applyBorder="1" applyAlignment="1">
      <alignment horizontal="center"/>
    </xf>
    <xf numFmtId="49" fontId="19" fillId="3" borderId="15" xfId="2" applyNumberFormat="1" applyFont="1" applyFill="1" applyBorder="1" applyAlignment="1">
      <alignment horizontal="center" vertical="center"/>
    </xf>
    <xf numFmtId="0" fontId="46" fillId="0" borderId="2" xfId="11" applyFont="1" applyFill="1" applyBorder="1" applyAlignment="1">
      <alignment horizontal="center" vertical="center"/>
    </xf>
    <xf numFmtId="0" fontId="104" fillId="18" borderId="2" xfId="2" applyFont="1" applyFill="1" applyBorder="1" applyAlignment="1">
      <alignment wrapText="1"/>
    </xf>
    <xf numFmtId="0" fontId="23" fillId="18" borderId="4" xfId="2" applyFont="1" applyFill="1" applyBorder="1" applyAlignment="1">
      <alignment horizontal="center" wrapText="1"/>
    </xf>
    <xf numFmtId="0" fontId="118" fillId="18" borderId="9" xfId="2" applyFont="1" applyFill="1" applyBorder="1"/>
    <xf numFmtId="0" fontId="118" fillId="18" borderId="12" xfId="2" applyFont="1" applyFill="1" applyBorder="1"/>
    <xf numFmtId="0" fontId="118" fillId="18" borderId="13" xfId="2" applyFont="1" applyFill="1" applyBorder="1"/>
    <xf numFmtId="0" fontId="118" fillId="18" borderId="6" xfId="2" applyFont="1" applyFill="1" applyBorder="1"/>
    <xf numFmtId="0" fontId="118" fillId="18" borderId="0" xfId="2" applyFont="1" applyFill="1" applyBorder="1"/>
    <xf numFmtId="0" fontId="118" fillId="18" borderId="7" xfId="2" applyFont="1" applyFill="1" applyBorder="1"/>
    <xf numFmtId="0" fontId="132" fillId="18" borderId="15" xfId="2" applyFont="1" applyFill="1" applyBorder="1" applyAlignment="1">
      <alignment wrapText="1"/>
    </xf>
    <xf numFmtId="0" fontId="118" fillId="18" borderId="1" xfId="2" applyFont="1" applyFill="1" applyBorder="1"/>
    <xf numFmtId="0" fontId="118" fillId="18" borderId="14" xfId="2" applyFont="1" applyFill="1" applyBorder="1"/>
    <xf numFmtId="0" fontId="149" fillId="18" borderId="0" xfId="2" applyFont="1" applyFill="1" applyBorder="1"/>
    <xf numFmtId="0" fontId="53" fillId="18" borderId="0" xfId="0" applyFont="1" applyFill="1"/>
    <xf numFmtId="0" fontId="0" fillId="18" borderId="0" xfId="0" applyFill="1"/>
    <xf numFmtId="0" fontId="154" fillId="18" borderId="2" xfId="13" applyFont="1" applyFill="1" applyBorder="1" applyAlignment="1">
      <alignment horizontal="center"/>
    </xf>
    <xf numFmtId="0" fontId="16" fillId="0" borderId="0" xfId="2" applyFont="1" applyFill="1" applyBorder="1" applyAlignment="1">
      <alignment wrapText="1"/>
    </xf>
    <xf numFmtId="0" fontId="73" fillId="0" borderId="0" xfId="2" applyFont="1" applyFill="1" applyBorder="1" applyAlignment="1">
      <alignment wrapText="1"/>
    </xf>
    <xf numFmtId="0" fontId="118" fillId="0" borderId="0" xfId="2" applyFont="1" applyFill="1" applyBorder="1" applyAlignment="1"/>
    <xf numFmtId="0" fontId="152" fillId="0" borderId="0" xfId="2" applyFont="1" applyFill="1" applyBorder="1" applyAlignment="1"/>
    <xf numFmtId="0" fontId="28" fillId="0" borderId="0" xfId="1" applyFont="1" applyAlignment="1">
      <alignment horizontal="center" vertical="top" wrapText="1"/>
    </xf>
    <xf numFmtId="0" fontId="156" fillId="0" borderId="0" xfId="0" applyFont="1" applyAlignment="1">
      <alignment vertical="top" wrapText="1"/>
    </xf>
    <xf numFmtId="0" fontId="158" fillId="14" borderId="2" xfId="0" applyFont="1" applyFill="1" applyBorder="1" applyAlignment="1">
      <alignment horizontal="left" vertical="center"/>
    </xf>
    <xf numFmtId="0" fontId="59" fillId="0" borderId="0" xfId="0" applyFont="1" applyFill="1" applyBorder="1" applyAlignment="1">
      <alignment horizontal="left" vertical="center" wrapText="1"/>
    </xf>
    <xf numFmtId="0" fontId="82" fillId="0" borderId="0" xfId="0" applyFont="1" applyFill="1" applyBorder="1" applyAlignment="1">
      <alignment horizontal="center" vertical="center"/>
    </xf>
    <xf numFmtId="0" fontId="158" fillId="0" borderId="0" xfId="0" applyFont="1" applyFill="1" applyBorder="1" applyAlignment="1">
      <alignment vertical="center"/>
    </xf>
    <xf numFmtId="0" fontId="155" fillId="0" borderId="0" xfId="0" applyFont="1" applyFill="1" applyBorder="1" applyAlignment="1">
      <alignment vertical="center"/>
    </xf>
    <xf numFmtId="0" fontId="118" fillId="18" borderId="2" xfId="0" applyFont="1" applyFill="1" applyBorder="1"/>
    <xf numFmtId="0" fontId="118" fillId="18" borderId="2" xfId="0" applyFont="1" applyFill="1" applyBorder="1" applyAlignment="1">
      <alignment wrapText="1"/>
    </xf>
    <xf numFmtId="0" fontId="56" fillId="18" borderId="3" xfId="11" applyFont="1" applyFill="1" applyBorder="1" applyAlignment="1">
      <alignment horizontal="center" vertical="center" wrapText="1"/>
    </xf>
    <xf numFmtId="0" fontId="0" fillId="0" borderId="0" xfId="0" applyAlignment="1">
      <alignment horizontal="center"/>
    </xf>
    <xf numFmtId="0" fontId="8" fillId="0" borderId="0" xfId="0" applyFont="1"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0" fillId="0" borderId="0" xfId="0" applyAlignment="1">
      <alignment horizontal="left" vertical="top"/>
    </xf>
    <xf numFmtId="0" fontId="65" fillId="0" borderId="10" xfId="0" applyFont="1" applyBorder="1" applyAlignment="1">
      <alignment horizontal="left" vertical="center"/>
    </xf>
    <xf numFmtId="0" fontId="64" fillId="0" borderId="11" xfId="0" applyFont="1" applyBorder="1" applyAlignment="1">
      <alignment horizontal="left" vertical="top"/>
    </xf>
    <xf numFmtId="0" fontId="0" fillId="0" borderId="11" xfId="0" applyBorder="1" applyAlignment="1">
      <alignment horizontal="left" vertical="top"/>
    </xf>
    <xf numFmtId="0" fontId="65" fillId="0" borderId="11" xfId="0" applyFont="1" applyBorder="1" applyAlignment="1">
      <alignment horizontal="right" vertical="center"/>
    </xf>
    <xf numFmtId="0" fontId="16" fillId="0" borderId="0" xfId="0" applyFont="1" applyAlignment="1">
      <alignment horizontal="right"/>
    </xf>
    <xf numFmtId="0" fontId="44" fillId="0" borderId="0" xfId="0" applyFont="1" applyAlignment="1">
      <alignment horizontal="center" vertical="center"/>
    </xf>
    <xf numFmtId="0" fontId="16" fillId="0" borderId="0" xfId="0" applyFont="1" applyAlignment="1">
      <alignment horizontal="center"/>
    </xf>
    <xf numFmtId="0" fontId="53" fillId="0" borderId="0" xfId="0" applyFont="1" applyFill="1"/>
    <xf numFmtId="0" fontId="16" fillId="0" borderId="2" xfId="0" applyFont="1" applyBorder="1" applyAlignment="1">
      <alignment vertical="center"/>
    </xf>
    <xf numFmtId="0" fontId="16" fillId="18" borderId="2" xfId="0" applyFont="1" applyFill="1" applyBorder="1" applyAlignment="1">
      <alignment horizontal="left" vertical="center" wrapText="1"/>
    </xf>
    <xf numFmtId="0" fontId="163" fillId="18" borderId="2" xfId="0" applyFont="1" applyFill="1" applyBorder="1" applyAlignment="1">
      <alignment horizontal="center" vertical="center"/>
    </xf>
    <xf numFmtId="0" fontId="51" fillId="18" borderId="2" xfId="0" applyFont="1" applyFill="1" applyBorder="1" applyAlignment="1">
      <alignment vertical="center" wrapText="1"/>
    </xf>
    <xf numFmtId="0" fontId="51" fillId="18" borderId="2" xfId="0" applyFont="1" applyFill="1" applyBorder="1" applyAlignment="1">
      <alignment vertical="center"/>
    </xf>
    <xf numFmtId="0" fontId="117" fillId="18" borderId="2" xfId="11" applyFont="1" applyFill="1" applyBorder="1" applyAlignment="1">
      <alignment horizontal="center" vertical="top" wrapText="1"/>
    </xf>
    <xf numFmtId="0" fontId="28" fillId="20" borderId="2" xfId="11" applyFont="1" applyFill="1" applyBorder="1" applyAlignment="1">
      <alignment horizontal="center" vertical="top" wrapText="1"/>
    </xf>
    <xf numFmtId="0" fontId="16" fillId="0" borderId="0" xfId="0" applyFont="1" applyFill="1" applyBorder="1" applyAlignment="1">
      <alignment wrapText="1"/>
    </xf>
    <xf numFmtId="0" fontId="117" fillId="0" borderId="0" xfId="0" applyFont="1" applyFill="1" applyBorder="1" applyAlignment="1">
      <alignment wrapText="1"/>
    </xf>
    <xf numFmtId="0" fontId="119" fillId="0" borderId="0" xfId="0" applyFont="1" applyFill="1" applyBorder="1"/>
    <xf numFmtId="0" fontId="97" fillId="0" borderId="0" xfId="0" applyFont="1" applyFill="1" applyBorder="1"/>
    <xf numFmtId="0" fontId="39" fillId="0" borderId="12" xfId="11" applyFont="1" applyFill="1" applyBorder="1" applyAlignment="1">
      <alignment horizontal="center" vertical="top" wrapText="1"/>
    </xf>
    <xf numFmtId="0" fontId="60" fillId="6" borderId="10" xfId="0" applyFont="1" applyFill="1" applyBorder="1" applyAlignment="1">
      <alignment horizontal="right" vertical="center"/>
    </xf>
    <xf numFmtId="0" fontId="16" fillId="6" borderId="2" xfId="0" applyFont="1" applyFill="1" applyBorder="1" applyAlignment="1">
      <alignment wrapText="1"/>
    </xf>
    <xf numFmtId="165" fontId="47" fillId="14" borderId="9" xfId="11" applyNumberFormat="1" applyFont="1" applyFill="1" applyBorder="1" applyAlignment="1">
      <alignment horizontal="center" vertical="center" wrapText="1"/>
    </xf>
    <xf numFmtId="0" fontId="14" fillId="0" borderId="8" xfId="11" applyFont="1" applyFill="1" applyBorder="1" applyAlignment="1">
      <alignment horizontal="right" vertical="center" wrapText="1"/>
    </xf>
    <xf numFmtId="0" fontId="28" fillId="11" borderId="0" xfId="11" applyFont="1" applyFill="1" applyBorder="1" applyAlignment="1">
      <alignment horizontal="center" vertical="center"/>
    </xf>
    <xf numFmtId="0" fontId="28" fillId="18" borderId="0" xfId="11" applyFont="1" applyFill="1" applyBorder="1" applyAlignment="1">
      <alignment horizontal="left" vertical="top" wrapText="1"/>
    </xf>
    <xf numFmtId="49" fontId="167" fillId="0" borderId="8" xfId="11" applyNumberFormat="1" applyFont="1" applyBorder="1" applyAlignment="1">
      <alignment horizontal="center" vertical="top" wrapText="1"/>
    </xf>
    <xf numFmtId="165" fontId="163" fillId="14" borderId="3" xfId="11" applyNumberFormat="1" applyFont="1" applyFill="1" applyBorder="1" applyAlignment="1">
      <alignment horizontal="center" vertical="center" wrapText="1"/>
    </xf>
    <xf numFmtId="0" fontId="25" fillId="0" borderId="8" xfId="11" applyFont="1" applyBorder="1" applyAlignment="1">
      <alignment horizontal="center" vertical="top" wrapText="1"/>
    </xf>
    <xf numFmtId="49" fontId="167" fillId="0" borderId="8" xfId="11" applyNumberFormat="1" applyFont="1" applyFill="1" applyBorder="1" applyAlignment="1">
      <alignment horizontal="center" vertical="top" wrapText="1"/>
    </xf>
    <xf numFmtId="49" fontId="117" fillId="0" borderId="6" xfId="0" applyNumberFormat="1" applyFont="1" applyFill="1" applyBorder="1" applyAlignment="1">
      <alignment horizontal="left" vertical="top"/>
    </xf>
    <xf numFmtId="49" fontId="117" fillId="0" borderId="6" xfId="0" applyNumberFormat="1" applyFont="1" applyFill="1" applyBorder="1" applyAlignment="1"/>
    <xf numFmtId="49" fontId="97" fillId="0" borderId="6" xfId="0" applyNumberFormat="1" applyFont="1" applyFill="1" applyBorder="1" applyAlignment="1"/>
    <xf numFmtId="0" fontId="117" fillId="0" borderId="6" xfId="0" applyFont="1" applyFill="1" applyBorder="1" applyAlignment="1"/>
    <xf numFmtId="0" fontId="140" fillId="0" borderId="0" xfId="0" applyFont="1" applyFill="1" applyBorder="1"/>
    <xf numFmtId="0" fontId="97" fillId="0" borderId="6" xfId="0" applyFont="1" applyFill="1" applyBorder="1" applyAlignment="1"/>
    <xf numFmtId="49" fontId="141" fillId="0" borderId="6" xfId="0" applyNumberFormat="1" applyFont="1" applyFill="1" applyBorder="1" applyAlignment="1"/>
    <xf numFmtId="49" fontId="140" fillId="0" borderId="6" xfId="0" applyNumberFormat="1" applyFont="1" applyFill="1" applyBorder="1" applyAlignment="1"/>
    <xf numFmtId="0" fontId="168" fillId="0" borderId="0" xfId="0" applyFont="1" applyBorder="1" applyAlignment="1"/>
    <xf numFmtId="0" fontId="97" fillId="0" borderId="0" xfId="0" applyFont="1" applyAlignment="1">
      <alignment horizontal="center"/>
    </xf>
    <xf numFmtId="0" fontId="0" fillId="15" borderId="0" xfId="0" applyFill="1" applyAlignment="1">
      <alignment horizontal="center"/>
    </xf>
    <xf numFmtId="0" fontId="66" fillId="6" borderId="0" xfId="0" applyFont="1" applyFill="1" applyAlignment="1">
      <alignment horizontal="left" vertical="center"/>
    </xf>
    <xf numFmtId="0" fontId="12" fillId="0" borderId="0" xfId="0" applyFont="1" applyAlignment="1">
      <alignment horizontal="right" vertical="center"/>
    </xf>
    <xf numFmtId="0" fontId="52" fillId="6" borderId="8" xfId="0" applyFont="1" applyFill="1" applyBorder="1" applyAlignment="1">
      <alignment horizontal="left" vertical="top" wrapText="1"/>
    </xf>
    <xf numFmtId="0" fontId="52" fillId="6" borderId="11" xfId="0" applyFont="1" applyFill="1" applyBorder="1" applyAlignment="1">
      <alignment horizontal="left" vertical="top" wrapText="1"/>
    </xf>
    <xf numFmtId="0" fontId="52" fillId="6" borderId="10" xfId="0" applyFont="1" applyFill="1" applyBorder="1" applyAlignment="1">
      <alignment horizontal="left" vertical="top" wrapText="1"/>
    </xf>
    <xf numFmtId="0" fontId="16" fillId="0" borderId="8" xfId="0" applyFont="1" applyBorder="1"/>
    <xf numFmtId="0" fontId="16" fillId="0" borderId="10" xfId="0" applyFont="1" applyBorder="1"/>
    <xf numFmtId="0" fontId="16" fillId="14" borderId="8" xfId="0" applyFont="1" applyFill="1" applyBorder="1"/>
    <xf numFmtId="0" fontId="16" fillId="14" borderId="11" xfId="0" applyFont="1" applyFill="1" applyBorder="1"/>
    <xf numFmtId="0" fontId="16" fillId="0" borderId="8" xfId="0" applyFont="1" applyBorder="1" applyAlignment="1">
      <alignment horizontal="right"/>
    </xf>
    <xf numFmtId="0" fontId="16" fillId="0" borderId="10" xfId="0" applyFont="1" applyBorder="1" applyAlignment="1">
      <alignment horizontal="right"/>
    </xf>
    <xf numFmtId="0" fontId="118" fillId="18" borderId="8" xfId="0" applyFont="1" applyFill="1" applyBorder="1"/>
    <xf numFmtId="0" fontId="118" fillId="18" borderId="10" xfId="0" applyFont="1" applyFill="1" applyBorder="1"/>
    <xf numFmtId="0" fontId="51" fillId="18" borderId="8" xfId="0" applyFont="1" applyFill="1" applyBorder="1"/>
    <xf numFmtId="0" fontId="51" fillId="18" borderId="11" xfId="0" applyFont="1" applyFill="1" applyBorder="1"/>
    <xf numFmtId="0" fontId="16" fillId="18" borderId="0" xfId="0" applyFont="1" applyFill="1" applyAlignment="1">
      <alignment horizontal="left"/>
    </xf>
    <xf numFmtId="0" fontId="16" fillId="3" borderId="2" xfId="0" applyFont="1" applyFill="1" applyBorder="1" applyAlignment="1">
      <alignment horizontal="left"/>
    </xf>
    <xf numFmtId="0" fontId="16" fillId="13" borderId="2" xfId="0" applyFont="1" applyFill="1" applyBorder="1" applyAlignment="1">
      <alignment horizontal="center"/>
    </xf>
    <xf numFmtId="0" fontId="17" fillId="2" borderId="8" xfId="0" applyFont="1" applyFill="1" applyBorder="1" applyAlignment="1">
      <alignment horizontal="left" vertical="top" wrapText="1"/>
    </xf>
    <xf numFmtId="0" fontId="17" fillId="2" borderId="11" xfId="0" applyFont="1" applyFill="1" applyBorder="1" applyAlignment="1">
      <alignment horizontal="left" vertical="top" wrapText="1"/>
    </xf>
    <xf numFmtId="0" fontId="17" fillId="2" borderId="10" xfId="0" applyFont="1" applyFill="1" applyBorder="1" applyAlignment="1">
      <alignment horizontal="left" vertical="top" wrapText="1"/>
    </xf>
    <xf numFmtId="0" fontId="16" fillId="3" borderId="8" xfId="0" applyFont="1" applyFill="1" applyBorder="1" applyAlignment="1">
      <alignment horizontal="left"/>
    </xf>
    <xf numFmtId="0" fontId="16" fillId="3" borderId="11" xfId="0" applyFont="1" applyFill="1" applyBorder="1" applyAlignment="1">
      <alignment horizontal="left"/>
    </xf>
    <xf numFmtId="0" fontId="0" fillId="13" borderId="2" xfId="0" applyFill="1" applyBorder="1" applyAlignment="1">
      <alignment horizontal="center"/>
    </xf>
    <xf numFmtId="0" fontId="44" fillId="13" borderId="3" xfId="0" applyFont="1" applyFill="1" applyBorder="1" applyAlignment="1">
      <alignment horizontal="center" vertical="center"/>
    </xf>
    <xf numFmtId="0" fontId="44" fillId="13" borderId="4" xfId="0" applyFont="1" applyFill="1" applyBorder="1" applyAlignment="1">
      <alignment horizontal="center" vertical="center"/>
    </xf>
    <xf numFmtId="0" fontId="44" fillId="13" borderId="5" xfId="0" applyFont="1" applyFill="1" applyBorder="1" applyAlignment="1">
      <alignment horizontal="center" vertical="center"/>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16" fillId="0" borderId="5" xfId="0" applyFont="1" applyBorder="1" applyAlignment="1">
      <alignment horizontal="left" vertical="center"/>
    </xf>
    <xf numFmtId="0" fontId="117" fillId="6" borderId="9" xfId="0" applyFont="1" applyFill="1" applyBorder="1" applyAlignment="1">
      <alignment horizontal="center" vertical="center" wrapText="1"/>
    </xf>
    <xf numFmtId="0" fontId="117" fillId="6" borderId="12" xfId="0" applyFont="1" applyFill="1" applyBorder="1" applyAlignment="1">
      <alignment horizontal="center" vertical="center" wrapText="1"/>
    </xf>
    <xf numFmtId="0" fontId="117" fillId="6" borderId="13" xfId="0" applyFont="1" applyFill="1" applyBorder="1" applyAlignment="1">
      <alignment horizontal="center" vertical="center" wrapText="1"/>
    </xf>
    <xf numFmtId="0" fontId="117" fillId="6" borderId="6" xfId="0" applyFont="1" applyFill="1" applyBorder="1" applyAlignment="1">
      <alignment horizontal="center" vertical="center" wrapText="1"/>
    </xf>
    <xf numFmtId="0" fontId="117" fillId="6" borderId="0" xfId="0" applyFont="1" applyFill="1" applyBorder="1" applyAlignment="1">
      <alignment horizontal="center" vertical="center" wrapText="1"/>
    </xf>
    <xf numFmtId="0" fontId="117" fillId="6" borderId="7" xfId="0" applyFont="1" applyFill="1" applyBorder="1" applyAlignment="1">
      <alignment horizontal="center" vertical="center" wrapText="1"/>
    </xf>
    <xf numFmtId="0" fontId="117" fillId="6" borderId="15" xfId="0" applyFont="1" applyFill="1" applyBorder="1" applyAlignment="1">
      <alignment horizontal="center" vertical="center" wrapText="1"/>
    </xf>
    <xf numFmtId="0" fontId="117" fillId="6" borderId="1" xfId="0" applyFont="1" applyFill="1" applyBorder="1" applyAlignment="1">
      <alignment horizontal="center" vertical="center" wrapText="1"/>
    </xf>
    <xf numFmtId="0" fontId="117" fillId="6" borderId="14" xfId="0" applyFont="1" applyFill="1" applyBorder="1" applyAlignment="1">
      <alignment horizontal="center" vertical="center" wrapText="1"/>
    </xf>
    <xf numFmtId="0" fontId="22" fillId="4" borderId="2" xfId="0" applyFont="1" applyFill="1" applyBorder="1" applyAlignment="1">
      <alignment horizontal="center"/>
    </xf>
    <xf numFmtId="0" fontId="22" fillId="0" borderId="2" xfId="0" applyFont="1" applyFill="1" applyBorder="1" applyAlignment="1">
      <alignment horizontal="center"/>
    </xf>
    <xf numFmtId="0" fontId="22" fillId="0" borderId="2" xfId="0" applyFont="1" applyBorder="1" applyAlignment="1">
      <alignment horizontal="center"/>
    </xf>
    <xf numFmtId="0" fontId="19" fillId="3" borderId="15" xfId="0" applyFont="1" applyFill="1" applyBorder="1" applyAlignment="1">
      <alignment horizontal="center" vertical="center"/>
    </xf>
    <xf numFmtId="0" fontId="19" fillId="3" borderId="1" xfId="0" applyFont="1" applyFill="1" applyBorder="1" applyAlignment="1">
      <alignment horizontal="center" vertical="center"/>
    </xf>
    <xf numFmtId="0" fontId="19" fillId="3" borderId="14" xfId="0" applyFont="1" applyFill="1" applyBorder="1" applyAlignment="1">
      <alignment horizontal="center" vertical="center"/>
    </xf>
    <xf numFmtId="0" fontId="16" fillId="0" borderId="11" xfId="0" applyFont="1" applyFill="1" applyBorder="1" applyAlignment="1">
      <alignment vertical="center"/>
    </xf>
    <xf numFmtId="0" fontId="16" fillId="0" borderId="10" xfId="0" applyFont="1" applyFill="1" applyBorder="1" applyAlignment="1">
      <alignment vertical="center"/>
    </xf>
    <xf numFmtId="0" fontId="22" fillId="5" borderId="8" xfId="0" applyFont="1" applyFill="1" applyBorder="1" applyAlignment="1">
      <alignment horizontal="center" wrapText="1"/>
    </xf>
    <xf numFmtId="0" fontId="22" fillId="5" borderId="10" xfId="0" applyFont="1" applyFill="1" applyBorder="1" applyAlignment="1">
      <alignment horizontal="center" wrapText="1"/>
    </xf>
    <xf numFmtId="49" fontId="16" fillId="3" borderId="2" xfId="0" applyNumberFormat="1" applyFont="1" applyFill="1" applyBorder="1" applyAlignment="1">
      <alignment horizontal="center" vertical="center"/>
    </xf>
    <xf numFmtId="0" fontId="16" fillId="3" borderId="8" xfId="10" applyFont="1" applyFill="1" applyBorder="1" applyAlignment="1">
      <alignment horizontal="center" vertical="center"/>
    </xf>
    <xf numFmtId="0" fontId="16" fillId="3" borderId="11" xfId="10" applyFont="1" applyFill="1" applyBorder="1" applyAlignment="1">
      <alignment horizontal="center" vertical="center"/>
    </xf>
    <xf numFmtId="0" fontId="16" fillId="3" borderId="10" xfId="10" applyFont="1" applyFill="1" applyBorder="1" applyAlignment="1">
      <alignment horizontal="center" vertical="center"/>
    </xf>
    <xf numFmtId="0" fontId="52" fillId="18" borderId="8" xfId="0" applyFont="1" applyFill="1" applyBorder="1" applyAlignment="1">
      <alignment horizontal="left" vertical="top" wrapText="1"/>
    </xf>
    <xf numFmtId="0" fontId="52" fillId="18" borderId="11" xfId="0" applyFont="1" applyFill="1" applyBorder="1" applyAlignment="1">
      <alignment horizontal="left" vertical="top" wrapText="1"/>
    </xf>
    <xf numFmtId="0" fontId="52" fillId="18" borderId="10" xfId="0" applyFont="1" applyFill="1" applyBorder="1" applyAlignment="1">
      <alignment horizontal="left" vertical="top" wrapText="1"/>
    </xf>
    <xf numFmtId="49" fontId="16" fillId="3" borderId="3" xfId="10" applyNumberFormat="1" applyFont="1" applyFill="1" applyBorder="1" applyAlignment="1">
      <alignment horizontal="center" vertical="center"/>
    </xf>
    <xf numFmtId="0" fontId="19" fillId="3" borderId="8" xfId="10" applyFont="1" applyFill="1" applyBorder="1" applyAlignment="1">
      <alignment horizontal="center" vertical="center"/>
    </xf>
    <xf numFmtId="0" fontId="19" fillId="3" borderId="11" xfId="10" applyFont="1" applyFill="1" applyBorder="1" applyAlignment="1">
      <alignment horizontal="center" vertical="center"/>
    </xf>
    <xf numFmtId="0" fontId="19" fillId="3" borderId="10" xfId="10" applyFont="1" applyFill="1" applyBorder="1" applyAlignment="1">
      <alignment horizontal="center" vertical="center"/>
    </xf>
    <xf numFmtId="0" fontId="19" fillId="3" borderId="5" xfId="0" applyFont="1" applyFill="1" applyBorder="1" applyAlignment="1">
      <alignment horizontal="center" vertical="center"/>
    </xf>
    <xf numFmtId="0" fontId="16" fillId="0" borderId="2" xfId="0" applyFont="1" applyFill="1" applyBorder="1" applyAlignment="1">
      <alignment horizontal="left"/>
    </xf>
    <xf numFmtId="0" fontId="16" fillId="0" borderId="11" xfId="0" applyFont="1" applyFill="1" applyBorder="1"/>
    <xf numFmtId="0" fontId="16" fillId="0" borderId="10" xfId="0" applyFont="1" applyFill="1" applyBorder="1"/>
    <xf numFmtId="0" fontId="16" fillId="3" borderId="8" xfId="0" applyFont="1" applyFill="1" applyBorder="1" applyAlignment="1">
      <alignment horizontal="center" vertical="center"/>
    </xf>
    <xf numFmtId="0" fontId="16" fillId="3" borderId="10" xfId="0" applyFont="1" applyFill="1" applyBorder="1" applyAlignment="1">
      <alignment horizontal="center" vertical="center"/>
    </xf>
    <xf numFmtId="0" fontId="16" fillId="5" borderId="8" xfId="0" applyFont="1" applyFill="1" applyBorder="1" applyAlignment="1">
      <alignment horizontal="center"/>
    </xf>
    <xf numFmtId="0" fontId="16" fillId="5" borderId="10" xfId="0" applyFont="1" applyFill="1" applyBorder="1" applyAlignment="1">
      <alignment horizontal="center"/>
    </xf>
    <xf numFmtId="0" fontId="22" fillId="5" borderId="8" xfId="0" applyFont="1" applyFill="1" applyBorder="1" applyAlignment="1">
      <alignment horizontal="center"/>
    </xf>
    <xf numFmtId="0" fontId="22" fillId="5" borderId="10" xfId="0" applyFont="1" applyFill="1" applyBorder="1" applyAlignment="1">
      <alignment horizontal="center"/>
    </xf>
    <xf numFmtId="0" fontId="91" fillId="18" borderId="8" xfId="0" applyFont="1" applyFill="1" applyBorder="1" applyAlignment="1">
      <alignment horizontal="left" vertical="top" wrapText="1"/>
    </xf>
    <xf numFmtId="0" fontId="91" fillId="18" borderId="11" xfId="0" applyFont="1" applyFill="1" applyBorder="1" applyAlignment="1">
      <alignment horizontal="left" vertical="top" wrapText="1"/>
    </xf>
    <xf numFmtId="0" fontId="91" fillId="18" borderId="10" xfId="0" applyFont="1" applyFill="1" applyBorder="1" applyAlignment="1">
      <alignment horizontal="left" vertical="top" wrapText="1"/>
    </xf>
    <xf numFmtId="0" fontId="14" fillId="12" borderId="2" xfId="0" applyFont="1" applyFill="1" applyBorder="1" applyAlignment="1">
      <alignment horizontal="center"/>
    </xf>
    <xf numFmtId="0" fontId="35" fillId="0" borderId="2" xfId="0" applyFont="1" applyFill="1" applyBorder="1" applyAlignment="1">
      <alignment horizontal="right"/>
    </xf>
    <xf numFmtId="0" fontId="66" fillId="0" borderId="11" xfId="0" applyFont="1" applyFill="1" applyBorder="1" applyAlignment="1">
      <alignment horizontal="center"/>
    </xf>
    <xf numFmtId="0" fontId="66" fillId="0" borderId="10" xfId="0" applyFont="1" applyFill="1" applyBorder="1" applyAlignment="1">
      <alignment horizontal="center"/>
    </xf>
    <xf numFmtId="0" fontId="66" fillId="0" borderId="2" xfId="0" applyFont="1" applyFill="1" applyBorder="1" applyAlignment="1">
      <alignment horizontal="center"/>
    </xf>
    <xf numFmtId="0" fontId="35" fillId="11" borderId="8" xfId="10" applyFont="1" applyFill="1" applyBorder="1" applyAlignment="1">
      <alignment horizontal="right" vertical="center"/>
    </xf>
    <xf numFmtId="0" fontId="35" fillId="11" borderId="11" xfId="10" applyFont="1" applyFill="1" applyBorder="1" applyAlignment="1">
      <alignment horizontal="right" vertical="center"/>
    </xf>
    <xf numFmtId="0" fontId="35" fillId="15" borderId="2" xfId="10" applyFont="1" applyFill="1" applyBorder="1" applyAlignment="1">
      <alignment horizontal="right" vertical="top"/>
    </xf>
    <xf numFmtId="0" fontId="85" fillId="0" borderId="3" xfId="8" applyFont="1" applyFill="1" applyBorder="1" applyAlignment="1">
      <alignment horizontal="center" vertical="center"/>
    </xf>
    <xf numFmtId="0" fontId="29" fillId="0" borderId="4" xfId="8" applyFill="1" applyBorder="1" applyAlignment="1">
      <alignment horizontal="center" vertical="center"/>
    </xf>
    <xf numFmtId="0" fontId="29" fillId="0" borderId="5" xfId="8" applyFill="1" applyBorder="1" applyAlignment="1">
      <alignment horizontal="center" vertical="center"/>
    </xf>
    <xf numFmtId="0" fontId="35" fillId="15" borderId="2" xfId="10" applyFont="1" applyFill="1" applyBorder="1" applyAlignment="1">
      <alignment horizontal="right" vertical="center"/>
    </xf>
    <xf numFmtId="0" fontId="14" fillId="18" borderId="3" xfId="8" applyFont="1" applyFill="1" applyBorder="1" applyAlignment="1">
      <alignment horizontal="center" vertical="center" wrapText="1"/>
    </xf>
    <xf numFmtId="0" fontId="14" fillId="18" borderId="5" xfId="8" applyFont="1" applyFill="1" applyBorder="1" applyAlignment="1">
      <alignment horizontal="center" vertical="center" wrapText="1"/>
    </xf>
    <xf numFmtId="0" fontId="14" fillId="0" borderId="3" xfId="8" applyFont="1" applyFill="1" applyBorder="1" applyAlignment="1">
      <alignment horizontal="center" vertical="center" wrapText="1"/>
    </xf>
    <xf numFmtId="0" fontId="14" fillId="0" borderId="4" xfId="8" applyFont="1" applyFill="1" applyBorder="1" applyAlignment="1">
      <alignment horizontal="center" vertical="center" wrapText="1"/>
    </xf>
    <xf numFmtId="0" fontId="14" fillId="0" borderId="5" xfId="8" applyFont="1" applyFill="1" applyBorder="1" applyAlignment="1">
      <alignment horizontal="center" vertical="center" wrapText="1"/>
    </xf>
    <xf numFmtId="0" fontId="22" fillId="0" borderId="3" xfId="8" applyFont="1" applyFill="1" applyBorder="1" applyAlignment="1">
      <alignment horizontal="center" vertical="center" wrapText="1"/>
    </xf>
    <xf numFmtId="0" fontId="22" fillId="0" borderId="4" xfId="8" applyFont="1" applyFill="1" applyBorder="1" applyAlignment="1">
      <alignment horizontal="center" vertical="center" wrapText="1"/>
    </xf>
    <xf numFmtId="0" fontId="22" fillId="0" borderId="5" xfId="8" applyFont="1" applyFill="1" applyBorder="1" applyAlignment="1">
      <alignment horizontal="center" vertical="center" wrapText="1"/>
    </xf>
    <xf numFmtId="0" fontId="41" fillId="0" borderId="0" xfId="10" applyAlignment="1">
      <alignment horizontal="left"/>
    </xf>
    <xf numFmtId="0" fontId="17" fillId="2" borderId="2" xfId="8" applyFont="1" applyFill="1" applyBorder="1" applyAlignment="1">
      <alignment horizontal="left" vertical="top" wrapText="1"/>
    </xf>
    <xf numFmtId="0" fontId="18" fillId="2" borderId="2" xfId="8" applyFont="1" applyFill="1" applyBorder="1" applyAlignment="1">
      <alignment horizontal="left" vertical="top" wrapText="1"/>
    </xf>
    <xf numFmtId="0" fontId="52" fillId="0" borderId="2" xfId="8" applyFont="1" applyFill="1" applyBorder="1" applyAlignment="1">
      <alignment horizontal="left" vertical="top" wrapText="1"/>
    </xf>
    <xf numFmtId="0" fontId="25" fillId="18" borderId="2" xfId="8" applyFont="1" applyFill="1" applyBorder="1" applyAlignment="1">
      <alignment horizontal="center" vertical="center" wrapText="1"/>
    </xf>
    <xf numFmtId="0" fontId="36" fillId="18" borderId="8" xfId="8" applyFont="1" applyFill="1" applyBorder="1" applyAlignment="1">
      <alignment horizontal="center" vertical="center"/>
    </xf>
    <xf numFmtId="0" fontId="36" fillId="18" borderId="11" xfId="8" applyFont="1" applyFill="1" applyBorder="1" applyAlignment="1">
      <alignment horizontal="center" vertical="center"/>
    </xf>
    <xf numFmtId="0" fontId="36" fillId="18" borderId="10" xfId="8" applyFont="1" applyFill="1" applyBorder="1" applyAlignment="1">
      <alignment horizontal="center" vertical="center"/>
    </xf>
    <xf numFmtId="0" fontId="36" fillId="18" borderId="2" xfId="8" applyFont="1" applyFill="1" applyBorder="1" applyAlignment="1">
      <alignment horizontal="center" vertical="center" wrapText="1"/>
    </xf>
    <xf numFmtId="49" fontId="14" fillId="0" borderId="3" xfId="8" applyNumberFormat="1" applyFont="1" applyFill="1" applyBorder="1" applyAlignment="1">
      <alignment horizontal="center" vertical="center" wrapText="1"/>
    </xf>
    <xf numFmtId="49" fontId="14" fillId="0" borderId="5" xfId="8" applyNumberFormat="1" applyFont="1" applyFill="1" applyBorder="1" applyAlignment="1">
      <alignment horizontal="center" vertical="center" wrapText="1"/>
    </xf>
    <xf numFmtId="0" fontId="36" fillId="0" borderId="13" xfId="8" applyFont="1" applyFill="1" applyBorder="1" applyAlignment="1">
      <alignment horizontal="center" vertical="center" wrapText="1"/>
    </xf>
    <xf numFmtId="0" fontId="36" fillId="0" borderId="7" xfId="8" applyFont="1" applyFill="1" applyBorder="1" applyAlignment="1">
      <alignment horizontal="center" vertical="center" wrapText="1"/>
    </xf>
    <xf numFmtId="0" fontId="36" fillId="0" borderId="14" xfId="8" applyFont="1" applyFill="1" applyBorder="1" applyAlignment="1">
      <alignment horizontal="center" vertical="center" wrapText="1"/>
    </xf>
    <xf numFmtId="0" fontId="36" fillId="0" borderId="3" xfId="8" applyFont="1" applyFill="1" applyBorder="1" applyAlignment="1">
      <alignment horizontal="center" vertical="center" wrapText="1"/>
    </xf>
    <xf numFmtId="0" fontId="36" fillId="0" borderId="4" xfId="8" applyFont="1" applyFill="1" applyBorder="1" applyAlignment="1">
      <alignment horizontal="center" vertical="center" wrapText="1"/>
    </xf>
    <xf numFmtId="0" fontId="36" fillId="0" borderId="5" xfId="8" applyFont="1" applyFill="1" applyBorder="1" applyAlignment="1">
      <alignment horizontal="center" vertical="center" wrapText="1"/>
    </xf>
    <xf numFmtId="0" fontId="22" fillId="0" borderId="2" xfId="0" applyFont="1" applyFill="1" applyBorder="1" applyAlignment="1">
      <alignment horizontal="left" wrapText="1"/>
    </xf>
    <xf numFmtId="0" fontId="16" fillId="5" borderId="9" xfId="0" applyFont="1" applyFill="1" applyBorder="1" applyAlignment="1">
      <alignment horizontal="left" vertical="top" wrapText="1"/>
    </xf>
    <xf numFmtId="0" fontId="16" fillId="5" borderId="12" xfId="0" applyFont="1" applyFill="1" applyBorder="1" applyAlignment="1">
      <alignment horizontal="left" vertical="top" wrapText="1"/>
    </xf>
    <xf numFmtId="0" fontId="16" fillId="5" borderId="13" xfId="0" applyFont="1" applyFill="1" applyBorder="1" applyAlignment="1">
      <alignment horizontal="left" vertical="top" wrapText="1"/>
    </xf>
    <xf numFmtId="0" fontId="16" fillId="5" borderId="15"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5" borderId="14" xfId="0" applyFont="1" applyFill="1" applyBorder="1" applyAlignment="1">
      <alignment horizontal="left" vertical="top" wrapText="1"/>
    </xf>
    <xf numFmtId="0" fontId="52" fillId="0" borderId="8" xfId="0" applyFont="1" applyFill="1" applyBorder="1" applyAlignment="1">
      <alignment horizontal="left" vertical="top" wrapText="1"/>
    </xf>
    <xf numFmtId="0" fontId="52" fillId="0" borderId="11" xfId="0" applyFont="1" applyFill="1" applyBorder="1" applyAlignment="1">
      <alignment horizontal="left" vertical="top" wrapText="1"/>
    </xf>
    <xf numFmtId="0" fontId="52" fillId="0" borderId="10" xfId="0" applyFont="1" applyFill="1" applyBorder="1" applyAlignment="1">
      <alignment horizontal="left" vertical="top" wrapText="1"/>
    </xf>
    <xf numFmtId="0" fontId="22" fillId="0" borderId="0" xfId="0" applyFont="1" applyFill="1" applyAlignment="1">
      <alignment horizontal="left" wrapText="1"/>
    </xf>
    <xf numFmtId="0" fontId="22" fillId="18" borderId="0" xfId="0" applyFont="1" applyFill="1" applyAlignment="1">
      <alignment horizontal="left"/>
    </xf>
    <xf numFmtId="0" fontId="16" fillId="14" borderId="9" xfId="0" applyFont="1" applyFill="1" applyBorder="1" applyAlignment="1">
      <alignment horizontal="left" vertical="top" wrapText="1"/>
    </xf>
    <xf numFmtId="0" fontId="16" fillId="14" borderId="12" xfId="0" applyFont="1" applyFill="1" applyBorder="1" applyAlignment="1">
      <alignment horizontal="left" vertical="top" wrapText="1"/>
    </xf>
    <xf numFmtId="0" fontId="16" fillId="14" borderId="13" xfId="0" applyFont="1" applyFill="1" applyBorder="1" applyAlignment="1">
      <alignment horizontal="left" vertical="top" wrapText="1"/>
    </xf>
    <xf numFmtId="0" fontId="16" fillId="14" borderId="15" xfId="0" applyFont="1" applyFill="1" applyBorder="1" applyAlignment="1">
      <alignment horizontal="left" vertical="top" wrapText="1"/>
    </xf>
    <xf numFmtId="0" fontId="16" fillId="14" borderId="1" xfId="0" applyFont="1" applyFill="1" applyBorder="1" applyAlignment="1">
      <alignment horizontal="left" vertical="top" wrapText="1"/>
    </xf>
    <xf numFmtId="0" fontId="16" fillId="14" borderId="14" xfId="0" applyFont="1" applyFill="1" applyBorder="1" applyAlignment="1">
      <alignment horizontal="left" vertical="top" wrapText="1"/>
    </xf>
    <xf numFmtId="0" fontId="39" fillId="0" borderId="12" xfId="11" applyFont="1" applyFill="1" applyBorder="1" applyAlignment="1">
      <alignment horizontal="center" vertical="top" wrapText="1"/>
    </xf>
    <xf numFmtId="0" fontId="39" fillId="0" borderId="13" xfId="11" applyFont="1" applyFill="1" applyBorder="1" applyAlignment="1">
      <alignment horizontal="center" vertical="top" wrapText="1"/>
    </xf>
    <xf numFmtId="0" fontId="167" fillId="18" borderId="23" xfId="11" applyFont="1" applyFill="1" applyBorder="1" applyAlignment="1">
      <alignment horizontal="center" vertical="center" wrapText="1"/>
    </xf>
    <xf numFmtId="0" fontId="167" fillId="18" borderId="24" xfId="11" applyFont="1" applyFill="1" applyBorder="1" applyAlignment="1">
      <alignment horizontal="center" vertical="center" wrapText="1"/>
    </xf>
    <xf numFmtId="0" fontId="14" fillId="0" borderId="8" xfId="11" applyFont="1" applyFill="1" applyBorder="1" applyAlignment="1">
      <alignment horizontal="right" vertical="center" wrapText="1"/>
    </xf>
    <xf numFmtId="0" fontId="14" fillId="0" borderId="11" xfId="11" applyFont="1" applyFill="1" applyBorder="1" applyAlignment="1">
      <alignment horizontal="right" vertical="center" wrapText="1"/>
    </xf>
    <xf numFmtId="0" fontId="14" fillId="0" borderId="10" xfId="11" applyFont="1" applyFill="1" applyBorder="1" applyAlignment="1">
      <alignment horizontal="right" vertical="center" wrapText="1"/>
    </xf>
    <xf numFmtId="0" fontId="100" fillId="0" borderId="11" xfId="11" applyFont="1" applyFill="1" applyBorder="1" applyAlignment="1">
      <alignment horizontal="center" vertical="top" wrapText="1"/>
    </xf>
    <xf numFmtId="0" fontId="100" fillId="0" borderId="10" xfId="11" applyFont="1" applyFill="1" applyBorder="1" applyAlignment="1">
      <alignment horizontal="center" vertical="top" wrapText="1"/>
    </xf>
    <xf numFmtId="0" fontId="50" fillId="18" borderId="0" xfId="11" applyFont="1" applyFill="1" applyBorder="1" applyAlignment="1">
      <alignment horizontal="left" vertical="top" wrapText="1"/>
    </xf>
    <xf numFmtId="0" fontId="50" fillId="18" borderId="0" xfId="11" applyFont="1" applyFill="1" applyBorder="1" applyAlignment="1">
      <alignment horizontal="left" vertical="top"/>
    </xf>
    <xf numFmtId="0" fontId="28" fillId="18" borderId="15" xfId="11" applyFont="1" applyFill="1" applyBorder="1" applyAlignment="1">
      <alignment horizontal="left" vertical="top" wrapText="1"/>
    </xf>
    <xf numFmtId="0" fontId="28" fillId="18" borderId="1" xfId="11" applyFont="1" applyFill="1" applyBorder="1" applyAlignment="1">
      <alignment horizontal="left" vertical="top" wrapText="1"/>
    </xf>
    <xf numFmtId="0" fontId="28" fillId="18" borderId="14" xfId="11" applyFont="1" applyFill="1" applyBorder="1" applyAlignment="1">
      <alignment horizontal="left" vertical="top" wrapText="1"/>
    </xf>
    <xf numFmtId="0" fontId="28" fillId="11" borderId="8" xfId="11" applyFont="1" applyFill="1" applyBorder="1" applyAlignment="1">
      <alignment horizontal="center" vertical="center"/>
    </xf>
    <xf numFmtId="0" fontId="28" fillId="11" borderId="11" xfId="11" applyFont="1" applyFill="1" applyBorder="1" applyAlignment="1">
      <alignment horizontal="center" vertical="center"/>
    </xf>
    <xf numFmtId="0" fontId="28" fillId="11" borderId="10" xfId="11" applyFont="1" applyFill="1" applyBorder="1" applyAlignment="1">
      <alignment horizontal="center" vertical="center"/>
    </xf>
    <xf numFmtId="0" fontId="14" fillId="0" borderId="9" xfId="11" applyFont="1" applyFill="1" applyBorder="1" applyAlignment="1">
      <alignment horizontal="center" vertical="center" wrapText="1"/>
    </xf>
    <xf numFmtId="0" fontId="14" fillId="0" borderId="15" xfId="11" applyFont="1" applyFill="1" applyBorder="1" applyAlignment="1">
      <alignment horizontal="center" vertical="center" wrapText="1"/>
    </xf>
    <xf numFmtId="164" fontId="25" fillId="0" borderId="2" xfId="11" applyNumberFormat="1" applyFont="1" applyFill="1" applyBorder="1" applyAlignment="1">
      <alignment horizontal="center" vertical="top" wrapText="1"/>
    </xf>
    <xf numFmtId="0" fontId="14" fillId="0" borderId="2" xfId="11" applyFont="1" applyFill="1" applyBorder="1" applyAlignment="1">
      <alignment horizontal="center" vertical="center" wrapText="1"/>
    </xf>
    <xf numFmtId="0" fontId="25" fillId="14" borderId="8" xfId="11" applyFont="1" applyFill="1" applyBorder="1" applyAlignment="1">
      <alignment horizontal="center" vertical="center" wrapText="1"/>
    </xf>
    <xf numFmtId="0" fontId="25" fillId="14" borderId="10" xfId="11" applyFont="1" applyFill="1" applyBorder="1" applyAlignment="1">
      <alignment horizontal="center" vertical="center" wrapText="1"/>
    </xf>
    <xf numFmtId="165" fontId="25" fillId="14" borderId="8" xfId="11" applyNumberFormat="1" applyFont="1" applyFill="1" applyBorder="1" applyAlignment="1">
      <alignment horizontal="center" vertical="center" wrapText="1"/>
    </xf>
    <xf numFmtId="165" fontId="25" fillId="14" borderId="11" xfId="11" applyNumberFormat="1" applyFont="1" applyFill="1" applyBorder="1" applyAlignment="1">
      <alignment horizontal="center" vertical="center" wrapText="1"/>
    </xf>
    <xf numFmtId="165" fontId="25" fillId="14" borderId="10" xfId="11" applyNumberFormat="1" applyFont="1" applyFill="1" applyBorder="1" applyAlignment="1">
      <alignment horizontal="center" vertical="center" wrapText="1"/>
    </xf>
    <xf numFmtId="0" fontId="14" fillId="18" borderId="2" xfId="11" applyFont="1" applyFill="1" applyBorder="1" applyAlignment="1">
      <alignment horizontal="center" vertical="center" wrapText="1"/>
    </xf>
    <xf numFmtId="0" fontId="14" fillId="0" borderId="0" xfId="11" applyFont="1" applyFill="1" applyBorder="1" applyAlignment="1">
      <alignment horizontal="left" vertical="center" wrapText="1"/>
    </xf>
    <xf numFmtId="0" fontId="14" fillId="0" borderId="16" xfId="11" applyFont="1" applyFill="1" applyBorder="1" applyAlignment="1">
      <alignment horizontal="center" vertical="center" wrapText="1"/>
    </xf>
    <xf numFmtId="0" fontId="14" fillId="0" borderId="17" xfId="11" applyFont="1" applyFill="1" applyBorder="1" applyAlignment="1">
      <alignment horizontal="center" vertical="center" wrapText="1"/>
    </xf>
    <xf numFmtId="0" fontId="14" fillId="0" borderId="0" xfId="11" applyFont="1" applyFill="1" applyBorder="1" applyAlignment="1">
      <alignment horizontal="center" vertical="center" wrapText="1"/>
    </xf>
    <xf numFmtId="0" fontId="14" fillId="0" borderId="18" xfId="11" applyFont="1" applyFill="1" applyBorder="1" applyAlignment="1">
      <alignment horizontal="center" vertical="center" wrapText="1"/>
    </xf>
    <xf numFmtId="0" fontId="14" fillId="0" borderId="1" xfId="11" applyFont="1" applyFill="1" applyBorder="1" applyAlignment="1">
      <alignment horizontal="center" vertical="center" wrapText="1"/>
    </xf>
    <xf numFmtId="0" fontId="14" fillId="0" borderId="20" xfId="11" applyFont="1" applyFill="1" applyBorder="1" applyAlignment="1">
      <alignment horizontal="center" vertical="center" wrapText="1"/>
    </xf>
    <xf numFmtId="0" fontId="14" fillId="18" borderId="23" xfId="11" applyFont="1" applyFill="1" applyBorder="1" applyAlignment="1">
      <alignment horizontal="center" vertical="center" wrapText="1"/>
    </xf>
    <xf numFmtId="0" fontId="14" fillId="18" borderId="24" xfId="11" applyFont="1" applyFill="1" applyBorder="1" applyAlignment="1">
      <alignment horizontal="center" vertical="center" wrapText="1"/>
    </xf>
    <xf numFmtId="0" fontId="14" fillId="0" borderId="21" xfId="11" applyFont="1" applyFill="1" applyBorder="1" applyAlignment="1">
      <alignment horizontal="center" vertical="center" wrapText="1"/>
    </xf>
    <xf numFmtId="0" fontId="14" fillId="0" borderId="19" xfId="11" applyFont="1" applyFill="1" applyBorder="1" applyAlignment="1">
      <alignment horizontal="center" vertical="center" wrapText="1"/>
    </xf>
    <xf numFmtId="0" fontId="99" fillId="0" borderId="2" xfId="11" applyFont="1" applyFill="1" applyBorder="1" applyAlignment="1">
      <alignment horizontal="center" vertical="top"/>
    </xf>
    <xf numFmtId="0" fontId="14" fillId="0" borderId="2" xfId="11" applyFont="1" applyFill="1" applyBorder="1" applyAlignment="1">
      <alignment horizontal="right" vertical="center" wrapText="1"/>
    </xf>
    <xf numFmtId="0" fontId="17" fillId="2" borderId="2" xfId="10" applyFont="1" applyFill="1" applyBorder="1" applyAlignment="1">
      <alignment horizontal="left" vertical="top" wrapText="1"/>
    </xf>
    <xf numFmtId="0" fontId="74" fillId="3" borderId="2" xfId="11" applyFont="1" applyFill="1" applyBorder="1" applyAlignment="1">
      <alignment horizontal="left" vertical="top" wrapText="1"/>
    </xf>
    <xf numFmtId="0" fontId="120" fillId="18" borderId="2" xfId="11" applyFont="1" applyFill="1" applyBorder="1" applyAlignment="1">
      <alignment horizontal="left" vertical="center" wrapText="1"/>
    </xf>
    <xf numFmtId="0" fontId="25" fillId="18" borderId="2" xfId="11" applyFont="1" applyFill="1" applyBorder="1" applyAlignment="1">
      <alignment horizontal="left" vertical="center" wrapText="1"/>
    </xf>
    <xf numFmtId="49" fontId="167" fillId="0" borderId="8" xfId="11" applyNumberFormat="1" applyFont="1" applyFill="1" applyBorder="1" applyAlignment="1">
      <alignment horizontal="center" vertical="top" wrapText="1"/>
    </xf>
    <xf numFmtId="49" fontId="167" fillId="0" borderId="10" xfId="11" applyNumberFormat="1" applyFont="1" applyFill="1" applyBorder="1" applyAlignment="1">
      <alignment horizontal="center" vertical="top" wrapText="1"/>
    </xf>
    <xf numFmtId="0" fontId="14" fillId="0" borderId="22" xfId="11" applyFont="1" applyFill="1" applyBorder="1" applyAlignment="1">
      <alignment horizontal="center" vertical="center" wrapText="1"/>
    </xf>
    <xf numFmtId="49" fontId="40" fillId="0" borderId="11" xfId="11" applyNumberFormat="1" applyFont="1" applyFill="1" applyBorder="1" applyAlignment="1">
      <alignment horizontal="center" vertical="top" wrapText="1"/>
    </xf>
    <xf numFmtId="49" fontId="40" fillId="0" borderId="10" xfId="11" applyNumberFormat="1" applyFont="1" applyFill="1" applyBorder="1" applyAlignment="1">
      <alignment horizontal="center" vertical="top" wrapText="1"/>
    </xf>
    <xf numFmtId="49" fontId="40" fillId="0" borderId="8" xfId="11" applyNumberFormat="1" applyFont="1" applyFill="1" applyBorder="1" applyAlignment="1">
      <alignment horizontal="center" vertical="top" wrapText="1"/>
    </xf>
    <xf numFmtId="165" fontId="25" fillId="14" borderId="8" xfId="11" applyNumberFormat="1" applyFont="1" applyFill="1" applyBorder="1" applyAlignment="1">
      <alignment horizontal="center" vertical="top" wrapText="1"/>
    </xf>
    <xf numFmtId="165" fontId="25" fillId="14" borderId="11" xfId="11" applyNumberFormat="1" applyFont="1" applyFill="1" applyBorder="1" applyAlignment="1">
      <alignment horizontal="center" vertical="top" wrapText="1"/>
    </xf>
    <xf numFmtId="165" fontId="25" fillId="14" borderId="10" xfId="11" applyNumberFormat="1" applyFont="1" applyFill="1" applyBorder="1" applyAlignment="1">
      <alignment horizontal="center" vertical="top" wrapText="1"/>
    </xf>
    <xf numFmtId="0" fontId="25" fillId="14" borderId="8" xfId="11" applyFont="1" applyFill="1" applyBorder="1" applyAlignment="1">
      <alignment horizontal="center" vertical="top" wrapText="1"/>
    </xf>
    <xf numFmtId="0" fontId="25" fillId="14" borderId="10" xfId="11" applyFont="1" applyFill="1" applyBorder="1" applyAlignment="1">
      <alignment horizontal="center" vertical="top" wrapText="1"/>
    </xf>
    <xf numFmtId="0" fontId="36" fillId="3" borderId="2" xfId="11" applyFont="1" applyFill="1" applyBorder="1" applyAlignment="1">
      <alignment horizontal="left" vertical="top" wrapText="1"/>
    </xf>
    <xf numFmtId="49" fontId="14" fillId="0" borderId="2" xfId="11" applyNumberFormat="1" applyFont="1" applyFill="1" applyBorder="1" applyAlignment="1">
      <alignment horizontal="center" vertical="top" wrapText="1"/>
    </xf>
    <xf numFmtId="49" fontId="167" fillId="0" borderId="2" xfId="11" applyNumberFormat="1" applyFont="1" applyFill="1" applyBorder="1" applyAlignment="1">
      <alignment horizontal="center" vertical="top" wrapText="1"/>
    </xf>
    <xf numFmtId="0" fontId="26" fillId="0" borderId="0" xfId="11" applyFont="1" applyFill="1" applyBorder="1" applyAlignment="1">
      <alignment horizontal="center" vertical="top" wrapText="1"/>
    </xf>
    <xf numFmtId="0" fontId="22" fillId="0" borderId="0" xfId="10" applyFont="1" applyFill="1" applyAlignment="1">
      <alignment horizontal="left" vertical="top" wrapText="1"/>
    </xf>
    <xf numFmtId="0" fontId="22" fillId="12" borderId="3" xfId="10" applyFont="1" applyFill="1" applyBorder="1" applyAlignment="1">
      <alignment horizontal="center" vertical="center" wrapText="1"/>
    </xf>
    <xf numFmtId="0" fontId="22" fillId="12" borderId="5" xfId="10" applyFont="1" applyFill="1" applyBorder="1" applyAlignment="1">
      <alignment horizontal="center" vertical="center" wrapText="1"/>
    </xf>
    <xf numFmtId="0" fontId="22" fillId="0" borderId="2" xfId="10" applyFont="1" applyFill="1" applyBorder="1" applyAlignment="1">
      <alignment horizontal="left" vertical="center" wrapText="1"/>
    </xf>
    <xf numFmtId="0" fontId="79" fillId="0" borderId="2" xfId="10" applyFont="1" applyFill="1" applyBorder="1" applyAlignment="1">
      <alignment horizontal="left" vertical="center" wrapText="1"/>
    </xf>
    <xf numFmtId="0" fontId="51" fillId="0" borderId="2" xfId="10" applyFont="1" applyFill="1" applyBorder="1" applyAlignment="1">
      <alignment horizontal="right" vertical="center" wrapText="1"/>
    </xf>
    <xf numFmtId="0" fontId="22" fillId="0" borderId="15" xfId="10" applyFont="1" applyFill="1" applyBorder="1" applyAlignment="1">
      <alignment horizontal="center" vertical="center" wrapText="1"/>
    </xf>
    <xf numFmtId="0" fontId="22" fillId="0" borderId="1" xfId="10" applyFont="1" applyFill="1" applyBorder="1" applyAlignment="1">
      <alignment horizontal="center" vertical="center" wrapText="1"/>
    </xf>
    <xf numFmtId="0" fontId="22" fillId="0" borderId="14" xfId="10" applyFont="1" applyFill="1" applyBorder="1" applyAlignment="1">
      <alignment horizontal="center" vertical="center" wrapText="1"/>
    </xf>
    <xf numFmtId="0" fontId="22" fillId="0" borderId="5" xfId="10" applyFont="1" applyFill="1" applyBorder="1" applyAlignment="1">
      <alignment horizontal="center" vertical="center" wrapText="1"/>
    </xf>
    <xf numFmtId="0" fontId="22" fillId="0" borderId="4" xfId="10" applyFont="1" applyFill="1" applyBorder="1" applyAlignment="1">
      <alignment horizontal="center" vertical="center" wrapText="1"/>
    </xf>
    <xf numFmtId="0" fontId="22" fillId="12" borderId="2" xfId="10" applyFont="1" applyFill="1" applyBorder="1" applyAlignment="1">
      <alignment horizontal="center" vertical="center" wrapText="1"/>
    </xf>
    <xf numFmtId="0" fontId="22" fillId="12" borderId="6" xfId="10" applyFont="1" applyFill="1" applyBorder="1" applyAlignment="1">
      <alignment horizontal="center" vertical="center"/>
    </xf>
    <xf numFmtId="0" fontId="22" fillId="12" borderId="7" xfId="10" applyFont="1" applyFill="1" applyBorder="1" applyAlignment="1">
      <alignment horizontal="center" vertical="center"/>
    </xf>
    <xf numFmtId="0" fontId="22" fillId="14" borderId="9" xfId="10" applyFont="1" applyFill="1" applyBorder="1" applyAlignment="1">
      <alignment horizontal="center" vertical="center"/>
    </xf>
    <xf numFmtId="0" fontId="22" fillId="14" borderId="12" xfId="10" applyFont="1" applyFill="1" applyBorder="1" applyAlignment="1">
      <alignment horizontal="center" vertical="center"/>
    </xf>
    <xf numFmtId="0" fontId="22" fillId="14" borderId="3" xfId="10" applyFont="1" applyFill="1" applyBorder="1" applyAlignment="1">
      <alignment horizontal="center" vertical="center"/>
    </xf>
    <xf numFmtId="0" fontId="7" fillId="11" borderId="8" xfId="10" applyFont="1" applyFill="1" applyBorder="1" applyAlignment="1">
      <alignment horizontal="left"/>
    </xf>
    <xf numFmtId="0" fontId="7" fillId="11" borderId="11" xfId="10" applyFont="1" applyFill="1" applyBorder="1" applyAlignment="1">
      <alignment horizontal="left"/>
    </xf>
    <xf numFmtId="0" fontId="62" fillId="11" borderId="11" xfId="10" applyFont="1" applyFill="1" applyBorder="1" applyAlignment="1">
      <alignment horizontal="center"/>
    </xf>
    <xf numFmtId="0" fontId="62" fillId="11" borderId="10" xfId="10" applyFont="1" applyFill="1" applyBorder="1" applyAlignment="1">
      <alignment horizontal="center"/>
    </xf>
    <xf numFmtId="0" fontId="43" fillId="0" borderId="8" xfId="10" applyFont="1" applyFill="1" applyBorder="1" applyAlignment="1">
      <alignment horizontal="left" vertical="center" wrapText="1"/>
    </xf>
    <xf numFmtId="0" fontId="43" fillId="0" borderId="11" xfId="10" applyFont="1" applyFill="1" applyBorder="1" applyAlignment="1">
      <alignment horizontal="left" vertical="center" wrapText="1"/>
    </xf>
    <xf numFmtId="0" fontId="43" fillId="0" borderId="10" xfId="10" applyFont="1" applyFill="1" applyBorder="1" applyAlignment="1">
      <alignment horizontal="left" vertical="center" wrapText="1"/>
    </xf>
    <xf numFmtId="49" fontId="16" fillId="0" borderId="8" xfId="10" applyNumberFormat="1" applyFont="1" applyFill="1" applyBorder="1" applyAlignment="1">
      <alignment horizontal="center"/>
    </xf>
    <xf numFmtId="49" fontId="16" fillId="0" borderId="11" xfId="10" applyNumberFormat="1" applyFont="1" applyFill="1" applyBorder="1" applyAlignment="1">
      <alignment horizontal="center"/>
    </xf>
    <xf numFmtId="49" fontId="16" fillId="0" borderId="10" xfId="10" applyNumberFormat="1" applyFont="1" applyFill="1" applyBorder="1" applyAlignment="1">
      <alignment horizontal="center"/>
    </xf>
    <xf numFmtId="0" fontId="22" fillId="0" borderId="8" xfId="10" applyFont="1" applyFill="1" applyBorder="1" applyAlignment="1">
      <alignment horizontal="center" vertical="center" wrapText="1"/>
    </xf>
    <xf numFmtId="0" fontId="22" fillId="0" borderId="11" xfId="10" applyFont="1" applyFill="1" applyBorder="1" applyAlignment="1">
      <alignment horizontal="center" vertical="center" wrapText="1"/>
    </xf>
    <xf numFmtId="0" fontId="22" fillId="0" borderId="10" xfId="10" applyFont="1" applyFill="1" applyBorder="1" applyAlignment="1">
      <alignment horizontal="center" vertical="center" wrapText="1"/>
    </xf>
    <xf numFmtId="0" fontId="22" fillId="0" borderId="0" xfId="10" applyFont="1" applyAlignment="1">
      <alignment horizontal="left" vertical="top" wrapText="1"/>
    </xf>
    <xf numFmtId="0" fontId="22" fillId="0" borderId="9" xfId="10" applyFont="1" applyFill="1" applyBorder="1" applyAlignment="1">
      <alignment horizontal="center" vertical="center"/>
    </xf>
    <xf numFmtId="0" fontId="22" fillId="0" borderId="12" xfId="10" applyFont="1" applyFill="1" applyBorder="1" applyAlignment="1">
      <alignment horizontal="center" vertical="center"/>
    </xf>
    <xf numFmtId="0" fontId="22" fillId="0" borderId="13" xfId="10" applyFont="1" applyFill="1" applyBorder="1" applyAlignment="1">
      <alignment horizontal="center" vertical="center"/>
    </xf>
    <xf numFmtId="0" fontId="22" fillId="0" borderId="2" xfId="10" applyFont="1" applyFill="1" applyBorder="1" applyAlignment="1">
      <alignment horizontal="center" vertical="center"/>
    </xf>
    <xf numFmtId="0" fontId="22" fillId="0" borderId="9" xfId="10" applyFont="1" applyFill="1" applyBorder="1" applyAlignment="1">
      <alignment horizontal="center" vertical="center" wrapText="1"/>
    </xf>
    <xf numFmtId="0" fontId="22" fillId="0" borderId="12" xfId="10" applyFont="1" applyFill="1" applyBorder="1" applyAlignment="1">
      <alignment horizontal="center" vertical="center" wrapText="1"/>
    </xf>
    <xf numFmtId="0" fontId="22" fillId="0" borderId="13" xfId="10" applyFont="1" applyFill="1" applyBorder="1" applyAlignment="1">
      <alignment horizontal="center" vertical="center" wrapText="1"/>
    </xf>
    <xf numFmtId="0" fontId="22" fillId="0" borderId="8" xfId="10" applyFont="1" applyFill="1" applyBorder="1" applyAlignment="1">
      <alignment horizontal="center"/>
    </xf>
    <xf numFmtId="0" fontId="22" fillId="0" borderId="11" xfId="10" applyFont="1" applyFill="1" applyBorder="1" applyAlignment="1">
      <alignment horizontal="center"/>
    </xf>
    <xf numFmtId="0" fontId="22" fillId="0" borderId="10" xfId="10" applyFont="1" applyFill="1" applyBorder="1" applyAlignment="1">
      <alignment horizontal="center"/>
    </xf>
    <xf numFmtId="0" fontId="22" fillId="14" borderId="15" xfId="10" applyFont="1" applyFill="1" applyBorder="1" applyAlignment="1">
      <alignment horizontal="center" vertical="center"/>
    </xf>
    <xf numFmtId="0" fontId="22" fillId="14" borderId="1" xfId="10" applyFont="1" applyFill="1" applyBorder="1" applyAlignment="1">
      <alignment horizontal="center" vertical="center"/>
    </xf>
    <xf numFmtId="0" fontId="22" fillId="14" borderId="14" xfId="10" applyFont="1" applyFill="1" applyBorder="1" applyAlignment="1">
      <alignment horizontal="center" vertical="center"/>
    </xf>
    <xf numFmtId="0" fontId="22" fillId="0" borderId="12" xfId="10" applyFont="1" applyFill="1" applyBorder="1" applyAlignment="1">
      <alignment horizontal="left" vertical="top" wrapText="1"/>
    </xf>
    <xf numFmtId="0" fontId="22" fillId="0" borderId="0" xfId="10" applyFont="1" applyFill="1" applyBorder="1" applyAlignment="1">
      <alignment horizontal="left" vertical="top" wrapText="1"/>
    </xf>
    <xf numFmtId="0" fontId="22" fillId="15" borderId="8" xfId="10" applyFont="1" applyFill="1" applyBorder="1" applyAlignment="1">
      <alignment horizontal="center" vertical="center"/>
    </xf>
    <xf numFmtId="0" fontId="22" fillId="15" borderId="10" xfId="10" applyFont="1" applyFill="1" applyBorder="1" applyAlignment="1">
      <alignment horizontal="center" vertical="center"/>
    </xf>
    <xf numFmtId="0" fontId="22" fillId="0" borderId="4" xfId="10" applyFont="1" applyFill="1" applyBorder="1" applyAlignment="1">
      <alignment horizontal="center" vertical="center"/>
    </xf>
    <xf numFmtId="0" fontId="22" fillId="0" borderId="5" xfId="10" applyFont="1" applyFill="1" applyBorder="1" applyAlignment="1">
      <alignment horizontal="center" vertical="center"/>
    </xf>
    <xf numFmtId="0" fontId="22" fillId="12" borderId="6" xfId="10" applyFont="1" applyFill="1" applyBorder="1" applyAlignment="1">
      <alignment horizontal="center"/>
    </xf>
    <xf numFmtId="0" fontId="22" fillId="12" borderId="0" xfId="10" applyFont="1" applyFill="1" applyBorder="1" applyAlignment="1">
      <alignment horizontal="center"/>
    </xf>
    <xf numFmtId="0" fontId="22" fillId="12" borderId="7" xfId="10" applyFont="1" applyFill="1" applyBorder="1" applyAlignment="1">
      <alignment horizontal="center"/>
    </xf>
    <xf numFmtId="0" fontId="22" fillId="0" borderId="3" xfId="10" applyFont="1" applyFill="1" applyBorder="1" applyAlignment="1">
      <alignment horizontal="center" vertical="center"/>
    </xf>
    <xf numFmtId="0" fontId="105" fillId="5" borderId="2" xfId="2" applyFont="1" applyFill="1" applyBorder="1" applyAlignment="1">
      <alignment horizontal="center"/>
    </xf>
    <xf numFmtId="0" fontId="105" fillId="0" borderId="2" xfId="2" applyFont="1" applyFill="1" applyBorder="1" applyAlignment="1">
      <alignment horizontal="center"/>
    </xf>
    <xf numFmtId="0" fontId="124" fillId="18" borderId="2" xfId="2" applyFont="1" applyFill="1" applyBorder="1" applyAlignment="1">
      <alignment horizontal="center"/>
    </xf>
    <xf numFmtId="0" fontId="105" fillId="18" borderId="2" xfId="2" applyFont="1" applyFill="1" applyBorder="1" applyAlignment="1">
      <alignment horizontal="center"/>
    </xf>
    <xf numFmtId="0" fontId="118" fillId="18" borderId="0" xfId="2" applyFont="1" applyFill="1" applyAlignment="1">
      <alignment horizontal="left"/>
    </xf>
    <xf numFmtId="0" fontId="133" fillId="18" borderId="2" xfId="2" applyFont="1" applyFill="1" applyBorder="1" applyAlignment="1">
      <alignment horizontal="center" vertical="center" wrapText="1"/>
    </xf>
    <xf numFmtId="0" fontId="133" fillId="18" borderId="2" xfId="2" applyFont="1" applyFill="1" applyBorder="1" applyAlignment="1">
      <alignment horizontal="center" wrapText="1"/>
    </xf>
    <xf numFmtId="0" fontId="73" fillId="18" borderId="2" xfId="2" applyFont="1" applyFill="1" applyBorder="1" applyAlignment="1">
      <alignment horizontal="center"/>
    </xf>
    <xf numFmtId="0" fontId="73" fillId="18" borderId="8" xfId="2" applyFont="1" applyFill="1" applyBorder="1" applyAlignment="1">
      <alignment horizontal="center"/>
    </xf>
    <xf numFmtId="0" fontId="73" fillId="0" borderId="2" xfId="2" applyFont="1" applyFill="1" applyBorder="1" applyAlignment="1">
      <alignment horizontal="center"/>
    </xf>
    <xf numFmtId="0" fontId="73" fillId="0" borderId="8" xfId="2" applyFont="1" applyFill="1" applyBorder="1" applyAlignment="1">
      <alignment horizontal="center"/>
    </xf>
    <xf numFmtId="0" fontId="132" fillId="18" borderId="2" xfId="2" applyFont="1" applyFill="1" applyBorder="1" applyAlignment="1">
      <alignment horizontal="center"/>
    </xf>
    <xf numFmtId="0" fontId="132" fillId="18" borderId="8" xfId="2" applyFont="1" applyFill="1" applyBorder="1" applyAlignment="1">
      <alignment horizontal="center"/>
    </xf>
    <xf numFmtId="0" fontId="133" fillId="18" borderId="2" xfId="2" applyFont="1" applyFill="1" applyBorder="1" applyAlignment="1">
      <alignment horizontal="center"/>
    </xf>
    <xf numFmtId="0" fontId="118" fillId="18" borderId="2" xfId="2" applyFont="1" applyFill="1" applyBorder="1" applyAlignment="1">
      <alignment horizontal="center"/>
    </xf>
    <xf numFmtId="0" fontId="16" fillId="18" borderId="2" xfId="2" applyFont="1" applyFill="1" applyBorder="1" applyAlignment="1">
      <alignment horizontal="center" wrapText="1"/>
    </xf>
    <xf numFmtId="0" fontId="73" fillId="18" borderId="2" xfId="2" applyFont="1" applyFill="1" applyBorder="1" applyAlignment="1">
      <alignment horizontal="center" wrapText="1"/>
    </xf>
    <xf numFmtId="0" fontId="117" fillId="18" borderId="2" xfId="2" applyFont="1" applyFill="1" applyBorder="1" applyAlignment="1">
      <alignment horizontal="center" wrapText="1"/>
    </xf>
    <xf numFmtId="0" fontId="23" fillId="18" borderId="2" xfId="2" applyFont="1" applyFill="1" applyBorder="1" applyAlignment="1">
      <alignment horizontal="center" vertical="center" wrapText="1"/>
    </xf>
    <xf numFmtId="0" fontId="23" fillId="18" borderId="9" xfId="2" applyFont="1" applyFill="1" applyBorder="1" applyAlignment="1">
      <alignment horizontal="center" vertical="center" wrapText="1"/>
    </xf>
    <xf numFmtId="0" fontId="23" fillId="18" borderId="12" xfId="2" applyFont="1" applyFill="1" applyBorder="1" applyAlignment="1">
      <alignment horizontal="center" vertical="center" wrapText="1"/>
    </xf>
    <xf numFmtId="0" fontId="23" fillId="18" borderId="13" xfId="2" applyFont="1" applyFill="1" applyBorder="1" applyAlignment="1">
      <alignment horizontal="center" vertical="center" wrapText="1"/>
    </xf>
    <xf numFmtId="0" fontId="23" fillId="18" borderId="6" xfId="2" applyFont="1" applyFill="1" applyBorder="1" applyAlignment="1">
      <alignment horizontal="center" vertical="center" wrapText="1"/>
    </xf>
    <xf numFmtId="0" fontId="23" fillId="18" borderId="0" xfId="2" applyFont="1" applyFill="1" applyBorder="1" applyAlignment="1">
      <alignment horizontal="center" vertical="center" wrapText="1"/>
    </xf>
    <xf numFmtId="0" fontId="23" fillId="18" borderId="7" xfId="2" applyFont="1" applyFill="1" applyBorder="1" applyAlignment="1">
      <alignment horizontal="center" vertical="center" wrapText="1"/>
    </xf>
    <xf numFmtId="0" fontId="42" fillId="5" borderId="2" xfId="2" applyFont="1" applyFill="1" applyBorder="1" applyAlignment="1">
      <alignment horizontal="center" vertical="center"/>
    </xf>
    <xf numFmtId="0" fontId="16" fillId="0" borderId="2" xfId="2" applyFont="1" applyFill="1" applyBorder="1" applyAlignment="1">
      <alignment horizontal="center"/>
    </xf>
    <xf numFmtId="0" fontId="152" fillId="18" borderId="2" xfId="2" applyFont="1" applyFill="1" applyBorder="1" applyAlignment="1">
      <alignment horizontal="center"/>
    </xf>
    <xf numFmtId="0" fontId="131" fillId="0" borderId="2" xfId="2" applyFont="1" applyFill="1" applyBorder="1" applyAlignment="1">
      <alignment horizontal="center"/>
    </xf>
    <xf numFmtId="0" fontId="117" fillId="18" borderId="2" xfId="2" applyFont="1" applyFill="1" applyBorder="1" applyAlignment="1">
      <alignment horizontal="center" vertical="center" wrapText="1"/>
    </xf>
    <xf numFmtId="0" fontId="16" fillId="18" borderId="2" xfId="2" applyFont="1" applyFill="1" applyBorder="1" applyAlignment="1">
      <alignment horizontal="center" vertical="center" wrapText="1"/>
    </xf>
    <xf numFmtId="0" fontId="93" fillId="5" borderId="2" xfId="2" applyFont="1" applyFill="1" applyBorder="1" applyAlignment="1">
      <alignment horizontal="center"/>
    </xf>
    <xf numFmtId="0" fontId="127" fillId="18" borderId="2" xfId="2" applyFont="1" applyFill="1" applyBorder="1" applyAlignment="1">
      <alignment horizontal="center" vertical="center" wrapText="1"/>
    </xf>
    <xf numFmtId="0" fontId="126" fillId="18" borderId="2" xfId="2" applyFont="1" applyFill="1" applyBorder="1" applyAlignment="1">
      <alignment horizontal="center" vertical="center" wrapText="1"/>
    </xf>
    <xf numFmtId="0" fontId="150" fillId="18" borderId="2" xfId="2" applyFont="1" applyFill="1" applyBorder="1" applyAlignment="1">
      <alignment horizontal="center"/>
    </xf>
    <xf numFmtId="0" fontId="150" fillId="18" borderId="8" xfId="2" applyFont="1" applyFill="1" applyBorder="1" applyAlignment="1">
      <alignment horizontal="center"/>
    </xf>
    <xf numFmtId="0" fontId="73" fillId="0" borderId="0" xfId="2" applyFont="1" applyFill="1" applyBorder="1" applyAlignment="1">
      <alignment horizontal="left" vertical="center" wrapText="1"/>
    </xf>
    <xf numFmtId="0" fontId="7" fillId="11" borderId="2" xfId="2" applyFont="1" applyFill="1" applyBorder="1" applyAlignment="1">
      <alignment horizontal="left"/>
    </xf>
    <xf numFmtId="0" fontId="19" fillId="3" borderId="2" xfId="2" applyFont="1" applyFill="1" applyBorder="1" applyAlignment="1">
      <alignment horizontal="center" vertical="center"/>
    </xf>
    <xf numFmtId="0" fontId="104" fillId="5" borderId="15" xfId="2" applyFont="1" applyFill="1" applyBorder="1" applyAlignment="1">
      <alignment horizontal="center" vertical="center"/>
    </xf>
    <xf numFmtId="0" fontId="104" fillId="5" borderId="1" xfId="2" applyFont="1" applyFill="1" applyBorder="1" applyAlignment="1">
      <alignment horizontal="center" vertical="center"/>
    </xf>
    <xf numFmtId="0" fontId="104" fillId="5" borderId="14" xfId="2" applyFont="1" applyFill="1" applyBorder="1" applyAlignment="1">
      <alignment horizontal="center" vertical="center"/>
    </xf>
    <xf numFmtId="0" fontId="104" fillId="5" borderId="2" xfId="2" applyFont="1" applyFill="1" applyBorder="1" applyAlignment="1">
      <alignment horizontal="center" vertical="center"/>
    </xf>
    <xf numFmtId="49" fontId="19" fillId="18" borderId="5" xfId="2" quotePrefix="1" applyNumberFormat="1" applyFont="1" applyFill="1" applyBorder="1" applyAlignment="1">
      <alignment horizontal="center" wrapText="1"/>
    </xf>
    <xf numFmtId="0" fontId="19" fillId="3" borderId="3" xfId="2" applyFont="1" applyFill="1" applyBorder="1" applyAlignment="1">
      <alignment horizontal="center"/>
    </xf>
    <xf numFmtId="49" fontId="19" fillId="3" borderId="2" xfId="2" applyNumberFormat="1" applyFont="1" applyFill="1" applyBorder="1" applyAlignment="1">
      <alignment horizontal="center"/>
    </xf>
    <xf numFmtId="49" fontId="23" fillId="3" borderId="2" xfId="2" applyNumberFormat="1" applyFont="1" applyFill="1" applyBorder="1" applyAlignment="1">
      <alignment horizontal="center"/>
    </xf>
    <xf numFmtId="0" fontId="23" fillId="3" borderId="3" xfId="2" applyFont="1" applyFill="1" applyBorder="1" applyAlignment="1">
      <alignment horizontal="center" wrapText="1"/>
    </xf>
    <xf numFmtId="49" fontId="23" fillId="3" borderId="5" xfId="2" quotePrefix="1" applyNumberFormat="1" applyFont="1" applyFill="1" applyBorder="1" applyAlignment="1">
      <alignment horizontal="center" wrapText="1"/>
    </xf>
    <xf numFmtId="49" fontId="74" fillId="3" borderId="2" xfId="11" applyNumberFormat="1" applyFont="1" applyFill="1" applyBorder="1" applyAlignment="1">
      <alignment horizontal="center" vertical="top" wrapText="1"/>
    </xf>
    <xf numFmtId="0" fontId="23" fillId="3" borderId="3" xfId="2" applyFont="1" applyFill="1" applyBorder="1" applyAlignment="1">
      <alignment horizontal="center" vertical="center"/>
    </xf>
    <xf numFmtId="0" fontId="23" fillId="3" borderId="4" xfId="2" applyFont="1" applyFill="1" applyBorder="1" applyAlignment="1">
      <alignment horizontal="center" vertical="center"/>
    </xf>
    <xf numFmtId="0" fontId="23" fillId="3" borderId="3" xfId="2" applyFont="1" applyFill="1" applyBorder="1" applyAlignment="1">
      <alignment horizontal="center" vertical="center" wrapText="1"/>
    </xf>
    <xf numFmtId="0" fontId="23" fillId="3" borderId="4" xfId="2" applyFont="1" applyFill="1" applyBorder="1" applyAlignment="1">
      <alignment horizontal="center" vertical="center" wrapText="1"/>
    </xf>
    <xf numFmtId="0" fontId="133" fillId="0" borderId="0" xfId="2" applyFont="1" applyFill="1" applyBorder="1" applyAlignment="1">
      <alignment horizontal="center" wrapText="1"/>
    </xf>
    <xf numFmtId="0" fontId="133" fillId="0" borderId="0" xfId="2" applyFont="1" applyFill="1" applyBorder="1" applyAlignment="1">
      <alignment horizontal="center"/>
    </xf>
    <xf numFmtId="0" fontId="16" fillId="5" borderId="2" xfId="2" applyFont="1" applyFill="1" applyBorder="1" applyAlignment="1">
      <alignment horizontal="center" vertical="center"/>
    </xf>
    <xf numFmtId="0" fontId="16" fillId="5" borderId="8" xfId="2" applyFont="1" applyFill="1" applyBorder="1" applyAlignment="1">
      <alignment horizontal="center" vertical="center"/>
    </xf>
    <xf numFmtId="0" fontId="73" fillId="0" borderId="2" xfId="2" applyFont="1" applyFill="1" applyBorder="1" applyAlignment="1">
      <alignment horizontal="center" vertical="center"/>
    </xf>
    <xf numFmtId="0" fontId="16" fillId="18" borderId="2" xfId="2" applyFont="1" applyFill="1" applyBorder="1" applyAlignment="1">
      <alignment horizontal="center" vertical="center"/>
    </xf>
    <xf numFmtId="0" fontId="118" fillId="18" borderId="2" xfId="2" applyFont="1" applyFill="1" applyBorder="1" applyAlignment="1">
      <alignment horizontal="center" vertical="center"/>
    </xf>
    <xf numFmtId="0" fontId="36" fillId="3" borderId="2" xfId="11" applyFont="1" applyFill="1" applyBorder="1" applyAlignment="1">
      <alignment horizontal="center" vertical="center" wrapText="1"/>
    </xf>
    <xf numFmtId="0" fontId="19" fillId="3" borderId="8" xfId="2" applyFont="1" applyFill="1" applyBorder="1" applyAlignment="1">
      <alignment horizontal="left"/>
    </xf>
    <xf numFmtId="0" fontId="19" fillId="3" borderId="11" xfId="2" applyFont="1" applyFill="1" applyBorder="1" applyAlignment="1">
      <alignment horizontal="left"/>
    </xf>
    <xf numFmtId="0" fontId="19" fillId="3" borderId="10" xfId="2" applyFont="1" applyFill="1" applyBorder="1" applyAlignment="1">
      <alignment horizontal="left"/>
    </xf>
    <xf numFmtId="49" fontId="19" fillId="3" borderId="5" xfId="2" applyNumberFormat="1" applyFont="1" applyFill="1" applyBorder="1" applyAlignment="1">
      <alignment horizontal="center"/>
    </xf>
    <xf numFmtId="49" fontId="19" fillId="3" borderId="8" xfId="2" applyNumberFormat="1" applyFont="1" applyFill="1" applyBorder="1" applyAlignment="1">
      <alignment horizontal="center"/>
    </xf>
    <xf numFmtId="49" fontId="19" fillId="3" borderId="10" xfId="2" applyNumberFormat="1" applyFont="1" applyFill="1" applyBorder="1" applyAlignment="1">
      <alignment horizontal="center"/>
    </xf>
    <xf numFmtId="0" fontId="43" fillId="0" borderId="9" xfId="2" applyFont="1" applyFill="1" applyBorder="1" applyAlignment="1">
      <alignment horizontal="left" vertical="top" wrapText="1"/>
    </xf>
    <xf numFmtId="0" fontId="43" fillId="0" borderId="12" xfId="2" applyFont="1" applyFill="1" applyBorder="1" applyAlignment="1">
      <alignment horizontal="left" vertical="top" wrapText="1"/>
    </xf>
    <xf numFmtId="0" fontId="43" fillId="0" borderId="13" xfId="2" applyFont="1" applyFill="1" applyBorder="1" applyAlignment="1">
      <alignment horizontal="left" vertical="top" wrapText="1"/>
    </xf>
    <xf numFmtId="0" fontId="43" fillId="0" borderId="6" xfId="2" applyFont="1" applyFill="1" applyBorder="1" applyAlignment="1">
      <alignment horizontal="left" vertical="top" wrapText="1"/>
    </xf>
    <xf numFmtId="0" fontId="43" fillId="0" borderId="0" xfId="2" applyFont="1" applyFill="1" applyBorder="1" applyAlignment="1">
      <alignment horizontal="left" vertical="top" wrapText="1"/>
    </xf>
    <xf numFmtId="0" fontId="43" fillId="0" borderId="7" xfId="2" applyFont="1" applyFill="1" applyBorder="1" applyAlignment="1">
      <alignment horizontal="left" vertical="top" wrapText="1"/>
    </xf>
    <xf numFmtId="0" fontId="43" fillId="5" borderId="8" xfId="10" applyFont="1" applyFill="1" applyBorder="1" applyAlignment="1">
      <alignment horizontal="center" vertical="center"/>
    </xf>
    <xf numFmtId="0" fontId="43" fillId="5" borderId="11" xfId="10" applyFont="1" applyFill="1" applyBorder="1" applyAlignment="1">
      <alignment horizontal="center" vertical="center"/>
    </xf>
    <xf numFmtId="0" fontId="43" fillId="5" borderId="10" xfId="10" applyFont="1" applyFill="1" applyBorder="1" applyAlignment="1">
      <alignment horizontal="center" vertical="center"/>
    </xf>
    <xf numFmtId="0" fontId="104" fillId="5" borderId="8" xfId="2" applyFont="1" applyFill="1" applyBorder="1" applyAlignment="1">
      <alignment horizontal="center" vertical="center" wrapText="1"/>
    </xf>
    <xf numFmtId="0" fontId="104" fillId="5" borderId="11" xfId="2" applyFont="1" applyFill="1" applyBorder="1" applyAlignment="1">
      <alignment horizontal="center" vertical="center" wrapText="1"/>
    </xf>
    <xf numFmtId="0" fontId="104" fillId="5" borderId="10" xfId="2" applyFont="1" applyFill="1" applyBorder="1" applyAlignment="1">
      <alignment horizontal="center" vertical="center" wrapText="1"/>
    </xf>
    <xf numFmtId="49" fontId="22" fillId="0" borderId="2" xfId="2" applyNumberFormat="1" applyFont="1" applyFill="1" applyBorder="1" applyAlignment="1">
      <alignment horizontal="center"/>
    </xf>
    <xf numFmtId="0" fontId="22" fillId="0" borderId="2" xfId="2" applyFont="1" applyFill="1" applyBorder="1" applyAlignment="1">
      <alignment horizontal="center" vertical="top"/>
    </xf>
    <xf numFmtId="0" fontId="22" fillId="14" borderId="2" xfId="2" applyFont="1" applyFill="1" applyBorder="1" applyAlignment="1">
      <alignment horizontal="center"/>
    </xf>
    <xf numFmtId="0" fontId="93" fillId="0" borderId="0" xfId="2" applyFont="1" applyFill="1" applyBorder="1" applyAlignment="1">
      <alignment horizontal="center" wrapText="1"/>
    </xf>
    <xf numFmtId="0" fontId="93" fillId="0" borderId="0" xfId="2" applyFont="1" applyFill="1" applyBorder="1" applyAlignment="1">
      <alignment horizontal="center"/>
    </xf>
    <xf numFmtId="0" fontId="36" fillId="3" borderId="9" xfId="11" applyFont="1" applyFill="1" applyBorder="1" applyAlignment="1">
      <alignment horizontal="center" vertical="center" wrapText="1"/>
    </xf>
    <xf numFmtId="0" fontId="36" fillId="3" borderId="13" xfId="11" applyFont="1" applyFill="1" applyBorder="1" applyAlignment="1">
      <alignment horizontal="center" vertical="center" wrapText="1"/>
    </xf>
    <xf numFmtId="0" fontId="36" fillId="3" borderId="6" xfId="11" applyFont="1" applyFill="1" applyBorder="1" applyAlignment="1">
      <alignment horizontal="center" vertical="center" wrapText="1"/>
    </xf>
    <xf numFmtId="0" fontId="36" fillId="3" borderId="7" xfId="11" applyFont="1" applyFill="1" applyBorder="1" applyAlignment="1">
      <alignment horizontal="center" vertical="center" wrapText="1"/>
    </xf>
    <xf numFmtId="0" fontId="104" fillId="5" borderId="8" xfId="2" applyFont="1" applyFill="1" applyBorder="1" applyAlignment="1">
      <alignment horizontal="center" vertical="center"/>
    </xf>
    <xf numFmtId="0" fontId="104" fillId="5" borderId="11" xfId="2" applyFont="1" applyFill="1" applyBorder="1" applyAlignment="1">
      <alignment horizontal="center" vertical="center"/>
    </xf>
    <xf numFmtId="0" fontId="104" fillId="5" borderId="10" xfId="2" applyFont="1" applyFill="1" applyBorder="1" applyAlignment="1">
      <alignment horizontal="center" vertical="center"/>
    </xf>
    <xf numFmtId="0" fontId="23" fillId="3" borderId="9" xfId="2" applyFont="1" applyFill="1" applyBorder="1" applyAlignment="1">
      <alignment horizontal="center" vertical="center" wrapText="1"/>
    </xf>
    <xf numFmtId="0" fontId="23" fillId="3" borderId="12" xfId="2" applyFont="1" applyFill="1" applyBorder="1" applyAlignment="1">
      <alignment horizontal="center" vertical="center" wrapText="1"/>
    </xf>
    <xf numFmtId="0" fontId="23" fillId="3" borderId="13" xfId="2" applyFont="1" applyFill="1" applyBorder="1" applyAlignment="1">
      <alignment horizontal="center" vertical="center" wrapText="1"/>
    </xf>
    <xf numFmtId="0" fontId="23" fillId="3" borderId="6" xfId="2" applyFont="1" applyFill="1" applyBorder="1" applyAlignment="1">
      <alignment horizontal="center" vertical="center" wrapText="1"/>
    </xf>
    <xf numFmtId="0" fontId="23" fillId="3" borderId="0" xfId="2" applyFont="1" applyFill="1" applyBorder="1" applyAlignment="1">
      <alignment horizontal="center" vertical="center" wrapText="1"/>
    </xf>
    <xf numFmtId="0" fontId="23" fillId="3" borderId="7" xfId="2" applyFont="1" applyFill="1" applyBorder="1" applyAlignment="1">
      <alignment horizontal="center" vertical="center" wrapText="1"/>
    </xf>
    <xf numFmtId="0" fontId="23" fillId="3" borderId="4" xfId="2" applyFont="1" applyFill="1" applyBorder="1" applyAlignment="1">
      <alignment horizontal="center" wrapText="1"/>
    </xf>
    <xf numFmtId="49" fontId="23" fillId="18" borderId="15" xfId="2" quotePrefix="1" applyNumberFormat="1" applyFont="1" applyFill="1" applyBorder="1" applyAlignment="1">
      <alignment horizontal="center" wrapText="1"/>
    </xf>
    <xf numFmtId="49" fontId="23" fillId="18" borderId="1" xfId="2" quotePrefix="1" applyNumberFormat="1" applyFont="1" applyFill="1" applyBorder="1" applyAlignment="1">
      <alignment horizontal="center" wrapText="1"/>
    </xf>
    <xf numFmtId="49" fontId="23" fillId="18" borderId="14" xfId="2" quotePrefix="1" applyNumberFormat="1" applyFont="1" applyFill="1" applyBorder="1" applyAlignment="1">
      <alignment horizontal="center" wrapText="1"/>
    </xf>
    <xf numFmtId="49" fontId="117" fillId="18" borderId="15" xfId="2" quotePrefix="1" applyNumberFormat="1" applyFont="1" applyFill="1" applyBorder="1" applyAlignment="1">
      <alignment horizontal="center" wrapText="1"/>
    </xf>
    <xf numFmtId="49" fontId="117" fillId="18" borderId="1" xfId="2" quotePrefix="1" applyNumberFormat="1" applyFont="1" applyFill="1" applyBorder="1" applyAlignment="1">
      <alignment horizontal="center" wrapText="1"/>
    </xf>
    <xf numFmtId="49" fontId="117" fillId="18" borderId="14" xfId="2" quotePrefix="1" applyNumberFormat="1" applyFont="1" applyFill="1" applyBorder="1" applyAlignment="1">
      <alignment horizontal="center" wrapText="1"/>
    </xf>
    <xf numFmtId="0" fontId="126" fillId="0" borderId="0" xfId="2" applyFont="1" applyFill="1" applyBorder="1" applyAlignment="1">
      <alignment horizontal="center" wrapText="1"/>
    </xf>
    <xf numFmtId="0" fontId="42" fillId="5" borderId="2" xfId="2" applyFont="1" applyFill="1" applyBorder="1" applyAlignment="1">
      <alignment horizontal="center" wrapText="1"/>
    </xf>
    <xf numFmtId="0" fontId="117" fillId="18" borderId="8" xfId="2" applyFont="1" applyFill="1" applyBorder="1" applyAlignment="1">
      <alignment horizontal="center" wrapText="1"/>
    </xf>
    <xf numFmtId="0" fontId="117" fillId="18" borderId="11" xfId="2" applyFont="1" applyFill="1" applyBorder="1" applyAlignment="1">
      <alignment horizontal="center" wrapText="1"/>
    </xf>
    <xf numFmtId="0" fontId="117" fillId="18" borderId="10" xfId="2" applyFont="1" applyFill="1" applyBorder="1" applyAlignment="1">
      <alignment horizontal="center" wrapText="1"/>
    </xf>
    <xf numFmtId="0" fontId="117" fillId="18" borderId="2" xfId="2" applyFont="1" applyFill="1" applyBorder="1" applyAlignment="1">
      <alignment horizontal="center"/>
    </xf>
    <xf numFmtId="0" fontId="97" fillId="0" borderId="15" xfId="0" applyFont="1" applyBorder="1" applyAlignment="1">
      <alignment horizontal="left" wrapText="1"/>
    </xf>
    <xf numFmtId="0" fontId="97" fillId="0" borderId="1" xfId="0" applyFont="1" applyBorder="1" applyAlignment="1">
      <alignment horizontal="left" wrapText="1"/>
    </xf>
    <xf numFmtId="49" fontId="0" fillId="0" borderId="15" xfId="0" applyNumberFormat="1" applyFill="1" applyBorder="1" applyAlignment="1">
      <alignment horizontal="left" vertical="center"/>
    </xf>
    <xf numFmtId="49" fontId="0" fillId="0" borderId="1" xfId="0" applyNumberFormat="1" applyFill="1" applyBorder="1" applyAlignment="1">
      <alignment horizontal="left" vertical="center"/>
    </xf>
    <xf numFmtId="49" fontId="0" fillId="0" borderId="14" xfId="0" applyNumberFormat="1" applyFill="1" applyBorder="1" applyAlignment="1">
      <alignment horizontal="left" vertical="center"/>
    </xf>
    <xf numFmtId="0" fontId="16" fillId="12" borderId="2" xfId="2" applyFont="1" applyFill="1" applyBorder="1" applyAlignment="1">
      <alignment horizontal="center" vertical="center"/>
    </xf>
    <xf numFmtId="0" fontId="22" fillId="14" borderId="2" xfId="0" applyFont="1" applyFill="1" applyBorder="1" applyAlignment="1">
      <alignment horizontal="center" vertical="center"/>
    </xf>
    <xf numFmtId="49" fontId="14" fillId="3" borderId="2" xfId="0" applyNumberFormat="1" applyFont="1" applyFill="1" applyBorder="1" applyAlignment="1">
      <alignment horizontal="center" vertical="center" wrapText="1"/>
    </xf>
    <xf numFmtId="0" fontId="22" fillId="12" borderId="2" xfId="2" applyFont="1" applyFill="1" applyBorder="1" applyAlignment="1">
      <alignment horizontal="center" vertical="center"/>
    </xf>
    <xf numFmtId="0" fontId="36" fillId="3" borderId="5" xfId="0" applyFont="1" applyFill="1" applyBorder="1" applyAlignment="1">
      <alignment horizontal="left" vertical="top"/>
    </xf>
    <xf numFmtId="0" fontId="36" fillId="3" borderId="2" xfId="0" applyFont="1" applyFill="1" applyBorder="1" applyAlignment="1">
      <alignment horizontal="left" vertical="top"/>
    </xf>
    <xf numFmtId="0" fontId="22" fillId="3" borderId="2" xfId="0" applyFont="1" applyFill="1" applyBorder="1" applyAlignment="1">
      <alignment horizontal="center" vertical="center"/>
    </xf>
    <xf numFmtId="0" fontId="22" fillId="3" borderId="2"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2" fillId="3" borderId="5" xfId="0" applyFont="1" applyFill="1" applyBorder="1" applyAlignment="1">
      <alignment horizontal="center" vertical="center"/>
    </xf>
    <xf numFmtId="0" fontId="16" fillId="3" borderId="2" xfId="0" applyFont="1" applyFill="1" applyBorder="1" applyAlignment="1">
      <alignment horizontal="center" vertical="center"/>
    </xf>
    <xf numFmtId="49" fontId="13" fillId="3" borderId="2" xfId="0" applyNumberFormat="1" applyFont="1" applyFill="1" applyBorder="1" applyAlignment="1">
      <alignment horizontal="center" vertical="center" wrapText="1"/>
    </xf>
    <xf numFmtId="0" fontId="35" fillId="3" borderId="2" xfId="0" applyFont="1" applyFill="1" applyBorder="1" applyAlignment="1">
      <alignment horizontal="left" vertical="top"/>
    </xf>
    <xf numFmtId="0" fontId="52" fillId="0" borderId="2" xfId="0" applyFont="1" applyFill="1" applyBorder="1" applyAlignment="1">
      <alignment horizontal="left" vertical="top" wrapText="1"/>
    </xf>
    <xf numFmtId="0" fontId="17" fillId="2" borderId="2" xfId="0" applyFont="1" applyFill="1" applyBorder="1" applyAlignment="1">
      <alignment horizontal="left" vertical="top"/>
    </xf>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5" xfId="0" applyFont="1" applyFill="1" applyBorder="1" applyAlignment="1">
      <alignment horizontal="center" vertical="center"/>
    </xf>
    <xf numFmtId="0" fontId="19" fillId="3" borderId="8" xfId="10" applyFont="1" applyFill="1" applyBorder="1" applyAlignment="1">
      <alignment horizontal="left" vertical="top" wrapText="1"/>
    </xf>
    <xf numFmtId="0" fontId="19" fillId="3" borderId="11" xfId="10" applyFont="1" applyFill="1" applyBorder="1" applyAlignment="1">
      <alignment horizontal="left" vertical="top" wrapText="1"/>
    </xf>
    <xf numFmtId="0" fontId="19" fillId="3" borderId="10" xfId="10" applyFont="1" applyFill="1" applyBorder="1" applyAlignment="1">
      <alignment horizontal="left" vertical="top" wrapText="1"/>
    </xf>
    <xf numFmtId="0" fontId="60" fillId="0" borderId="11" xfId="10" applyFont="1" applyFill="1" applyBorder="1" applyAlignment="1">
      <alignment horizontal="center"/>
    </xf>
    <xf numFmtId="0" fontId="60" fillId="0" borderId="10" xfId="10" applyFont="1" applyFill="1" applyBorder="1" applyAlignment="1">
      <alignment horizontal="center"/>
    </xf>
    <xf numFmtId="0" fontId="47" fillId="0" borderId="2" xfId="10" applyFont="1" applyFill="1" applyBorder="1" applyAlignment="1">
      <alignment horizontal="center" vertical="center"/>
    </xf>
    <xf numFmtId="0" fontId="22" fillId="0" borderId="2" xfId="10" applyFont="1" applyFill="1" applyBorder="1" applyAlignment="1">
      <alignment horizontal="center"/>
    </xf>
    <xf numFmtId="0" fontId="22" fillId="0" borderId="2" xfId="10" applyFont="1" applyFill="1" applyBorder="1" applyAlignment="1">
      <alignment horizontal="right" vertical="center"/>
    </xf>
    <xf numFmtId="0" fontId="17" fillId="21" borderId="2" xfId="10" applyFont="1" applyFill="1" applyBorder="1" applyAlignment="1">
      <alignment horizontal="left" vertical="top"/>
    </xf>
    <xf numFmtId="0" fontId="43" fillId="18" borderId="8" xfId="10" applyFont="1" applyFill="1" applyBorder="1" applyAlignment="1">
      <alignment horizontal="left" vertical="top" wrapText="1"/>
    </xf>
    <xf numFmtId="0" fontId="43" fillId="18" borderId="11" xfId="10" applyFont="1" applyFill="1" applyBorder="1" applyAlignment="1">
      <alignment horizontal="left" vertical="top" wrapText="1"/>
    </xf>
    <xf numFmtId="0" fontId="43" fillId="18" borderId="10" xfId="10" applyFont="1" applyFill="1" applyBorder="1" applyAlignment="1">
      <alignment horizontal="left" vertical="top" wrapText="1"/>
    </xf>
    <xf numFmtId="0" fontId="16" fillId="0" borderId="2" xfId="12" applyFont="1" applyBorder="1" applyAlignment="1">
      <alignment horizontal="center"/>
    </xf>
    <xf numFmtId="0" fontId="117" fillId="18" borderId="2" xfId="12" applyFont="1" applyFill="1" applyBorder="1" applyAlignment="1">
      <alignment horizontal="center"/>
    </xf>
    <xf numFmtId="0" fontId="108" fillId="5" borderId="0" xfId="12" applyFont="1" applyFill="1" applyAlignment="1">
      <alignment horizontal="center" vertical="center"/>
    </xf>
    <xf numFmtId="0" fontId="104" fillId="0" borderId="3" xfId="10" applyFont="1" applyFill="1" applyBorder="1" applyAlignment="1">
      <alignment horizontal="center" vertical="center" wrapText="1"/>
    </xf>
    <xf numFmtId="0" fontId="104" fillId="0" borderId="5" xfId="10" applyFont="1" applyFill="1" applyBorder="1" applyAlignment="1">
      <alignment horizontal="center" vertical="center" wrapText="1"/>
    </xf>
    <xf numFmtId="0" fontId="16" fillId="10" borderId="9" xfId="10" applyFont="1" applyFill="1" applyBorder="1" applyAlignment="1">
      <alignment horizontal="center"/>
    </xf>
    <xf numFmtId="0" fontId="16" fillId="10" borderId="12" xfId="10" applyFont="1" applyFill="1" applyBorder="1" applyAlignment="1">
      <alignment horizontal="center"/>
    </xf>
    <xf numFmtId="0" fontId="16" fillId="10" borderId="13" xfId="10" applyFont="1" applyFill="1" applyBorder="1" applyAlignment="1">
      <alignment horizontal="center"/>
    </xf>
    <xf numFmtId="0" fontId="16" fillId="10" borderId="6" xfId="10" applyFont="1" applyFill="1" applyBorder="1" applyAlignment="1">
      <alignment horizontal="center"/>
    </xf>
    <xf numFmtId="0" fontId="16" fillId="10" borderId="0" xfId="10" applyFont="1" applyFill="1" applyBorder="1" applyAlignment="1">
      <alignment horizontal="center"/>
    </xf>
    <xf numFmtId="0" fontId="16" fillId="10" borderId="7" xfId="10" applyFont="1" applyFill="1" applyBorder="1" applyAlignment="1">
      <alignment horizontal="center"/>
    </xf>
    <xf numFmtId="0" fontId="16" fillId="12" borderId="8" xfId="10" applyFont="1" applyFill="1" applyBorder="1" applyAlignment="1">
      <alignment horizontal="left" wrapText="1"/>
    </xf>
    <xf numFmtId="0" fontId="16" fillId="12" borderId="10" xfId="10" applyFont="1" applyFill="1" applyBorder="1" applyAlignment="1">
      <alignment horizontal="left"/>
    </xf>
    <xf numFmtId="0" fontId="16" fillId="0" borderId="2" xfId="10" applyFont="1" applyFill="1" applyBorder="1" applyAlignment="1">
      <alignment horizontal="right"/>
    </xf>
    <xf numFmtId="0" fontId="22" fillId="11" borderId="8" xfId="10" applyFont="1" applyFill="1" applyBorder="1" applyAlignment="1">
      <alignment horizontal="left"/>
    </xf>
    <xf numFmtId="0" fontId="22" fillId="11" borderId="11" xfId="10" applyFont="1" applyFill="1" applyBorder="1" applyAlignment="1">
      <alignment horizontal="left"/>
    </xf>
    <xf numFmtId="0" fontId="22" fillId="11" borderId="10" xfId="10" applyFont="1" applyFill="1" applyBorder="1" applyAlignment="1">
      <alignment horizontal="left"/>
    </xf>
    <xf numFmtId="49" fontId="14" fillId="0" borderId="2" xfId="10" applyNumberFormat="1" applyFont="1" applyFill="1" applyBorder="1" applyAlignment="1">
      <alignment horizontal="center" vertical="center" wrapText="1"/>
    </xf>
    <xf numFmtId="0" fontId="22" fillId="18" borderId="2" xfId="10" applyFont="1" applyFill="1" applyBorder="1" applyAlignment="1">
      <alignment horizontal="center" vertical="center" wrapText="1"/>
    </xf>
    <xf numFmtId="0" fontId="22" fillId="5" borderId="2" xfId="10" applyFont="1" applyFill="1" applyBorder="1" applyAlignment="1">
      <alignment horizontal="center" vertical="top" wrapText="1"/>
    </xf>
    <xf numFmtId="0" fontId="22" fillId="12" borderId="6" xfId="10" applyFont="1" applyFill="1" applyBorder="1" applyAlignment="1">
      <alignment horizontal="center" vertical="top" wrapText="1"/>
    </xf>
    <xf numFmtId="0" fontId="22" fillId="12" borderId="0" xfId="10" applyFont="1" applyFill="1" applyBorder="1" applyAlignment="1">
      <alignment horizontal="center" vertical="top" wrapText="1"/>
    </xf>
    <xf numFmtId="0" fontId="22" fillId="12" borderId="7" xfId="10" applyFont="1" applyFill="1" applyBorder="1" applyAlignment="1">
      <alignment horizontal="center" vertical="top" wrapText="1"/>
    </xf>
    <xf numFmtId="0" fontId="22" fillId="12" borderId="15" xfId="10" applyFont="1" applyFill="1" applyBorder="1" applyAlignment="1">
      <alignment horizontal="center" vertical="top" wrapText="1"/>
    </xf>
    <xf numFmtId="0" fontId="22" fillId="12" borderId="1" xfId="10" applyFont="1" applyFill="1" applyBorder="1" applyAlignment="1">
      <alignment horizontal="center" vertical="top" wrapText="1"/>
    </xf>
    <xf numFmtId="0" fontId="22" fillId="12" borderId="14" xfId="10" applyFont="1" applyFill="1" applyBorder="1" applyAlignment="1">
      <alignment horizontal="center" vertical="top" wrapText="1"/>
    </xf>
    <xf numFmtId="0" fontId="22" fillId="0" borderId="2" xfId="10" applyFont="1" applyFill="1" applyBorder="1" applyAlignment="1">
      <alignment horizontal="right"/>
    </xf>
    <xf numFmtId="0" fontId="22" fillId="10" borderId="2" xfId="10" applyFont="1" applyFill="1" applyBorder="1" applyAlignment="1">
      <alignment horizontal="center"/>
    </xf>
    <xf numFmtId="0" fontId="22" fillId="10" borderId="3" xfId="10" applyFont="1" applyFill="1" applyBorder="1" applyAlignment="1">
      <alignment horizontal="center"/>
    </xf>
    <xf numFmtId="0" fontId="22" fillId="12" borderId="8" xfId="10" applyFont="1" applyFill="1" applyBorder="1" applyAlignment="1">
      <alignment horizontal="left" wrapText="1"/>
    </xf>
    <xf numFmtId="0" fontId="22" fillId="12" borderId="10" xfId="10" applyFont="1" applyFill="1" applyBorder="1" applyAlignment="1">
      <alignment horizontal="left"/>
    </xf>
    <xf numFmtId="0" fontId="17" fillId="2" borderId="2" xfId="10" applyFont="1" applyFill="1" applyBorder="1" applyAlignment="1">
      <alignment horizontal="left" vertical="top"/>
    </xf>
    <xf numFmtId="0" fontId="43" fillId="18" borderId="2" xfId="10" applyFont="1" applyFill="1" applyBorder="1" applyAlignment="1">
      <alignment horizontal="left" vertical="top" wrapText="1"/>
    </xf>
    <xf numFmtId="0" fontId="14" fillId="0" borderId="2" xfId="10" applyFont="1" applyFill="1" applyBorder="1" applyAlignment="1">
      <alignment horizontal="center" vertical="center" wrapText="1"/>
    </xf>
    <xf numFmtId="0" fontId="22" fillId="0" borderId="2" xfId="10" applyFont="1" applyFill="1" applyBorder="1" applyAlignment="1">
      <alignment horizontal="center" vertical="center" wrapText="1"/>
    </xf>
    <xf numFmtId="49" fontId="22" fillId="0" borderId="11" xfId="10" applyNumberFormat="1" applyFont="1" applyFill="1" applyBorder="1" applyAlignment="1">
      <alignment horizontal="center" vertical="center" wrapText="1"/>
    </xf>
    <xf numFmtId="49" fontId="22" fillId="0" borderId="10" xfId="10" applyNumberFormat="1" applyFont="1" applyFill="1" applyBorder="1" applyAlignment="1">
      <alignment horizontal="center" vertical="center" wrapText="1"/>
    </xf>
    <xf numFmtId="0" fontId="23" fillId="3" borderId="8" xfId="10" applyFont="1" applyFill="1" applyBorder="1" applyAlignment="1">
      <alignment horizontal="left" vertical="top" wrapText="1"/>
    </xf>
    <xf numFmtId="0" fontId="23" fillId="3" borderId="11" xfId="10" applyFont="1" applyFill="1" applyBorder="1" applyAlignment="1">
      <alignment horizontal="left" vertical="top" wrapText="1"/>
    </xf>
    <xf numFmtId="0" fontId="23" fillId="3" borderId="10" xfId="10" applyFont="1" applyFill="1" applyBorder="1" applyAlignment="1">
      <alignment horizontal="left" vertical="top" wrapText="1"/>
    </xf>
    <xf numFmtId="0" fontId="22" fillId="0" borderId="2" xfId="10" applyFont="1" applyFill="1" applyBorder="1" applyAlignment="1">
      <alignment horizontal="center" vertical="top" wrapText="1"/>
    </xf>
    <xf numFmtId="0" fontId="14" fillId="0" borderId="9" xfId="10" applyFont="1" applyFill="1" applyBorder="1" applyAlignment="1">
      <alignment horizontal="center" vertical="center" wrapText="1"/>
    </xf>
    <xf numFmtId="0" fontId="14" fillId="0" borderId="12" xfId="10" applyFont="1" applyFill="1" applyBorder="1" applyAlignment="1">
      <alignment horizontal="center" vertical="center" wrapText="1"/>
    </xf>
    <xf numFmtId="0" fontId="14" fillId="0" borderId="13" xfId="10" applyFont="1" applyFill="1" applyBorder="1" applyAlignment="1">
      <alignment horizontal="center" vertical="center" wrapText="1"/>
    </xf>
    <xf numFmtId="0" fontId="3" fillId="0" borderId="2" xfId="12" applyBorder="1" applyAlignment="1">
      <alignment horizontal="center"/>
    </xf>
    <xf numFmtId="49" fontId="14" fillId="0" borderId="3" xfId="10" applyNumberFormat="1" applyFont="1" applyFill="1" applyBorder="1" applyAlignment="1">
      <alignment horizontal="center" vertical="center" wrapText="1"/>
    </xf>
    <xf numFmtId="49" fontId="14" fillId="0" borderId="5" xfId="10" applyNumberFormat="1" applyFont="1" applyFill="1" applyBorder="1" applyAlignment="1">
      <alignment horizontal="center" vertical="center" wrapText="1"/>
    </xf>
    <xf numFmtId="0" fontId="64" fillId="0" borderId="2" xfId="12" applyFont="1" applyBorder="1" applyAlignment="1">
      <alignment horizontal="center"/>
    </xf>
    <xf numFmtId="0" fontId="23" fillId="3" borderId="2" xfId="10" applyFont="1" applyFill="1" applyBorder="1" applyAlignment="1">
      <alignment horizontal="left" vertical="top" wrapText="1"/>
    </xf>
    <xf numFmtId="49" fontId="36" fillId="0" borderId="2" xfId="10" applyNumberFormat="1" applyFont="1" applyFill="1" applyBorder="1" applyAlignment="1">
      <alignment horizontal="center" vertical="center"/>
    </xf>
    <xf numFmtId="49" fontId="36" fillId="0" borderId="2" xfId="10" applyNumberFormat="1" applyFont="1" applyFill="1" applyBorder="1" applyAlignment="1">
      <alignment horizontal="center" vertical="center" wrapText="1"/>
    </xf>
    <xf numFmtId="0" fontId="22" fillId="0" borderId="2" xfId="10" applyFont="1" applyBorder="1" applyAlignment="1">
      <alignment horizontal="center"/>
    </xf>
    <xf numFmtId="0" fontId="16" fillId="0" borderId="2" xfId="10" applyFont="1" applyBorder="1" applyAlignment="1">
      <alignment horizontal="center"/>
    </xf>
    <xf numFmtId="0" fontId="17" fillId="3" borderId="2" xfId="10" applyFont="1" applyFill="1" applyBorder="1" applyAlignment="1">
      <alignment horizontal="left" vertical="center"/>
    </xf>
    <xf numFmtId="0" fontId="19" fillId="3" borderId="2" xfId="10" applyFont="1" applyFill="1" applyBorder="1" applyAlignment="1">
      <alignment horizontal="left" vertical="top" wrapText="1"/>
    </xf>
    <xf numFmtId="0" fontId="17" fillId="18" borderId="2" xfId="10" applyFont="1" applyFill="1" applyBorder="1" applyAlignment="1">
      <alignment horizontal="left" vertical="center"/>
    </xf>
    <xf numFmtId="0" fontId="22" fillId="0" borderId="2" xfId="12" applyFont="1" applyBorder="1" applyAlignment="1">
      <alignment horizontal="center"/>
    </xf>
    <xf numFmtId="0" fontId="22" fillId="0" borderId="2" xfId="12" applyFont="1" applyFill="1" applyBorder="1" applyAlignment="1">
      <alignment horizontal="right"/>
    </xf>
    <xf numFmtId="0" fontId="22" fillId="12" borderId="2" xfId="12" applyFont="1" applyFill="1" applyBorder="1" applyAlignment="1">
      <alignment horizontal="center"/>
    </xf>
    <xf numFmtId="0" fontId="22" fillId="0" borderId="2" xfId="12" applyFont="1" applyFill="1" applyBorder="1" applyAlignment="1">
      <alignment horizontal="center"/>
    </xf>
    <xf numFmtId="0" fontId="22" fillId="0" borderId="2" xfId="12" applyFont="1" applyBorder="1" applyAlignment="1">
      <alignment horizontal="right"/>
    </xf>
    <xf numFmtId="0" fontId="22" fillId="0" borderId="9" xfId="12" applyFont="1" applyFill="1" applyBorder="1" applyAlignment="1">
      <alignment horizontal="center"/>
    </xf>
    <xf numFmtId="0" fontId="22" fillId="0" borderId="13" xfId="12" applyFont="1" applyFill="1" applyBorder="1" applyAlignment="1">
      <alignment horizontal="center"/>
    </xf>
    <xf numFmtId="0" fontId="22" fillId="0" borderId="6" xfId="12" applyFont="1" applyFill="1" applyBorder="1" applyAlignment="1">
      <alignment horizontal="center"/>
    </xf>
    <xf numFmtId="0" fontId="22" fillId="0" borderId="7" xfId="12" applyFont="1" applyFill="1" applyBorder="1" applyAlignment="1">
      <alignment horizontal="center"/>
    </xf>
    <xf numFmtId="0" fontId="22" fillId="0" borderId="15" xfId="12" applyFont="1" applyFill="1" applyBorder="1" applyAlignment="1">
      <alignment horizontal="center"/>
    </xf>
    <xf numFmtId="0" fontId="22" fillId="0" borderId="14" xfId="12" applyFont="1" applyFill="1" applyBorder="1" applyAlignment="1">
      <alignment horizontal="center"/>
    </xf>
    <xf numFmtId="49" fontId="22" fillId="0" borderId="2" xfId="12" applyNumberFormat="1" applyFont="1" applyFill="1" applyBorder="1" applyAlignment="1">
      <alignment horizontal="center"/>
    </xf>
    <xf numFmtId="49" fontId="23" fillId="0" borderId="8" xfId="12" applyNumberFormat="1" applyFont="1" applyFill="1" applyBorder="1" applyAlignment="1">
      <alignment horizontal="center"/>
    </xf>
    <xf numFmtId="49" fontId="23" fillId="0" borderId="11" xfId="12" applyNumberFormat="1" applyFont="1" applyFill="1" applyBorder="1" applyAlignment="1">
      <alignment horizontal="center"/>
    </xf>
    <xf numFmtId="49" fontId="23" fillId="0" borderId="10" xfId="12" applyNumberFormat="1" applyFont="1" applyFill="1" applyBorder="1" applyAlignment="1">
      <alignment horizontal="center"/>
    </xf>
    <xf numFmtId="0" fontId="22" fillId="0" borderId="9" xfId="12" applyFont="1" applyFill="1" applyBorder="1" applyAlignment="1">
      <alignment horizontal="center" vertical="center" wrapText="1"/>
    </xf>
    <xf numFmtId="0" fontId="22" fillId="0" borderId="13" xfId="12" applyFont="1" applyFill="1" applyBorder="1" applyAlignment="1">
      <alignment horizontal="center" vertical="center" wrapText="1"/>
    </xf>
    <xf numFmtId="0" fontId="22" fillId="0" borderId="15" xfId="12" applyFont="1" applyFill="1" applyBorder="1" applyAlignment="1">
      <alignment horizontal="center" vertical="center" wrapText="1"/>
    </xf>
    <xf numFmtId="0" fontId="22" fillId="0" borderId="14" xfId="12" applyFont="1" applyFill="1" applyBorder="1" applyAlignment="1">
      <alignment horizontal="center" vertical="center" wrapText="1"/>
    </xf>
    <xf numFmtId="0" fontId="22" fillId="10" borderId="2" xfId="12" applyFont="1" applyFill="1" applyBorder="1" applyAlignment="1">
      <alignment horizontal="center"/>
    </xf>
    <xf numFmtId="0" fontId="22" fillId="0" borderId="2" xfId="12" applyFont="1" applyBorder="1" applyAlignment="1">
      <alignment horizontal="center" vertical="center"/>
    </xf>
    <xf numFmtId="0" fontId="23" fillId="0" borderId="2" xfId="12" applyFont="1" applyBorder="1" applyAlignment="1">
      <alignment horizontal="center" vertical="center" wrapText="1"/>
    </xf>
    <xf numFmtId="0" fontId="7" fillId="3" borderId="2" xfId="12" applyFont="1" applyFill="1" applyBorder="1" applyAlignment="1">
      <alignment horizontal="left" vertical="center"/>
    </xf>
    <xf numFmtId="0" fontId="43" fillId="18" borderId="2" xfId="12" applyFont="1" applyFill="1" applyBorder="1" applyAlignment="1">
      <alignment horizontal="left" vertical="center" wrapText="1"/>
    </xf>
    <xf numFmtId="0" fontId="19" fillId="3" borderId="8" xfId="12" applyFont="1" applyFill="1" applyBorder="1" applyAlignment="1">
      <alignment horizontal="left" vertical="center" wrapText="1"/>
    </xf>
    <xf numFmtId="0" fontId="19" fillId="3" borderId="11" xfId="12" applyFont="1" applyFill="1" applyBorder="1" applyAlignment="1">
      <alignment horizontal="left" vertical="center" wrapText="1"/>
    </xf>
    <xf numFmtId="0" fontId="19" fillId="3" borderId="10" xfId="12" applyFont="1" applyFill="1" applyBorder="1" applyAlignment="1">
      <alignment horizontal="left" vertical="center" wrapText="1"/>
    </xf>
    <xf numFmtId="0" fontId="23" fillId="3" borderId="8" xfId="12" applyFont="1" applyFill="1" applyBorder="1" applyAlignment="1">
      <alignment horizontal="left" vertical="center" wrapText="1"/>
    </xf>
    <xf numFmtId="0" fontId="23" fillId="3" borderId="11" xfId="12" applyFont="1" applyFill="1" applyBorder="1" applyAlignment="1">
      <alignment horizontal="left" vertical="center" wrapText="1"/>
    </xf>
    <xf numFmtId="0" fontId="23" fillId="3" borderId="10" xfId="12" applyFont="1" applyFill="1" applyBorder="1" applyAlignment="1">
      <alignment horizontal="left" vertical="center" wrapText="1"/>
    </xf>
    <xf numFmtId="0" fontId="22" fillId="18" borderId="8" xfId="10" applyFont="1" applyFill="1" applyBorder="1" applyAlignment="1">
      <alignment horizontal="center" vertical="center" wrapText="1"/>
    </xf>
    <xf numFmtId="0" fontId="22" fillId="18" borderId="11" xfId="10" applyFont="1" applyFill="1" applyBorder="1" applyAlignment="1">
      <alignment horizontal="center" vertical="center" wrapText="1"/>
    </xf>
    <xf numFmtId="0" fontId="60" fillId="18" borderId="11" xfId="0" applyFont="1" applyFill="1" applyBorder="1" applyAlignment="1">
      <alignment horizontal="center" vertical="center" wrapText="1"/>
    </xf>
    <xf numFmtId="0" fontId="60" fillId="18" borderId="10" xfId="0" applyFont="1" applyFill="1" applyBorder="1" applyAlignment="1">
      <alignment horizontal="center" vertical="center" wrapText="1"/>
    </xf>
    <xf numFmtId="0" fontId="22" fillId="0" borderId="8" xfId="10" applyFont="1" applyFill="1" applyBorder="1" applyAlignment="1">
      <alignment horizontal="center" vertical="center"/>
    </xf>
    <xf numFmtId="0" fontId="22" fillId="0" borderId="11" xfId="10" applyFont="1" applyFill="1" applyBorder="1" applyAlignment="1">
      <alignment horizontal="center" vertical="center"/>
    </xf>
    <xf numFmtId="0" fontId="22" fillId="0" borderId="10" xfId="10" applyFont="1" applyFill="1" applyBorder="1" applyAlignment="1">
      <alignment horizontal="center" vertical="center"/>
    </xf>
    <xf numFmtId="0" fontId="23" fillId="0" borderId="2" xfId="10" applyFont="1" applyFill="1" applyBorder="1" applyAlignment="1">
      <alignment horizontal="center" vertical="top" wrapText="1"/>
    </xf>
    <xf numFmtId="49" fontId="22" fillId="0" borderId="8" xfId="10" applyNumberFormat="1" applyFont="1" applyFill="1" applyBorder="1" applyAlignment="1">
      <alignment horizontal="center"/>
    </xf>
    <xf numFmtId="49" fontId="22" fillId="0" borderId="11" xfId="10" applyNumberFormat="1" applyFont="1" applyFill="1" applyBorder="1" applyAlignment="1">
      <alignment horizontal="center"/>
    </xf>
    <xf numFmtId="49" fontId="22" fillId="0" borderId="10" xfId="10" applyNumberFormat="1" applyFont="1" applyFill="1" applyBorder="1" applyAlignment="1">
      <alignment horizontal="center"/>
    </xf>
    <xf numFmtId="49" fontId="22" fillId="0" borderId="2" xfId="10" applyNumberFormat="1" applyFont="1" applyFill="1" applyBorder="1" applyAlignment="1">
      <alignment horizontal="center"/>
    </xf>
    <xf numFmtId="0" fontId="23" fillId="0" borderId="2" xfId="10" applyFont="1" applyFill="1" applyBorder="1" applyAlignment="1">
      <alignment horizontal="center" vertical="center"/>
    </xf>
    <xf numFmtId="0" fontId="23" fillId="3" borderId="8" xfId="13" applyFont="1" applyFill="1" applyBorder="1" applyAlignment="1">
      <alignment horizontal="left" vertical="center" wrapText="1"/>
    </xf>
    <xf numFmtId="0" fontId="23" fillId="3" borderId="11" xfId="13" applyFont="1" applyFill="1" applyBorder="1" applyAlignment="1">
      <alignment horizontal="left" vertical="center" wrapText="1"/>
    </xf>
    <xf numFmtId="0" fontId="23" fillId="3" borderId="10" xfId="13" applyFont="1" applyFill="1" applyBorder="1" applyAlignment="1">
      <alignment horizontal="left" vertical="center" wrapText="1"/>
    </xf>
    <xf numFmtId="0" fontId="23" fillId="0" borderId="3" xfId="2" applyFont="1" applyFill="1" applyBorder="1" applyAlignment="1">
      <alignment horizontal="center" vertical="center" wrapText="1"/>
    </xf>
    <xf numFmtId="0" fontId="23" fillId="0" borderId="4" xfId="2" applyFont="1" applyFill="1" applyBorder="1" applyAlignment="1">
      <alignment horizontal="center" vertical="center"/>
    </xf>
    <xf numFmtId="0" fontId="23" fillId="0" borderId="5" xfId="2" applyFont="1" applyFill="1" applyBorder="1" applyAlignment="1">
      <alignment horizontal="center" vertical="center"/>
    </xf>
    <xf numFmtId="49" fontId="23" fillId="0" borderId="8" xfId="2" quotePrefix="1" applyNumberFormat="1" applyFont="1" applyFill="1" applyBorder="1" applyAlignment="1">
      <alignment horizontal="center" vertical="center" wrapText="1"/>
    </xf>
    <xf numFmtId="49" fontId="23" fillId="0" borderId="11" xfId="2" quotePrefix="1" applyNumberFormat="1" applyFont="1" applyFill="1" applyBorder="1" applyAlignment="1">
      <alignment horizontal="center" vertical="center" wrapText="1"/>
    </xf>
    <xf numFmtId="49" fontId="23" fillId="0" borderId="10" xfId="2" quotePrefix="1" applyNumberFormat="1" applyFont="1" applyFill="1" applyBorder="1" applyAlignment="1">
      <alignment horizontal="center" vertical="center" wrapText="1"/>
    </xf>
    <xf numFmtId="0" fontId="23" fillId="0" borderId="4" xfId="2" applyFont="1" applyFill="1" applyBorder="1" applyAlignment="1">
      <alignment horizontal="center" vertical="center" wrapText="1"/>
    </xf>
    <xf numFmtId="0" fontId="23" fillId="0" borderId="5" xfId="2" applyFont="1" applyFill="1" applyBorder="1" applyAlignment="1">
      <alignment horizontal="center" vertical="center" wrapText="1"/>
    </xf>
    <xf numFmtId="49" fontId="22" fillId="0" borderId="8" xfId="13" applyNumberFormat="1" applyFont="1" applyFill="1" applyBorder="1" applyAlignment="1">
      <alignment horizontal="center" vertical="center"/>
    </xf>
    <xf numFmtId="49" fontId="22" fillId="0" borderId="11" xfId="13" applyNumberFormat="1" applyFont="1" applyFill="1" applyBorder="1" applyAlignment="1">
      <alignment horizontal="center" vertical="center"/>
    </xf>
    <xf numFmtId="49" fontId="22" fillId="0" borderId="10" xfId="13" applyNumberFormat="1" applyFont="1" applyFill="1" applyBorder="1" applyAlignment="1">
      <alignment horizontal="center" vertical="center"/>
    </xf>
    <xf numFmtId="0" fontId="41" fillId="15" borderId="0" xfId="10" applyFill="1" applyAlignment="1">
      <alignment horizontal="center"/>
    </xf>
    <xf numFmtId="0" fontId="19" fillId="3" borderId="8" xfId="13" applyFont="1" applyFill="1" applyBorder="1" applyAlignment="1">
      <alignment horizontal="left" vertical="center" wrapText="1"/>
    </xf>
    <xf numFmtId="0" fontId="19" fillId="3" borderId="11" xfId="13" applyFont="1" applyFill="1" applyBorder="1" applyAlignment="1">
      <alignment horizontal="left" vertical="center" wrapText="1"/>
    </xf>
    <xf numFmtId="0" fontId="19" fillId="3" borderId="10" xfId="13" applyFont="1" applyFill="1" applyBorder="1" applyAlignment="1">
      <alignment horizontal="left" vertical="center" wrapText="1"/>
    </xf>
    <xf numFmtId="0" fontId="19" fillId="3" borderId="8" xfId="13" applyFont="1" applyFill="1" applyBorder="1" applyAlignment="1">
      <alignment horizontal="left" vertical="center"/>
    </xf>
    <xf numFmtId="0" fontId="19" fillId="3" borderId="11" xfId="13" applyFont="1" applyFill="1" applyBorder="1" applyAlignment="1">
      <alignment horizontal="left" vertical="center"/>
    </xf>
    <xf numFmtId="0" fontId="19" fillId="3" borderId="10" xfId="13" applyFont="1" applyFill="1" applyBorder="1" applyAlignment="1">
      <alignment horizontal="left" vertical="center"/>
    </xf>
    <xf numFmtId="0" fontId="43" fillId="18" borderId="2" xfId="13" applyFont="1" applyFill="1" applyBorder="1" applyAlignment="1">
      <alignment horizontal="left" wrapText="1"/>
    </xf>
    <xf numFmtId="49" fontId="16" fillId="0" borderId="8" xfId="13" applyNumberFormat="1" applyFont="1" applyFill="1" applyBorder="1" applyAlignment="1">
      <alignment horizontal="center" vertical="center"/>
    </xf>
    <xf numFmtId="49" fontId="16" fillId="0" borderId="11" xfId="13" applyNumberFormat="1" applyFont="1" applyFill="1" applyBorder="1" applyAlignment="1">
      <alignment horizontal="center" vertical="center"/>
    </xf>
    <xf numFmtId="49" fontId="16" fillId="0" borderId="10" xfId="13" applyNumberFormat="1" applyFont="1" applyFill="1" applyBorder="1" applyAlignment="1">
      <alignment horizontal="center" vertical="center"/>
    </xf>
    <xf numFmtId="0" fontId="60" fillId="18" borderId="2" xfId="10" applyFont="1" applyFill="1" applyBorder="1" applyAlignment="1">
      <alignment horizontal="left" vertical="top" wrapText="1"/>
    </xf>
    <xf numFmtId="0" fontId="0" fillId="11" borderId="2" xfId="10" applyFont="1" applyFill="1" applyBorder="1" applyAlignment="1">
      <alignment horizontal="left" vertical="center"/>
    </xf>
    <xf numFmtId="0" fontId="41" fillId="11" borderId="2" xfId="10" applyFill="1" applyBorder="1" applyAlignment="1">
      <alignment horizontal="left" vertical="center"/>
    </xf>
    <xf numFmtId="0" fontId="23" fillId="0" borderId="8" xfId="10" applyFont="1" applyFill="1" applyBorder="1" applyAlignment="1">
      <alignment horizontal="right" vertical="center"/>
    </xf>
    <xf numFmtId="0" fontId="23" fillId="0" borderId="11" xfId="10" applyFont="1" applyFill="1" applyBorder="1" applyAlignment="1">
      <alignment horizontal="right" vertical="center"/>
    </xf>
    <xf numFmtId="0" fontId="23" fillId="0" borderId="10" xfId="10" applyFont="1" applyFill="1" applyBorder="1" applyAlignment="1">
      <alignment horizontal="right" vertical="center"/>
    </xf>
    <xf numFmtId="0" fontId="62" fillId="18" borderId="12" xfId="10" applyFont="1" applyFill="1" applyBorder="1" applyAlignment="1">
      <alignment horizontal="left" vertical="center" wrapText="1"/>
    </xf>
    <xf numFmtId="0" fontId="133" fillId="18" borderId="8" xfId="2" applyFont="1" applyFill="1" applyBorder="1" applyAlignment="1">
      <alignment horizontal="center"/>
    </xf>
    <xf numFmtId="0" fontId="133" fillId="18" borderId="11" xfId="2" applyFont="1" applyFill="1" applyBorder="1" applyAlignment="1">
      <alignment horizontal="center"/>
    </xf>
    <xf numFmtId="0" fontId="133" fillId="18" borderId="8" xfId="2" applyFont="1" applyFill="1" applyBorder="1" applyAlignment="1">
      <alignment horizontal="center" wrapText="1"/>
    </xf>
    <xf numFmtId="0" fontId="133" fillId="18" borderId="11" xfId="2" applyFont="1" applyFill="1" applyBorder="1" applyAlignment="1">
      <alignment horizontal="center" wrapText="1"/>
    </xf>
    <xf numFmtId="0" fontId="114" fillId="18" borderId="1" xfId="11" applyFont="1" applyFill="1" applyBorder="1" applyAlignment="1">
      <alignment horizontal="left" vertical="center"/>
    </xf>
    <xf numFmtId="0" fontId="154" fillId="18" borderId="2" xfId="13" applyFont="1" applyFill="1" applyBorder="1" applyAlignment="1">
      <alignment horizontal="center"/>
    </xf>
    <xf numFmtId="0" fontId="154" fillId="18" borderId="8" xfId="13" applyFont="1" applyFill="1" applyBorder="1" applyAlignment="1">
      <alignment horizontal="center"/>
    </xf>
    <xf numFmtId="0" fontId="16" fillId="18" borderId="8" xfId="2" applyFont="1" applyFill="1" applyBorder="1" applyAlignment="1">
      <alignment horizontal="center" wrapText="1"/>
    </xf>
    <xf numFmtId="0" fontId="16" fillId="18" borderId="11" xfId="2" applyFont="1" applyFill="1" applyBorder="1" applyAlignment="1">
      <alignment horizontal="center" wrapText="1"/>
    </xf>
    <xf numFmtId="0" fontId="114" fillId="5" borderId="2" xfId="11" applyFont="1" applyFill="1" applyBorder="1" applyAlignment="1">
      <alignment horizontal="center" vertical="center"/>
    </xf>
    <xf numFmtId="0" fontId="118" fillId="18" borderId="8" xfId="2" applyFont="1" applyFill="1" applyBorder="1" applyAlignment="1">
      <alignment horizontal="center"/>
    </xf>
    <xf numFmtId="0" fontId="118" fillId="18" borderId="11" xfId="2" applyFont="1" applyFill="1" applyBorder="1" applyAlignment="1">
      <alignment horizontal="center"/>
    </xf>
    <xf numFmtId="0" fontId="152" fillId="18" borderId="8" xfId="2" applyFont="1" applyFill="1" applyBorder="1" applyAlignment="1">
      <alignment horizontal="center"/>
    </xf>
    <xf numFmtId="0" fontId="152" fillId="18" borderId="11" xfId="2" applyFont="1" applyFill="1" applyBorder="1" applyAlignment="1">
      <alignment horizontal="center"/>
    </xf>
    <xf numFmtId="0" fontId="16" fillId="0" borderId="0" xfId="13" applyFont="1" applyFill="1" applyAlignment="1">
      <alignment horizontal="left" wrapText="1"/>
    </xf>
    <xf numFmtId="0" fontId="114" fillId="0" borderId="8" xfId="11" applyFont="1" applyFill="1" applyBorder="1" applyAlignment="1">
      <alignment horizontal="center" vertical="center"/>
    </xf>
    <xf numFmtId="0" fontId="114" fillId="0" borderId="10" xfId="11" applyFont="1" applyFill="1" applyBorder="1" applyAlignment="1">
      <alignment horizontal="center" vertical="center"/>
    </xf>
    <xf numFmtId="0" fontId="73" fillId="18" borderId="8" xfId="2" applyFont="1" applyFill="1" applyBorder="1" applyAlignment="1">
      <alignment horizontal="center" wrapText="1"/>
    </xf>
    <xf numFmtId="0" fontId="73" fillId="18" borderId="11" xfId="2" applyFont="1" applyFill="1" applyBorder="1" applyAlignment="1">
      <alignment horizontal="center" wrapText="1"/>
    </xf>
    <xf numFmtId="0" fontId="55" fillId="0" borderId="2" xfId="13" applyFont="1" applyFill="1" applyBorder="1" applyAlignment="1">
      <alignment horizontal="center"/>
    </xf>
    <xf numFmtId="0" fontId="55" fillId="0" borderId="8" xfId="13" applyFont="1" applyFill="1" applyBorder="1" applyAlignment="1">
      <alignment horizontal="center"/>
    </xf>
    <xf numFmtId="0" fontId="114" fillId="18" borderId="12" xfId="11" applyFont="1" applyFill="1" applyBorder="1" applyAlignment="1">
      <alignment horizontal="left" vertical="center"/>
    </xf>
    <xf numFmtId="0" fontId="108" fillId="0" borderId="0" xfId="13" applyFont="1" applyFill="1" applyBorder="1" applyAlignment="1">
      <alignment horizontal="center" vertical="center" wrapText="1"/>
    </xf>
    <xf numFmtId="0" fontId="28" fillId="0" borderId="2" xfId="11" applyFont="1" applyFill="1" applyBorder="1" applyAlignment="1">
      <alignment horizontal="center" vertical="center"/>
    </xf>
    <xf numFmtId="0" fontId="28" fillId="0" borderId="8" xfId="11" applyFont="1" applyFill="1" applyBorder="1" applyAlignment="1">
      <alignment horizontal="center" vertical="center"/>
    </xf>
    <xf numFmtId="0" fontId="72" fillId="0" borderId="2" xfId="13" applyFont="1" applyFill="1" applyBorder="1" applyAlignment="1">
      <alignment horizontal="center"/>
    </xf>
    <xf numFmtId="0" fontId="72" fillId="0" borderId="8" xfId="13" applyFont="1" applyFill="1" applyBorder="1" applyAlignment="1">
      <alignment horizontal="center"/>
    </xf>
    <xf numFmtId="0" fontId="111" fillId="3" borderId="2" xfId="13" applyFont="1" applyFill="1" applyBorder="1" applyAlignment="1">
      <alignment horizontal="left" vertical="center"/>
    </xf>
    <xf numFmtId="49" fontId="61" fillId="3" borderId="8" xfId="11" applyNumberFormat="1" applyFont="1" applyFill="1" applyBorder="1" applyAlignment="1">
      <alignment horizontal="center" vertical="center" wrapText="1"/>
    </xf>
    <xf numFmtId="49" fontId="61" fillId="3" borderId="10" xfId="11" applyNumberFormat="1" applyFont="1" applyFill="1" applyBorder="1" applyAlignment="1">
      <alignment horizontal="center" vertical="center" wrapText="1"/>
    </xf>
    <xf numFmtId="0" fontId="60" fillId="3" borderId="2" xfId="11" applyFont="1" applyFill="1" applyBorder="1" applyAlignment="1">
      <alignment horizontal="center" vertical="center"/>
    </xf>
    <xf numFmtId="0" fontId="27" fillId="5" borderId="2" xfId="11" applyFont="1" applyFill="1" applyBorder="1" applyAlignment="1">
      <alignment horizontal="center" vertical="center"/>
    </xf>
    <xf numFmtId="0" fontId="51" fillId="18" borderId="2" xfId="11" applyFont="1" applyFill="1" applyBorder="1" applyAlignment="1">
      <alignment horizontal="center" vertical="center" wrapText="1"/>
    </xf>
    <xf numFmtId="0" fontId="51" fillId="18" borderId="8" xfId="11" applyFont="1" applyFill="1" applyBorder="1" applyAlignment="1">
      <alignment horizontal="center" vertical="center" wrapText="1"/>
    </xf>
    <xf numFmtId="0" fontId="55" fillId="0" borderId="2" xfId="13" applyFont="1" applyBorder="1" applyAlignment="1">
      <alignment horizontal="center"/>
    </xf>
    <xf numFmtId="0" fontId="59" fillId="0" borderId="2" xfId="10" applyFont="1" applyFill="1" applyBorder="1" applyAlignment="1">
      <alignment horizontal="center" vertical="center"/>
    </xf>
    <xf numFmtId="0" fontId="114" fillId="14" borderId="2" xfId="11" applyFont="1" applyFill="1" applyBorder="1" applyAlignment="1">
      <alignment horizontal="center" vertical="center"/>
    </xf>
    <xf numFmtId="0" fontId="111" fillId="14" borderId="2" xfId="10" applyFont="1" applyFill="1" applyBorder="1" applyAlignment="1">
      <alignment horizontal="center" vertical="center"/>
    </xf>
    <xf numFmtId="0" fontId="114" fillId="5" borderId="2" xfId="10" applyFont="1" applyFill="1" applyBorder="1" applyAlignment="1">
      <alignment horizontal="center" vertical="center"/>
    </xf>
    <xf numFmtId="49" fontId="61" fillId="3" borderId="11" xfId="11" applyNumberFormat="1" applyFont="1" applyFill="1" applyBorder="1" applyAlignment="1">
      <alignment horizontal="center" vertical="center" wrapText="1"/>
    </xf>
    <xf numFmtId="0" fontId="60" fillId="3" borderId="2" xfId="10" applyFont="1" applyFill="1" applyBorder="1" applyAlignment="1">
      <alignment horizontal="center" vertical="center" wrapText="1"/>
    </xf>
    <xf numFmtId="0" fontId="111" fillId="3" borderId="2" xfId="10" applyFont="1" applyFill="1" applyBorder="1" applyAlignment="1">
      <alignment horizontal="right" vertical="center"/>
    </xf>
    <xf numFmtId="0" fontId="59" fillId="18" borderId="2" xfId="0" applyFont="1" applyFill="1" applyBorder="1" applyAlignment="1">
      <alignment horizontal="left" vertical="center" wrapText="1"/>
    </xf>
    <xf numFmtId="0" fontId="60" fillId="18" borderId="2" xfId="11" applyFont="1" applyFill="1" applyBorder="1" applyAlignment="1">
      <alignment horizontal="center" vertical="center" wrapText="1"/>
    </xf>
    <xf numFmtId="0" fontId="60" fillId="18" borderId="2" xfId="11" applyFont="1" applyFill="1" applyBorder="1" applyAlignment="1">
      <alignment horizontal="center" vertical="center"/>
    </xf>
    <xf numFmtId="0" fontId="60" fillId="18" borderId="2" xfId="10" applyFont="1" applyFill="1" applyBorder="1" applyAlignment="1">
      <alignment horizontal="center" vertical="center" wrapText="1"/>
    </xf>
    <xf numFmtId="0" fontId="60" fillId="18" borderId="2" xfId="10" applyFont="1" applyFill="1" applyBorder="1" applyAlignment="1">
      <alignment horizontal="center" vertical="center"/>
    </xf>
    <xf numFmtId="0" fontId="111" fillId="3" borderId="2" xfId="11" applyFont="1" applyFill="1" applyBorder="1" applyAlignment="1">
      <alignment horizontal="right" vertical="center"/>
    </xf>
    <xf numFmtId="49" fontId="22" fillId="3" borderId="3" xfId="0" applyNumberFormat="1" applyFont="1" applyFill="1" applyBorder="1" applyAlignment="1">
      <alignment horizontal="center" vertical="center"/>
    </xf>
    <xf numFmtId="49" fontId="22" fillId="3" borderId="5" xfId="0" applyNumberFormat="1" applyFont="1" applyFill="1" applyBorder="1" applyAlignment="1">
      <alignment horizontal="center" vertical="center"/>
    </xf>
    <xf numFmtId="0" fontId="110" fillId="13" borderId="3" xfId="0" applyFont="1" applyFill="1" applyBorder="1" applyAlignment="1">
      <alignment horizontal="center" vertical="center"/>
    </xf>
    <xf numFmtId="0" fontId="110" fillId="13" borderId="5" xfId="0" applyFont="1" applyFill="1" applyBorder="1" applyAlignment="1">
      <alignment horizontal="center" vertical="center"/>
    </xf>
    <xf numFmtId="0" fontId="61" fillId="3" borderId="8" xfId="0" applyFont="1" applyFill="1" applyBorder="1" applyAlignment="1">
      <alignment horizontal="center" vertical="center" wrapText="1"/>
    </xf>
    <xf numFmtId="0" fontId="61" fillId="3" borderId="11" xfId="0" applyFont="1" applyFill="1" applyBorder="1" applyAlignment="1">
      <alignment horizontal="center" vertical="center" wrapText="1"/>
    </xf>
    <xf numFmtId="0" fontId="61" fillId="0" borderId="2" xfId="0" applyFont="1" applyFill="1" applyBorder="1" applyAlignment="1">
      <alignment horizontal="center" vertical="center" wrapText="1"/>
    </xf>
    <xf numFmtId="0" fontId="111" fillId="3" borderId="8" xfId="11" applyFont="1" applyFill="1" applyBorder="1" applyAlignment="1">
      <alignment horizontal="left" vertical="center"/>
    </xf>
    <xf numFmtId="0" fontId="111" fillId="3" borderId="10" xfId="11" applyFont="1" applyFill="1" applyBorder="1" applyAlignment="1">
      <alignment horizontal="left" vertical="center"/>
    </xf>
    <xf numFmtId="0" fontId="61" fillId="14" borderId="2" xfId="0" applyFont="1" applyFill="1" applyBorder="1" applyAlignment="1">
      <alignment horizontal="center" vertical="center" wrapText="1"/>
    </xf>
    <xf numFmtId="0" fontId="61" fillId="18" borderId="9" xfId="0" applyFont="1" applyFill="1" applyBorder="1" applyAlignment="1">
      <alignment horizontal="left" vertical="center" wrapText="1"/>
    </xf>
    <xf numFmtId="0" fontId="61" fillId="18" borderId="12" xfId="0" applyFont="1" applyFill="1" applyBorder="1" applyAlignment="1">
      <alignment horizontal="left" vertical="center" wrapText="1"/>
    </xf>
    <xf numFmtId="0" fontId="61" fillId="18" borderId="15" xfId="0" applyFont="1" applyFill="1" applyBorder="1" applyAlignment="1">
      <alignment horizontal="left" vertical="center" wrapText="1"/>
    </xf>
    <xf numFmtId="0" fontId="61" fillId="18" borderId="1" xfId="0" applyFont="1" applyFill="1" applyBorder="1" applyAlignment="1">
      <alignment horizontal="left" vertical="center" wrapText="1"/>
    </xf>
    <xf numFmtId="0" fontId="7" fillId="18" borderId="2" xfId="13" applyFont="1" applyFill="1" applyBorder="1" applyAlignment="1">
      <alignment horizontal="left"/>
    </xf>
    <xf numFmtId="0" fontId="61" fillId="3" borderId="2" xfId="10" applyFont="1" applyFill="1" applyBorder="1" applyAlignment="1">
      <alignment horizontal="center" vertical="center"/>
    </xf>
    <xf numFmtId="0" fontId="60" fillId="0" borderId="0" xfId="10" applyFont="1" applyFill="1" applyBorder="1" applyAlignment="1">
      <alignment horizontal="center"/>
    </xf>
    <xf numFmtId="0" fontId="43" fillId="18" borderId="2" xfId="13" applyFont="1" applyFill="1" applyBorder="1" applyAlignment="1">
      <alignment horizontal="left" vertical="top" wrapText="1"/>
    </xf>
    <xf numFmtId="0" fontId="61" fillId="0" borderId="3" xfId="0" applyFont="1" applyFill="1" applyBorder="1" applyAlignment="1">
      <alignment horizontal="left" vertical="center" wrapText="1"/>
    </xf>
    <xf numFmtId="0" fontId="61" fillId="0" borderId="5" xfId="0" applyFont="1" applyFill="1" applyBorder="1" applyAlignment="1">
      <alignment horizontal="left" vertical="center" wrapText="1"/>
    </xf>
    <xf numFmtId="0" fontId="3" fillId="0" borderId="0" xfId="12" applyBorder="1" applyAlignment="1">
      <alignment horizontal="center"/>
    </xf>
    <xf numFmtId="0" fontId="22" fillId="3" borderId="8" xfId="10" applyFont="1" applyFill="1" applyBorder="1" applyAlignment="1">
      <alignment horizontal="right"/>
    </xf>
    <xf numFmtId="0" fontId="22" fillId="3" borderId="11" xfId="10" applyFont="1" applyFill="1" applyBorder="1" applyAlignment="1">
      <alignment horizontal="right"/>
    </xf>
    <xf numFmtId="0" fontId="22" fillId="3" borderId="10" xfId="10" applyFont="1" applyFill="1" applyBorder="1" applyAlignment="1">
      <alignment horizontal="right"/>
    </xf>
    <xf numFmtId="49" fontId="14" fillId="3" borderId="2" xfId="10" applyNumberFormat="1" applyFont="1" applyFill="1" applyBorder="1" applyAlignment="1">
      <alignment horizontal="center" vertical="center" wrapText="1"/>
    </xf>
    <xf numFmtId="49" fontId="36" fillId="3" borderId="2" xfId="10" applyNumberFormat="1" applyFont="1" applyFill="1" applyBorder="1" applyAlignment="1">
      <alignment horizontal="center" vertical="center"/>
    </xf>
    <xf numFmtId="49" fontId="36" fillId="3" borderId="2" xfId="10" applyNumberFormat="1" applyFont="1" applyFill="1" applyBorder="1" applyAlignment="1">
      <alignment horizontal="center" vertical="center" wrapText="1"/>
    </xf>
    <xf numFmtId="0" fontId="19" fillId="3" borderId="2" xfId="10" applyFont="1" applyFill="1" applyBorder="1" applyAlignment="1">
      <alignment horizontal="right"/>
    </xf>
    <xf numFmtId="0" fontId="22" fillId="3" borderId="2" xfId="2" applyFont="1" applyFill="1" applyBorder="1" applyAlignment="1">
      <alignment horizontal="center" vertical="center" wrapText="1"/>
    </xf>
    <xf numFmtId="0" fontId="59" fillId="0" borderId="2" xfId="0" applyFont="1" applyFill="1" applyBorder="1" applyAlignment="1">
      <alignment horizontal="left" vertical="center" wrapText="1"/>
    </xf>
    <xf numFmtId="0" fontId="0" fillId="5" borderId="2" xfId="0" applyFill="1" applyBorder="1" applyAlignment="1">
      <alignment horizontal="center"/>
    </xf>
    <xf numFmtId="0" fontId="0" fillId="0" borderId="2" xfId="0" applyBorder="1" applyAlignment="1">
      <alignment horizontal="center"/>
    </xf>
    <xf numFmtId="0" fontId="59" fillId="0" borderId="8"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xf>
    <xf numFmtId="0" fontId="0" fillId="13" borderId="8" xfId="0" applyFill="1" applyBorder="1" applyAlignment="1">
      <alignment horizontal="center"/>
    </xf>
    <xf numFmtId="0" fontId="0" fillId="13" borderId="10" xfId="0" applyFill="1" applyBorder="1" applyAlignment="1">
      <alignment horizontal="center"/>
    </xf>
    <xf numFmtId="0" fontId="7" fillId="11" borderId="2" xfId="0" applyFont="1" applyFill="1" applyBorder="1" applyAlignment="1">
      <alignment horizontal="left"/>
    </xf>
    <xf numFmtId="0" fontId="52" fillId="18" borderId="2" xfId="0" applyFont="1" applyFill="1" applyBorder="1" applyAlignment="1">
      <alignment horizontal="left" vertical="top" wrapText="1"/>
    </xf>
    <xf numFmtId="0" fontId="59" fillId="0" borderId="8" xfId="0" applyFont="1" applyFill="1" applyBorder="1" applyAlignment="1">
      <alignment horizontal="left" vertical="center" wrapText="1"/>
    </xf>
    <xf numFmtId="0" fontId="59" fillId="0" borderId="11" xfId="0" applyFont="1" applyFill="1" applyBorder="1" applyAlignment="1">
      <alignment horizontal="left" vertical="center" wrapText="1"/>
    </xf>
    <xf numFmtId="0" fontId="59" fillId="0" borderId="10" xfId="0" applyFont="1" applyFill="1" applyBorder="1" applyAlignment="1">
      <alignment horizontal="left" vertical="center" wrapText="1"/>
    </xf>
    <xf numFmtId="0" fontId="0" fillId="0" borderId="0" xfId="0" applyFill="1" applyAlignment="1">
      <alignment horizontal="center" vertical="center" wrapText="1"/>
    </xf>
    <xf numFmtId="0" fontId="7" fillId="3" borderId="2" xfId="13" applyFont="1" applyFill="1" applyBorder="1" applyAlignment="1">
      <alignment horizontal="left" vertical="center"/>
    </xf>
    <xf numFmtId="0" fontId="16" fillId="3" borderId="11"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5" borderId="11" xfId="0" applyFont="1" applyFill="1" applyBorder="1" applyAlignment="1">
      <alignment horizontal="center" vertical="center" wrapText="1"/>
    </xf>
    <xf numFmtId="0" fontId="116" fillId="5" borderId="10" xfId="0" applyFont="1" applyFill="1" applyBorder="1" applyAlignment="1">
      <alignment horizontal="center" vertical="center" wrapText="1"/>
    </xf>
    <xf numFmtId="0" fontId="59" fillId="0" borderId="8" xfId="0" applyFont="1" applyFill="1" applyBorder="1" applyAlignment="1">
      <alignment horizontal="left" vertical="center"/>
    </xf>
    <xf numFmtId="0" fontId="59" fillId="0" borderId="11" xfId="0" applyFont="1" applyFill="1" applyBorder="1" applyAlignment="1">
      <alignment horizontal="left" vertical="center"/>
    </xf>
    <xf numFmtId="0" fontId="59" fillId="0" borderId="10" xfId="0" applyFont="1" applyFill="1" applyBorder="1" applyAlignment="1">
      <alignment horizontal="left" vertical="center"/>
    </xf>
    <xf numFmtId="0" fontId="155" fillId="0" borderId="0" xfId="0" applyFont="1" applyFill="1" applyBorder="1" applyAlignment="1">
      <alignment horizontal="left" vertical="center"/>
    </xf>
    <xf numFmtId="0" fontId="0" fillId="0" borderId="0" xfId="0" applyFill="1" applyBorder="1" applyAlignment="1">
      <alignment horizontal="left" vertical="center"/>
    </xf>
    <xf numFmtId="0" fontId="157" fillId="18" borderId="1" xfId="1" applyFont="1" applyFill="1" applyBorder="1" applyAlignment="1">
      <alignment horizontal="left" vertical="top"/>
    </xf>
    <xf numFmtId="0" fontId="0" fillId="3" borderId="2" xfId="0" applyFill="1" applyBorder="1" applyAlignment="1">
      <alignment horizontal="left" vertical="center"/>
    </xf>
    <xf numFmtId="49" fontId="0" fillId="3" borderId="2" xfId="0" applyNumberFormat="1" applyFill="1" applyBorder="1" applyAlignment="1">
      <alignment horizontal="center" vertical="center"/>
    </xf>
    <xf numFmtId="0" fontId="17" fillId="2" borderId="2" xfId="0" applyFont="1" applyFill="1" applyBorder="1" applyAlignment="1">
      <alignment horizontal="left" vertical="top" wrapText="1"/>
    </xf>
    <xf numFmtId="0" fontId="14" fillId="0" borderId="2" xfId="1" applyFont="1" applyBorder="1" applyAlignment="1">
      <alignment horizontal="left" vertical="center" wrapText="1"/>
    </xf>
    <xf numFmtId="0" fontId="14" fillId="0" borderId="3" xfId="1" applyFont="1" applyBorder="1" applyAlignment="1">
      <alignment horizontal="left" vertical="center" wrapText="1"/>
    </xf>
    <xf numFmtId="0" fontId="7" fillId="18" borderId="8" xfId="13" applyFont="1" applyFill="1" applyBorder="1" applyAlignment="1">
      <alignment horizontal="left" vertical="center"/>
    </xf>
    <xf numFmtId="0" fontId="7" fillId="18" borderId="11" xfId="13" applyFont="1" applyFill="1" applyBorder="1" applyAlignment="1">
      <alignment horizontal="left" vertical="center"/>
    </xf>
    <xf numFmtId="0" fontId="7" fillId="18" borderId="10" xfId="13" applyFont="1" applyFill="1" applyBorder="1" applyAlignment="1">
      <alignment horizontal="left"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6" fillId="0" borderId="12" xfId="0" applyFont="1" applyBorder="1" applyAlignment="1">
      <alignment horizontal="center" vertical="center"/>
    </xf>
    <xf numFmtId="0" fontId="16" fillId="0" borderId="1" xfId="0" applyFont="1" applyBorder="1" applyAlignment="1">
      <alignment horizontal="center" vertical="center"/>
    </xf>
    <xf numFmtId="0" fontId="16" fillId="0" borderId="8" xfId="0" applyFont="1" applyBorder="1" applyAlignment="1">
      <alignment horizontal="center" vertical="center"/>
    </xf>
    <xf numFmtId="0" fontId="16" fillId="0" borderId="10" xfId="0" applyFont="1" applyBorder="1" applyAlignment="1">
      <alignment horizontal="center" vertical="center"/>
    </xf>
    <xf numFmtId="0" fontId="7" fillId="0" borderId="0" xfId="13" applyFont="1" applyFill="1" applyBorder="1" applyAlignment="1">
      <alignment horizontal="left" vertical="center"/>
    </xf>
    <xf numFmtId="0" fontId="16" fillId="0" borderId="0" xfId="0" applyFont="1" applyFill="1" applyBorder="1" applyAlignment="1">
      <alignment horizontal="left" vertical="center" wrapText="1"/>
    </xf>
    <xf numFmtId="0" fontId="16" fillId="0" borderId="0" xfId="0" applyFont="1" applyFill="1" applyBorder="1" applyAlignment="1">
      <alignment horizontal="center" vertical="center"/>
    </xf>
    <xf numFmtId="0" fontId="117" fillId="0" borderId="0" xfId="0" applyFont="1" applyFill="1" applyBorder="1" applyAlignment="1">
      <alignment horizontal="center" vertical="center" wrapText="1"/>
    </xf>
    <xf numFmtId="0" fontId="7" fillId="10" borderId="8" xfId="13" applyFont="1" applyFill="1" applyBorder="1" applyAlignment="1">
      <alignment horizontal="left" vertical="center"/>
    </xf>
    <xf numFmtId="0" fontId="7" fillId="10" borderId="11" xfId="13" applyFont="1" applyFill="1" applyBorder="1" applyAlignment="1">
      <alignment horizontal="left" vertical="center"/>
    </xf>
    <xf numFmtId="0" fontId="7" fillId="10" borderId="10" xfId="13" applyFont="1" applyFill="1" applyBorder="1" applyAlignment="1">
      <alignment horizontal="left" vertical="center"/>
    </xf>
    <xf numFmtId="0" fontId="19" fillId="0" borderId="6" xfId="0" applyFont="1" applyBorder="1" applyAlignment="1">
      <alignment horizontal="left" vertical="center" wrapText="1"/>
    </xf>
    <xf numFmtId="0" fontId="19" fillId="0" borderId="0" xfId="0" applyFont="1" applyBorder="1" applyAlignment="1">
      <alignment horizontal="left" vertical="center" wrapText="1"/>
    </xf>
    <xf numFmtId="0" fontId="19" fillId="0" borderId="7" xfId="0" applyFont="1" applyBorder="1" applyAlignment="1">
      <alignment horizontal="left" vertical="center" wrapText="1"/>
    </xf>
    <xf numFmtId="0" fontId="69" fillId="0" borderId="0" xfId="2" applyFont="1" applyAlignment="1">
      <alignment horizontal="center"/>
    </xf>
  </cellXfs>
  <cellStyles count="16">
    <cellStyle name="Normal" xfId="0" builtinId="0"/>
    <cellStyle name="Normal 2" xfId="1" xr:uid="{00000000-0005-0000-0000-000002000000}"/>
    <cellStyle name="Normal 2 2" xfId="10" xr:uid="{00000000-0005-0000-0000-000003000000}"/>
    <cellStyle name="Normal 2 2 2" xfId="11"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5" xfId="4" xr:uid="{00000000-0005-0000-0000-000009000000}"/>
    <cellStyle name="Normal 5 2" xfId="9" xr:uid="{00000000-0005-0000-0000-00000A000000}"/>
    <cellStyle name="Normal 6" xfId="5" xr:uid="{00000000-0005-0000-0000-00000B000000}"/>
    <cellStyle name="Normal 6 2" xfId="7" xr:uid="{00000000-0005-0000-0000-00000C000000}"/>
    <cellStyle name="Normal 6 2 2" xfId="13" xr:uid="{00000000-0005-0000-0000-00000D000000}"/>
    <cellStyle name="Normal 7" xfId="12" xr:uid="{00000000-0005-0000-0000-00000E000000}"/>
    <cellStyle name="Percent" xfId="15" builtinId="5"/>
    <cellStyle name="Percent 2" xfId="14" xr:uid="{00000000-0005-0000-0000-000010000000}"/>
  </cellStyles>
  <dxfs count="1">
    <dxf>
      <font>
        <color rgb="FF9C0006"/>
      </font>
      <fill>
        <patternFill>
          <bgColor rgb="FFFFC7CE"/>
        </patternFill>
      </fill>
    </dxf>
  </dxfs>
  <tableStyles count="0" defaultTableStyle="TableStyleMedium2" defaultPivotStyle="PivotStyleLight16"/>
  <colors>
    <mruColors>
      <color rgb="FFCC99FF"/>
      <color rgb="FFFFCC99"/>
      <color rgb="FF9900FF"/>
      <color rgb="FF9900CC"/>
      <color rgb="FFFF99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Drop" dropStyle="combo" dx="20" fmlaRange="$G$17:$G$20" noThreeD="1" sel="0" val="0"/>
</file>

<file path=xl/ctrlProps/ctrlProp4.xml><?xml version="1.0" encoding="utf-8"?>
<formControlPr xmlns="http://schemas.microsoft.com/office/spreadsheetml/2009/9/main" objectType="Drop" dropStyle="combo" dx="20" fmlaLink="$G$16" fmlaRange="$G$17:$G$20" noThreeD="1" sel="0" val="0"/>
</file>

<file path=xl/ctrlProps/ctrlProp5.xml><?xml version="1.0" encoding="utf-8"?>
<formControlPr xmlns="http://schemas.microsoft.com/office/spreadsheetml/2009/9/main" objectType="Drop" dropStyle="combo" dx="20" fmlaLink="$G$16" fmlaRange="$G$17:$G$21" noThreeD="1" sel="0" val="0"/>
</file>

<file path=xl/ctrlProps/ctrlProp6.xml><?xml version="1.0" encoding="utf-8"?>
<formControlPr xmlns="http://schemas.microsoft.com/office/spreadsheetml/2009/9/main" objectType="Drop" dropStyle="combo" dx="20" fmlaLink="$G$16" fmlaRange="$G$17:$G$21" noThreeD="1" sel="0" val="0"/>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Drop" dropStyle="combo" dx="20" fmlaRange="'Dropdown Data'!$O$3:$O$4" noThreeD="1" sel="0" val="0"/>
</file>

<file path=xl/ctrlProps/ctrlProp13.xml><?xml version="1.0" encoding="utf-8"?>
<formControlPr xmlns="http://schemas.microsoft.com/office/spreadsheetml/2009/9/main" objectType="Drop" dropStyle="combo" dx="20" fmlaRange="'Dropdown Data'!$O$3:$O$4" noThreeD="1" sel="2" val="0"/>
</file>

<file path=xl/ctrlProps/ctrlProp14.xml><?xml version="1.0" encoding="utf-8"?>
<formControlPr xmlns="http://schemas.microsoft.com/office/spreadsheetml/2009/9/main" objectType="Drop" dropStyle="combo" dx="20" fmlaLink="'Dropdown Data'!$P$1" fmlaRange="'Dropdown Data'!$P$3:$P$5" noThreeD="1" sel="0" val="0"/>
</file>

<file path=xl/ctrlProps/ctrlProp15.xml><?xml version="1.0" encoding="utf-8"?>
<formControlPr xmlns="http://schemas.microsoft.com/office/spreadsheetml/2009/9/main" objectType="Drop" dropStyle="combo" dx="20" fmlaLink="'Dropdown Data'!$P$1" fmlaRange="'Dropdown Data'!$P$3:$P$5" noThreeD="1" sel="0" val="0"/>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Drop" dropStyle="combo" dx="16" fmlaLink="'Dropdown Data'!$K$1" fmlaRange="'Dropdown Data'!$K$3:$K$4" sel="1" val="0"/>
</file>

<file path=xl/ctrlProps/ctrlProp37.xml><?xml version="1.0" encoding="utf-8"?>
<formControlPr xmlns="http://schemas.microsoft.com/office/spreadsheetml/2009/9/main" objectType="Radio" firstButton="1"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checked="Checked"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Radio" firstButton="1"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Radio" lockText="1" noThreeD="1"/>
</file>

<file path=xl/ctrlProps/ctrlProp76.xml><?xml version="1.0" encoding="utf-8"?>
<formControlPr xmlns="http://schemas.microsoft.com/office/spreadsheetml/2009/9/main" objectType="Radio"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5" Type="http://schemas.openxmlformats.org/officeDocument/2006/relationships/image" Target="../media/image22.png"/><Relationship Id="rId4" Type="http://schemas.openxmlformats.org/officeDocument/2006/relationships/image" Target="../media/image2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18.png"/><Relationship Id="rId4" Type="http://schemas.openxmlformats.org/officeDocument/2006/relationships/image" Target="../media/image21.png"/></Relationships>
</file>

<file path=xl/drawings/_rels/drawing9.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3.png"/><Relationship Id="rId1"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178322</xdr:rowOff>
    </xdr:to>
    <xdr:pic>
      <xdr:nvPicPr>
        <xdr:cNvPr id="2" name="image1.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6215" y="622187"/>
          <a:ext cx="352981" cy="305435"/>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6215" y="2698637"/>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4" name="Left Arrow 1">
          <a:extLst>
            <a:ext uri="{FF2B5EF4-FFF2-40B4-BE49-F238E27FC236}">
              <a16:creationId xmlns:a16="http://schemas.microsoft.com/office/drawing/2014/main" id="{00000000-0008-0000-0200-000004000000}"/>
            </a:ext>
          </a:extLst>
        </xdr:cNvPr>
        <xdr:cNvSpPr/>
      </xdr:nvSpPr>
      <xdr:spPr>
        <a:xfrm>
          <a:off x="9601947" y="698126"/>
          <a:ext cx="3126442" cy="135105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512300" y="2696134"/>
          <a:ext cx="3126442" cy="11590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twoCellAnchor>
    <xdr:from>
      <xdr:col>10</xdr:col>
      <xdr:colOff>89647</xdr:colOff>
      <xdr:row>16</xdr:row>
      <xdr:rowOff>89647</xdr:rowOff>
    </xdr:from>
    <xdr:to>
      <xdr:col>13</xdr:col>
      <xdr:colOff>336177</xdr:colOff>
      <xdr:row>21</xdr:row>
      <xdr:rowOff>134471</xdr:rowOff>
    </xdr:to>
    <xdr:sp macro="" textlink="">
      <xdr:nvSpPr>
        <xdr:cNvPr id="6" name="Left Arrow 5">
          <a:extLst>
            <a:ext uri="{FF2B5EF4-FFF2-40B4-BE49-F238E27FC236}">
              <a16:creationId xmlns:a16="http://schemas.microsoft.com/office/drawing/2014/main" id="{00000000-0008-0000-0200-000006000000}"/>
            </a:ext>
          </a:extLst>
        </xdr:cNvPr>
        <xdr:cNvSpPr/>
      </xdr:nvSpPr>
      <xdr:spPr>
        <a:xfrm>
          <a:off x="7258797" y="3480547"/>
          <a:ext cx="3199280" cy="9719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6</xdr:row>
          <xdr:rowOff>219075</xdr:rowOff>
        </xdr:from>
        <xdr:to>
          <xdr:col>0</xdr:col>
          <xdr:colOff>295275</xdr:colOff>
          <xdr:row>8</xdr:row>
          <xdr:rowOff>28575</xdr:rowOff>
        </xdr:to>
        <xdr:sp macro="" textlink="">
          <xdr:nvSpPr>
            <xdr:cNvPr id="93191" name="Check Box 7" hidden="1">
              <a:extLst>
                <a:ext uri="{63B3BB69-23CF-44E3-9099-C40C66FF867C}">
                  <a14:compatExt spid="_x0000_s93191"/>
                </a:ext>
                <a:ext uri="{FF2B5EF4-FFF2-40B4-BE49-F238E27FC236}">
                  <a16:creationId xmlns:a16="http://schemas.microsoft.com/office/drawing/2014/main" id="{00000000-0008-0000-0400-0000076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9</xdr:row>
          <xdr:rowOff>180975</xdr:rowOff>
        </xdr:from>
        <xdr:to>
          <xdr:col>0</xdr:col>
          <xdr:colOff>295275</xdr:colOff>
          <xdr:row>11</xdr:row>
          <xdr:rowOff>28575</xdr:rowOff>
        </xdr:to>
        <xdr:sp macro="" textlink="">
          <xdr:nvSpPr>
            <xdr:cNvPr id="93192" name="Check Box 8" hidden="1">
              <a:extLst>
                <a:ext uri="{63B3BB69-23CF-44E3-9099-C40C66FF867C}">
                  <a14:compatExt spid="_x0000_s93192"/>
                </a:ext>
                <a:ext uri="{FF2B5EF4-FFF2-40B4-BE49-F238E27FC236}">
                  <a16:creationId xmlns:a16="http://schemas.microsoft.com/office/drawing/2014/main" id="{00000000-0008-0000-0400-0000086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7</xdr:row>
          <xdr:rowOff>9525</xdr:rowOff>
        </xdr:from>
        <xdr:to>
          <xdr:col>4</xdr:col>
          <xdr:colOff>1381125</xdr:colOff>
          <xdr:row>8</xdr:row>
          <xdr:rowOff>0</xdr:rowOff>
        </xdr:to>
        <xdr:sp macro="" textlink="">
          <xdr:nvSpPr>
            <xdr:cNvPr id="93195" name="Drop Down 11" hidden="1">
              <a:extLst>
                <a:ext uri="{63B3BB69-23CF-44E3-9099-C40C66FF867C}">
                  <a14:compatExt spid="_x0000_s93195"/>
                </a:ext>
                <a:ext uri="{FF2B5EF4-FFF2-40B4-BE49-F238E27FC236}">
                  <a16:creationId xmlns:a16="http://schemas.microsoft.com/office/drawing/2014/main" id="{00000000-0008-0000-0400-00000B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7</xdr:row>
          <xdr:rowOff>9525</xdr:rowOff>
        </xdr:from>
        <xdr:to>
          <xdr:col>7</xdr:col>
          <xdr:colOff>314325</xdr:colOff>
          <xdr:row>8</xdr:row>
          <xdr:rowOff>0</xdr:rowOff>
        </xdr:to>
        <xdr:sp macro="" textlink="">
          <xdr:nvSpPr>
            <xdr:cNvPr id="93196" name="Drop Down 12" hidden="1">
              <a:extLst>
                <a:ext uri="{63B3BB69-23CF-44E3-9099-C40C66FF867C}">
                  <a14:compatExt spid="_x0000_s93196"/>
                </a:ext>
                <a:ext uri="{FF2B5EF4-FFF2-40B4-BE49-F238E27FC236}">
                  <a16:creationId xmlns:a16="http://schemas.microsoft.com/office/drawing/2014/main" id="{00000000-0008-0000-0400-00000C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10</xdr:row>
          <xdr:rowOff>9525</xdr:rowOff>
        </xdr:from>
        <xdr:to>
          <xdr:col>4</xdr:col>
          <xdr:colOff>1381125</xdr:colOff>
          <xdr:row>11</xdr:row>
          <xdr:rowOff>0</xdr:rowOff>
        </xdr:to>
        <xdr:sp macro="" textlink="">
          <xdr:nvSpPr>
            <xdr:cNvPr id="93197" name="Drop Down 13" hidden="1">
              <a:extLst>
                <a:ext uri="{63B3BB69-23CF-44E3-9099-C40C66FF867C}">
                  <a14:compatExt spid="_x0000_s93197"/>
                </a:ext>
                <a:ext uri="{FF2B5EF4-FFF2-40B4-BE49-F238E27FC236}">
                  <a16:creationId xmlns:a16="http://schemas.microsoft.com/office/drawing/2014/main" id="{00000000-0008-0000-0400-00000D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10</xdr:row>
          <xdr:rowOff>9525</xdr:rowOff>
        </xdr:from>
        <xdr:to>
          <xdr:col>7</xdr:col>
          <xdr:colOff>314325</xdr:colOff>
          <xdr:row>11</xdr:row>
          <xdr:rowOff>0</xdr:rowOff>
        </xdr:to>
        <xdr:sp macro="" textlink="">
          <xdr:nvSpPr>
            <xdr:cNvPr id="93198" name="Drop Down 14" hidden="1">
              <a:extLst>
                <a:ext uri="{63B3BB69-23CF-44E3-9099-C40C66FF867C}">
                  <a14:compatExt spid="_x0000_s93198"/>
                </a:ext>
                <a:ext uri="{FF2B5EF4-FFF2-40B4-BE49-F238E27FC236}">
                  <a16:creationId xmlns:a16="http://schemas.microsoft.com/office/drawing/2014/main" id="{00000000-0008-0000-0400-00000E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0</xdr:colOff>
      <xdr:row>11</xdr:row>
      <xdr:rowOff>0</xdr:rowOff>
    </xdr:from>
    <xdr:to>
      <xdr:col>6</xdr:col>
      <xdr:colOff>7620</xdr:colOff>
      <xdr:row>12</xdr:row>
      <xdr:rowOff>0</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3634740" y="1927860"/>
          <a:ext cx="215646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Altered Lighting</a:t>
          </a:r>
          <a:r>
            <a:rPr lang="en-US" sz="1000" baseline="0">
              <a:solidFill>
                <a:sysClr val="windowText" lastClr="000000"/>
              </a:solidFill>
            </a:rPr>
            <a:t> System</a:t>
          </a:r>
          <a:endParaRPr lang="en-US" sz="1000">
            <a:solidFill>
              <a:sysClr val="windowText" lastClr="000000"/>
            </a:solidFill>
          </a:endParaRPr>
        </a:p>
      </xdr:txBody>
    </xdr:sp>
    <xdr:clientData/>
  </xdr:twoCellAnchor>
  <xdr:twoCellAnchor>
    <xdr:from>
      <xdr:col>6</xdr:col>
      <xdr:colOff>0</xdr:colOff>
      <xdr:row>11</xdr:row>
      <xdr:rowOff>0</xdr:rowOff>
    </xdr:from>
    <xdr:to>
      <xdr:col>8</xdr:col>
      <xdr:colOff>723900</xdr:colOff>
      <xdr:row>12</xdr:row>
      <xdr:rowOff>0</xdr:rowOff>
    </xdr:to>
    <xdr:sp macro="" textlink="">
      <xdr:nvSpPr>
        <xdr:cNvPr id="15" name="Rectangle 14">
          <a:extLst>
            <a:ext uri="{FF2B5EF4-FFF2-40B4-BE49-F238E27FC236}">
              <a16:creationId xmlns:a16="http://schemas.microsoft.com/office/drawing/2014/main" id="{00000000-0008-0000-0400-00000F000000}"/>
            </a:ext>
          </a:extLst>
        </xdr:cNvPr>
        <xdr:cNvSpPr/>
      </xdr:nvSpPr>
      <xdr:spPr>
        <a:xfrm>
          <a:off x="5783580" y="1927860"/>
          <a:ext cx="21869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 Altered </a:t>
          </a:r>
          <a:r>
            <a:rPr lang="en-US" sz="1000" baseline="0">
              <a:solidFill>
                <a:sysClr val="windowText" lastClr="000000"/>
              </a:solidFill>
            </a:rPr>
            <a:t> System</a:t>
          </a:r>
          <a:endParaRPr lang="en-US" sz="1000">
            <a:solidFill>
              <a:sysClr val="windowText" lastClr="000000"/>
            </a:solidFill>
          </a:endParaRPr>
        </a:p>
      </xdr:txBody>
    </xdr:sp>
    <xdr:clientData/>
  </xdr:twoCellAnchor>
  <xdr:twoCellAnchor>
    <xdr:from>
      <xdr:col>4</xdr:col>
      <xdr:colOff>0</xdr:colOff>
      <xdr:row>9</xdr:row>
      <xdr:rowOff>0</xdr:rowOff>
    </xdr:from>
    <xdr:to>
      <xdr:col>6</xdr:col>
      <xdr:colOff>7620</xdr:colOff>
      <xdr:row>10</xdr:row>
      <xdr:rowOff>0</xdr:rowOff>
    </xdr:to>
    <xdr:sp macro="" textlink="">
      <xdr:nvSpPr>
        <xdr:cNvPr id="12" name="Rectangle 11">
          <a:extLst>
            <a:ext uri="{FF2B5EF4-FFF2-40B4-BE49-F238E27FC236}">
              <a16:creationId xmlns:a16="http://schemas.microsoft.com/office/drawing/2014/main" id="{00000000-0008-0000-0400-00000C000000}"/>
            </a:ext>
          </a:extLst>
        </xdr:cNvPr>
        <xdr:cNvSpPr/>
      </xdr:nvSpPr>
      <xdr:spPr>
        <a:xfrm>
          <a:off x="3552265" y="1893794"/>
          <a:ext cx="2103120" cy="1905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Parking Garage- Complete Bldg Method</a:t>
          </a:r>
        </a:p>
      </xdr:txBody>
    </xdr:sp>
    <xdr:clientData/>
  </xdr:twoCellAnchor>
  <xdr:twoCellAnchor>
    <xdr:from>
      <xdr:col>6</xdr:col>
      <xdr:colOff>0</xdr:colOff>
      <xdr:row>9</xdr:row>
      <xdr:rowOff>0</xdr:rowOff>
    </xdr:from>
    <xdr:to>
      <xdr:col>8</xdr:col>
      <xdr:colOff>714375</xdr:colOff>
      <xdr:row>10</xdr:row>
      <xdr:rowOff>0</xdr:rowOff>
    </xdr:to>
    <xdr:sp macro="" textlink="">
      <xdr:nvSpPr>
        <xdr:cNvPr id="13" name="Rectangle 12">
          <a:extLst>
            <a:ext uri="{FF2B5EF4-FFF2-40B4-BE49-F238E27FC236}">
              <a16:creationId xmlns:a16="http://schemas.microsoft.com/office/drawing/2014/main" id="{00000000-0008-0000-0400-00000D000000}"/>
            </a:ext>
          </a:extLst>
        </xdr:cNvPr>
        <xdr:cNvSpPr/>
      </xdr:nvSpPr>
      <xdr:spPr>
        <a:xfrm>
          <a:off x="5647765" y="1893794"/>
          <a:ext cx="2148728" cy="19050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Parking Garage</a:t>
          </a:r>
        </a:p>
      </xdr:txBody>
    </xdr:sp>
    <xdr:clientData/>
  </xdr:twoCellAnchor>
  <mc:AlternateContent xmlns:mc="http://schemas.openxmlformats.org/markup-compatibility/2006">
    <mc:Choice xmlns:a14="http://schemas.microsoft.com/office/drawing/2010/main" Requires="a14">
      <xdr:twoCellAnchor editAs="oneCell">
        <xdr:from>
          <xdr:col>0</xdr:col>
          <xdr:colOff>85725</xdr:colOff>
          <xdr:row>8</xdr:row>
          <xdr:rowOff>0</xdr:rowOff>
        </xdr:from>
        <xdr:to>
          <xdr:col>0</xdr:col>
          <xdr:colOff>295275</xdr:colOff>
          <xdr:row>8</xdr:row>
          <xdr:rowOff>228600</xdr:rowOff>
        </xdr:to>
        <xdr:sp macro="" textlink="">
          <xdr:nvSpPr>
            <xdr:cNvPr id="93203" name="Check Box 19" hidden="1">
              <a:extLst>
                <a:ext uri="{63B3BB69-23CF-44E3-9099-C40C66FF867C}">
                  <a14:compatExt spid="_x0000_s93203"/>
                </a:ext>
                <a:ext uri="{FF2B5EF4-FFF2-40B4-BE49-F238E27FC236}">
                  <a16:creationId xmlns:a16="http://schemas.microsoft.com/office/drawing/2014/main" id="{00000000-0008-0000-0400-0000136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53788</xdr:colOff>
      <xdr:row>9</xdr:row>
      <xdr:rowOff>62754</xdr:rowOff>
    </xdr:from>
    <xdr:to>
      <xdr:col>16</xdr:col>
      <xdr:colOff>107577</xdr:colOff>
      <xdr:row>15</xdr:row>
      <xdr:rowOff>187476</xdr:rowOff>
    </xdr:to>
    <xdr:sp macro="" textlink="">
      <xdr:nvSpPr>
        <xdr:cNvPr id="14" name="Left Arrow 13">
          <a:extLst>
            <a:ext uri="{FF2B5EF4-FFF2-40B4-BE49-F238E27FC236}">
              <a16:creationId xmlns:a16="http://schemas.microsoft.com/office/drawing/2014/main" id="{00000000-0008-0000-0400-00000E000000}"/>
            </a:ext>
          </a:extLst>
        </xdr:cNvPr>
        <xdr:cNvSpPr/>
      </xdr:nvSpPr>
      <xdr:spPr>
        <a:xfrm>
          <a:off x="8516470" y="2277036"/>
          <a:ext cx="5701554" cy="1415640"/>
        </a:xfrm>
        <a:prstGeom prst="lef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Row 14 shows up if</a:t>
          </a:r>
          <a:r>
            <a:rPr lang="en-US" sz="1000" baseline="0">
              <a:solidFill>
                <a:sysClr val="windowText" lastClr="000000"/>
              </a:solidFill>
            </a:rPr>
            <a:t> user selects "Rated Power Reduction" in column 02 AND </a:t>
          </a:r>
          <a:r>
            <a:rPr lang="en-US" sz="1000">
              <a:solidFill>
                <a:sysClr val="windowText" lastClr="000000"/>
              </a:solidFill>
            </a:rPr>
            <a:t>column 03 &gt; 5000</a:t>
          </a:r>
          <a:r>
            <a:rPr lang="en-US" sz="1000" baseline="0">
              <a:solidFill>
                <a:sysClr val="windowText" lastClr="000000"/>
              </a:solidFill>
            </a:rPr>
            <a:t> OR if </a:t>
          </a:r>
          <a:r>
            <a:rPr lang="en-US" sz="1000" baseline="0">
              <a:solidFill>
                <a:sysClr val="windowText" lastClr="000000"/>
              </a:solidFill>
              <a:effectLst/>
              <a:latin typeface="+mn-lt"/>
              <a:ea typeface="+mn-ea"/>
              <a:cs typeface="+mn-cs"/>
            </a:rPr>
            <a:t>user selects "Rated Power Reduction" in column 04 AND </a:t>
          </a:r>
          <a:r>
            <a:rPr lang="en-US" sz="1000">
              <a:solidFill>
                <a:sysClr val="windowText" lastClr="000000"/>
              </a:solidFill>
              <a:effectLst/>
              <a:latin typeface="+mn-lt"/>
              <a:ea typeface="+mn-ea"/>
              <a:cs typeface="+mn-cs"/>
            </a:rPr>
            <a:t>column 05 &gt; 5000</a:t>
          </a:r>
          <a:r>
            <a:rPr lang="en-US" sz="1000" baseline="0">
              <a:solidFill>
                <a:sysClr val="windowText" lastClr="000000"/>
              </a:solidFill>
              <a:effectLst/>
              <a:latin typeface="+mn-lt"/>
              <a:ea typeface="+mn-ea"/>
              <a:cs typeface="+mn-cs"/>
            </a:rPr>
            <a:t> OR if user selects "Rated Power Reduction" in columns 02 and 04 AND column 03 + column 05 &gt; 5000.</a:t>
          </a:r>
          <a:endParaRPr lang="en-US" sz="10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10</xdr:row>
      <xdr:rowOff>0</xdr:rowOff>
    </xdr:from>
    <xdr:to>
      <xdr:col>14</xdr:col>
      <xdr:colOff>0</xdr:colOff>
      <xdr:row>11</xdr:row>
      <xdr:rowOff>0</xdr:rowOff>
    </xdr:to>
    <xdr:sp macro="" textlink="">
      <xdr:nvSpPr>
        <xdr:cNvPr id="16" name="Rectangle 15">
          <a:extLst>
            <a:ext uri="{FF2B5EF4-FFF2-40B4-BE49-F238E27FC236}">
              <a16:creationId xmlns:a16="http://schemas.microsoft.com/office/drawing/2014/main" id="{00000000-0008-0000-0800-000010000000}"/>
            </a:ext>
          </a:extLst>
        </xdr:cNvPr>
        <xdr:cNvSpPr/>
      </xdr:nvSpPr>
      <xdr:spPr>
        <a:xfrm>
          <a:off x="7741920" y="2004060"/>
          <a:ext cx="106680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14</xdr:col>
      <xdr:colOff>0</xdr:colOff>
      <xdr:row>10</xdr:row>
      <xdr:rowOff>0</xdr:rowOff>
    </xdr:from>
    <xdr:to>
      <xdr:col>16</xdr:col>
      <xdr:colOff>0</xdr:colOff>
      <xdr:row>10</xdr:row>
      <xdr:rowOff>175260</xdr:rowOff>
    </xdr:to>
    <xdr:sp macro="" textlink="">
      <xdr:nvSpPr>
        <xdr:cNvPr id="17" name="Rectangle 16">
          <a:extLst>
            <a:ext uri="{FF2B5EF4-FFF2-40B4-BE49-F238E27FC236}">
              <a16:creationId xmlns:a16="http://schemas.microsoft.com/office/drawing/2014/main" id="{00000000-0008-0000-0800-000011000000}"/>
            </a:ext>
          </a:extLst>
        </xdr:cNvPr>
        <xdr:cNvSpPr/>
      </xdr:nvSpPr>
      <xdr:spPr>
        <a:xfrm>
          <a:off x="8808720" y="2004060"/>
          <a:ext cx="1013460" cy="17526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13</xdr:col>
      <xdr:colOff>0</xdr:colOff>
      <xdr:row>17</xdr:row>
      <xdr:rowOff>0</xdr:rowOff>
    </xdr:from>
    <xdr:to>
      <xdr:col>14</xdr:col>
      <xdr:colOff>0</xdr:colOff>
      <xdr:row>18</xdr:row>
      <xdr:rowOff>0</xdr:rowOff>
    </xdr:to>
    <xdr:sp macro="" textlink="">
      <xdr:nvSpPr>
        <xdr:cNvPr id="19" name="Rectangle 18">
          <a:extLst>
            <a:ext uri="{FF2B5EF4-FFF2-40B4-BE49-F238E27FC236}">
              <a16:creationId xmlns:a16="http://schemas.microsoft.com/office/drawing/2014/main" id="{00000000-0008-0000-0800-000013000000}"/>
            </a:ext>
          </a:extLst>
        </xdr:cNvPr>
        <xdr:cNvSpPr/>
      </xdr:nvSpPr>
      <xdr:spPr>
        <a:xfrm>
          <a:off x="7741920" y="3390900"/>
          <a:ext cx="106680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14</xdr:col>
      <xdr:colOff>0</xdr:colOff>
      <xdr:row>17</xdr:row>
      <xdr:rowOff>0</xdr:rowOff>
    </xdr:from>
    <xdr:to>
      <xdr:col>16</xdr:col>
      <xdr:colOff>0</xdr:colOff>
      <xdr:row>17</xdr:row>
      <xdr:rowOff>175260</xdr:rowOff>
    </xdr:to>
    <xdr:sp macro="" textlink="">
      <xdr:nvSpPr>
        <xdr:cNvPr id="20" name="Rectangle 19">
          <a:extLst>
            <a:ext uri="{FF2B5EF4-FFF2-40B4-BE49-F238E27FC236}">
              <a16:creationId xmlns:a16="http://schemas.microsoft.com/office/drawing/2014/main" id="{00000000-0008-0000-0800-000014000000}"/>
            </a:ext>
          </a:extLst>
        </xdr:cNvPr>
        <xdr:cNvSpPr/>
      </xdr:nvSpPr>
      <xdr:spPr>
        <a:xfrm>
          <a:off x="8808720" y="3390900"/>
          <a:ext cx="1013460" cy="17526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10</xdr:col>
      <xdr:colOff>59532</xdr:colOff>
      <xdr:row>10</xdr:row>
      <xdr:rowOff>0</xdr:rowOff>
    </xdr:from>
    <xdr:to>
      <xdr:col>11</xdr:col>
      <xdr:colOff>964406</xdr:colOff>
      <xdr:row>11</xdr:row>
      <xdr:rowOff>0</xdr:rowOff>
    </xdr:to>
    <xdr:sp macro="" textlink="">
      <xdr:nvSpPr>
        <xdr:cNvPr id="2" name="Rectangle 1">
          <a:extLst>
            <a:ext uri="{FF2B5EF4-FFF2-40B4-BE49-F238E27FC236}">
              <a16:creationId xmlns:a16="http://schemas.microsoft.com/office/drawing/2014/main" id="{00000000-0008-0000-0800-000002000000}"/>
            </a:ext>
          </a:extLst>
        </xdr:cNvPr>
        <xdr:cNvSpPr/>
      </xdr:nvSpPr>
      <xdr:spPr>
        <a:xfrm>
          <a:off x="6822282" y="2547938"/>
          <a:ext cx="976312" cy="178593"/>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11</xdr:col>
      <xdr:colOff>11905</xdr:colOff>
      <xdr:row>17</xdr:row>
      <xdr:rowOff>11906</xdr:rowOff>
    </xdr:from>
    <xdr:to>
      <xdr:col>12</xdr:col>
      <xdr:colOff>11905</xdr:colOff>
      <xdr:row>18</xdr:row>
      <xdr:rowOff>11906</xdr:rowOff>
    </xdr:to>
    <xdr:sp macro="" textlink="">
      <xdr:nvSpPr>
        <xdr:cNvPr id="3" name="Rectangle 2">
          <a:extLst>
            <a:ext uri="{FF2B5EF4-FFF2-40B4-BE49-F238E27FC236}">
              <a16:creationId xmlns:a16="http://schemas.microsoft.com/office/drawing/2014/main" id="{00000000-0008-0000-0800-000003000000}"/>
            </a:ext>
          </a:extLst>
        </xdr:cNvPr>
        <xdr:cNvSpPr/>
      </xdr:nvSpPr>
      <xdr:spPr>
        <a:xfrm>
          <a:off x="6846093" y="4036219"/>
          <a:ext cx="976312" cy="178593"/>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47972</xdr:colOff>
      <xdr:row>17</xdr:row>
      <xdr:rowOff>0</xdr:rowOff>
    </xdr:from>
    <xdr:to>
      <xdr:col>23</xdr:col>
      <xdr:colOff>178856</xdr:colOff>
      <xdr:row>17</xdr:row>
      <xdr:rowOff>182880</xdr:rowOff>
    </xdr:to>
    <xdr:sp macro="" textlink="">
      <xdr:nvSpPr>
        <xdr:cNvPr id="10" name="Rectangle 9">
          <a:extLst>
            <a:ext uri="{FF2B5EF4-FFF2-40B4-BE49-F238E27FC236}">
              <a16:creationId xmlns:a16="http://schemas.microsoft.com/office/drawing/2014/main" id="{00000000-0008-0000-0A00-00000A000000}"/>
            </a:ext>
          </a:extLst>
        </xdr:cNvPr>
        <xdr:cNvSpPr/>
      </xdr:nvSpPr>
      <xdr:spPr>
        <a:xfrm>
          <a:off x="10491854" y="4222376"/>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23</xdr:col>
      <xdr:colOff>182434</xdr:colOff>
      <xdr:row>17</xdr:row>
      <xdr:rowOff>8964</xdr:rowOff>
    </xdr:from>
    <xdr:to>
      <xdr:col>25</xdr:col>
      <xdr:colOff>0</xdr:colOff>
      <xdr:row>17</xdr:row>
      <xdr:rowOff>182879</xdr:rowOff>
    </xdr:to>
    <xdr:sp macro="" textlink="">
      <xdr:nvSpPr>
        <xdr:cNvPr id="11" name="Rectangle 10">
          <a:extLst>
            <a:ext uri="{FF2B5EF4-FFF2-40B4-BE49-F238E27FC236}">
              <a16:creationId xmlns:a16="http://schemas.microsoft.com/office/drawing/2014/main" id="{00000000-0008-0000-0A00-00000B000000}"/>
            </a:ext>
          </a:extLst>
        </xdr:cNvPr>
        <xdr:cNvSpPr/>
      </xdr:nvSpPr>
      <xdr:spPr>
        <a:xfrm>
          <a:off x="11684152" y="4231340"/>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14</xdr:col>
      <xdr:colOff>0</xdr:colOff>
      <xdr:row>17</xdr:row>
      <xdr:rowOff>0</xdr:rowOff>
    </xdr:from>
    <xdr:to>
      <xdr:col>20</xdr:col>
      <xdr:colOff>25102</xdr:colOff>
      <xdr:row>17</xdr:row>
      <xdr:rowOff>182880</xdr:rowOff>
    </xdr:to>
    <xdr:sp macro="" textlink="">
      <xdr:nvSpPr>
        <xdr:cNvPr id="12" name="Rectangle 11">
          <a:extLst>
            <a:ext uri="{FF2B5EF4-FFF2-40B4-BE49-F238E27FC236}">
              <a16:creationId xmlns:a16="http://schemas.microsoft.com/office/drawing/2014/main" id="{00000000-0008-0000-0A00-00000C000000}"/>
            </a:ext>
          </a:extLst>
        </xdr:cNvPr>
        <xdr:cNvSpPr/>
      </xdr:nvSpPr>
      <xdr:spPr>
        <a:xfrm>
          <a:off x="9188824" y="4222376"/>
          <a:ext cx="1280160"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447675</xdr:colOff>
          <xdr:row>8</xdr:row>
          <xdr:rowOff>0</xdr:rowOff>
        </xdr:from>
        <xdr:to>
          <xdr:col>7</xdr:col>
          <xdr:colOff>657225</xdr:colOff>
          <xdr:row>8</xdr:row>
          <xdr:rowOff>219075</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B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447675</xdr:colOff>
          <xdr:row>8</xdr:row>
          <xdr:rowOff>0</xdr:rowOff>
        </xdr:from>
        <xdr:to>
          <xdr:col>8</xdr:col>
          <xdr:colOff>638175</xdr:colOff>
          <xdr:row>8</xdr:row>
          <xdr:rowOff>219075</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B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15</xdr:row>
          <xdr:rowOff>0</xdr:rowOff>
        </xdr:from>
        <xdr:to>
          <xdr:col>7</xdr:col>
          <xdr:colOff>676275</xdr:colOff>
          <xdr:row>15</xdr:row>
          <xdr:rowOff>219075</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B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15</xdr:row>
          <xdr:rowOff>0</xdr:rowOff>
        </xdr:from>
        <xdr:to>
          <xdr:col>8</xdr:col>
          <xdr:colOff>676275</xdr:colOff>
          <xdr:row>15</xdr:row>
          <xdr:rowOff>219075</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B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78431</xdr:colOff>
      <xdr:row>10</xdr:row>
      <xdr:rowOff>0</xdr:rowOff>
    </xdr:from>
    <xdr:to>
      <xdr:col>7</xdr:col>
      <xdr:colOff>2343</xdr:colOff>
      <xdr:row>10</xdr:row>
      <xdr:rowOff>182880</xdr:rowOff>
    </xdr:to>
    <xdr:sp macro="" textlink="">
      <xdr:nvSpPr>
        <xdr:cNvPr id="16" name="Rectangle 15">
          <a:extLst>
            <a:ext uri="{FF2B5EF4-FFF2-40B4-BE49-F238E27FC236}">
              <a16:creationId xmlns:a16="http://schemas.microsoft.com/office/drawing/2014/main" id="{00000000-0008-0000-0B00-000010000000}"/>
            </a:ext>
          </a:extLst>
        </xdr:cNvPr>
        <xdr:cNvSpPr/>
      </xdr:nvSpPr>
      <xdr:spPr>
        <a:xfrm>
          <a:off x="5714990" y="2521324"/>
          <a:ext cx="977265"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7</xdr:col>
      <xdr:colOff>11195</xdr:colOff>
      <xdr:row>10</xdr:row>
      <xdr:rowOff>0</xdr:rowOff>
    </xdr:from>
    <xdr:to>
      <xdr:col>8</xdr:col>
      <xdr:colOff>2343</xdr:colOff>
      <xdr:row>10</xdr:row>
      <xdr:rowOff>182880</xdr:rowOff>
    </xdr:to>
    <xdr:sp macro="" textlink="">
      <xdr:nvSpPr>
        <xdr:cNvPr id="20" name="Rectangle 19">
          <a:extLst>
            <a:ext uri="{FF2B5EF4-FFF2-40B4-BE49-F238E27FC236}">
              <a16:creationId xmlns:a16="http://schemas.microsoft.com/office/drawing/2014/main" id="{00000000-0008-0000-0B00-000014000000}"/>
            </a:ext>
          </a:extLst>
        </xdr:cNvPr>
        <xdr:cNvSpPr/>
      </xdr:nvSpPr>
      <xdr:spPr>
        <a:xfrm>
          <a:off x="6701107" y="2521324"/>
          <a:ext cx="977265"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8</xdr:col>
      <xdr:colOff>11196</xdr:colOff>
      <xdr:row>10</xdr:row>
      <xdr:rowOff>0</xdr:rowOff>
    </xdr:from>
    <xdr:to>
      <xdr:col>9</xdr:col>
      <xdr:colOff>2343</xdr:colOff>
      <xdr:row>10</xdr:row>
      <xdr:rowOff>182880</xdr:rowOff>
    </xdr:to>
    <xdr:sp macro="" textlink="">
      <xdr:nvSpPr>
        <xdr:cNvPr id="21" name="Rectangle 20">
          <a:extLst>
            <a:ext uri="{FF2B5EF4-FFF2-40B4-BE49-F238E27FC236}">
              <a16:creationId xmlns:a16="http://schemas.microsoft.com/office/drawing/2014/main" id="{00000000-0008-0000-0B00-000015000000}"/>
            </a:ext>
          </a:extLst>
        </xdr:cNvPr>
        <xdr:cNvSpPr/>
      </xdr:nvSpPr>
      <xdr:spPr>
        <a:xfrm>
          <a:off x="7687225" y="2521324"/>
          <a:ext cx="977265"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89637</xdr:colOff>
      <xdr:row>17</xdr:row>
      <xdr:rowOff>0</xdr:rowOff>
    </xdr:from>
    <xdr:to>
      <xdr:col>7</xdr:col>
      <xdr:colOff>13549</xdr:colOff>
      <xdr:row>18</xdr:row>
      <xdr:rowOff>0</xdr:rowOff>
    </xdr:to>
    <xdr:sp macro="" textlink="">
      <xdr:nvSpPr>
        <xdr:cNvPr id="22" name="Rectangle 21">
          <a:extLst>
            <a:ext uri="{FF2B5EF4-FFF2-40B4-BE49-F238E27FC236}">
              <a16:creationId xmlns:a16="http://schemas.microsoft.com/office/drawing/2014/main" id="{00000000-0008-0000-0B00-000016000000}"/>
            </a:ext>
          </a:extLst>
        </xdr:cNvPr>
        <xdr:cNvSpPr/>
      </xdr:nvSpPr>
      <xdr:spPr>
        <a:xfrm>
          <a:off x="5726196" y="4325471"/>
          <a:ext cx="977265" cy="19050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7</xdr:col>
      <xdr:colOff>22401</xdr:colOff>
      <xdr:row>17</xdr:row>
      <xdr:rowOff>0</xdr:rowOff>
    </xdr:from>
    <xdr:to>
      <xdr:col>8</xdr:col>
      <xdr:colOff>13549</xdr:colOff>
      <xdr:row>18</xdr:row>
      <xdr:rowOff>0</xdr:rowOff>
    </xdr:to>
    <xdr:sp macro="" textlink="">
      <xdr:nvSpPr>
        <xdr:cNvPr id="23" name="Rectangle 22">
          <a:extLst>
            <a:ext uri="{FF2B5EF4-FFF2-40B4-BE49-F238E27FC236}">
              <a16:creationId xmlns:a16="http://schemas.microsoft.com/office/drawing/2014/main" id="{00000000-0008-0000-0B00-000017000000}"/>
            </a:ext>
          </a:extLst>
        </xdr:cNvPr>
        <xdr:cNvSpPr/>
      </xdr:nvSpPr>
      <xdr:spPr>
        <a:xfrm>
          <a:off x="6712313" y="4325471"/>
          <a:ext cx="977265" cy="1905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8</xdr:col>
      <xdr:colOff>22402</xdr:colOff>
      <xdr:row>17</xdr:row>
      <xdr:rowOff>0</xdr:rowOff>
    </xdr:from>
    <xdr:to>
      <xdr:col>9</xdr:col>
      <xdr:colOff>13549</xdr:colOff>
      <xdr:row>18</xdr:row>
      <xdr:rowOff>0</xdr:rowOff>
    </xdr:to>
    <xdr:sp macro="" textlink="">
      <xdr:nvSpPr>
        <xdr:cNvPr id="24" name="Rectangle 23">
          <a:extLst>
            <a:ext uri="{FF2B5EF4-FFF2-40B4-BE49-F238E27FC236}">
              <a16:creationId xmlns:a16="http://schemas.microsoft.com/office/drawing/2014/main" id="{00000000-0008-0000-0B00-000018000000}"/>
            </a:ext>
          </a:extLst>
        </xdr:cNvPr>
        <xdr:cNvSpPr/>
      </xdr:nvSpPr>
      <xdr:spPr>
        <a:xfrm>
          <a:off x="7698431" y="4325471"/>
          <a:ext cx="977265" cy="19050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12</xdr:col>
      <xdr:colOff>12700</xdr:colOff>
      <xdr:row>19</xdr:row>
      <xdr:rowOff>18471</xdr:rowOff>
    </xdr:from>
    <xdr:to>
      <xdr:col>20</xdr:col>
      <xdr:colOff>272057</xdr:colOff>
      <xdr:row>20</xdr:row>
      <xdr:rowOff>123769</xdr:rowOff>
    </xdr:to>
    <xdr:pic>
      <xdr:nvPicPr>
        <xdr:cNvPr id="8" name="Picture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1"/>
        <a:stretch>
          <a:fillRect/>
        </a:stretch>
      </xdr:blipFill>
      <xdr:spPr>
        <a:xfrm>
          <a:off x="11372850" y="4768271"/>
          <a:ext cx="5136157" cy="289448"/>
        </a:xfrm>
        <a:prstGeom prst="rect">
          <a:avLst/>
        </a:prstGeom>
      </xdr:spPr>
    </xdr:pic>
    <xdr:clientData/>
  </xdr:twoCellAnchor>
  <xdr:twoCellAnchor editAs="oneCell">
    <xdr:from>
      <xdr:col>10</xdr:col>
      <xdr:colOff>374650</xdr:colOff>
      <xdr:row>20</xdr:row>
      <xdr:rowOff>95572</xdr:rowOff>
    </xdr:from>
    <xdr:to>
      <xdr:col>21</xdr:col>
      <xdr:colOff>541869</xdr:colOff>
      <xdr:row>52</xdr:row>
      <xdr:rowOff>107043</xdr:rowOff>
    </xdr:to>
    <xdr:pic>
      <xdr:nvPicPr>
        <xdr:cNvPr id="9" name="Picture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2"/>
        <a:stretch>
          <a:fillRect/>
        </a:stretch>
      </xdr:blipFill>
      <xdr:spPr>
        <a:xfrm>
          <a:off x="10515600" y="5029522"/>
          <a:ext cx="6872819" cy="5904271"/>
        </a:xfrm>
        <a:prstGeom prst="rect">
          <a:avLst/>
        </a:prstGeom>
      </xdr:spPr>
    </xdr:pic>
    <xdr:clientData/>
  </xdr:twoCellAnchor>
  <xdr:twoCellAnchor editAs="oneCell">
    <xdr:from>
      <xdr:col>24</xdr:col>
      <xdr:colOff>19050</xdr:colOff>
      <xdr:row>18</xdr:row>
      <xdr:rowOff>165866</xdr:rowOff>
    </xdr:from>
    <xdr:to>
      <xdr:col>33</xdr:col>
      <xdr:colOff>411667</xdr:colOff>
      <xdr:row>20</xdr:row>
      <xdr:rowOff>120589</xdr:rowOff>
    </xdr:to>
    <xdr:pic>
      <xdr:nvPicPr>
        <xdr:cNvPr id="10" name="Picture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3"/>
        <a:stretch>
          <a:fillRect/>
        </a:stretch>
      </xdr:blipFill>
      <xdr:spPr>
        <a:xfrm>
          <a:off x="18694400" y="4731516"/>
          <a:ext cx="5879017" cy="323023"/>
        </a:xfrm>
        <a:prstGeom prst="rect">
          <a:avLst/>
        </a:prstGeom>
      </xdr:spPr>
    </xdr:pic>
    <xdr:clientData/>
  </xdr:twoCellAnchor>
  <xdr:twoCellAnchor editAs="oneCell">
    <xdr:from>
      <xdr:col>22</xdr:col>
      <xdr:colOff>469850</xdr:colOff>
      <xdr:row>20</xdr:row>
      <xdr:rowOff>101600</xdr:rowOff>
    </xdr:from>
    <xdr:to>
      <xdr:col>34</xdr:col>
      <xdr:colOff>363878</xdr:colOff>
      <xdr:row>49</xdr:row>
      <xdr:rowOff>14967</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4"/>
        <a:stretch>
          <a:fillRect/>
        </a:stretch>
      </xdr:blipFill>
      <xdr:spPr>
        <a:xfrm>
          <a:off x="17926000" y="5035550"/>
          <a:ext cx="7209228" cy="5253717"/>
        </a:xfrm>
        <a:prstGeom prst="rect">
          <a:avLst/>
        </a:prstGeom>
      </xdr:spPr>
    </xdr:pic>
    <xdr:clientData/>
  </xdr:twoCellAnchor>
  <xdr:twoCellAnchor editAs="oneCell">
    <xdr:from>
      <xdr:col>22</xdr:col>
      <xdr:colOff>465596</xdr:colOff>
      <xdr:row>48</xdr:row>
      <xdr:rowOff>165100</xdr:rowOff>
    </xdr:from>
    <xdr:to>
      <xdr:col>34</xdr:col>
      <xdr:colOff>375579</xdr:colOff>
      <xdr:row>77</xdr:row>
      <xdr:rowOff>180048</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5"/>
        <a:stretch>
          <a:fillRect/>
        </a:stretch>
      </xdr:blipFill>
      <xdr:spPr>
        <a:xfrm>
          <a:off x="17921746" y="10255250"/>
          <a:ext cx="7225183" cy="5355298"/>
        </a:xfrm>
        <a:prstGeom prst="rect">
          <a:avLst/>
        </a:prstGeom>
      </xdr:spPr>
    </xdr:pic>
    <xdr:clientData/>
  </xdr:twoCellAnchor>
  <xdr:twoCellAnchor editAs="oneCell">
    <xdr:from>
      <xdr:col>22</xdr:col>
      <xdr:colOff>437664</xdr:colOff>
      <xdr:row>78</xdr:row>
      <xdr:rowOff>5890</xdr:rowOff>
    </xdr:from>
    <xdr:to>
      <xdr:col>34</xdr:col>
      <xdr:colOff>374650</xdr:colOff>
      <xdr:row>106</xdr:row>
      <xdr:rowOff>154657</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6"/>
        <a:stretch>
          <a:fillRect/>
        </a:stretch>
      </xdr:blipFill>
      <xdr:spPr>
        <a:xfrm>
          <a:off x="17893814" y="15620540"/>
          <a:ext cx="7252186" cy="5304967"/>
        </a:xfrm>
        <a:prstGeom prst="rect">
          <a:avLst/>
        </a:prstGeom>
      </xdr:spPr>
    </xdr:pic>
    <xdr:clientData/>
  </xdr:twoCellAnchor>
  <xdr:twoCellAnchor editAs="oneCell">
    <xdr:from>
      <xdr:col>22</xdr:col>
      <xdr:colOff>412750</xdr:colOff>
      <xdr:row>106</xdr:row>
      <xdr:rowOff>114300</xdr:rowOff>
    </xdr:from>
    <xdr:to>
      <xdr:col>34</xdr:col>
      <xdr:colOff>330783</xdr:colOff>
      <xdr:row>134</xdr:row>
      <xdr:rowOff>21319</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7"/>
        <a:stretch>
          <a:fillRect/>
        </a:stretch>
      </xdr:blipFill>
      <xdr:spPr>
        <a:xfrm>
          <a:off x="17868900" y="20885150"/>
          <a:ext cx="7233233" cy="5247369"/>
        </a:xfrm>
        <a:prstGeom prst="rect">
          <a:avLst/>
        </a:prstGeom>
      </xdr:spPr>
    </xdr:pic>
    <xdr:clientData/>
  </xdr:twoCellAnchor>
  <xdr:twoCellAnchor editAs="oneCell">
    <xdr:from>
      <xdr:col>22</xdr:col>
      <xdr:colOff>412751</xdr:colOff>
      <xdr:row>135</xdr:row>
      <xdr:rowOff>140919</xdr:rowOff>
    </xdr:from>
    <xdr:to>
      <xdr:col>34</xdr:col>
      <xdr:colOff>342901</xdr:colOff>
      <xdr:row>154</xdr:row>
      <xdr:rowOff>8945</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8"/>
        <a:stretch>
          <a:fillRect/>
        </a:stretch>
      </xdr:blipFill>
      <xdr:spPr>
        <a:xfrm>
          <a:off x="17868901" y="26067969"/>
          <a:ext cx="7245350" cy="3366876"/>
        </a:xfrm>
        <a:prstGeom prst="rect">
          <a:avLst/>
        </a:prstGeom>
      </xdr:spPr>
    </xdr:pic>
    <xdr:clientData/>
  </xdr:twoCellAnchor>
  <xdr:twoCellAnchor editAs="oneCell">
    <xdr:from>
      <xdr:col>22</xdr:col>
      <xdr:colOff>419101</xdr:colOff>
      <xdr:row>154</xdr:row>
      <xdr:rowOff>4303</xdr:rowOff>
    </xdr:from>
    <xdr:to>
      <xdr:col>34</xdr:col>
      <xdr:colOff>342900</xdr:colOff>
      <xdr:row>183</xdr:row>
      <xdr:rowOff>145107</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9"/>
        <a:stretch>
          <a:fillRect/>
        </a:stretch>
      </xdr:blipFill>
      <xdr:spPr>
        <a:xfrm>
          <a:off x="17875251" y="29430203"/>
          <a:ext cx="7238999" cy="5481154"/>
        </a:xfrm>
        <a:prstGeom prst="rect">
          <a:avLst/>
        </a:prstGeom>
      </xdr:spPr>
    </xdr:pic>
    <xdr:clientData/>
  </xdr:twoCellAnchor>
  <xdr:twoCellAnchor editAs="oneCell">
    <xdr:from>
      <xdr:col>22</xdr:col>
      <xdr:colOff>393700</xdr:colOff>
      <xdr:row>183</xdr:row>
      <xdr:rowOff>69850</xdr:rowOff>
    </xdr:from>
    <xdr:to>
      <xdr:col>34</xdr:col>
      <xdr:colOff>320753</xdr:colOff>
      <xdr:row>211</xdr:row>
      <xdr:rowOff>53090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0"/>
        <a:stretch>
          <a:fillRect/>
        </a:stretch>
      </xdr:blipFill>
      <xdr:spPr>
        <a:xfrm>
          <a:off x="17849850" y="34836100"/>
          <a:ext cx="7242253" cy="5139440"/>
        </a:xfrm>
        <a:prstGeom prst="rect">
          <a:avLst/>
        </a:prstGeom>
      </xdr:spPr>
    </xdr:pic>
    <xdr:clientData/>
  </xdr:twoCellAnchor>
  <xdr:twoCellAnchor editAs="oneCell">
    <xdr:from>
      <xdr:col>22</xdr:col>
      <xdr:colOff>361950</xdr:colOff>
      <xdr:row>211</xdr:row>
      <xdr:rowOff>3107</xdr:rowOff>
    </xdr:from>
    <xdr:to>
      <xdr:col>34</xdr:col>
      <xdr:colOff>336550</xdr:colOff>
      <xdr:row>214</xdr:row>
      <xdr:rowOff>76093</xdr:rowOff>
    </xdr:to>
    <xdr:pic>
      <xdr:nvPicPr>
        <xdr:cNvPr id="25" name="Picture 24">
          <a:extLst>
            <a:ext uri="{FF2B5EF4-FFF2-40B4-BE49-F238E27FC236}">
              <a16:creationId xmlns:a16="http://schemas.microsoft.com/office/drawing/2014/main" id="{00000000-0008-0000-0B00-000019000000}"/>
            </a:ext>
          </a:extLst>
        </xdr:cNvPr>
        <xdr:cNvPicPr>
          <a:picLocks noChangeAspect="1"/>
        </xdr:cNvPicPr>
      </xdr:nvPicPr>
      <xdr:blipFill>
        <a:blip xmlns:r="http://schemas.openxmlformats.org/officeDocument/2006/relationships" r:embed="rId11"/>
        <a:stretch>
          <a:fillRect/>
        </a:stretch>
      </xdr:blipFill>
      <xdr:spPr>
        <a:xfrm>
          <a:off x="17818100" y="39925557"/>
          <a:ext cx="7289800" cy="625436"/>
        </a:xfrm>
        <a:prstGeom prst="rect">
          <a:avLst/>
        </a:prstGeom>
      </xdr:spPr>
    </xdr:pic>
    <xdr:clientData/>
  </xdr:twoCellAnchor>
  <xdr:twoCellAnchor editAs="oneCell">
    <xdr:from>
      <xdr:col>22</xdr:col>
      <xdr:colOff>374651</xdr:colOff>
      <xdr:row>214</xdr:row>
      <xdr:rowOff>6056</xdr:rowOff>
    </xdr:from>
    <xdr:to>
      <xdr:col>34</xdr:col>
      <xdr:colOff>349250</xdr:colOff>
      <xdr:row>242</xdr:row>
      <xdr:rowOff>167367</xdr:rowOff>
    </xdr:to>
    <xdr:pic>
      <xdr:nvPicPr>
        <xdr:cNvPr id="26" name="Picture 25">
          <a:extLst>
            <a:ext uri="{FF2B5EF4-FFF2-40B4-BE49-F238E27FC236}">
              <a16:creationId xmlns:a16="http://schemas.microsoft.com/office/drawing/2014/main" id="{00000000-0008-0000-0B00-00001A000000}"/>
            </a:ext>
          </a:extLst>
        </xdr:cNvPr>
        <xdr:cNvPicPr>
          <a:picLocks noChangeAspect="1"/>
        </xdr:cNvPicPr>
      </xdr:nvPicPr>
      <xdr:blipFill>
        <a:blip xmlns:r="http://schemas.openxmlformats.org/officeDocument/2006/relationships" r:embed="rId12"/>
        <a:stretch>
          <a:fillRect/>
        </a:stretch>
      </xdr:blipFill>
      <xdr:spPr>
        <a:xfrm>
          <a:off x="17830801" y="40480956"/>
          <a:ext cx="7289799" cy="5317511"/>
        </a:xfrm>
        <a:prstGeom prst="rect">
          <a:avLst/>
        </a:prstGeom>
      </xdr:spPr>
    </xdr:pic>
    <xdr:clientData/>
  </xdr:twoCellAnchor>
  <xdr:twoCellAnchor editAs="oneCell">
    <xdr:from>
      <xdr:col>22</xdr:col>
      <xdr:colOff>323851</xdr:colOff>
      <xdr:row>243</xdr:row>
      <xdr:rowOff>12700</xdr:rowOff>
    </xdr:from>
    <xdr:to>
      <xdr:col>34</xdr:col>
      <xdr:colOff>359796</xdr:colOff>
      <xdr:row>252</xdr:row>
      <xdr:rowOff>177488</xdr:rowOff>
    </xdr:to>
    <xdr:pic>
      <xdr:nvPicPr>
        <xdr:cNvPr id="27" name="Picture 26">
          <a:extLst>
            <a:ext uri="{FF2B5EF4-FFF2-40B4-BE49-F238E27FC236}">
              <a16:creationId xmlns:a16="http://schemas.microsoft.com/office/drawing/2014/main" id="{00000000-0008-0000-0B00-00001B000000}"/>
            </a:ext>
          </a:extLst>
        </xdr:cNvPr>
        <xdr:cNvPicPr>
          <a:picLocks noChangeAspect="1"/>
        </xdr:cNvPicPr>
      </xdr:nvPicPr>
      <xdr:blipFill>
        <a:blip xmlns:r="http://schemas.openxmlformats.org/officeDocument/2006/relationships" r:embed="rId13"/>
        <a:stretch>
          <a:fillRect/>
        </a:stretch>
      </xdr:blipFill>
      <xdr:spPr>
        <a:xfrm>
          <a:off x="17780001" y="45827950"/>
          <a:ext cx="7351145" cy="1822138"/>
        </a:xfrm>
        <a:prstGeom prst="rect">
          <a:avLst/>
        </a:prstGeom>
      </xdr:spPr>
    </xdr:pic>
    <xdr:clientData/>
  </xdr:twoCellAnchor>
  <xdr:twoCellAnchor editAs="oneCell">
    <xdr:from>
      <xdr:col>22</xdr:col>
      <xdr:colOff>387350</xdr:colOff>
      <xdr:row>252</xdr:row>
      <xdr:rowOff>158750</xdr:rowOff>
    </xdr:from>
    <xdr:to>
      <xdr:col>37</xdr:col>
      <xdr:colOff>382477</xdr:colOff>
      <xdr:row>282</xdr:row>
      <xdr:rowOff>8750</xdr:rowOff>
    </xdr:to>
    <xdr:pic>
      <xdr:nvPicPr>
        <xdr:cNvPr id="28" name="Picture 27">
          <a:extLst>
            <a:ext uri="{FF2B5EF4-FFF2-40B4-BE49-F238E27FC236}">
              <a16:creationId xmlns:a16="http://schemas.microsoft.com/office/drawing/2014/main" id="{00000000-0008-0000-0B00-00001C000000}"/>
            </a:ext>
          </a:extLst>
        </xdr:cNvPr>
        <xdr:cNvPicPr>
          <a:picLocks noChangeAspect="1"/>
        </xdr:cNvPicPr>
      </xdr:nvPicPr>
      <xdr:blipFill>
        <a:blip xmlns:r="http://schemas.openxmlformats.org/officeDocument/2006/relationships" r:embed="rId14"/>
        <a:stretch>
          <a:fillRect/>
        </a:stretch>
      </xdr:blipFill>
      <xdr:spPr>
        <a:xfrm>
          <a:off x="17843500" y="47631350"/>
          <a:ext cx="9139127" cy="5374500"/>
        </a:xfrm>
        <a:prstGeom prst="rect">
          <a:avLst/>
        </a:prstGeom>
      </xdr:spPr>
    </xdr:pic>
    <xdr:clientData/>
  </xdr:twoCellAnchor>
  <xdr:twoCellAnchor editAs="oneCell">
    <xdr:from>
      <xdr:col>36</xdr:col>
      <xdr:colOff>31752</xdr:colOff>
      <xdr:row>20</xdr:row>
      <xdr:rowOff>136072</xdr:rowOff>
    </xdr:from>
    <xdr:to>
      <xdr:col>48</xdr:col>
      <xdr:colOff>11892</xdr:colOff>
      <xdr:row>55</xdr:row>
      <xdr:rowOff>179689</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5"/>
        <a:stretch>
          <a:fillRect/>
        </a:stretch>
      </xdr:blipFill>
      <xdr:spPr>
        <a:xfrm>
          <a:off x="25966966" y="5052786"/>
          <a:ext cx="7273569" cy="6393617"/>
        </a:xfrm>
        <a:prstGeom prst="rect">
          <a:avLst/>
        </a:prstGeom>
      </xdr:spPr>
    </xdr:pic>
    <xdr:clientData/>
  </xdr:twoCellAnchor>
  <xdr:twoCellAnchor editAs="oneCell">
    <xdr:from>
      <xdr:col>36</xdr:col>
      <xdr:colOff>57150</xdr:colOff>
      <xdr:row>55</xdr:row>
      <xdr:rowOff>38100</xdr:rowOff>
    </xdr:from>
    <xdr:to>
      <xdr:col>48</xdr:col>
      <xdr:colOff>22755</xdr:colOff>
      <xdr:row>85</xdr:row>
      <xdr:rowOff>5407</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6"/>
        <a:stretch>
          <a:fillRect/>
        </a:stretch>
      </xdr:blipFill>
      <xdr:spPr>
        <a:xfrm>
          <a:off x="26047700" y="11417300"/>
          <a:ext cx="7280805" cy="54918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349612</xdr:colOff>
      <xdr:row>8</xdr:row>
      <xdr:rowOff>8965</xdr:rowOff>
    </xdr:from>
    <xdr:to>
      <xdr:col>8</xdr:col>
      <xdr:colOff>10747</xdr:colOff>
      <xdr:row>8</xdr:row>
      <xdr:rowOff>191845</xdr:rowOff>
    </xdr:to>
    <xdr:sp macro="" textlink="">
      <xdr:nvSpPr>
        <xdr:cNvPr id="2" name="Rectangle 1">
          <a:extLst>
            <a:ext uri="{FF2B5EF4-FFF2-40B4-BE49-F238E27FC236}">
              <a16:creationId xmlns:a16="http://schemas.microsoft.com/office/drawing/2014/main" id="{00000000-0008-0000-0C00-000002000000}"/>
            </a:ext>
          </a:extLst>
        </xdr:cNvPr>
        <xdr:cNvSpPr/>
      </xdr:nvSpPr>
      <xdr:spPr>
        <a:xfrm>
          <a:off x="8471636" y="2680447"/>
          <a:ext cx="1005840" cy="182880"/>
        </a:xfrm>
        <a:prstGeom prst="rect">
          <a:avLst/>
        </a:prstGeom>
        <a:solidFill>
          <a:schemeClr val="accent6">
            <a:lumMod val="75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System</a:t>
          </a:r>
        </a:p>
      </xdr:txBody>
    </xdr:sp>
    <xdr:clientData/>
  </xdr:twoCellAnchor>
  <xdr:twoCellAnchor>
    <xdr:from>
      <xdr:col>8</xdr:col>
      <xdr:colOff>18367</xdr:colOff>
      <xdr:row>8</xdr:row>
      <xdr:rowOff>8965</xdr:rowOff>
    </xdr:from>
    <xdr:to>
      <xdr:col>9</xdr:col>
      <xdr:colOff>441501</xdr:colOff>
      <xdr:row>8</xdr:row>
      <xdr:rowOff>191845</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485096" y="2680447"/>
          <a:ext cx="100584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449121</xdr:colOff>
      <xdr:row>8</xdr:row>
      <xdr:rowOff>8965</xdr:rowOff>
    </xdr:from>
    <xdr:to>
      <xdr:col>11</xdr:col>
      <xdr:colOff>2678</xdr:colOff>
      <xdr:row>8</xdr:row>
      <xdr:rowOff>191845</xdr:rowOff>
    </xdr:to>
    <xdr:sp macro="" textlink="">
      <xdr:nvSpPr>
        <xdr:cNvPr id="4" name="Rectangle 3">
          <a:extLst>
            <a:ext uri="{FF2B5EF4-FFF2-40B4-BE49-F238E27FC236}">
              <a16:creationId xmlns:a16="http://schemas.microsoft.com/office/drawing/2014/main" id="{00000000-0008-0000-0C00-000004000000}"/>
            </a:ext>
          </a:extLst>
        </xdr:cNvPr>
        <xdr:cNvSpPr/>
      </xdr:nvSpPr>
      <xdr:spPr>
        <a:xfrm>
          <a:off x="10498556" y="2680447"/>
          <a:ext cx="10058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349635</xdr:colOff>
      <xdr:row>16</xdr:row>
      <xdr:rowOff>0</xdr:rowOff>
    </xdr:from>
    <xdr:to>
      <xdr:col>8</xdr:col>
      <xdr:colOff>10770</xdr:colOff>
      <xdr:row>17</xdr:row>
      <xdr:rowOff>3586</xdr:rowOff>
    </xdr:to>
    <xdr:sp macro="" textlink="">
      <xdr:nvSpPr>
        <xdr:cNvPr id="5" name="Rectangle 4">
          <a:extLst>
            <a:ext uri="{FF2B5EF4-FFF2-40B4-BE49-F238E27FC236}">
              <a16:creationId xmlns:a16="http://schemas.microsoft.com/office/drawing/2014/main" id="{00000000-0008-0000-0C00-000005000000}"/>
            </a:ext>
          </a:extLst>
        </xdr:cNvPr>
        <xdr:cNvSpPr/>
      </xdr:nvSpPr>
      <xdr:spPr>
        <a:xfrm>
          <a:off x="8471659" y="5369859"/>
          <a:ext cx="1005840" cy="182880"/>
        </a:xfrm>
        <a:prstGeom prst="rect">
          <a:avLst/>
        </a:prstGeom>
        <a:solidFill>
          <a:schemeClr val="accent6">
            <a:lumMod val="75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System</a:t>
          </a:r>
        </a:p>
      </xdr:txBody>
    </xdr:sp>
    <xdr:clientData/>
  </xdr:twoCellAnchor>
  <xdr:twoCellAnchor>
    <xdr:from>
      <xdr:col>8</xdr:col>
      <xdr:colOff>18390</xdr:colOff>
      <xdr:row>16</xdr:row>
      <xdr:rowOff>0</xdr:rowOff>
    </xdr:from>
    <xdr:to>
      <xdr:col>9</xdr:col>
      <xdr:colOff>441524</xdr:colOff>
      <xdr:row>17</xdr:row>
      <xdr:rowOff>3586</xdr:rowOff>
    </xdr:to>
    <xdr:sp macro="" textlink="">
      <xdr:nvSpPr>
        <xdr:cNvPr id="6" name="Rectangle 5">
          <a:extLst>
            <a:ext uri="{FF2B5EF4-FFF2-40B4-BE49-F238E27FC236}">
              <a16:creationId xmlns:a16="http://schemas.microsoft.com/office/drawing/2014/main" id="{00000000-0008-0000-0C00-000006000000}"/>
            </a:ext>
          </a:extLst>
        </xdr:cNvPr>
        <xdr:cNvSpPr/>
      </xdr:nvSpPr>
      <xdr:spPr>
        <a:xfrm>
          <a:off x="9485119" y="5369859"/>
          <a:ext cx="100584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449144</xdr:colOff>
      <xdr:row>16</xdr:row>
      <xdr:rowOff>0</xdr:rowOff>
    </xdr:from>
    <xdr:to>
      <xdr:col>11</xdr:col>
      <xdr:colOff>2701</xdr:colOff>
      <xdr:row>17</xdr:row>
      <xdr:rowOff>3586</xdr:rowOff>
    </xdr:to>
    <xdr:sp macro="" textlink="">
      <xdr:nvSpPr>
        <xdr:cNvPr id="7" name="Rectangle 6">
          <a:extLst>
            <a:ext uri="{FF2B5EF4-FFF2-40B4-BE49-F238E27FC236}">
              <a16:creationId xmlns:a16="http://schemas.microsoft.com/office/drawing/2014/main" id="{00000000-0008-0000-0C00-000007000000}"/>
            </a:ext>
          </a:extLst>
        </xdr:cNvPr>
        <xdr:cNvSpPr/>
      </xdr:nvSpPr>
      <xdr:spPr>
        <a:xfrm>
          <a:off x="10498579" y="5369859"/>
          <a:ext cx="10058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18</xdr:col>
      <xdr:colOff>211014</xdr:colOff>
      <xdr:row>4</xdr:row>
      <xdr:rowOff>0</xdr:rowOff>
    </xdr:from>
    <xdr:to>
      <xdr:col>26</xdr:col>
      <xdr:colOff>462954</xdr:colOff>
      <xdr:row>5</xdr:row>
      <xdr:rowOff>127638</xdr:rowOff>
    </xdr:to>
    <xdr:pic>
      <xdr:nvPicPr>
        <xdr:cNvPr id="13" name="Picture 12">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
        <a:stretch>
          <a:fillRect/>
        </a:stretch>
      </xdr:blipFill>
      <xdr:spPr>
        <a:xfrm>
          <a:off x="16369322" y="820615"/>
          <a:ext cx="5879017" cy="323023"/>
        </a:xfrm>
        <a:prstGeom prst="rect">
          <a:avLst/>
        </a:prstGeom>
      </xdr:spPr>
    </xdr:pic>
    <xdr:clientData/>
  </xdr:twoCellAnchor>
  <xdr:twoCellAnchor editAs="oneCell">
    <xdr:from>
      <xdr:col>17</xdr:col>
      <xdr:colOff>145999</xdr:colOff>
      <xdr:row>5</xdr:row>
      <xdr:rowOff>108649</xdr:rowOff>
    </xdr:from>
    <xdr:to>
      <xdr:col>27</xdr:col>
      <xdr:colOff>321381</xdr:colOff>
      <xdr:row>18</xdr:row>
      <xdr:rowOff>49532</xdr:rowOff>
    </xdr:to>
    <xdr:pic>
      <xdr:nvPicPr>
        <xdr:cNvPr id="14" name="Picture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2"/>
        <a:stretch>
          <a:fillRect/>
        </a:stretch>
      </xdr:blipFill>
      <xdr:spPr>
        <a:xfrm>
          <a:off x="15600922" y="1124649"/>
          <a:ext cx="7209228" cy="5253717"/>
        </a:xfrm>
        <a:prstGeom prst="rect">
          <a:avLst/>
        </a:prstGeom>
      </xdr:spPr>
    </xdr:pic>
    <xdr:clientData/>
  </xdr:twoCellAnchor>
  <xdr:twoCellAnchor editAs="oneCell">
    <xdr:from>
      <xdr:col>17</xdr:col>
      <xdr:colOff>141745</xdr:colOff>
      <xdr:row>18</xdr:row>
      <xdr:rowOff>179964</xdr:rowOff>
    </xdr:from>
    <xdr:to>
      <xdr:col>27</xdr:col>
      <xdr:colOff>333082</xdr:colOff>
      <xdr:row>46</xdr:row>
      <xdr:rowOff>181725</xdr:rowOff>
    </xdr:to>
    <xdr:pic>
      <xdr:nvPicPr>
        <xdr:cNvPr id="15" name="Picture 14">
          <a:extLst>
            <a:ext uri="{FF2B5EF4-FFF2-40B4-BE49-F238E27FC236}">
              <a16:creationId xmlns:a16="http://schemas.microsoft.com/office/drawing/2014/main" id="{00000000-0008-0000-0C00-00000F000000}"/>
            </a:ext>
          </a:extLst>
        </xdr:cNvPr>
        <xdr:cNvPicPr>
          <a:picLocks noChangeAspect="1"/>
        </xdr:cNvPicPr>
      </xdr:nvPicPr>
      <xdr:blipFill>
        <a:blip xmlns:r="http://schemas.openxmlformats.org/officeDocument/2006/relationships" r:embed="rId3"/>
        <a:stretch>
          <a:fillRect/>
        </a:stretch>
      </xdr:blipFill>
      <xdr:spPr>
        <a:xfrm>
          <a:off x="15596668" y="6344349"/>
          <a:ext cx="7225183" cy="5355298"/>
        </a:xfrm>
        <a:prstGeom prst="rect">
          <a:avLst/>
        </a:prstGeom>
      </xdr:spPr>
    </xdr:pic>
    <xdr:clientData/>
  </xdr:twoCellAnchor>
  <xdr:twoCellAnchor editAs="oneCell">
    <xdr:from>
      <xdr:col>17</xdr:col>
      <xdr:colOff>113813</xdr:colOff>
      <xdr:row>47</xdr:row>
      <xdr:rowOff>6101</xdr:rowOff>
    </xdr:from>
    <xdr:to>
      <xdr:col>27</xdr:col>
      <xdr:colOff>332153</xdr:colOff>
      <xdr:row>75</xdr:row>
      <xdr:rowOff>104068</xdr:rowOff>
    </xdr:to>
    <xdr:pic>
      <xdr:nvPicPr>
        <xdr:cNvPr id="16" name="Picture 15">
          <a:extLst>
            <a:ext uri="{FF2B5EF4-FFF2-40B4-BE49-F238E27FC236}">
              <a16:creationId xmlns:a16="http://schemas.microsoft.com/office/drawing/2014/main" id="{00000000-0008-0000-0C00-000010000000}"/>
            </a:ext>
          </a:extLst>
        </xdr:cNvPr>
        <xdr:cNvPicPr>
          <a:picLocks noChangeAspect="1"/>
        </xdr:cNvPicPr>
      </xdr:nvPicPr>
      <xdr:blipFill>
        <a:blip xmlns:r="http://schemas.openxmlformats.org/officeDocument/2006/relationships" r:embed="rId4"/>
        <a:stretch>
          <a:fillRect/>
        </a:stretch>
      </xdr:blipFill>
      <xdr:spPr>
        <a:xfrm>
          <a:off x="15568736" y="11709639"/>
          <a:ext cx="7252186" cy="5304967"/>
        </a:xfrm>
        <a:prstGeom prst="rect">
          <a:avLst/>
        </a:prstGeom>
      </xdr:spPr>
    </xdr:pic>
    <xdr:clientData/>
  </xdr:twoCellAnchor>
  <xdr:twoCellAnchor editAs="oneCell">
    <xdr:from>
      <xdr:col>17</xdr:col>
      <xdr:colOff>88899</xdr:colOff>
      <xdr:row>75</xdr:row>
      <xdr:rowOff>63711</xdr:rowOff>
    </xdr:from>
    <xdr:to>
      <xdr:col>27</xdr:col>
      <xdr:colOff>288286</xdr:colOff>
      <xdr:row>103</xdr:row>
      <xdr:rowOff>113849</xdr:rowOff>
    </xdr:to>
    <xdr:pic>
      <xdr:nvPicPr>
        <xdr:cNvPr id="17" name="Picture 16">
          <a:extLst>
            <a:ext uri="{FF2B5EF4-FFF2-40B4-BE49-F238E27FC236}">
              <a16:creationId xmlns:a16="http://schemas.microsoft.com/office/drawing/2014/main" id="{00000000-0008-0000-0C00-000011000000}"/>
            </a:ext>
          </a:extLst>
        </xdr:cNvPr>
        <xdr:cNvPicPr>
          <a:picLocks noChangeAspect="1"/>
        </xdr:cNvPicPr>
      </xdr:nvPicPr>
      <xdr:blipFill>
        <a:blip xmlns:r="http://schemas.openxmlformats.org/officeDocument/2006/relationships" r:embed="rId5"/>
        <a:stretch>
          <a:fillRect/>
        </a:stretch>
      </xdr:blipFill>
      <xdr:spPr>
        <a:xfrm>
          <a:off x="15543822" y="16974249"/>
          <a:ext cx="7233233" cy="5247369"/>
        </a:xfrm>
        <a:prstGeom prst="rect">
          <a:avLst/>
        </a:prstGeom>
      </xdr:spPr>
    </xdr:pic>
    <xdr:clientData/>
  </xdr:twoCellAnchor>
  <xdr:twoCellAnchor editAs="oneCell">
    <xdr:from>
      <xdr:col>17</xdr:col>
      <xdr:colOff>118207</xdr:colOff>
      <xdr:row>103</xdr:row>
      <xdr:rowOff>68838</xdr:rowOff>
    </xdr:from>
    <xdr:to>
      <xdr:col>27</xdr:col>
      <xdr:colOff>329711</xdr:colOff>
      <xdr:row>121</xdr:row>
      <xdr:rowOff>94637</xdr:rowOff>
    </xdr:to>
    <xdr:pic>
      <xdr:nvPicPr>
        <xdr:cNvPr id="18" name="Picture 17">
          <a:extLst>
            <a:ext uri="{FF2B5EF4-FFF2-40B4-BE49-F238E27FC236}">
              <a16:creationId xmlns:a16="http://schemas.microsoft.com/office/drawing/2014/main" id="{00000000-0008-0000-0C00-000012000000}"/>
            </a:ext>
          </a:extLst>
        </xdr:cNvPr>
        <xdr:cNvPicPr>
          <a:picLocks noChangeAspect="1"/>
        </xdr:cNvPicPr>
      </xdr:nvPicPr>
      <xdr:blipFill>
        <a:blip xmlns:r="http://schemas.openxmlformats.org/officeDocument/2006/relationships" r:embed="rId6"/>
        <a:stretch>
          <a:fillRect/>
        </a:stretch>
      </xdr:blipFill>
      <xdr:spPr>
        <a:xfrm>
          <a:off x="15573130" y="22176607"/>
          <a:ext cx="7245350" cy="3366876"/>
        </a:xfrm>
        <a:prstGeom prst="rect">
          <a:avLst/>
        </a:prstGeom>
      </xdr:spPr>
    </xdr:pic>
    <xdr:clientData/>
  </xdr:twoCellAnchor>
  <xdr:twoCellAnchor editAs="oneCell">
    <xdr:from>
      <xdr:col>17</xdr:col>
      <xdr:colOff>114788</xdr:colOff>
      <xdr:row>121</xdr:row>
      <xdr:rowOff>119302</xdr:rowOff>
    </xdr:from>
    <xdr:to>
      <xdr:col>27</xdr:col>
      <xdr:colOff>319941</xdr:colOff>
      <xdr:row>151</xdr:row>
      <xdr:rowOff>31994</xdr:rowOff>
    </xdr:to>
    <xdr:pic>
      <xdr:nvPicPr>
        <xdr:cNvPr id="19" name="Picture 18">
          <a:extLst>
            <a:ext uri="{FF2B5EF4-FFF2-40B4-BE49-F238E27FC236}">
              <a16:creationId xmlns:a16="http://schemas.microsoft.com/office/drawing/2014/main" id="{00000000-0008-0000-0C00-000013000000}"/>
            </a:ext>
          </a:extLst>
        </xdr:cNvPr>
        <xdr:cNvPicPr>
          <a:picLocks noChangeAspect="1"/>
        </xdr:cNvPicPr>
      </xdr:nvPicPr>
      <xdr:blipFill>
        <a:blip xmlns:r="http://schemas.openxmlformats.org/officeDocument/2006/relationships" r:embed="rId7"/>
        <a:stretch>
          <a:fillRect/>
        </a:stretch>
      </xdr:blipFill>
      <xdr:spPr>
        <a:xfrm>
          <a:off x="15569711" y="25568148"/>
          <a:ext cx="7238999" cy="5481154"/>
        </a:xfrm>
        <a:prstGeom prst="rect">
          <a:avLst/>
        </a:prstGeom>
      </xdr:spPr>
    </xdr:pic>
    <xdr:clientData/>
  </xdr:twoCellAnchor>
  <xdr:twoCellAnchor editAs="oneCell">
    <xdr:from>
      <xdr:col>17</xdr:col>
      <xdr:colOff>118695</xdr:colOff>
      <xdr:row>151</xdr:row>
      <xdr:rowOff>73968</xdr:rowOff>
    </xdr:from>
    <xdr:to>
      <xdr:col>27</xdr:col>
      <xdr:colOff>327102</xdr:colOff>
      <xdr:row>179</xdr:row>
      <xdr:rowOff>16178</xdr:rowOff>
    </xdr:to>
    <xdr:pic>
      <xdr:nvPicPr>
        <xdr:cNvPr id="20" name="Picture 19">
          <a:extLst>
            <a:ext uri="{FF2B5EF4-FFF2-40B4-BE49-F238E27FC236}">
              <a16:creationId xmlns:a16="http://schemas.microsoft.com/office/drawing/2014/main" id="{00000000-0008-0000-0C00-000014000000}"/>
            </a:ext>
          </a:extLst>
        </xdr:cNvPr>
        <xdr:cNvPicPr>
          <a:picLocks noChangeAspect="1"/>
        </xdr:cNvPicPr>
      </xdr:nvPicPr>
      <xdr:blipFill>
        <a:blip xmlns:r="http://schemas.openxmlformats.org/officeDocument/2006/relationships" r:embed="rId8"/>
        <a:stretch>
          <a:fillRect/>
        </a:stretch>
      </xdr:blipFill>
      <xdr:spPr>
        <a:xfrm>
          <a:off x="15573618" y="31091276"/>
          <a:ext cx="7242253" cy="5139440"/>
        </a:xfrm>
        <a:prstGeom prst="rect">
          <a:avLst/>
        </a:prstGeom>
      </xdr:spPr>
    </xdr:pic>
    <xdr:clientData/>
  </xdr:twoCellAnchor>
  <xdr:twoCellAnchor editAs="oneCell">
    <xdr:from>
      <xdr:col>17</xdr:col>
      <xdr:colOff>86945</xdr:colOff>
      <xdr:row>178</xdr:row>
      <xdr:rowOff>102964</xdr:rowOff>
    </xdr:from>
    <xdr:to>
      <xdr:col>27</xdr:col>
      <xdr:colOff>342899</xdr:colOff>
      <xdr:row>181</xdr:row>
      <xdr:rowOff>171554</xdr:rowOff>
    </xdr:to>
    <xdr:pic>
      <xdr:nvPicPr>
        <xdr:cNvPr id="21" name="Picture 20">
          <a:extLst>
            <a:ext uri="{FF2B5EF4-FFF2-40B4-BE49-F238E27FC236}">
              <a16:creationId xmlns:a16="http://schemas.microsoft.com/office/drawing/2014/main" id="{00000000-0008-0000-0C00-000015000000}"/>
            </a:ext>
          </a:extLst>
        </xdr:cNvPr>
        <xdr:cNvPicPr>
          <a:picLocks noChangeAspect="1"/>
        </xdr:cNvPicPr>
      </xdr:nvPicPr>
      <xdr:blipFill>
        <a:blip xmlns:r="http://schemas.openxmlformats.org/officeDocument/2006/relationships" r:embed="rId9"/>
        <a:stretch>
          <a:fillRect/>
        </a:stretch>
      </xdr:blipFill>
      <xdr:spPr>
        <a:xfrm>
          <a:off x="15541868" y="36131887"/>
          <a:ext cx="7289800" cy="625436"/>
        </a:xfrm>
        <a:prstGeom prst="rect">
          <a:avLst/>
        </a:prstGeom>
      </xdr:spPr>
    </xdr:pic>
    <xdr:clientData/>
  </xdr:twoCellAnchor>
  <xdr:twoCellAnchor editAs="oneCell">
    <xdr:from>
      <xdr:col>17</xdr:col>
      <xdr:colOff>109415</xdr:colOff>
      <xdr:row>181</xdr:row>
      <xdr:rowOff>111285</xdr:rowOff>
    </xdr:from>
    <xdr:to>
      <xdr:col>27</xdr:col>
      <xdr:colOff>365368</xdr:colOff>
      <xdr:row>210</xdr:row>
      <xdr:rowOff>45950</xdr:rowOff>
    </xdr:to>
    <xdr:pic>
      <xdr:nvPicPr>
        <xdr:cNvPr id="22" name="Picture 21">
          <a:extLst>
            <a:ext uri="{FF2B5EF4-FFF2-40B4-BE49-F238E27FC236}">
              <a16:creationId xmlns:a16="http://schemas.microsoft.com/office/drawing/2014/main" id="{00000000-0008-0000-0C00-000016000000}"/>
            </a:ext>
          </a:extLst>
        </xdr:cNvPr>
        <xdr:cNvPicPr>
          <a:picLocks noChangeAspect="1"/>
        </xdr:cNvPicPr>
      </xdr:nvPicPr>
      <xdr:blipFill>
        <a:blip xmlns:r="http://schemas.openxmlformats.org/officeDocument/2006/relationships" r:embed="rId10"/>
        <a:stretch>
          <a:fillRect/>
        </a:stretch>
      </xdr:blipFill>
      <xdr:spPr>
        <a:xfrm>
          <a:off x="15564338" y="36697054"/>
          <a:ext cx="7289799" cy="5317511"/>
        </a:xfrm>
        <a:prstGeom prst="rect">
          <a:avLst/>
        </a:prstGeom>
      </xdr:spPr>
    </xdr:pic>
    <xdr:clientData/>
  </xdr:twoCellAnchor>
  <xdr:twoCellAnchor editAs="oneCell">
    <xdr:from>
      <xdr:col>17</xdr:col>
      <xdr:colOff>58615</xdr:colOff>
      <xdr:row>210</xdr:row>
      <xdr:rowOff>36356</xdr:rowOff>
    </xdr:from>
    <xdr:to>
      <xdr:col>27</xdr:col>
      <xdr:colOff>375914</xdr:colOff>
      <xdr:row>220</xdr:row>
      <xdr:rowOff>2340</xdr:rowOff>
    </xdr:to>
    <xdr:pic>
      <xdr:nvPicPr>
        <xdr:cNvPr id="23" name="Picture 22">
          <a:extLst>
            <a:ext uri="{FF2B5EF4-FFF2-40B4-BE49-F238E27FC236}">
              <a16:creationId xmlns:a16="http://schemas.microsoft.com/office/drawing/2014/main" id="{00000000-0008-0000-0C00-000017000000}"/>
            </a:ext>
          </a:extLst>
        </xdr:cNvPr>
        <xdr:cNvPicPr>
          <a:picLocks noChangeAspect="1"/>
        </xdr:cNvPicPr>
      </xdr:nvPicPr>
      <xdr:blipFill>
        <a:blip xmlns:r="http://schemas.openxmlformats.org/officeDocument/2006/relationships" r:embed="rId11"/>
        <a:stretch>
          <a:fillRect/>
        </a:stretch>
      </xdr:blipFill>
      <xdr:spPr>
        <a:xfrm>
          <a:off x="15513538" y="42004971"/>
          <a:ext cx="7351145" cy="1822138"/>
        </a:xfrm>
        <a:prstGeom prst="rect">
          <a:avLst/>
        </a:prstGeom>
      </xdr:spPr>
    </xdr:pic>
    <xdr:clientData/>
  </xdr:twoCellAnchor>
  <xdr:twoCellAnchor editAs="oneCell">
    <xdr:from>
      <xdr:col>17</xdr:col>
      <xdr:colOff>102576</xdr:colOff>
      <xdr:row>220</xdr:row>
      <xdr:rowOff>22679</xdr:rowOff>
    </xdr:from>
    <xdr:to>
      <xdr:col>30</xdr:col>
      <xdr:colOff>97703</xdr:colOff>
      <xdr:row>249</xdr:row>
      <xdr:rowOff>14333</xdr:rowOff>
    </xdr:to>
    <xdr:pic>
      <xdr:nvPicPr>
        <xdr:cNvPr id="24" name="Picture 23">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12"/>
        <a:stretch>
          <a:fillRect/>
        </a:stretch>
      </xdr:blipFill>
      <xdr:spPr>
        <a:xfrm>
          <a:off x="15557499" y="43847448"/>
          <a:ext cx="9139127" cy="5374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26895</xdr:colOff>
      <xdr:row>16</xdr:row>
      <xdr:rowOff>0</xdr:rowOff>
    </xdr:from>
    <xdr:to>
      <xdr:col>7</xdr:col>
      <xdr:colOff>1215615</xdr:colOff>
      <xdr:row>17</xdr:row>
      <xdr:rowOff>3586</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7530354" y="51726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1219193</xdr:colOff>
      <xdr:row>16</xdr:row>
      <xdr:rowOff>8964</xdr:rowOff>
    </xdr:from>
    <xdr:to>
      <xdr:col>9</xdr:col>
      <xdr:colOff>0</xdr:colOff>
      <xdr:row>17</xdr:row>
      <xdr:rowOff>8965</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8722652" y="6768352"/>
          <a:ext cx="1380572" cy="17929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7</xdr:col>
      <xdr:colOff>35860</xdr:colOff>
      <xdr:row>29</xdr:row>
      <xdr:rowOff>0</xdr:rowOff>
    </xdr:from>
    <xdr:to>
      <xdr:col>7</xdr:col>
      <xdr:colOff>1224580</xdr:colOff>
      <xdr:row>30</xdr:row>
      <xdr:rowOff>3586</xdr:rowOff>
    </xdr:to>
    <xdr:sp macro="" textlink="">
      <xdr:nvSpPr>
        <xdr:cNvPr id="4" name="Rectangle 3">
          <a:extLst>
            <a:ext uri="{FF2B5EF4-FFF2-40B4-BE49-F238E27FC236}">
              <a16:creationId xmlns:a16="http://schemas.microsoft.com/office/drawing/2014/main" id="{00000000-0008-0000-0D00-000004000000}"/>
            </a:ext>
          </a:extLst>
        </xdr:cNvPr>
        <xdr:cNvSpPr/>
      </xdr:nvSpPr>
      <xdr:spPr>
        <a:xfrm>
          <a:off x="7539319" y="941294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1228158</xdr:colOff>
      <xdr:row>29</xdr:row>
      <xdr:rowOff>8964</xdr:rowOff>
    </xdr:from>
    <xdr:to>
      <xdr:col>9</xdr:col>
      <xdr:colOff>5818</xdr:colOff>
      <xdr:row>30</xdr:row>
      <xdr:rowOff>3585</xdr:rowOff>
    </xdr:to>
    <xdr:sp macro="" textlink="">
      <xdr:nvSpPr>
        <xdr:cNvPr id="5" name="Rectangle 4">
          <a:extLst>
            <a:ext uri="{FF2B5EF4-FFF2-40B4-BE49-F238E27FC236}">
              <a16:creationId xmlns:a16="http://schemas.microsoft.com/office/drawing/2014/main" id="{00000000-0008-0000-0D00-000005000000}"/>
            </a:ext>
          </a:extLst>
        </xdr:cNvPr>
        <xdr:cNvSpPr/>
      </xdr:nvSpPr>
      <xdr:spPr>
        <a:xfrm>
          <a:off x="8731617" y="942190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editAs="oneCell">
        <xdr:from>
          <xdr:col>4</xdr:col>
          <xdr:colOff>66675</xdr:colOff>
          <xdr:row>12</xdr:row>
          <xdr:rowOff>104775</xdr:rowOff>
        </xdr:from>
        <xdr:to>
          <xdr:col>4</xdr:col>
          <xdr:colOff>885825</xdr:colOff>
          <xdr:row>12</xdr:row>
          <xdr:rowOff>295275</xdr:rowOff>
        </xdr:to>
        <xdr:sp macro="" textlink="">
          <xdr:nvSpPr>
            <xdr:cNvPr id="107522" name="Drop Down 2" hidden="1">
              <a:extLst>
                <a:ext uri="{63B3BB69-23CF-44E3-9099-C40C66FF867C}">
                  <a14:compatExt spid="_x0000_s107522"/>
                </a:ext>
                <a:ext uri="{FF2B5EF4-FFF2-40B4-BE49-F238E27FC236}">
                  <a16:creationId xmlns:a16="http://schemas.microsoft.com/office/drawing/2014/main" id="{00000000-0008-0000-0D00-000002A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25</xdr:row>
          <xdr:rowOff>104775</xdr:rowOff>
        </xdr:from>
        <xdr:to>
          <xdr:col>4</xdr:col>
          <xdr:colOff>885825</xdr:colOff>
          <xdr:row>25</xdr:row>
          <xdr:rowOff>295275</xdr:rowOff>
        </xdr:to>
        <xdr:sp macro="" textlink="">
          <xdr:nvSpPr>
            <xdr:cNvPr id="107523" name="Drop Down 3" hidden="1">
              <a:extLst>
                <a:ext uri="{63B3BB69-23CF-44E3-9099-C40C66FF867C}">
                  <a14:compatExt spid="_x0000_s107523"/>
                </a:ext>
                <a:ext uri="{FF2B5EF4-FFF2-40B4-BE49-F238E27FC236}">
                  <a16:creationId xmlns:a16="http://schemas.microsoft.com/office/drawing/2014/main" id="{00000000-0008-0000-0D00-000003A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xdr:col>
      <xdr:colOff>490589</xdr:colOff>
      <xdr:row>34</xdr:row>
      <xdr:rowOff>40283</xdr:rowOff>
    </xdr:from>
    <xdr:to>
      <xdr:col>16</xdr:col>
      <xdr:colOff>83347</xdr:colOff>
      <xdr:row>76</xdr:row>
      <xdr:rowOff>161916</xdr:rowOff>
    </xdr:to>
    <xdr:pic>
      <xdr:nvPicPr>
        <xdr:cNvPr id="6" name="Picture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1"/>
        <a:stretch>
          <a:fillRect/>
        </a:stretch>
      </xdr:blipFill>
      <xdr:spPr>
        <a:xfrm>
          <a:off x="4681589" y="13438783"/>
          <a:ext cx="10006758" cy="7678133"/>
        </a:xfrm>
        <a:prstGeom prst="rect">
          <a:avLst/>
        </a:prstGeom>
      </xdr:spPr>
    </xdr:pic>
    <xdr:clientData/>
  </xdr:twoCellAnchor>
  <xdr:twoCellAnchor editAs="oneCell">
    <xdr:from>
      <xdr:col>16</xdr:col>
      <xdr:colOff>399436</xdr:colOff>
      <xdr:row>32</xdr:row>
      <xdr:rowOff>20484</xdr:rowOff>
    </xdr:from>
    <xdr:to>
      <xdr:col>32</xdr:col>
      <xdr:colOff>478926</xdr:colOff>
      <xdr:row>51</xdr:row>
      <xdr:rowOff>20421</xdr:rowOff>
    </xdr:to>
    <xdr:pic>
      <xdr:nvPicPr>
        <xdr:cNvPr id="7" name="Picture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2"/>
        <a:stretch>
          <a:fillRect/>
        </a:stretch>
      </xdr:blipFill>
      <xdr:spPr>
        <a:xfrm>
          <a:off x="15014678" y="13529597"/>
          <a:ext cx="9895238" cy="3285714"/>
        </a:xfrm>
        <a:prstGeom prst="rect">
          <a:avLst/>
        </a:prstGeom>
      </xdr:spPr>
    </xdr:pic>
    <xdr:clientData/>
  </xdr:twoCellAnchor>
  <xdr:twoCellAnchor editAs="oneCell">
    <xdr:from>
      <xdr:col>16</xdr:col>
      <xdr:colOff>102419</xdr:colOff>
      <xdr:row>52</xdr:row>
      <xdr:rowOff>122904</xdr:rowOff>
    </xdr:from>
    <xdr:to>
      <xdr:col>32</xdr:col>
      <xdr:colOff>440319</xdr:colOff>
      <xdr:row>86</xdr:row>
      <xdr:rowOff>59574</xdr:rowOff>
    </xdr:to>
    <xdr:pic>
      <xdr:nvPicPr>
        <xdr:cNvPr id="8" name="Picture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3"/>
        <a:stretch>
          <a:fillRect/>
        </a:stretch>
      </xdr:blipFill>
      <xdr:spPr>
        <a:xfrm>
          <a:off x="14717661" y="17114275"/>
          <a:ext cx="10171428" cy="5847619"/>
        </a:xfrm>
        <a:prstGeom prst="rect">
          <a:avLst/>
        </a:prstGeom>
      </xdr:spPr>
    </xdr:pic>
    <xdr:clientData/>
  </xdr:twoCellAnchor>
  <xdr:twoCellAnchor editAs="oneCell">
    <xdr:from>
      <xdr:col>3</xdr:col>
      <xdr:colOff>762000</xdr:colOff>
      <xdr:row>91</xdr:row>
      <xdr:rowOff>21193</xdr:rowOff>
    </xdr:from>
    <xdr:to>
      <xdr:col>15</xdr:col>
      <xdr:colOff>306917</xdr:colOff>
      <xdr:row>105</xdr:row>
      <xdr:rowOff>64047</xdr:rowOff>
    </xdr:to>
    <xdr:pic>
      <xdr:nvPicPr>
        <xdr:cNvPr id="9" name="Picture 8">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4"/>
        <a:stretch>
          <a:fillRect/>
        </a:stretch>
      </xdr:blipFill>
      <xdr:spPr>
        <a:xfrm>
          <a:off x="4953000" y="23674943"/>
          <a:ext cx="9345084" cy="2561687"/>
        </a:xfrm>
        <a:prstGeom prst="rect">
          <a:avLst/>
        </a:prstGeom>
      </xdr:spPr>
    </xdr:pic>
    <xdr:clientData/>
  </xdr:twoCellAnchor>
  <xdr:twoCellAnchor editAs="oneCell">
    <xdr:from>
      <xdr:col>15</xdr:col>
      <xdr:colOff>565380</xdr:colOff>
      <xdr:row>91</xdr:row>
      <xdr:rowOff>10584</xdr:rowOff>
    </xdr:from>
    <xdr:to>
      <xdr:col>31</xdr:col>
      <xdr:colOff>323022</xdr:colOff>
      <xdr:row>114</xdr:row>
      <xdr:rowOff>132513</xdr:rowOff>
    </xdr:to>
    <xdr:pic>
      <xdr:nvPicPr>
        <xdr:cNvPr id="10" name="Picture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5"/>
        <a:stretch>
          <a:fillRect/>
        </a:stretch>
      </xdr:blipFill>
      <xdr:spPr>
        <a:xfrm>
          <a:off x="14556547" y="23664334"/>
          <a:ext cx="9578975" cy="426001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35833</xdr:colOff>
      <xdr:row>11</xdr:row>
      <xdr:rowOff>0</xdr:rowOff>
    </xdr:from>
    <xdr:to>
      <xdr:col>9</xdr:col>
      <xdr:colOff>417730</xdr:colOff>
      <xdr:row>12</xdr:row>
      <xdr:rowOff>3586</xdr:rowOff>
    </xdr:to>
    <xdr:sp macro="" textlink="">
      <xdr:nvSpPr>
        <xdr:cNvPr id="4" name="Rectangle 3">
          <a:extLst>
            <a:ext uri="{FF2B5EF4-FFF2-40B4-BE49-F238E27FC236}">
              <a16:creationId xmlns:a16="http://schemas.microsoft.com/office/drawing/2014/main" id="{00000000-0008-0000-0E00-000004000000}"/>
            </a:ext>
          </a:extLst>
        </xdr:cNvPr>
        <xdr:cNvSpPr/>
      </xdr:nvSpPr>
      <xdr:spPr>
        <a:xfrm>
          <a:off x="7906845" y="2501153"/>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11</xdr:row>
      <xdr:rowOff>8964</xdr:rowOff>
    </xdr:from>
    <xdr:to>
      <xdr:col>11</xdr:col>
      <xdr:colOff>5791</xdr:colOff>
      <xdr:row>12</xdr:row>
      <xdr:rowOff>3585</xdr:rowOff>
    </xdr:to>
    <xdr:sp macro="" textlink="">
      <xdr:nvSpPr>
        <xdr:cNvPr id="5" name="Rectangle 4">
          <a:extLst>
            <a:ext uri="{FF2B5EF4-FFF2-40B4-BE49-F238E27FC236}">
              <a16:creationId xmlns:a16="http://schemas.microsoft.com/office/drawing/2014/main" id="{00000000-0008-0000-0E00-000005000000}"/>
            </a:ext>
          </a:extLst>
        </xdr:cNvPr>
        <xdr:cNvSpPr/>
      </xdr:nvSpPr>
      <xdr:spPr>
        <a:xfrm>
          <a:off x="9099143" y="2510117"/>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35833</xdr:colOff>
      <xdr:row>20</xdr:row>
      <xdr:rowOff>0</xdr:rowOff>
    </xdr:from>
    <xdr:to>
      <xdr:col>9</xdr:col>
      <xdr:colOff>417730</xdr:colOff>
      <xdr:row>21</xdr:row>
      <xdr:rowOff>3586</xdr:rowOff>
    </xdr:to>
    <xdr:sp macro="" textlink="">
      <xdr:nvSpPr>
        <xdr:cNvPr id="6" name="Rectangle 5">
          <a:extLst>
            <a:ext uri="{FF2B5EF4-FFF2-40B4-BE49-F238E27FC236}">
              <a16:creationId xmlns:a16="http://schemas.microsoft.com/office/drawing/2014/main" id="{00000000-0008-0000-0E00-000006000000}"/>
            </a:ext>
          </a:extLst>
        </xdr:cNvPr>
        <xdr:cNvSpPr/>
      </xdr:nvSpPr>
      <xdr:spPr>
        <a:xfrm>
          <a:off x="7906845" y="44644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20</xdr:row>
      <xdr:rowOff>8964</xdr:rowOff>
    </xdr:from>
    <xdr:to>
      <xdr:col>11</xdr:col>
      <xdr:colOff>5791</xdr:colOff>
      <xdr:row>21</xdr:row>
      <xdr:rowOff>3585</xdr:rowOff>
    </xdr:to>
    <xdr:sp macro="" textlink="">
      <xdr:nvSpPr>
        <xdr:cNvPr id="7" name="Rectangle 6">
          <a:extLst>
            <a:ext uri="{FF2B5EF4-FFF2-40B4-BE49-F238E27FC236}">
              <a16:creationId xmlns:a16="http://schemas.microsoft.com/office/drawing/2014/main" id="{00000000-0008-0000-0E00-000007000000}"/>
            </a:ext>
          </a:extLst>
        </xdr:cNvPr>
        <xdr:cNvSpPr/>
      </xdr:nvSpPr>
      <xdr:spPr>
        <a:xfrm>
          <a:off x="9099143" y="44733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35833</xdr:colOff>
      <xdr:row>9</xdr:row>
      <xdr:rowOff>0</xdr:rowOff>
    </xdr:from>
    <xdr:to>
      <xdr:col>9</xdr:col>
      <xdr:colOff>417730</xdr:colOff>
      <xdr:row>10</xdr:row>
      <xdr:rowOff>3586</xdr:rowOff>
    </xdr:to>
    <xdr:sp macro="" textlink="">
      <xdr:nvSpPr>
        <xdr:cNvPr id="8" name="Rectangle 7">
          <a:extLst>
            <a:ext uri="{FF2B5EF4-FFF2-40B4-BE49-F238E27FC236}">
              <a16:creationId xmlns:a16="http://schemas.microsoft.com/office/drawing/2014/main" id="{00000000-0008-0000-0E00-000008000000}"/>
            </a:ext>
          </a:extLst>
        </xdr:cNvPr>
        <xdr:cNvSpPr/>
      </xdr:nvSpPr>
      <xdr:spPr>
        <a:xfrm>
          <a:off x="7906845" y="214256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9</xdr:row>
      <xdr:rowOff>8964</xdr:rowOff>
    </xdr:from>
    <xdr:to>
      <xdr:col>11</xdr:col>
      <xdr:colOff>5791</xdr:colOff>
      <xdr:row>10</xdr:row>
      <xdr:rowOff>3585</xdr:rowOff>
    </xdr:to>
    <xdr:sp macro="" textlink="">
      <xdr:nvSpPr>
        <xdr:cNvPr id="9" name="Rectangle 8">
          <a:extLst>
            <a:ext uri="{FF2B5EF4-FFF2-40B4-BE49-F238E27FC236}">
              <a16:creationId xmlns:a16="http://schemas.microsoft.com/office/drawing/2014/main" id="{00000000-0008-0000-0E00-000009000000}"/>
            </a:ext>
          </a:extLst>
        </xdr:cNvPr>
        <xdr:cNvSpPr/>
      </xdr:nvSpPr>
      <xdr:spPr>
        <a:xfrm>
          <a:off x="9099143" y="215152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26868</xdr:colOff>
      <xdr:row>18</xdr:row>
      <xdr:rowOff>0</xdr:rowOff>
    </xdr:from>
    <xdr:to>
      <xdr:col>9</xdr:col>
      <xdr:colOff>408765</xdr:colOff>
      <xdr:row>19</xdr:row>
      <xdr:rowOff>3586</xdr:rowOff>
    </xdr:to>
    <xdr:sp macro="" textlink="">
      <xdr:nvSpPr>
        <xdr:cNvPr id="10" name="Rectangle 9">
          <a:extLst>
            <a:ext uri="{FF2B5EF4-FFF2-40B4-BE49-F238E27FC236}">
              <a16:creationId xmlns:a16="http://schemas.microsoft.com/office/drawing/2014/main" id="{00000000-0008-0000-0E00-00000A000000}"/>
            </a:ext>
          </a:extLst>
        </xdr:cNvPr>
        <xdr:cNvSpPr/>
      </xdr:nvSpPr>
      <xdr:spPr>
        <a:xfrm>
          <a:off x="7897880" y="41058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412343</xdr:colOff>
      <xdr:row>18</xdr:row>
      <xdr:rowOff>8964</xdr:rowOff>
    </xdr:from>
    <xdr:to>
      <xdr:col>10</xdr:col>
      <xdr:colOff>803649</xdr:colOff>
      <xdr:row>19</xdr:row>
      <xdr:rowOff>3585</xdr:rowOff>
    </xdr:to>
    <xdr:sp macro="" textlink="">
      <xdr:nvSpPr>
        <xdr:cNvPr id="11" name="Rectangle 10">
          <a:extLst>
            <a:ext uri="{FF2B5EF4-FFF2-40B4-BE49-F238E27FC236}">
              <a16:creationId xmlns:a16="http://schemas.microsoft.com/office/drawing/2014/main" id="{00000000-0008-0000-0E00-00000B000000}"/>
            </a:ext>
          </a:extLst>
        </xdr:cNvPr>
        <xdr:cNvSpPr/>
      </xdr:nvSpPr>
      <xdr:spPr>
        <a:xfrm>
          <a:off x="9090178" y="41147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18</xdr:row>
      <xdr:rowOff>8964</xdr:rowOff>
    </xdr:from>
    <xdr:to>
      <xdr:col>11</xdr:col>
      <xdr:colOff>5791</xdr:colOff>
      <xdr:row>19</xdr:row>
      <xdr:rowOff>3585</xdr:rowOff>
    </xdr:to>
    <xdr:sp macro="" textlink="">
      <xdr:nvSpPr>
        <xdr:cNvPr id="12" name="Rectangle 11">
          <a:extLst>
            <a:ext uri="{FF2B5EF4-FFF2-40B4-BE49-F238E27FC236}">
              <a16:creationId xmlns:a16="http://schemas.microsoft.com/office/drawing/2014/main" id="{00000000-0008-0000-0E00-00000C000000}"/>
            </a:ext>
          </a:extLst>
        </xdr:cNvPr>
        <xdr:cNvSpPr/>
      </xdr:nvSpPr>
      <xdr:spPr>
        <a:xfrm>
          <a:off x="9959755" y="32003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editAs="oneCell">
        <xdr:from>
          <xdr:col>5</xdr:col>
          <xdr:colOff>66675</xdr:colOff>
          <xdr:row>7</xdr:row>
          <xdr:rowOff>104775</xdr:rowOff>
        </xdr:from>
        <xdr:to>
          <xdr:col>5</xdr:col>
          <xdr:colOff>1590675</xdr:colOff>
          <xdr:row>7</xdr:row>
          <xdr:rowOff>295275</xdr:rowOff>
        </xdr:to>
        <xdr:sp macro="" textlink="">
          <xdr:nvSpPr>
            <xdr:cNvPr id="109569" name="Drop Down 1" hidden="1">
              <a:extLst>
                <a:ext uri="{63B3BB69-23CF-44E3-9099-C40C66FF867C}">
                  <a14:compatExt spid="_x0000_s109569"/>
                </a:ext>
                <a:ext uri="{FF2B5EF4-FFF2-40B4-BE49-F238E27FC236}">
                  <a16:creationId xmlns:a16="http://schemas.microsoft.com/office/drawing/2014/main" id="{00000000-0008-0000-0E00-000001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66675</xdr:colOff>
          <xdr:row>16</xdr:row>
          <xdr:rowOff>104775</xdr:rowOff>
        </xdr:from>
        <xdr:to>
          <xdr:col>5</xdr:col>
          <xdr:colOff>1590675</xdr:colOff>
          <xdr:row>16</xdr:row>
          <xdr:rowOff>295275</xdr:rowOff>
        </xdr:to>
        <xdr:sp macro="" textlink="">
          <xdr:nvSpPr>
            <xdr:cNvPr id="109570" name="Drop Down 2" hidden="1">
              <a:extLst>
                <a:ext uri="{63B3BB69-23CF-44E3-9099-C40C66FF867C}">
                  <a14:compatExt spid="_x0000_s109570"/>
                </a:ext>
                <a:ext uri="{FF2B5EF4-FFF2-40B4-BE49-F238E27FC236}">
                  <a16:creationId xmlns:a16="http://schemas.microsoft.com/office/drawing/2014/main" id="{00000000-0008-0000-0E00-000002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446484</xdr:colOff>
      <xdr:row>25</xdr:row>
      <xdr:rowOff>99218</xdr:rowOff>
    </xdr:from>
    <xdr:to>
      <xdr:col>10</xdr:col>
      <xdr:colOff>443168</xdr:colOff>
      <xdr:row>67</xdr:row>
      <xdr:rowOff>25582</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446484" y="6885781"/>
          <a:ext cx="10019048" cy="7428571"/>
        </a:xfrm>
        <a:prstGeom prst="rect">
          <a:avLst/>
        </a:prstGeom>
      </xdr:spPr>
    </xdr:pic>
    <xdr:clientData/>
  </xdr:twoCellAnchor>
  <xdr:twoCellAnchor editAs="oneCell">
    <xdr:from>
      <xdr:col>10</xdr:col>
      <xdr:colOff>718343</xdr:colOff>
      <xdr:row>34</xdr:row>
      <xdr:rowOff>134144</xdr:rowOff>
    </xdr:from>
    <xdr:to>
      <xdr:col>26</xdr:col>
      <xdr:colOff>390023</xdr:colOff>
      <xdr:row>47</xdr:row>
      <xdr:rowOff>51314</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0764043" y="8528844"/>
          <a:ext cx="9831680" cy="2228570"/>
        </a:xfrm>
        <a:prstGeom prst="rect">
          <a:avLst/>
        </a:prstGeom>
      </xdr:spPr>
    </xdr:pic>
    <xdr:clientData/>
  </xdr:twoCellAnchor>
  <xdr:twoCellAnchor editAs="oneCell">
    <xdr:from>
      <xdr:col>11</xdr:col>
      <xdr:colOff>57268</xdr:colOff>
      <xdr:row>51</xdr:row>
      <xdr:rowOff>80752</xdr:rowOff>
    </xdr:from>
    <xdr:to>
      <xdr:col>26</xdr:col>
      <xdr:colOff>419100</xdr:colOff>
      <xdr:row>64</xdr:row>
      <xdr:rowOff>148781</xdr:rowOff>
    </xdr:to>
    <xdr:pic>
      <xdr:nvPicPr>
        <xdr:cNvPr id="13" name="Picture 12">
          <a:extLst>
            <a:ext uri="{FF2B5EF4-FFF2-40B4-BE49-F238E27FC236}">
              <a16:creationId xmlns:a16="http://schemas.microsoft.com/office/drawing/2014/main" id="{00000000-0008-0000-0E00-00000D000000}"/>
            </a:ext>
          </a:extLst>
        </xdr:cNvPr>
        <xdr:cNvPicPr>
          <a:picLocks noChangeAspect="1"/>
        </xdr:cNvPicPr>
      </xdr:nvPicPr>
      <xdr:blipFill>
        <a:blip xmlns:r="http://schemas.openxmlformats.org/officeDocument/2006/relationships" r:embed="rId3"/>
        <a:stretch>
          <a:fillRect/>
        </a:stretch>
      </xdr:blipFill>
      <xdr:spPr>
        <a:xfrm>
          <a:off x="10928468" y="11498052"/>
          <a:ext cx="9696332" cy="2379429"/>
        </a:xfrm>
        <a:prstGeom prst="rect">
          <a:avLst/>
        </a:prstGeom>
      </xdr:spPr>
    </xdr:pic>
    <xdr:clientData/>
  </xdr:twoCellAnchor>
  <xdr:twoCellAnchor editAs="oneCell">
    <xdr:from>
      <xdr:col>0</xdr:col>
      <xdr:colOff>495300</xdr:colOff>
      <xdr:row>69</xdr:row>
      <xdr:rowOff>25400</xdr:rowOff>
    </xdr:from>
    <xdr:to>
      <xdr:col>9</xdr:col>
      <xdr:colOff>620184</xdr:colOff>
      <xdr:row>83</xdr:row>
      <xdr:rowOff>97887</xdr:rowOff>
    </xdr:to>
    <xdr:pic>
      <xdr:nvPicPr>
        <xdr:cNvPr id="16" name="Picture 15">
          <a:extLst>
            <a:ext uri="{FF2B5EF4-FFF2-40B4-BE49-F238E27FC236}">
              <a16:creationId xmlns:a16="http://schemas.microsoft.com/office/drawing/2014/main" id="{00000000-0008-0000-0E00-000010000000}"/>
            </a:ext>
          </a:extLst>
        </xdr:cNvPr>
        <xdr:cNvPicPr>
          <a:picLocks noChangeAspect="1"/>
        </xdr:cNvPicPr>
      </xdr:nvPicPr>
      <xdr:blipFill>
        <a:blip xmlns:r="http://schemas.openxmlformats.org/officeDocument/2006/relationships" r:embed="rId4"/>
        <a:stretch>
          <a:fillRect/>
        </a:stretch>
      </xdr:blipFill>
      <xdr:spPr>
        <a:xfrm>
          <a:off x="495300" y="14643100"/>
          <a:ext cx="9345084" cy="25616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35834</xdr:colOff>
      <xdr:row>9</xdr:row>
      <xdr:rowOff>0</xdr:rowOff>
    </xdr:from>
    <xdr:to>
      <xdr:col>9</xdr:col>
      <xdr:colOff>417730</xdr:colOff>
      <xdr:row>10</xdr:row>
      <xdr:rowOff>3586</xdr:rowOff>
    </xdr:to>
    <xdr:sp macro="" textlink="">
      <xdr:nvSpPr>
        <xdr:cNvPr id="2" name="Rectangle 1">
          <a:extLst>
            <a:ext uri="{FF2B5EF4-FFF2-40B4-BE49-F238E27FC236}">
              <a16:creationId xmlns:a16="http://schemas.microsoft.com/office/drawing/2014/main" id="{00000000-0008-0000-0F00-000002000000}"/>
            </a:ext>
          </a:extLst>
        </xdr:cNvPr>
        <xdr:cNvSpPr/>
      </xdr:nvSpPr>
      <xdr:spPr>
        <a:xfrm>
          <a:off x="8803316" y="336176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9</xdr:row>
      <xdr:rowOff>8964</xdr:rowOff>
    </xdr:from>
    <xdr:to>
      <xdr:col>11</xdr:col>
      <xdr:colOff>5791</xdr:colOff>
      <xdr:row>10</xdr:row>
      <xdr:rowOff>3585</xdr:rowOff>
    </xdr:to>
    <xdr:sp macro="" textlink="">
      <xdr:nvSpPr>
        <xdr:cNvPr id="3" name="Rectangle 2">
          <a:extLst>
            <a:ext uri="{FF2B5EF4-FFF2-40B4-BE49-F238E27FC236}">
              <a16:creationId xmlns:a16="http://schemas.microsoft.com/office/drawing/2014/main" id="{00000000-0008-0000-0F00-000003000000}"/>
            </a:ext>
          </a:extLst>
        </xdr:cNvPr>
        <xdr:cNvSpPr/>
      </xdr:nvSpPr>
      <xdr:spPr>
        <a:xfrm>
          <a:off x="9995614" y="337072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18</xdr:row>
      <xdr:rowOff>0</xdr:rowOff>
    </xdr:from>
    <xdr:to>
      <xdr:col>9</xdr:col>
      <xdr:colOff>417730</xdr:colOff>
      <xdr:row>19</xdr:row>
      <xdr:rowOff>3586</xdr:rowOff>
    </xdr:to>
    <xdr:sp macro="" textlink="">
      <xdr:nvSpPr>
        <xdr:cNvPr id="4" name="Rectangle 3">
          <a:extLst>
            <a:ext uri="{FF2B5EF4-FFF2-40B4-BE49-F238E27FC236}">
              <a16:creationId xmlns:a16="http://schemas.microsoft.com/office/drawing/2014/main" id="{00000000-0008-0000-0F00-000004000000}"/>
            </a:ext>
          </a:extLst>
        </xdr:cNvPr>
        <xdr:cNvSpPr/>
      </xdr:nvSpPr>
      <xdr:spPr>
        <a:xfrm>
          <a:off x="8803316" y="65442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18</xdr:row>
      <xdr:rowOff>8964</xdr:rowOff>
    </xdr:from>
    <xdr:to>
      <xdr:col>11</xdr:col>
      <xdr:colOff>5791</xdr:colOff>
      <xdr:row>19</xdr:row>
      <xdr:rowOff>3585</xdr:rowOff>
    </xdr:to>
    <xdr:sp macro="" textlink="">
      <xdr:nvSpPr>
        <xdr:cNvPr id="5" name="Rectangle 4">
          <a:extLst>
            <a:ext uri="{FF2B5EF4-FFF2-40B4-BE49-F238E27FC236}">
              <a16:creationId xmlns:a16="http://schemas.microsoft.com/office/drawing/2014/main" id="{00000000-0008-0000-0F00-000005000000}"/>
            </a:ext>
          </a:extLst>
        </xdr:cNvPr>
        <xdr:cNvSpPr/>
      </xdr:nvSpPr>
      <xdr:spPr>
        <a:xfrm>
          <a:off x="9995614" y="65531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11</xdr:row>
      <xdr:rowOff>0</xdr:rowOff>
    </xdr:from>
    <xdr:to>
      <xdr:col>9</xdr:col>
      <xdr:colOff>417730</xdr:colOff>
      <xdr:row>12</xdr:row>
      <xdr:rowOff>3586</xdr:rowOff>
    </xdr:to>
    <xdr:sp macro="" textlink="">
      <xdr:nvSpPr>
        <xdr:cNvPr id="6" name="Rectangle 5">
          <a:extLst>
            <a:ext uri="{FF2B5EF4-FFF2-40B4-BE49-F238E27FC236}">
              <a16:creationId xmlns:a16="http://schemas.microsoft.com/office/drawing/2014/main" id="{00000000-0008-0000-0F00-000006000000}"/>
            </a:ext>
          </a:extLst>
        </xdr:cNvPr>
        <xdr:cNvSpPr/>
      </xdr:nvSpPr>
      <xdr:spPr>
        <a:xfrm>
          <a:off x="8803316" y="3720353"/>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11</xdr:row>
      <xdr:rowOff>8964</xdr:rowOff>
    </xdr:from>
    <xdr:to>
      <xdr:col>11</xdr:col>
      <xdr:colOff>5791</xdr:colOff>
      <xdr:row>12</xdr:row>
      <xdr:rowOff>3585</xdr:rowOff>
    </xdr:to>
    <xdr:sp macro="" textlink="">
      <xdr:nvSpPr>
        <xdr:cNvPr id="7" name="Rectangle 6">
          <a:extLst>
            <a:ext uri="{FF2B5EF4-FFF2-40B4-BE49-F238E27FC236}">
              <a16:creationId xmlns:a16="http://schemas.microsoft.com/office/drawing/2014/main" id="{00000000-0008-0000-0F00-000007000000}"/>
            </a:ext>
          </a:extLst>
        </xdr:cNvPr>
        <xdr:cNvSpPr/>
      </xdr:nvSpPr>
      <xdr:spPr>
        <a:xfrm>
          <a:off x="9995614" y="3729317"/>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20</xdr:row>
      <xdr:rowOff>0</xdr:rowOff>
    </xdr:from>
    <xdr:to>
      <xdr:col>9</xdr:col>
      <xdr:colOff>417730</xdr:colOff>
      <xdr:row>21</xdr:row>
      <xdr:rowOff>3586</xdr:rowOff>
    </xdr:to>
    <xdr:sp macro="" textlink="">
      <xdr:nvSpPr>
        <xdr:cNvPr id="8" name="Rectangle 7">
          <a:extLst>
            <a:ext uri="{FF2B5EF4-FFF2-40B4-BE49-F238E27FC236}">
              <a16:creationId xmlns:a16="http://schemas.microsoft.com/office/drawing/2014/main" id="{00000000-0008-0000-0F00-000008000000}"/>
            </a:ext>
          </a:extLst>
        </xdr:cNvPr>
        <xdr:cNvSpPr/>
      </xdr:nvSpPr>
      <xdr:spPr>
        <a:xfrm>
          <a:off x="8803316" y="69028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20</xdr:row>
      <xdr:rowOff>8964</xdr:rowOff>
    </xdr:from>
    <xdr:to>
      <xdr:col>11</xdr:col>
      <xdr:colOff>5791</xdr:colOff>
      <xdr:row>21</xdr:row>
      <xdr:rowOff>3585</xdr:rowOff>
    </xdr:to>
    <xdr:sp macro="" textlink="">
      <xdr:nvSpPr>
        <xdr:cNvPr id="9" name="Rectangle 8">
          <a:extLst>
            <a:ext uri="{FF2B5EF4-FFF2-40B4-BE49-F238E27FC236}">
              <a16:creationId xmlns:a16="http://schemas.microsoft.com/office/drawing/2014/main" id="{00000000-0008-0000-0F00-000009000000}"/>
            </a:ext>
          </a:extLst>
        </xdr:cNvPr>
        <xdr:cNvSpPr/>
      </xdr:nvSpPr>
      <xdr:spPr>
        <a:xfrm>
          <a:off x="9995614" y="69117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9</xdr:row>
      <xdr:rowOff>8964</xdr:rowOff>
    </xdr:from>
    <xdr:to>
      <xdr:col>11</xdr:col>
      <xdr:colOff>5791</xdr:colOff>
      <xdr:row>10</xdr:row>
      <xdr:rowOff>3585</xdr:rowOff>
    </xdr:to>
    <xdr:sp macro="" textlink="">
      <xdr:nvSpPr>
        <xdr:cNvPr id="10" name="Rectangle 9">
          <a:extLst>
            <a:ext uri="{FF2B5EF4-FFF2-40B4-BE49-F238E27FC236}">
              <a16:creationId xmlns:a16="http://schemas.microsoft.com/office/drawing/2014/main" id="{00000000-0008-0000-0F00-00000A000000}"/>
            </a:ext>
          </a:extLst>
        </xdr:cNvPr>
        <xdr:cNvSpPr/>
      </xdr:nvSpPr>
      <xdr:spPr>
        <a:xfrm>
          <a:off x="9969168" y="3384624"/>
          <a:ext cx="1199923" cy="17750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18</xdr:row>
      <xdr:rowOff>8964</xdr:rowOff>
    </xdr:from>
    <xdr:to>
      <xdr:col>11</xdr:col>
      <xdr:colOff>5791</xdr:colOff>
      <xdr:row>19</xdr:row>
      <xdr:rowOff>3585</xdr:rowOff>
    </xdr:to>
    <xdr:sp macro="" textlink="">
      <xdr:nvSpPr>
        <xdr:cNvPr id="11" name="Rectangle 10">
          <a:extLst>
            <a:ext uri="{FF2B5EF4-FFF2-40B4-BE49-F238E27FC236}">
              <a16:creationId xmlns:a16="http://schemas.microsoft.com/office/drawing/2014/main" id="{00000000-0008-0000-0F00-00000B000000}"/>
            </a:ext>
          </a:extLst>
        </xdr:cNvPr>
        <xdr:cNvSpPr/>
      </xdr:nvSpPr>
      <xdr:spPr>
        <a:xfrm>
          <a:off x="9969168" y="3384624"/>
          <a:ext cx="1199923" cy="17750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0</xdr:col>
      <xdr:colOff>272174</xdr:colOff>
      <xdr:row>36</xdr:row>
      <xdr:rowOff>117628</xdr:rowOff>
    </xdr:from>
    <xdr:to>
      <xdr:col>9</xdr:col>
      <xdr:colOff>696916</xdr:colOff>
      <xdr:row>77</xdr:row>
      <xdr:rowOff>110167</xdr:rowOff>
    </xdr:to>
    <xdr:pic>
      <xdr:nvPicPr>
        <xdr:cNvPr id="12" name="Picture 11">
          <a:extLst>
            <a:ext uri="{FF2B5EF4-FFF2-40B4-BE49-F238E27FC236}">
              <a16:creationId xmlns:a16="http://schemas.microsoft.com/office/drawing/2014/main" id="{00000000-0008-0000-0F00-00000C000000}"/>
            </a:ext>
          </a:extLst>
        </xdr:cNvPr>
        <xdr:cNvPicPr>
          <a:picLocks noChangeAspect="1"/>
        </xdr:cNvPicPr>
      </xdr:nvPicPr>
      <xdr:blipFill>
        <a:blip xmlns:r="http://schemas.openxmlformats.org/officeDocument/2006/relationships" r:embed="rId1"/>
        <a:stretch>
          <a:fillRect/>
        </a:stretch>
      </xdr:blipFill>
      <xdr:spPr>
        <a:xfrm>
          <a:off x="272174" y="8537728"/>
          <a:ext cx="10013242" cy="7282339"/>
        </a:xfrm>
        <a:prstGeom prst="rect">
          <a:avLst/>
        </a:prstGeom>
      </xdr:spPr>
    </xdr:pic>
    <xdr:clientData/>
  </xdr:twoCellAnchor>
  <xdr:twoCellAnchor editAs="oneCell">
    <xdr:from>
      <xdr:col>10</xdr:col>
      <xdr:colOff>102053</xdr:colOff>
      <xdr:row>30</xdr:row>
      <xdr:rowOff>56696</xdr:rowOff>
    </xdr:from>
    <xdr:to>
      <xdr:col>25</xdr:col>
      <xdr:colOff>429405</xdr:colOff>
      <xdr:row>42</xdr:row>
      <xdr:rowOff>121458</xdr:rowOff>
    </xdr:to>
    <xdr:pic>
      <xdr:nvPicPr>
        <xdr:cNvPr id="13" name="Picture 12">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2"/>
        <a:stretch>
          <a:fillRect/>
        </a:stretch>
      </xdr:blipFill>
      <xdr:spPr>
        <a:xfrm>
          <a:off x="10522857" y="7449910"/>
          <a:ext cx="9723809" cy="2238095"/>
        </a:xfrm>
        <a:prstGeom prst="rect">
          <a:avLst/>
        </a:prstGeom>
      </xdr:spPr>
    </xdr:pic>
    <xdr:clientData/>
  </xdr:twoCellAnchor>
  <xdr:twoCellAnchor editAs="oneCell">
    <xdr:from>
      <xdr:col>0</xdr:col>
      <xdr:colOff>381000</xdr:colOff>
      <xdr:row>80</xdr:row>
      <xdr:rowOff>165100</xdr:rowOff>
    </xdr:from>
    <xdr:to>
      <xdr:col>9</xdr:col>
      <xdr:colOff>137584</xdr:colOff>
      <xdr:row>95</xdr:row>
      <xdr:rowOff>59787</xdr:rowOff>
    </xdr:to>
    <xdr:pic>
      <xdr:nvPicPr>
        <xdr:cNvPr id="14" name="Picture 13">
          <a:extLst>
            <a:ext uri="{FF2B5EF4-FFF2-40B4-BE49-F238E27FC236}">
              <a16:creationId xmlns:a16="http://schemas.microsoft.com/office/drawing/2014/main" id="{00000000-0008-0000-0F00-00000E000000}"/>
            </a:ext>
          </a:extLst>
        </xdr:cNvPr>
        <xdr:cNvPicPr>
          <a:picLocks noChangeAspect="1"/>
        </xdr:cNvPicPr>
      </xdr:nvPicPr>
      <xdr:blipFill>
        <a:blip xmlns:r="http://schemas.openxmlformats.org/officeDocument/2006/relationships" r:embed="rId3"/>
        <a:stretch>
          <a:fillRect/>
        </a:stretch>
      </xdr:blipFill>
      <xdr:spPr>
        <a:xfrm>
          <a:off x="381000" y="16408400"/>
          <a:ext cx="9345084" cy="25616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26868</xdr:colOff>
      <xdr:row>9</xdr:row>
      <xdr:rowOff>0</xdr:rowOff>
    </xdr:from>
    <xdr:to>
      <xdr:col>7</xdr:col>
      <xdr:colOff>408765</xdr:colOff>
      <xdr:row>10</xdr:row>
      <xdr:rowOff>3586</xdr:rowOff>
    </xdr:to>
    <xdr:sp macro="" textlink="">
      <xdr:nvSpPr>
        <xdr:cNvPr id="2" name="Rectangle 1">
          <a:extLst>
            <a:ext uri="{FF2B5EF4-FFF2-40B4-BE49-F238E27FC236}">
              <a16:creationId xmlns:a16="http://schemas.microsoft.com/office/drawing/2014/main" id="{00000000-0008-0000-1000-000002000000}"/>
            </a:ext>
          </a:extLst>
        </xdr:cNvPr>
        <xdr:cNvSpPr/>
      </xdr:nvSpPr>
      <xdr:spPr>
        <a:xfrm>
          <a:off x="6284233" y="196327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412343</xdr:colOff>
      <xdr:row>9</xdr:row>
      <xdr:rowOff>8964</xdr:rowOff>
    </xdr:from>
    <xdr:to>
      <xdr:col>8</xdr:col>
      <xdr:colOff>803649</xdr:colOff>
      <xdr:row>10</xdr:row>
      <xdr:rowOff>3585</xdr:rowOff>
    </xdr:to>
    <xdr:sp macro="" textlink="">
      <xdr:nvSpPr>
        <xdr:cNvPr id="3" name="Rectangle 2">
          <a:extLst>
            <a:ext uri="{FF2B5EF4-FFF2-40B4-BE49-F238E27FC236}">
              <a16:creationId xmlns:a16="http://schemas.microsoft.com/office/drawing/2014/main" id="{00000000-0008-0000-1000-000003000000}"/>
            </a:ext>
          </a:extLst>
        </xdr:cNvPr>
        <xdr:cNvSpPr/>
      </xdr:nvSpPr>
      <xdr:spPr>
        <a:xfrm>
          <a:off x="7476531" y="197223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18</xdr:row>
      <xdr:rowOff>0</xdr:rowOff>
    </xdr:from>
    <xdr:to>
      <xdr:col>7</xdr:col>
      <xdr:colOff>408765</xdr:colOff>
      <xdr:row>19</xdr:row>
      <xdr:rowOff>3586</xdr:rowOff>
    </xdr:to>
    <xdr:sp macro="" textlink="">
      <xdr:nvSpPr>
        <xdr:cNvPr id="4" name="Rectangle 3">
          <a:extLst>
            <a:ext uri="{FF2B5EF4-FFF2-40B4-BE49-F238E27FC236}">
              <a16:creationId xmlns:a16="http://schemas.microsoft.com/office/drawing/2014/main" id="{00000000-0008-0000-1000-000004000000}"/>
            </a:ext>
          </a:extLst>
        </xdr:cNvPr>
        <xdr:cNvSpPr/>
      </xdr:nvSpPr>
      <xdr:spPr>
        <a:xfrm>
          <a:off x="6284233" y="392654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412343</xdr:colOff>
      <xdr:row>18</xdr:row>
      <xdr:rowOff>8964</xdr:rowOff>
    </xdr:from>
    <xdr:to>
      <xdr:col>8</xdr:col>
      <xdr:colOff>803649</xdr:colOff>
      <xdr:row>19</xdr:row>
      <xdr:rowOff>3585</xdr:rowOff>
    </xdr:to>
    <xdr:sp macro="" textlink="">
      <xdr:nvSpPr>
        <xdr:cNvPr id="5" name="Rectangle 4">
          <a:extLst>
            <a:ext uri="{FF2B5EF4-FFF2-40B4-BE49-F238E27FC236}">
              <a16:creationId xmlns:a16="http://schemas.microsoft.com/office/drawing/2014/main" id="{00000000-0008-0000-1000-000005000000}"/>
            </a:ext>
          </a:extLst>
        </xdr:cNvPr>
        <xdr:cNvSpPr/>
      </xdr:nvSpPr>
      <xdr:spPr>
        <a:xfrm>
          <a:off x="7476531" y="393550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11</xdr:row>
      <xdr:rowOff>0</xdr:rowOff>
    </xdr:from>
    <xdr:to>
      <xdr:col>7</xdr:col>
      <xdr:colOff>408765</xdr:colOff>
      <xdr:row>12</xdr:row>
      <xdr:rowOff>3586</xdr:rowOff>
    </xdr:to>
    <xdr:sp macro="" textlink="">
      <xdr:nvSpPr>
        <xdr:cNvPr id="6" name="Rectangle 5">
          <a:extLst>
            <a:ext uri="{FF2B5EF4-FFF2-40B4-BE49-F238E27FC236}">
              <a16:creationId xmlns:a16="http://schemas.microsoft.com/office/drawing/2014/main" id="{00000000-0008-0000-1000-000006000000}"/>
            </a:ext>
          </a:extLst>
        </xdr:cNvPr>
        <xdr:cNvSpPr/>
      </xdr:nvSpPr>
      <xdr:spPr>
        <a:xfrm>
          <a:off x="6284233" y="232185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412343</xdr:colOff>
      <xdr:row>11</xdr:row>
      <xdr:rowOff>8964</xdr:rowOff>
    </xdr:from>
    <xdr:to>
      <xdr:col>8</xdr:col>
      <xdr:colOff>803649</xdr:colOff>
      <xdr:row>12</xdr:row>
      <xdr:rowOff>3585</xdr:rowOff>
    </xdr:to>
    <xdr:sp macro="" textlink="">
      <xdr:nvSpPr>
        <xdr:cNvPr id="7" name="Rectangle 6">
          <a:extLst>
            <a:ext uri="{FF2B5EF4-FFF2-40B4-BE49-F238E27FC236}">
              <a16:creationId xmlns:a16="http://schemas.microsoft.com/office/drawing/2014/main" id="{00000000-0008-0000-1000-000007000000}"/>
            </a:ext>
          </a:extLst>
        </xdr:cNvPr>
        <xdr:cNvSpPr/>
      </xdr:nvSpPr>
      <xdr:spPr>
        <a:xfrm>
          <a:off x="7476531" y="2330823"/>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20</xdr:row>
      <xdr:rowOff>0</xdr:rowOff>
    </xdr:from>
    <xdr:to>
      <xdr:col>7</xdr:col>
      <xdr:colOff>408765</xdr:colOff>
      <xdr:row>21</xdr:row>
      <xdr:rowOff>3585</xdr:rowOff>
    </xdr:to>
    <xdr:sp macro="" textlink="">
      <xdr:nvSpPr>
        <xdr:cNvPr id="8" name="Rectangle 7">
          <a:extLst>
            <a:ext uri="{FF2B5EF4-FFF2-40B4-BE49-F238E27FC236}">
              <a16:creationId xmlns:a16="http://schemas.microsoft.com/office/drawing/2014/main" id="{00000000-0008-0000-1000-000008000000}"/>
            </a:ext>
          </a:extLst>
        </xdr:cNvPr>
        <xdr:cNvSpPr/>
      </xdr:nvSpPr>
      <xdr:spPr>
        <a:xfrm>
          <a:off x="6284233" y="428512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5</xdr:col>
      <xdr:colOff>706348</xdr:colOff>
      <xdr:row>16</xdr:row>
      <xdr:rowOff>476959</xdr:rowOff>
    </xdr:from>
    <xdr:to>
      <xdr:col>7</xdr:col>
      <xdr:colOff>281044</xdr:colOff>
      <xdr:row>16</xdr:row>
      <xdr:rowOff>643029</xdr:rowOff>
    </xdr:to>
    <xdr:sp macro="" textlink="">
      <xdr:nvSpPr>
        <xdr:cNvPr id="9" name="Rectangle 8">
          <a:extLst>
            <a:ext uri="{FF2B5EF4-FFF2-40B4-BE49-F238E27FC236}">
              <a16:creationId xmlns:a16="http://schemas.microsoft.com/office/drawing/2014/main" id="{00000000-0008-0000-1000-000009000000}"/>
            </a:ext>
          </a:extLst>
        </xdr:cNvPr>
        <xdr:cNvSpPr/>
      </xdr:nvSpPr>
      <xdr:spPr>
        <a:xfrm>
          <a:off x="5221198" y="4582234"/>
          <a:ext cx="1212996" cy="16607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7</xdr:col>
      <xdr:colOff>412343</xdr:colOff>
      <xdr:row>18</xdr:row>
      <xdr:rowOff>8964</xdr:rowOff>
    </xdr:from>
    <xdr:to>
      <xdr:col>8</xdr:col>
      <xdr:colOff>803649</xdr:colOff>
      <xdr:row>19</xdr:row>
      <xdr:rowOff>3585</xdr:rowOff>
    </xdr:to>
    <xdr:sp macro="" textlink="">
      <xdr:nvSpPr>
        <xdr:cNvPr id="10" name="Rectangle 9">
          <a:extLst>
            <a:ext uri="{FF2B5EF4-FFF2-40B4-BE49-F238E27FC236}">
              <a16:creationId xmlns:a16="http://schemas.microsoft.com/office/drawing/2014/main" id="{00000000-0008-0000-1000-00000A000000}"/>
            </a:ext>
          </a:extLst>
        </xdr:cNvPr>
        <xdr:cNvSpPr/>
      </xdr:nvSpPr>
      <xdr:spPr>
        <a:xfrm>
          <a:off x="7476531" y="2841811"/>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9</xdr:col>
      <xdr:colOff>502259</xdr:colOff>
      <xdr:row>8</xdr:row>
      <xdr:rowOff>112814</xdr:rowOff>
    </xdr:from>
    <xdr:to>
      <xdr:col>25</xdr:col>
      <xdr:colOff>577477</xdr:colOff>
      <xdr:row>45</xdr:row>
      <xdr:rowOff>58855</xdr:rowOff>
    </xdr:to>
    <xdr:pic>
      <xdr:nvPicPr>
        <xdr:cNvPr id="12" name="Picture 11">
          <a:extLst>
            <a:ext uri="{FF2B5EF4-FFF2-40B4-BE49-F238E27FC236}">
              <a16:creationId xmlns:a16="http://schemas.microsoft.com/office/drawing/2014/main" id="{00000000-0008-0000-1000-00000C000000}"/>
            </a:ext>
          </a:extLst>
        </xdr:cNvPr>
        <xdr:cNvPicPr>
          <a:picLocks noChangeAspect="1"/>
        </xdr:cNvPicPr>
      </xdr:nvPicPr>
      <xdr:blipFill>
        <a:blip xmlns:r="http://schemas.openxmlformats.org/officeDocument/2006/relationships" r:embed="rId1"/>
        <a:stretch>
          <a:fillRect/>
        </a:stretch>
      </xdr:blipFill>
      <xdr:spPr>
        <a:xfrm>
          <a:off x="8352447" y="2700439"/>
          <a:ext cx="9981218" cy="7383479"/>
        </a:xfrm>
        <a:prstGeom prst="rect">
          <a:avLst/>
        </a:prstGeom>
      </xdr:spPr>
    </xdr:pic>
    <xdr:clientData/>
  </xdr:twoCellAnchor>
  <xdr:twoCellAnchor editAs="oneCell">
    <xdr:from>
      <xdr:col>10</xdr:col>
      <xdr:colOff>0</xdr:colOff>
      <xdr:row>48</xdr:row>
      <xdr:rowOff>0</xdr:rowOff>
    </xdr:from>
    <xdr:to>
      <xdr:col>25</xdr:col>
      <xdr:colOff>58209</xdr:colOff>
      <xdr:row>62</xdr:row>
      <xdr:rowOff>116937</xdr:rowOff>
    </xdr:to>
    <xdr:pic>
      <xdr:nvPicPr>
        <xdr:cNvPr id="13" name="Picture 12">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2"/>
        <a:stretch>
          <a:fillRect/>
        </a:stretch>
      </xdr:blipFill>
      <xdr:spPr>
        <a:xfrm>
          <a:off x="8469313" y="10382250"/>
          <a:ext cx="9345084" cy="256168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250990</xdr:colOff>
      <xdr:row>14</xdr:row>
      <xdr:rowOff>0</xdr:rowOff>
    </xdr:from>
    <xdr:to>
      <xdr:col>6</xdr:col>
      <xdr:colOff>507380</xdr:colOff>
      <xdr:row>15</xdr:row>
      <xdr:rowOff>3586</xdr:rowOff>
    </xdr:to>
    <xdr:sp macro="" textlink="">
      <xdr:nvSpPr>
        <xdr:cNvPr id="2" name="Rectangle 1">
          <a:extLst>
            <a:ext uri="{FF2B5EF4-FFF2-40B4-BE49-F238E27FC236}">
              <a16:creationId xmlns:a16="http://schemas.microsoft.com/office/drawing/2014/main" id="{00000000-0008-0000-1100-000002000000}"/>
            </a:ext>
          </a:extLst>
        </xdr:cNvPr>
        <xdr:cNvSpPr/>
      </xdr:nvSpPr>
      <xdr:spPr>
        <a:xfrm>
          <a:off x="6831084" y="3756212"/>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510958</xdr:colOff>
      <xdr:row>14</xdr:row>
      <xdr:rowOff>8964</xdr:rowOff>
    </xdr:from>
    <xdr:to>
      <xdr:col>7</xdr:col>
      <xdr:colOff>839512</xdr:colOff>
      <xdr:row>15</xdr:row>
      <xdr:rowOff>3585</xdr:rowOff>
    </xdr:to>
    <xdr:sp macro="" textlink="">
      <xdr:nvSpPr>
        <xdr:cNvPr id="3" name="Rectangle 2">
          <a:extLst>
            <a:ext uri="{FF2B5EF4-FFF2-40B4-BE49-F238E27FC236}">
              <a16:creationId xmlns:a16="http://schemas.microsoft.com/office/drawing/2014/main" id="{00000000-0008-0000-1100-000003000000}"/>
            </a:ext>
          </a:extLst>
        </xdr:cNvPr>
        <xdr:cNvSpPr/>
      </xdr:nvSpPr>
      <xdr:spPr>
        <a:xfrm>
          <a:off x="8023382" y="3765176"/>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27</xdr:row>
      <xdr:rowOff>0</xdr:rowOff>
    </xdr:from>
    <xdr:to>
      <xdr:col>6</xdr:col>
      <xdr:colOff>516345</xdr:colOff>
      <xdr:row>28</xdr:row>
      <xdr:rowOff>3586</xdr:rowOff>
    </xdr:to>
    <xdr:sp macro="" textlink="">
      <xdr:nvSpPr>
        <xdr:cNvPr id="4" name="Rectangle 3">
          <a:extLst>
            <a:ext uri="{FF2B5EF4-FFF2-40B4-BE49-F238E27FC236}">
              <a16:creationId xmlns:a16="http://schemas.microsoft.com/office/drawing/2014/main" id="{00000000-0008-0000-1100-000004000000}"/>
            </a:ext>
          </a:extLst>
        </xdr:cNvPr>
        <xdr:cNvSpPr/>
      </xdr:nvSpPr>
      <xdr:spPr>
        <a:xfrm>
          <a:off x="6840049" y="6606988"/>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519923</xdr:colOff>
      <xdr:row>27</xdr:row>
      <xdr:rowOff>8964</xdr:rowOff>
    </xdr:from>
    <xdr:to>
      <xdr:col>7</xdr:col>
      <xdr:colOff>848477</xdr:colOff>
      <xdr:row>28</xdr:row>
      <xdr:rowOff>3585</xdr:rowOff>
    </xdr:to>
    <xdr:sp macro="" textlink="">
      <xdr:nvSpPr>
        <xdr:cNvPr id="5" name="Rectangle 4">
          <a:extLst>
            <a:ext uri="{FF2B5EF4-FFF2-40B4-BE49-F238E27FC236}">
              <a16:creationId xmlns:a16="http://schemas.microsoft.com/office/drawing/2014/main" id="{00000000-0008-0000-1100-000005000000}"/>
            </a:ext>
          </a:extLst>
        </xdr:cNvPr>
        <xdr:cNvSpPr/>
      </xdr:nvSpPr>
      <xdr:spPr>
        <a:xfrm>
          <a:off x="8032347" y="6615952"/>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16</xdr:row>
      <xdr:rowOff>0</xdr:rowOff>
    </xdr:from>
    <xdr:to>
      <xdr:col>6</xdr:col>
      <xdr:colOff>516345</xdr:colOff>
      <xdr:row>17</xdr:row>
      <xdr:rowOff>3586</xdr:rowOff>
    </xdr:to>
    <xdr:sp macro="" textlink="">
      <xdr:nvSpPr>
        <xdr:cNvPr id="6" name="Rectangle 5">
          <a:extLst>
            <a:ext uri="{FF2B5EF4-FFF2-40B4-BE49-F238E27FC236}">
              <a16:creationId xmlns:a16="http://schemas.microsoft.com/office/drawing/2014/main" id="{00000000-0008-0000-1100-000006000000}"/>
            </a:ext>
          </a:extLst>
        </xdr:cNvPr>
        <xdr:cNvSpPr/>
      </xdr:nvSpPr>
      <xdr:spPr>
        <a:xfrm>
          <a:off x="6840049" y="4114800"/>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6</xdr:col>
      <xdr:colOff>519923</xdr:colOff>
      <xdr:row>16</xdr:row>
      <xdr:rowOff>8964</xdr:rowOff>
    </xdr:from>
    <xdr:to>
      <xdr:col>7</xdr:col>
      <xdr:colOff>848477</xdr:colOff>
      <xdr:row>17</xdr:row>
      <xdr:rowOff>3585</xdr:rowOff>
    </xdr:to>
    <xdr:sp macro="" textlink="">
      <xdr:nvSpPr>
        <xdr:cNvPr id="7" name="Rectangle 6">
          <a:extLst>
            <a:ext uri="{FF2B5EF4-FFF2-40B4-BE49-F238E27FC236}">
              <a16:creationId xmlns:a16="http://schemas.microsoft.com/office/drawing/2014/main" id="{00000000-0008-0000-1100-000007000000}"/>
            </a:ext>
          </a:extLst>
        </xdr:cNvPr>
        <xdr:cNvSpPr/>
      </xdr:nvSpPr>
      <xdr:spPr>
        <a:xfrm>
          <a:off x="8032347" y="4123764"/>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29</xdr:row>
      <xdr:rowOff>0</xdr:rowOff>
    </xdr:from>
    <xdr:to>
      <xdr:col>6</xdr:col>
      <xdr:colOff>516345</xdr:colOff>
      <xdr:row>30</xdr:row>
      <xdr:rowOff>3585</xdr:rowOff>
    </xdr:to>
    <xdr:sp macro="" textlink="">
      <xdr:nvSpPr>
        <xdr:cNvPr id="8" name="Rectangle 7">
          <a:extLst>
            <a:ext uri="{FF2B5EF4-FFF2-40B4-BE49-F238E27FC236}">
              <a16:creationId xmlns:a16="http://schemas.microsoft.com/office/drawing/2014/main" id="{00000000-0008-0000-1100-000008000000}"/>
            </a:ext>
          </a:extLst>
        </xdr:cNvPr>
        <xdr:cNvSpPr/>
      </xdr:nvSpPr>
      <xdr:spPr>
        <a:xfrm>
          <a:off x="6840049" y="6965576"/>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6</xdr:col>
      <xdr:colOff>519923</xdr:colOff>
      <xdr:row>29</xdr:row>
      <xdr:rowOff>8964</xdr:rowOff>
    </xdr:from>
    <xdr:to>
      <xdr:col>7</xdr:col>
      <xdr:colOff>848477</xdr:colOff>
      <xdr:row>30</xdr:row>
      <xdr:rowOff>3584</xdr:rowOff>
    </xdr:to>
    <xdr:sp macro="" textlink="">
      <xdr:nvSpPr>
        <xdr:cNvPr id="9" name="Rectangle 8">
          <a:extLst>
            <a:ext uri="{FF2B5EF4-FFF2-40B4-BE49-F238E27FC236}">
              <a16:creationId xmlns:a16="http://schemas.microsoft.com/office/drawing/2014/main" id="{00000000-0008-0000-1100-000009000000}"/>
            </a:ext>
          </a:extLst>
        </xdr:cNvPr>
        <xdr:cNvSpPr/>
      </xdr:nvSpPr>
      <xdr:spPr>
        <a:xfrm>
          <a:off x="8032347" y="6974540"/>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14</xdr:row>
      <xdr:rowOff>0</xdr:rowOff>
    </xdr:from>
    <xdr:to>
      <xdr:col>6</xdr:col>
      <xdr:colOff>516345</xdr:colOff>
      <xdr:row>15</xdr:row>
      <xdr:rowOff>3586</xdr:rowOff>
    </xdr:to>
    <xdr:sp macro="" textlink="">
      <xdr:nvSpPr>
        <xdr:cNvPr id="10" name="Rectangle 9">
          <a:extLst>
            <a:ext uri="{FF2B5EF4-FFF2-40B4-BE49-F238E27FC236}">
              <a16:creationId xmlns:a16="http://schemas.microsoft.com/office/drawing/2014/main" id="{00000000-0008-0000-1100-00000A000000}"/>
            </a:ext>
          </a:extLst>
        </xdr:cNvPr>
        <xdr:cNvSpPr/>
      </xdr:nvSpPr>
      <xdr:spPr>
        <a:xfrm>
          <a:off x="6840049" y="6606988"/>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519923</xdr:colOff>
      <xdr:row>14</xdr:row>
      <xdr:rowOff>8964</xdr:rowOff>
    </xdr:from>
    <xdr:to>
      <xdr:col>7</xdr:col>
      <xdr:colOff>848477</xdr:colOff>
      <xdr:row>15</xdr:row>
      <xdr:rowOff>3585</xdr:rowOff>
    </xdr:to>
    <xdr:sp macro="" textlink="">
      <xdr:nvSpPr>
        <xdr:cNvPr id="11" name="Rectangle 10">
          <a:extLst>
            <a:ext uri="{FF2B5EF4-FFF2-40B4-BE49-F238E27FC236}">
              <a16:creationId xmlns:a16="http://schemas.microsoft.com/office/drawing/2014/main" id="{00000000-0008-0000-1100-00000B000000}"/>
            </a:ext>
          </a:extLst>
        </xdr:cNvPr>
        <xdr:cNvSpPr/>
      </xdr:nvSpPr>
      <xdr:spPr>
        <a:xfrm>
          <a:off x="8032347" y="6615952"/>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38100</xdr:colOff>
          <xdr:row>9</xdr:row>
          <xdr:rowOff>47625</xdr:rowOff>
        </xdr:from>
        <xdr:to>
          <xdr:col>8</xdr:col>
          <xdr:colOff>266700</xdr:colOff>
          <xdr:row>10</xdr:row>
          <xdr:rowOff>0</xdr:rowOff>
        </xdr:to>
        <xdr:sp macro="" textlink="">
          <xdr:nvSpPr>
            <xdr:cNvPr id="72759" name="Check Box 55" hidden="1">
              <a:extLst>
                <a:ext uri="{63B3BB69-23CF-44E3-9099-C40C66FF867C}">
                  <a14:compatExt spid="_x0000_s72759"/>
                </a:ext>
                <a:ext uri="{FF2B5EF4-FFF2-40B4-BE49-F238E27FC236}">
                  <a16:creationId xmlns:a16="http://schemas.microsoft.com/office/drawing/2014/main" id="{00000000-0008-0000-1200-00003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66675</xdr:colOff>
          <xdr:row>9</xdr:row>
          <xdr:rowOff>219075</xdr:rowOff>
        </xdr:from>
        <xdr:to>
          <xdr:col>7</xdr:col>
          <xdr:colOff>295275</xdr:colOff>
          <xdr:row>9</xdr:row>
          <xdr:rowOff>695325</xdr:rowOff>
        </xdr:to>
        <xdr:sp macro="" textlink="">
          <xdr:nvSpPr>
            <xdr:cNvPr id="72760" name="Check Box 56" hidden="1">
              <a:extLst>
                <a:ext uri="{63B3BB69-23CF-44E3-9099-C40C66FF867C}">
                  <a14:compatExt spid="_x0000_s72760"/>
                </a:ext>
                <a:ext uri="{FF2B5EF4-FFF2-40B4-BE49-F238E27FC236}">
                  <a16:creationId xmlns:a16="http://schemas.microsoft.com/office/drawing/2014/main" id="{00000000-0008-0000-1200-00003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9</xdr:row>
          <xdr:rowOff>47625</xdr:rowOff>
        </xdr:from>
        <xdr:to>
          <xdr:col>6</xdr:col>
          <xdr:colOff>295275</xdr:colOff>
          <xdr:row>10</xdr:row>
          <xdr:rowOff>0</xdr:rowOff>
        </xdr:to>
        <xdr:sp macro="" textlink="">
          <xdr:nvSpPr>
            <xdr:cNvPr id="72761" name="Check Box 57" hidden="1">
              <a:extLst>
                <a:ext uri="{63B3BB69-23CF-44E3-9099-C40C66FF867C}">
                  <a14:compatExt spid="_x0000_s72761"/>
                </a:ext>
                <a:ext uri="{FF2B5EF4-FFF2-40B4-BE49-F238E27FC236}">
                  <a16:creationId xmlns:a16="http://schemas.microsoft.com/office/drawing/2014/main" id="{00000000-0008-0000-1200-00003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38100</xdr:colOff>
          <xdr:row>9</xdr:row>
          <xdr:rowOff>47625</xdr:rowOff>
        </xdr:from>
        <xdr:to>
          <xdr:col>5</xdr:col>
          <xdr:colOff>266700</xdr:colOff>
          <xdr:row>10</xdr:row>
          <xdr:rowOff>0</xdr:rowOff>
        </xdr:to>
        <xdr:sp macro="" textlink="">
          <xdr:nvSpPr>
            <xdr:cNvPr id="72762" name="Check Box 58" hidden="1">
              <a:extLst>
                <a:ext uri="{63B3BB69-23CF-44E3-9099-C40C66FF867C}">
                  <a14:compatExt spid="_x0000_s72762"/>
                </a:ext>
                <a:ext uri="{FF2B5EF4-FFF2-40B4-BE49-F238E27FC236}">
                  <a16:creationId xmlns:a16="http://schemas.microsoft.com/office/drawing/2014/main" id="{00000000-0008-0000-1200-00003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9</xdr:row>
          <xdr:rowOff>47625</xdr:rowOff>
        </xdr:from>
        <xdr:to>
          <xdr:col>4</xdr:col>
          <xdr:colOff>266700</xdr:colOff>
          <xdr:row>10</xdr:row>
          <xdr:rowOff>0</xdr:rowOff>
        </xdr:to>
        <xdr:sp macro="" textlink="">
          <xdr:nvSpPr>
            <xdr:cNvPr id="72763" name="Check Box 59" hidden="1">
              <a:extLst>
                <a:ext uri="{63B3BB69-23CF-44E3-9099-C40C66FF867C}">
                  <a14:compatExt spid="_x0000_s72763"/>
                </a:ext>
                <a:ext uri="{FF2B5EF4-FFF2-40B4-BE49-F238E27FC236}">
                  <a16:creationId xmlns:a16="http://schemas.microsoft.com/office/drawing/2014/main" id="{00000000-0008-0000-1200-00003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9</xdr:row>
          <xdr:rowOff>47625</xdr:rowOff>
        </xdr:from>
        <xdr:to>
          <xdr:col>3</xdr:col>
          <xdr:colOff>266700</xdr:colOff>
          <xdr:row>10</xdr:row>
          <xdr:rowOff>0</xdr:rowOff>
        </xdr:to>
        <xdr:sp macro="" textlink="">
          <xdr:nvSpPr>
            <xdr:cNvPr id="72764" name="Check Box 60" hidden="1">
              <a:extLst>
                <a:ext uri="{63B3BB69-23CF-44E3-9099-C40C66FF867C}">
                  <a14:compatExt spid="_x0000_s72764"/>
                </a:ext>
                <a:ext uri="{FF2B5EF4-FFF2-40B4-BE49-F238E27FC236}">
                  <a16:creationId xmlns:a16="http://schemas.microsoft.com/office/drawing/2014/main" id="{00000000-0008-0000-1200-00003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47625</xdr:colOff>
          <xdr:row>9</xdr:row>
          <xdr:rowOff>47625</xdr:rowOff>
        </xdr:from>
        <xdr:to>
          <xdr:col>2</xdr:col>
          <xdr:colOff>276225</xdr:colOff>
          <xdr:row>10</xdr:row>
          <xdr:rowOff>0</xdr:rowOff>
        </xdr:to>
        <xdr:sp macro="" textlink="">
          <xdr:nvSpPr>
            <xdr:cNvPr id="72765" name="Check Box 61" hidden="1">
              <a:extLst>
                <a:ext uri="{63B3BB69-23CF-44E3-9099-C40C66FF867C}">
                  <a14:compatExt spid="_x0000_s72765"/>
                </a:ext>
                <a:ext uri="{FF2B5EF4-FFF2-40B4-BE49-F238E27FC236}">
                  <a16:creationId xmlns:a16="http://schemas.microsoft.com/office/drawing/2014/main" id="{00000000-0008-0000-1200-00003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38100</xdr:colOff>
          <xdr:row>18</xdr:row>
          <xdr:rowOff>47625</xdr:rowOff>
        </xdr:from>
        <xdr:to>
          <xdr:col>8</xdr:col>
          <xdr:colOff>266700</xdr:colOff>
          <xdr:row>19</xdr:row>
          <xdr:rowOff>0</xdr:rowOff>
        </xdr:to>
        <xdr:sp macro="" textlink="">
          <xdr:nvSpPr>
            <xdr:cNvPr id="72780" name="Check Box 76" hidden="1">
              <a:extLst>
                <a:ext uri="{63B3BB69-23CF-44E3-9099-C40C66FF867C}">
                  <a14:compatExt spid="_x0000_s72780"/>
                </a:ext>
                <a:ext uri="{FF2B5EF4-FFF2-40B4-BE49-F238E27FC236}">
                  <a16:creationId xmlns:a16="http://schemas.microsoft.com/office/drawing/2014/main" id="{00000000-0008-0000-1200-00004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66675</xdr:colOff>
          <xdr:row>18</xdr:row>
          <xdr:rowOff>219075</xdr:rowOff>
        </xdr:from>
        <xdr:to>
          <xdr:col>7</xdr:col>
          <xdr:colOff>295275</xdr:colOff>
          <xdr:row>18</xdr:row>
          <xdr:rowOff>695325</xdr:rowOff>
        </xdr:to>
        <xdr:sp macro="" textlink="">
          <xdr:nvSpPr>
            <xdr:cNvPr id="72781" name="Check Box 77" hidden="1">
              <a:extLst>
                <a:ext uri="{63B3BB69-23CF-44E3-9099-C40C66FF867C}">
                  <a14:compatExt spid="_x0000_s72781"/>
                </a:ext>
                <a:ext uri="{FF2B5EF4-FFF2-40B4-BE49-F238E27FC236}">
                  <a16:creationId xmlns:a16="http://schemas.microsoft.com/office/drawing/2014/main" id="{00000000-0008-0000-1200-00004D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66675</xdr:colOff>
          <xdr:row>18</xdr:row>
          <xdr:rowOff>47625</xdr:rowOff>
        </xdr:from>
        <xdr:to>
          <xdr:col>6</xdr:col>
          <xdr:colOff>295275</xdr:colOff>
          <xdr:row>19</xdr:row>
          <xdr:rowOff>0</xdr:rowOff>
        </xdr:to>
        <xdr:sp macro="" textlink="">
          <xdr:nvSpPr>
            <xdr:cNvPr id="72782" name="Check Box 78" hidden="1">
              <a:extLst>
                <a:ext uri="{63B3BB69-23CF-44E3-9099-C40C66FF867C}">
                  <a14:compatExt spid="_x0000_s72782"/>
                </a:ext>
                <a:ext uri="{FF2B5EF4-FFF2-40B4-BE49-F238E27FC236}">
                  <a16:creationId xmlns:a16="http://schemas.microsoft.com/office/drawing/2014/main" id="{00000000-0008-0000-1200-00004E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38100</xdr:colOff>
          <xdr:row>18</xdr:row>
          <xdr:rowOff>47625</xdr:rowOff>
        </xdr:from>
        <xdr:to>
          <xdr:col>5</xdr:col>
          <xdr:colOff>266700</xdr:colOff>
          <xdr:row>19</xdr:row>
          <xdr:rowOff>0</xdr:rowOff>
        </xdr:to>
        <xdr:sp macro="" textlink="">
          <xdr:nvSpPr>
            <xdr:cNvPr id="72783" name="Check Box 79" hidden="1">
              <a:extLst>
                <a:ext uri="{63B3BB69-23CF-44E3-9099-C40C66FF867C}">
                  <a14:compatExt spid="_x0000_s72783"/>
                </a:ext>
                <a:ext uri="{FF2B5EF4-FFF2-40B4-BE49-F238E27FC236}">
                  <a16:creationId xmlns:a16="http://schemas.microsoft.com/office/drawing/2014/main" id="{00000000-0008-0000-1200-00004F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18</xdr:row>
          <xdr:rowOff>47625</xdr:rowOff>
        </xdr:from>
        <xdr:to>
          <xdr:col>4</xdr:col>
          <xdr:colOff>266700</xdr:colOff>
          <xdr:row>19</xdr:row>
          <xdr:rowOff>0</xdr:rowOff>
        </xdr:to>
        <xdr:sp macro="" textlink="">
          <xdr:nvSpPr>
            <xdr:cNvPr id="72784" name="Check Box 80" hidden="1">
              <a:extLst>
                <a:ext uri="{63B3BB69-23CF-44E3-9099-C40C66FF867C}">
                  <a14:compatExt spid="_x0000_s72784"/>
                </a:ext>
                <a:ext uri="{FF2B5EF4-FFF2-40B4-BE49-F238E27FC236}">
                  <a16:creationId xmlns:a16="http://schemas.microsoft.com/office/drawing/2014/main" id="{00000000-0008-0000-1200-000050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18</xdr:row>
          <xdr:rowOff>47625</xdr:rowOff>
        </xdr:from>
        <xdr:to>
          <xdr:col>3</xdr:col>
          <xdr:colOff>266700</xdr:colOff>
          <xdr:row>19</xdr:row>
          <xdr:rowOff>0</xdr:rowOff>
        </xdr:to>
        <xdr:sp macro="" textlink="">
          <xdr:nvSpPr>
            <xdr:cNvPr id="72785" name="Check Box 81" hidden="1">
              <a:extLst>
                <a:ext uri="{63B3BB69-23CF-44E3-9099-C40C66FF867C}">
                  <a14:compatExt spid="_x0000_s72785"/>
                </a:ext>
                <a:ext uri="{FF2B5EF4-FFF2-40B4-BE49-F238E27FC236}">
                  <a16:creationId xmlns:a16="http://schemas.microsoft.com/office/drawing/2014/main" id="{00000000-0008-0000-1200-000051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47625</xdr:colOff>
          <xdr:row>18</xdr:row>
          <xdr:rowOff>47625</xdr:rowOff>
        </xdr:from>
        <xdr:to>
          <xdr:col>2</xdr:col>
          <xdr:colOff>276225</xdr:colOff>
          <xdr:row>19</xdr:row>
          <xdr:rowOff>0</xdr:rowOff>
        </xdr:to>
        <xdr:sp macro="" textlink="">
          <xdr:nvSpPr>
            <xdr:cNvPr id="72786" name="Check Box 82" hidden="1">
              <a:extLst>
                <a:ext uri="{63B3BB69-23CF-44E3-9099-C40C66FF867C}">
                  <a14:compatExt spid="_x0000_s72786"/>
                </a:ext>
                <a:ext uri="{FF2B5EF4-FFF2-40B4-BE49-F238E27FC236}">
                  <a16:creationId xmlns:a16="http://schemas.microsoft.com/office/drawing/2014/main" id="{00000000-0008-0000-1200-000052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502018</xdr:colOff>
      <xdr:row>10</xdr:row>
      <xdr:rowOff>0</xdr:rowOff>
    </xdr:from>
    <xdr:to>
      <xdr:col>15</xdr:col>
      <xdr:colOff>319138</xdr:colOff>
      <xdr:row>11</xdr:row>
      <xdr:rowOff>3586</xdr:rowOff>
    </xdr:to>
    <xdr:sp macro="" textlink="">
      <xdr:nvSpPr>
        <xdr:cNvPr id="16" name="Rectangle 15">
          <a:extLst>
            <a:ext uri="{FF2B5EF4-FFF2-40B4-BE49-F238E27FC236}">
              <a16:creationId xmlns:a16="http://schemas.microsoft.com/office/drawing/2014/main" id="{00000000-0008-0000-1200-000010000000}"/>
            </a:ext>
          </a:extLst>
        </xdr:cNvPr>
        <xdr:cNvSpPr/>
      </xdr:nvSpPr>
      <xdr:spPr>
        <a:xfrm>
          <a:off x="6400794" y="21784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15</xdr:col>
      <xdr:colOff>322716</xdr:colOff>
      <xdr:row>10</xdr:row>
      <xdr:rowOff>8964</xdr:rowOff>
    </xdr:from>
    <xdr:to>
      <xdr:col>16</xdr:col>
      <xdr:colOff>830563</xdr:colOff>
      <xdr:row>11</xdr:row>
      <xdr:rowOff>3585</xdr:rowOff>
    </xdr:to>
    <xdr:sp macro="" textlink="">
      <xdr:nvSpPr>
        <xdr:cNvPr id="17" name="Rectangle 16">
          <a:extLst>
            <a:ext uri="{FF2B5EF4-FFF2-40B4-BE49-F238E27FC236}">
              <a16:creationId xmlns:a16="http://schemas.microsoft.com/office/drawing/2014/main" id="{00000000-0008-0000-1200-000011000000}"/>
            </a:ext>
          </a:extLst>
        </xdr:cNvPr>
        <xdr:cNvSpPr/>
      </xdr:nvSpPr>
      <xdr:spPr>
        <a:xfrm>
          <a:off x="7593092" y="21873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13</xdr:col>
      <xdr:colOff>502018</xdr:colOff>
      <xdr:row>19</xdr:row>
      <xdr:rowOff>0</xdr:rowOff>
    </xdr:from>
    <xdr:to>
      <xdr:col>15</xdr:col>
      <xdr:colOff>319138</xdr:colOff>
      <xdr:row>20</xdr:row>
      <xdr:rowOff>3586</xdr:rowOff>
    </xdr:to>
    <xdr:sp macro="" textlink="">
      <xdr:nvSpPr>
        <xdr:cNvPr id="18" name="Rectangle 17">
          <a:extLst>
            <a:ext uri="{FF2B5EF4-FFF2-40B4-BE49-F238E27FC236}">
              <a16:creationId xmlns:a16="http://schemas.microsoft.com/office/drawing/2014/main" id="{00000000-0008-0000-1200-000012000000}"/>
            </a:ext>
          </a:extLst>
        </xdr:cNvPr>
        <xdr:cNvSpPr/>
      </xdr:nvSpPr>
      <xdr:spPr>
        <a:xfrm>
          <a:off x="6400794" y="415065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15</xdr:col>
      <xdr:colOff>322716</xdr:colOff>
      <xdr:row>19</xdr:row>
      <xdr:rowOff>8964</xdr:rowOff>
    </xdr:from>
    <xdr:to>
      <xdr:col>16</xdr:col>
      <xdr:colOff>830563</xdr:colOff>
      <xdr:row>20</xdr:row>
      <xdr:rowOff>3585</xdr:rowOff>
    </xdr:to>
    <xdr:sp macro="" textlink="">
      <xdr:nvSpPr>
        <xdr:cNvPr id="19" name="Rectangle 18">
          <a:extLst>
            <a:ext uri="{FF2B5EF4-FFF2-40B4-BE49-F238E27FC236}">
              <a16:creationId xmlns:a16="http://schemas.microsoft.com/office/drawing/2014/main" id="{00000000-0008-0000-1200-000013000000}"/>
            </a:ext>
          </a:extLst>
        </xdr:cNvPr>
        <xdr:cNvSpPr/>
      </xdr:nvSpPr>
      <xdr:spPr>
        <a:xfrm>
          <a:off x="7593092" y="4159623"/>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xdr:from>
          <xdr:col>9</xdr:col>
          <xdr:colOff>38100</xdr:colOff>
          <xdr:row>9</xdr:row>
          <xdr:rowOff>47625</xdr:rowOff>
        </xdr:from>
        <xdr:to>
          <xdr:col>9</xdr:col>
          <xdr:colOff>266700</xdr:colOff>
          <xdr:row>10</xdr:row>
          <xdr:rowOff>0</xdr:rowOff>
        </xdr:to>
        <xdr:sp macro="" textlink="">
          <xdr:nvSpPr>
            <xdr:cNvPr id="72791" name="Check Box 87" hidden="1">
              <a:extLst>
                <a:ext uri="{63B3BB69-23CF-44E3-9099-C40C66FF867C}">
                  <a14:compatExt spid="_x0000_s72791"/>
                </a:ext>
                <a:ext uri="{FF2B5EF4-FFF2-40B4-BE49-F238E27FC236}">
                  <a16:creationId xmlns:a16="http://schemas.microsoft.com/office/drawing/2014/main" id="{00000000-0008-0000-1200-000057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38100</xdr:colOff>
          <xdr:row>9</xdr:row>
          <xdr:rowOff>47625</xdr:rowOff>
        </xdr:from>
        <xdr:to>
          <xdr:col>10</xdr:col>
          <xdr:colOff>266700</xdr:colOff>
          <xdr:row>10</xdr:row>
          <xdr:rowOff>0</xdr:rowOff>
        </xdr:to>
        <xdr:sp macro="" textlink="">
          <xdr:nvSpPr>
            <xdr:cNvPr id="72792" name="Check Box 88" hidden="1">
              <a:extLst>
                <a:ext uri="{63B3BB69-23CF-44E3-9099-C40C66FF867C}">
                  <a14:compatExt spid="_x0000_s72792"/>
                </a:ext>
                <a:ext uri="{FF2B5EF4-FFF2-40B4-BE49-F238E27FC236}">
                  <a16:creationId xmlns:a16="http://schemas.microsoft.com/office/drawing/2014/main" id="{00000000-0008-0000-1200-000058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9</xdr:row>
          <xdr:rowOff>47625</xdr:rowOff>
        </xdr:from>
        <xdr:to>
          <xdr:col>11</xdr:col>
          <xdr:colOff>266700</xdr:colOff>
          <xdr:row>10</xdr:row>
          <xdr:rowOff>0</xdr:rowOff>
        </xdr:to>
        <xdr:sp macro="" textlink="">
          <xdr:nvSpPr>
            <xdr:cNvPr id="72793" name="Check Box 89" hidden="1">
              <a:extLst>
                <a:ext uri="{63B3BB69-23CF-44E3-9099-C40C66FF867C}">
                  <a14:compatExt spid="_x0000_s72793"/>
                </a:ext>
                <a:ext uri="{FF2B5EF4-FFF2-40B4-BE49-F238E27FC236}">
                  <a16:creationId xmlns:a16="http://schemas.microsoft.com/office/drawing/2014/main" id="{00000000-0008-0000-1200-000059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38100</xdr:colOff>
          <xdr:row>18</xdr:row>
          <xdr:rowOff>47625</xdr:rowOff>
        </xdr:from>
        <xdr:to>
          <xdr:col>9</xdr:col>
          <xdr:colOff>266700</xdr:colOff>
          <xdr:row>19</xdr:row>
          <xdr:rowOff>0</xdr:rowOff>
        </xdr:to>
        <xdr:sp macro="" textlink="">
          <xdr:nvSpPr>
            <xdr:cNvPr id="72794" name="Check Box 90" hidden="1">
              <a:extLst>
                <a:ext uri="{63B3BB69-23CF-44E3-9099-C40C66FF867C}">
                  <a14:compatExt spid="_x0000_s72794"/>
                </a:ext>
                <a:ext uri="{FF2B5EF4-FFF2-40B4-BE49-F238E27FC236}">
                  <a16:creationId xmlns:a16="http://schemas.microsoft.com/office/drawing/2014/main" id="{00000000-0008-0000-1200-00005A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38100</xdr:colOff>
          <xdr:row>18</xdr:row>
          <xdr:rowOff>47625</xdr:rowOff>
        </xdr:from>
        <xdr:to>
          <xdr:col>10</xdr:col>
          <xdr:colOff>266700</xdr:colOff>
          <xdr:row>19</xdr:row>
          <xdr:rowOff>0</xdr:rowOff>
        </xdr:to>
        <xdr:sp macro="" textlink="">
          <xdr:nvSpPr>
            <xdr:cNvPr id="72795" name="Check Box 91" hidden="1">
              <a:extLst>
                <a:ext uri="{63B3BB69-23CF-44E3-9099-C40C66FF867C}">
                  <a14:compatExt spid="_x0000_s72795"/>
                </a:ext>
                <a:ext uri="{FF2B5EF4-FFF2-40B4-BE49-F238E27FC236}">
                  <a16:creationId xmlns:a16="http://schemas.microsoft.com/office/drawing/2014/main" id="{00000000-0008-0000-1200-00005B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18</xdr:row>
          <xdr:rowOff>47625</xdr:rowOff>
        </xdr:from>
        <xdr:to>
          <xdr:col>11</xdr:col>
          <xdr:colOff>266700</xdr:colOff>
          <xdr:row>19</xdr:row>
          <xdr:rowOff>0</xdr:rowOff>
        </xdr:to>
        <xdr:sp macro="" textlink="">
          <xdr:nvSpPr>
            <xdr:cNvPr id="72796" name="Check Box 92" hidden="1">
              <a:extLst>
                <a:ext uri="{63B3BB69-23CF-44E3-9099-C40C66FF867C}">
                  <a14:compatExt spid="_x0000_s72796"/>
                </a:ext>
                <a:ext uri="{FF2B5EF4-FFF2-40B4-BE49-F238E27FC236}">
                  <a16:creationId xmlns:a16="http://schemas.microsoft.com/office/drawing/2014/main" id="{00000000-0008-0000-1200-00005C1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28575</xdr:colOff>
          <xdr:row>11</xdr:row>
          <xdr:rowOff>28575</xdr:rowOff>
        </xdr:from>
        <xdr:to>
          <xdr:col>10</xdr:col>
          <xdr:colOff>904875</xdr:colOff>
          <xdr:row>11</xdr:row>
          <xdr:rowOff>219075</xdr:rowOff>
        </xdr:to>
        <xdr:sp macro="" textlink="">
          <xdr:nvSpPr>
            <xdr:cNvPr id="214018" name="Drop Down 2" hidden="1">
              <a:extLst>
                <a:ext uri="{63B3BB69-23CF-44E3-9099-C40C66FF867C}">
                  <a14:compatExt spid="_x0000_s214018"/>
                </a:ext>
                <a:ext uri="{FF2B5EF4-FFF2-40B4-BE49-F238E27FC236}">
                  <a16:creationId xmlns:a16="http://schemas.microsoft.com/office/drawing/2014/main" id="{00000000-0008-0000-1300-0000024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546823</xdr:colOff>
      <xdr:row>12</xdr:row>
      <xdr:rowOff>11206</xdr:rowOff>
    </xdr:from>
    <xdr:to>
      <xdr:col>11</xdr:col>
      <xdr:colOff>545926</xdr:colOff>
      <xdr:row>13</xdr:row>
      <xdr:rowOff>3586</xdr:rowOff>
    </xdr:to>
    <xdr:sp macro="" textlink="">
      <xdr:nvSpPr>
        <xdr:cNvPr id="8" name="Rectangle 7">
          <a:extLst>
            <a:ext uri="{FF2B5EF4-FFF2-40B4-BE49-F238E27FC236}">
              <a16:creationId xmlns:a16="http://schemas.microsoft.com/office/drawing/2014/main" id="{00000000-0008-0000-1300-000008000000}"/>
            </a:ext>
          </a:extLst>
        </xdr:cNvPr>
        <xdr:cNvSpPr/>
      </xdr:nvSpPr>
      <xdr:spPr>
        <a:xfrm>
          <a:off x="10654529" y="2678206"/>
          <a:ext cx="1063662"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11</xdr:col>
      <xdr:colOff>571223</xdr:colOff>
      <xdr:row>12</xdr:row>
      <xdr:rowOff>8964</xdr:rowOff>
    </xdr:from>
    <xdr:to>
      <xdr:col>13</xdr:col>
      <xdr:colOff>15633</xdr:colOff>
      <xdr:row>12</xdr:row>
      <xdr:rowOff>182879</xdr:rowOff>
    </xdr:to>
    <xdr:sp macro="" textlink="">
      <xdr:nvSpPr>
        <xdr:cNvPr id="9" name="Rectangle 8">
          <a:extLst>
            <a:ext uri="{FF2B5EF4-FFF2-40B4-BE49-F238E27FC236}">
              <a16:creationId xmlns:a16="http://schemas.microsoft.com/office/drawing/2014/main" id="{00000000-0008-0000-1300-000009000000}"/>
            </a:ext>
          </a:extLst>
        </xdr:cNvPr>
        <xdr:cNvSpPr/>
      </xdr:nvSpPr>
      <xdr:spPr>
        <a:xfrm>
          <a:off x="11743488" y="2675964"/>
          <a:ext cx="115891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289088</xdr:colOff>
      <xdr:row>12</xdr:row>
      <xdr:rowOff>11206</xdr:rowOff>
    </xdr:from>
    <xdr:to>
      <xdr:col>10</xdr:col>
      <xdr:colOff>534720</xdr:colOff>
      <xdr:row>13</xdr:row>
      <xdr:rowOff>3586</xdr:rowOff>
    </xdr:to>
    <xdr:sp macro="" textlink="">
      <xdr:nvSpPr>
        <xdr:cNvPr id="10" name="Rectangle 9">
          <a:extLst>
            <a:ext uri="{FF2B5EF4-FFF2-40B4-BE49-F238E27FC236}">
              <a16:creationId xmlns:a16="http://schemas.microsoft.com/office/drawing/2014/main" id="{00000000-0008-0000-1300-00000A000000}"/>
            </a:ext>
          </a:extLst>
        </xdr:cNvPr>
        <xdr:cNvSpPr/>
      </xdr:nvSpPr>
      <xdr:spPr>
        <a:xfrm>
          <a:off x="9108117" y="3104030"/>
          <a:ext cx="1063662" cy="182880"/>
        </a:xfrm>
        <a:prstGeom prst="rect">
          <a:avLst/>
        </a:prstGeom>
        <a:solidFill>
          <a:schemeClr val="accent2"/>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10</xdr:col>
      <xdr:colOff>526677</xdr:colOff>
      <xdr:row>20</xdr:row>
      <xdr:rowOff>13449</xdr:rowOff>
    </xdr:from>
    <xdr:to>
      <xdr:col>11</xdr:col>
      <xdr:colOff>525780</xdr:colOff>
      <xdr:row>20</xdr:row>
      <xdr:rowOff>196329</xdr:rowOff>
    </xdr:to>
    <xdr:sp macro="" textlink="">
      <xdr:nvSpPr>
        <xdr:cNvPr id="11" name="Rectangle 10">
          <a:extLst>
            <a:ext uri="{FF2B5EF4-FFF2-40B4-BE49-F238E27FC236}">
              <a16:creationId xmlns:a16="http://schemas.microsoft.com/office/drawing/2014/main" id="{00000000-0008-0000-1300-00000B000000}"/>
            </a:ext>
          </a:extLst>
        </xdr:cNvPr>
        <xdr:cNvSpPr/>
      </xdr:nvSpPr>
      <xdr:spPr>
        <a:xfrm>
          <a:off x="10163736" y="5358655"/>
          <a:ext cx="1063662"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Space</a:t>
          </a:r>
        </a:p>
      </xdr:txBody>
    </xdr:sp>
    <xdr:clientData/>
  </xdr:twoCellAnchor>
  <xdr:twoCellAnchor>
    <xdr:from>
      <xdr:col>11</xdr:col>
      <xdr:colOff>551077</xdr:colOff>
      <xdr:row>20</xdr:row>
      <xdr:rowOff>11207</xdr:rowOff>
    </xdr:from>
    <xdr:to>
      <xdr:col>12</xdr:col>
      <xdr:colOff>1160899</xdr:colOff>
      <xdr:row>20</xdr:row>
      <xdr:rowOff>185122</xdr:rowOff>
    </xdr:to>
    <xdr:sp macro="" textlink="">
      <xdr:nvSpPr>
        <xdr:cNvPr id="12" name="Rectangle 11">
          <a:extLst>
            <a:ext uri="{FF2B5EF4-FFF2-40B4-BE49-F238E27FC236}">
              <a16:creationId xmlns:a16="http://schemas.microsoft.com/office/drawing/2014/main" id="{00000000-0008-0000-1300-00000C000000}"/>
            </a:ext>
          </a:extLst>
        </xdr:cNvPr>
        <xdr:cNvSpPr/>
      </xdr:nvSpPr>
      <xdr:spPr>
        <a:xfrm>
          <a:off x="11252695" y="5356413"/>
          <a:ext cx="153991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268942</xdr:colOff>
      <xdr:row>20</xdr:row>
      <xdr:rowOff>13449</xdr:rowOff>
    </xdr:from>
    <xdr:to>
      <xdr:col>10</xdr:col>
      <xdr:colOff>514574</xdr:colOff>
      <xdr:row>20</xdr:row>
      <xdr:rowOff>196329</xdr:rowOff>
    </xdr:to>
    <xdr:sp macro="" textlink="">
      <xdr:nvSpPr>
        <xdr:cNvPr id="13" name="Rectangle 12">
          <a:extLst>
            <a:ext uri="{FF2B5EF4-FFF2-40B4-BE49-F238E27FC236}">
              <a16:creationId xmlns:a16="http://schemas.microsoft.com/office/drawing/2014/main" id="{00000000-0008-0000-1300-00000D000000}"/>
            </a:ext>
          </a:extLst>
        </xdr:cNvPr>
        <xdr:cNvSpPr/>
      </xdr:nvSpPr>
      <xdr:spPr>
        <a:xfrm>
          <a:off x="9087971" y="5358655"/>
          <a:ext cx="1063662" cy="182880"/>
        </a:xfrm>
        <a:prstGeom prst="rect">
          <a:avLst/>
        </a:prstGeom>
        <a:solidFill>
          <a:schemeClr val="accent2"/>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179294</xdr:colOff>
      <xdr:row>9</xdr:row>
      <xdr:rowOff>17929</xdr:rowOff>
    </xdr:from>
    <xdr:to>
      <xdr:col>7</xdr:col>
      <xdr:colOff>555811</xdr:colOff>
      <xdr:row>9</xdr:row>
      <xdr:rowOff>170331</xdr:rowOff>
    </xdr:to>
    <xdr:sp macro="" textlink="">
      <xdr:nvSpPr>
        <xdr:cNvPr id="2" name="Rectangle 1">
          <a:extLst>
            <a:ext uri="{FF2B5EF4-FFF2-40B4-BE49-F238E27FC236}">
              <a16:creationId xmlns:a16="http://schemas.microsoft.com/office/drawing/2014/main" id="{00000000-0008-0000-1400-000002000000}"/>
            </a:ext>
          </a:extLst>
        </xdr:cNvPr>
        <xdr:cNvSpPr/>
      </xdr:nvSpPr>
      <xdr:spPr>
        <a:xfrm>
          <a:off x="5791200" y="2940423"/>
          <a:ext cx="1174376" cy="152402"/>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564776</xdr:colOff>
      <xdr:row>9</xdr:row>
      <xdr:rowOff>8963</xdr:rowOff>
    </xdr:from>
    <xdr:to>
      <xdr:col>8</xdr:col>
      <xdr:colOff>797857</xdr:colOff>
      <xdr:row>10</xdr:row>
      <xdr:rowOff>8964</xdr:rowOff>
    </xdr:to>
    <xdr:sp macro="" textlink="">
      <xdr:nvSpPr>
        <xdr:cNvPr id="3" name="Rectangle 2">
          <a:extLst>
            <a:ext uri="{FF2B5EF4-FFF2-40B4-BE49-F238E27FC236}">
              <a16:creationId xmlns:a16="http://schemas.microsoft.com/office/drawing/2014/main" id="{00000000-0008-0000-1400-000003000000}"/>
            </a:ext>
          </a:extLst>
        </xdr:cNvPr>
        <xdr:cNvSpPr/>
      </xdr:nvSpPr>
      <xdr:spPr>
        <a:xfrm>
          <a:off x="6974541" y="2931457"/>
          <a:ext cx="1030940" cy="17929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179268</xdr:colOff>
      <xdr:row>11</xdr:row>
      <xdr:rowOff>17928</xdr:rowOff>
    </xdr:from>
    <xdr:to>
      <xdr:col>7</xdr:col>
      <xdr:colOff>561165</xdr:colOff>
      <xdr:row>12</xdr:row>
      <xdr:rowOff>0</xdr:rowOff>
    </xdr:to>
    <xdr:sp macro="" textlink="">
      <xdr:nvSpPr>
        <xdr:cNvPr id="6" name="Rectangle 5">
          <a:extLst>
            <a:ext uri="{FF2B5EF4-FFF2-40B4-BE49-F238E27FC236}">
              <a16:creationId xmlns:a16="http://schemas.microsoft.com/office/drawing/2014/main" id="{00000000-0008-0000-1400-000006000000}"/>
            </a:ext>
          </a:extLst>
        </xdr:cNvPr>
        <xdr:cNvSpPr/>
      </xdr:nvSpPr>
      <xdr:spPr>
        <a:xfrm>
          <a:off x="5791174" y="3299010"/>
          <a:ext cx="1179756"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564743</xdr:colOff>
      <xdr:row>11</xdr:row>
      <xdr:rowOff>26892</xdr:rowOff>
    </xdr:from>
    <xdr:to>
      <xdr:col>8</xdr:col>
      <xdr:colOff>779929</xdr:colOff>
      <xdr:row>12</xdr:row>
      <xdr:rowOff>0</xdr:rowOff>
    </xdr:to>
    <xdr:sp macro="" textlink="">
      <xdr:nvSpPr>
        <xdr:cNvPr id="7" name="Rectangle 6">
          <a:extLst>
            <a:ext uri="{FF2B5EF4-FFF2-40B4-BE49-F238E27FC236}">
              <a16:creationId xmlns:a16="http://schemas.microsoft.com/office/drawing/2014/main" id="{00000000-0008-0000-1400-000007000000}"/>
            </a:ext>
          </a:extLst>
        </xdr:cNvPr>
        <xdr:cNvSpPr/>
      </xdr:nvSpPr>
      <xdr:spPr>
        <a:xfrm>
          <a:off x="6974508" y="3307974"/>
          <a:ext cx="1013045" cy="17033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180975</xdr:rowOff>
        </xdr:from>
        <xdr:to>
          <xdr:col>1</xdr:col>
          <xdr:colOff>485775</xdr:colOff>
          <xdr:row>7</xdr:row>
          <xdr:rowOff>28575</xdr:rowOff>
        </xdr:to>
        <xdr:sp macro="" textlink="">
          <xdr:nvSpPr>
            <xdr:cNvPr id="328705" name="Option Button 1" hidden="1">
              <a:extLst>
                <a:ext uri="{63B3BB69-23CF-44E3-9099-C40C66FF867C}">
                  <a14:compatExt spid="_x0000_s328705"/>
                </a:ext>
                <a:ext uri="{FF2B5EF4-FFF2-40B4-BE49-F238E27FC236}">
                  <a16:creationId xmlns:a16="http://schemas.microsoft.com/office/drawing/2014/main" id="{00000000-0008-0000-1700-000001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7</xdr:row>
          <xdr:rowOff>85725</xdr:rowOff>
        </xdr:from>
        <xdr:to>
          <xdr:col>1</xdr:col>
          <xdr:colOff>485775</xdr:colOff>
          <xdr:row>7</xdr:row>
          <xdr:rowOff>295275</xdr:rowOff>
        </xdr:to>
        <xdr:sp macro="" textlink="">
          <xdr:nvSpPr>
            <xdr:cNvPr id="328706" name="Option Button 2" hidden="1">
              <a:extLst>
                <a:ext uri="{63B3BB69-23CF-44E3-9099-C40C66FF867C}">
                  <a14:compatExt spid="_x0000_s328706"/>
                </a:ext>
                <a:ext uri="{FF2B5EF4-FFF2-40B4-BE49-F238E27FC236}">
                  <a16:creationId xmlns:a16="http://schemas.microsoft.com/office/drawing/2014/main" id="{00000000-0008-0000-1700-000002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8</xdr:row>
          <xdr:rowOff>0</xdr:rowOff>
        </xdr:from>
        <xdr:to>
          <xdr:col>1</xdr:col>
          <xdr:colOff>485775</xdr:colOff>
          <xdr:row>8</xdr:row>
          <xdr:rowOff>219075</xdr:rowOff>
        </xdr:to>
        <xdr:sp macro="" textlink="">
          <xdr:nvSpPr>
            <xdr:cNvPr id="328707" name="Option Button 3" hidden="1">
              <a:extLst>
                <a:ext uri="{63B3BB69-23CF-44E3-9099-C40C66FF867C}">
                  <a14:compatExt spid="_x0000_s328707"/>
                </a:ext>
                <a:ext uri="{FF2B5EF4-FFF2-40B4-BE49-F238E27FC236}">
                  <a16:creationId xmlns:a16="http://schemas.microsoft.com/office/drawing/2014/main" id="{00000000-0008-0000-1700-000003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10</xdr:row>
          <xdr:rowOff>76200</xdr:rowOff>
        </xdr:from>
        <xdr:to>
          <xdr:col>1</xdr:col>
          <xdr:colOff>485775</xdr:colOff>
          <xdr:row>10</xdr:row>
          <xdr:rowOff>180975</xdr:rowOff>
        </xdr:to>
        <xdr:sp macro="" textlink="">
          <xdr:nvSpPr>
            <xdr:cNvPr id="328708" name="Option Button 4" hidden="1">
              <a:extLst>
                <a:ext uri="{63B3BB69-23CF-44E3-9099-C40C66FF867C}">
                  <a14:compatExt spid="_x0000_s328708"/>
                </a:ext>
                <a:ext uri="{FF2B5EF4-FFF2-40B4-BE49-F238E27FC236}">
                  <a16:creationId xmlns:a16="http://schemas.microsoft.com/office/drawing/2014/main" id="{00000000-0008-0000-1700-000004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9</xdr:row>
          <xdr:rowOff>0</xdr:rowOff>
        </xdr:from>
        <xdr:to>
          <xdr:col>1</xdr:col>
          <xdr:colOff>485775</xdr:colOff>
          <xdr:row>9</xdr:row>
          <xdr:rowOff>219075</xdr:rowOff>
        </xdr:to>
        <xdr:sp macro="" textlink="">
          <xdr:nvSpPr>
            <xdr:cNvPr id="328709" name="Option Button 5" hidden="1">
              <a:extLst>
                <a:ext uri="{63B3BB69-23CF-44E3-9099-C40C66FF867C}">
                  <a14:compatExt spid="_x0000_s328709"/>
                </a:ext>
                <a:ext uri="{FF2B5EF4-FFF2-40B4-BE49-F238E27FC236}">
                  <a16:creationId xmlns:a16="http://schemas.microsoft.com/office/drawing/2014/main" id="{00000000-0008-0000-1700-000005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180975</xdr:rowOff>
        </xdr:from>
        <xdr:to>
          <xdr:col>2</xdr:col>
          <xdr:colOff>485775</xdr:colOff>
          <xdr:row>7</xdr:row>
          <xdr:rowOff>28575</xdr:rowOff>
        </xdr:to>
        <xdr:sp macro="" textlink="">
          <xdr:nvSpPr>
            <xdr:cNvPr id="328710" name="Option Button 6" hidden="1">
              <a:extLst>
                <a:ext uri="{63B3BB69-23CF-44E3-9099-C40C66FF867C}">
                  <a14:compatExt spid="_x0000_s328710"/>
                </a:ext>
                <a:ext uri="{FF2B5EF4-FFF2-40B4-BE49-F238E27FC236}">
                  <a16:creationId xmlns:a16="http://schemas.microsoft.com/office/drawing/2014/main" id="{00000000-0008-0000-1700-000006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7</xdr:row>
          <xdr:rowOff>76200</xdr:rowOff>
        </xdr:from>
        <xdr:to>
          <xdr:col>2</xdr:col>
          <xdr:colOff>485775</xdr:colOff>
          <xdr:row>7</xdr:row>
          <xdr:rowOff>295275</xdr:rowOff>
        </xdr:to>
        <xdr:sp macro="" textlink="">
          <xdr:nvSpPr>
            <xdr:cNvPr id="328711" name="Option Button 7" hidden="1">
              <a:extLst>
                <a:ext uri="{63B3BB69-23CF-44E3-9099-C40C66FF867C}">
                  <a14:compatExt spid="_x0000_s328711"/>
                </a:ext>
                <a:ext uri="{FF2B5EF4-FFF2-40B4-BE49-F238E27FC236}">
                  <a16:creationId xmlns:a16="http://schemas.microsoft.com/office/drawing/2014/main" id="{00000000-0008-0000-1700-000007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8</xdr:row>
          <xdr:rowOff>0</xdr:rowOff>
        </xdr:from>
        <xdr:to>
          <xdr:col>2</xdr:col>
          <xdr:colOff>485775</xdr:colOff>
          <xdr:row>8</xdr:row>
          <xdr:rowOff>219075</xdr:rowOff>
        </xdr:to>
        <xdr:sp macro="" textlink="">
          <xdr:nvSpPr>
            <xdr:cNvPr id="328712" name="Option Button 8" hidden="1">
              <a:extLst>
                <a:ext uri="{63B3BB69-23CF-44E3-9099-C40C66FF867C}">
                  <a14:compatExt spid="_x0000_s328712"/>
                </a:ext>
                <a:ext uri="{FF2B5EF4-FFF2-40B4-BE49-F238E27FC236}">
                  <a16:creationId xmlns:a16="http://schemas.microsoft.com/office/drawing/2014/main" id="{00000000-0008-0000-1700-000008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9</xdr:row>
          <xdr:rowOff>0</xdr:rowOff>
        </xdr:from>
        <xdr:to>
          <xdr:col>2</xdr:col>
          <xdr:colOff>485775</xdr:colOff>
          <xdr:row>9</xdr:row>
          <xdr:rowOff>219075</xdr:rowOff>
        </xdr:to>
        <xdr:sp macro="" textlink="">
          <xdr:nvSpPr>
            <xdr:cNvPr id="328713" name="Option Button 9" hidden="1">
              <a:extLst>
                <a:ext uri="{63B3BB69-23CF-44E3-9099-C40C66FF867C}">
                  <a14:compatExt spid="_x0000_s328713"/>
                </a:ext>
                <a:ext uri="{FF2B5EF4-FFF2-40B4-BE49-F238E27FC236}">
                  <a16:creationId xmlns:a16="http://schemas.microsoft.com/office/drawing/2014/main" id="{00000000-0008-0000-1700-000009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10</xdr:row>
          <xdr:rowOff>76200</xdr:rowOff>
        </xdr:from>
        <xdr:to>
          <xdr:col>2</xdr:col>
          <xdr:colOff>485775</xdr:colOff>
          <xdr:row>10</xdr:row>
          <xdr:rowOff>180975</xdr:rowOff>
        </xdr:to>
        <xdr:sp macro="" textlink="">
          <xdr:nvSpPr>
            <xdr:cNvPr id="328714" name="Option Button 10" hidden="1">
              <a:extLst>
                <a:ext uri="{63B3BB69-23CF-44E3-9099-C40C66FF867C}">
                  <a14:compatExt spid="_x0000_s328714"/>
                </a:ext>
                <a:ext uri="{FF2B5EF4-FFF2-40B4-BE49-F238E27FC236}">
                  <a16:creationId xmlns:a16="http://schemas.microsoft.com/office/drawing/2014/main" id="{00000000-0008-0000-1700-00000A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5</xdr:row>
          <xdr:rowOff>180975</xdr:rowOff>
        </xdr:from>
        <xdr:to>
          <xdr:col>4</xdr:col>
          <xdr:colOff>485775</xdr:colOff>
          <xdr:row>7</xdr:row>
          <xdr:rowOff>28575</xdr:rowOff>
        </xdr:to>
        <xdr:sp macro="" textlink="">
          <xdr:nvSpPr>
            <xdr:cNvPr id="328715" name="Check Box 11" hidden="1">
              <a:extLst>
                <a:ext uri="{63B3BB69-23CF-44E3-9099-C40C66FF867C}">
                  <a14:compatExt spid="_x0000_s328715"/>
                </a:ext>
                <a:ext uri="{FF2B5EF4-FFF2-40B4-BE49-F238E27FC236}">
                  <a16:creationId xmlns:a16="http://schemas.microsoft.com/office/drawing/2014/main" id="{00000000-0008-0000-1700-00000B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5</xdr:row>
          <xdr:rowOff>180975</xdr:rowOff>
        </xdr:from>
        <xdr:to>
          <xdr:col>5</xdr:col>
          <xdr:colOff>485775</xdr:colOff>
          <xdr:row>7</xdr:row>
          <xdr:rowOff>28575</xdr:rowOff>
        </xdr:to>
        <xdr:sp macro="" textlink="">
          <xdr:nvSpPr>
            <xdr:cNvPr id="328716" name="Check Box 12" hidden="1">
              <a:extLst>
                <a:ext uri="{63B3BB69-23CF-44E3-9099-C40C66FF867C}">
                  <a14:compatExt spid="_x0000_s328716"/>
                </a:ext>
                <a:ext uri="{FF2B5EF4-FFF2-40B4-BE49-F238E27FC236}">
                  <a16:creationId xmlns:a16="http://schemas.microsoft.com/office/drawing/2014/main" id="{00000000-0008-0000-1700-00000C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7</xdr:row>
          <xdr:rowOff>85725</xdr:rowOff>
        </xdr:from>
        <xdr:to>
          <xdr:col>4</xdr:col>
          <xdr:colOff>485775</xdr:colOff>
          <xdr:row>7</xdr:row>
          <xdr:rowOff>295275</xdr:rowOff>
        </xdr:to>
        <xdr:sp macro="" textlink="">
          <xdr:nvSpPr>
            <xdr:cNvPr id="328717" name="Check Box 13" hidden="1">
              <a:extLst>
                <a:ext uri="{63B3BB69-23CF-44E3-9099-C40C66FF867C}">
                  <a14:compatExt spid="_x0000_s328717"/>
                </a:ext>
                <a:ext uri="{FF2B5EF4-FFF2-40B4-BE49-F238E27FC236}">
                  <a16:creationId xmlns:a16="http://schemas.microsoft.com/office/drawing/2014/main" id="{00000000-0008-0000-1700-00000D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7</xdr:row>
          <xdr:rowOff>85725</xdr:rowOff>
        </xdr:from>
        <xdr:to>
          <xdr:col>5</xdr:col>
          <xdr:colOff>485775</xdr:colOff>
          <xdr:row>7</xdr:row>
          <xdr:rowOff>295275</xdr:rowOff>
        </xdr:to>
        <xdr:sp macro="" textlink="">
          <xdr:nvSpPr>
            <xdr:cNvPr id="328718" name="Check Box 14" hidden="1">
              <a:extLst>
                <a:ext uri="{63B3BB69-23CF-44E3-9099-C40C66FF867C}">
                  <a14:compatExt spid="_x0000_s328718"/>
                </a:ext>
                <a:ext uri="{FF2B5EF4-FFF2-40B4-BE49-F238E27FC236}">
                  <a16:creationId xmlns:a16="http://schemas.microsoft.com/office/drawing/2014/main" id="{00000000-0008-0000-1700-00000E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0</xdr:rowOff>
        </xdr:from>
        <xdr:to>
          <xdr:col>4</xdr:col>
          <xdr:colOff>485775</xdr:colOff>
          <xdr:row>8</xdr:row>
          <xdr:rowOff>219075</xdr:rowOff>
        </xdr:to>
        <xdr:sp macro="" textlink="">
          <xdr:nvSpPr>
            <xdr:cNvPr id="328719" name="Check Box 15" hidden="1">
              <a:extLst>
                <a:ext uri="{63B3BB69-23CF-44E3-9099-C40C66FF867C}">
                  <a14:compatExt spid="_x0000_s328719"/>
                </a:ext>
                <a:ext uri="{FF2B5EF4-FFF2-40B4-BE49-F238E27FC236}">
                  <a16:creationId xmlns:a16="http://schemas.microsoft.com/office/drawing/2014/main" id="{00000000-0008-0000-1700-00000F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0</xdr:rowOff>
        </xdr:from>
        <xdr:to>
          <xdr:col>5</xdr:col>
          <xdr:colOff>485775</xdr:colOff>
          <xdr:row>8</xdr:row>
          <xdr:rowOff>219075</xdr:rowOff>
        </xdr:to>
        <xdr:sp macro="" textlink="">
          <xdr:nvSpPr>
            <xdr:cNvPr id="328720" name="Check Box 16" hidden="1">
              <a:extLst>
                <a:ext uri="{63B3BB69-23CF-44E3-9099-C40C66FF867C}">
                  <a14:compatExt spid="_x0000_s328720"/>
                </a:ext>
                <a:ext uri="{FF2B5EF4-FFF2-40B4-BE49-F238E27FC236}">
                  <a16:creationId xmlns:a16="http://schemas.microsoft.com/office/drawing/2014/main" id="{00000000-0008-0000-1700-000010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76200</xdr:rowOff>
        </xdr:from>
        <xdr:to>
          <xdr:col>4</xdr:col>
          <xdr:colOff>485775</xdr:colOff>
          <xdr:row>8</xdr:row>
          <xdr:rowOff>295275</xdr:rowOff>
        </xdr:to>
        <xdr:sp macro="" textlink="">
          <xdr:nvSpPr>
            <xdr:cNvPr id="328721" name="Check Box 17" hidden="1">
              <a:extLst>
                <a:ext uri="{63B3BB69-23CF-44E3-9099-C40C66FF867C}">
                  <a14:compatExt spid="_x0000_s328721"/>
                </a:ext>
                <a:ext uri="{FF2B5EF4-FFF2-40B4-BE49-F238E27FC236}">
                  <a16:creationId xmlns:a16="http://schemas.microsoft.com/office/drawing/2014/main" id="{00000000-0008-0000-1700-000011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76200</xdr:rowOff>
        </xdr:from>
        <xdr:to>
          <xdr:col>5</xdr:col>
          <xdr:colOff>485775</xdr:colOff>
          <xdr:row>8</xdr:row>
          <xdr:rowOff>295275</xdr:rowOff>
        </xdr:to>
        <xdr:sp macro="" textlink="">
          <xdr:nvSpPr>
            <xdr:cNvPr id="328722" name="Check Box 18" hidden="1">
              <a:extLst>
                <a:ext uri="{63B3BB69-23CF-44E3-9099-C40C66FF867C}">
                  <a14:compatExt spid="_x0000_s328722"/>
                </a:ext>
                <a:ext uri="{FF2B5EF4-FFF2-40B4-BE49-F238E27FC236}">
                  <a16:creationId xmlns:a16="http://schemas.microsoft.com/office/drawing/2014/main" id="{00000000-0008-0000-1700-000012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10</xdr:row>
          <xdr:rowOff>66675</xdr:rowOff>
        </xdr:from>
        <xdr:to>
          <xdr:col>4</xdr:col>
          <xdr:colOff>485775</xdr:colOff>
          <xdr:row>10</xdr:row>
          <xdr:rowOff>180975</xdr:rowOff>
        </xdr:to>
        <xdr:sp macro="" textlink="">
          <xdr:nvSpPr>
            <xdr:cNvPr id="328723" name="Check Box 19" hidden="1">
              <a:extLst>
                <a:ext uri="{63B3BB69-23CF-44E3-9099-C40C66FF867C}">
                  <a14:compatExt spid="_x0000_s328723"/>
                </a:ext>
                <a:ext uri="{FF2B5EF4-FFF2-40B4-BE49-F238E27FC236}">
                  <a16:creationId xmlns:a16="http://schemas.microsoft.com/office/drawing/2014/main" id="{00000000-0008-0000-1700-000013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10</xdr:row>
          <xdr:rowOff>66675</xdr:rowOff>
        </xdr:from>
        <xdr:to>
          <xdr:col>5</xdr:col>
          <xdr:colOff>485775</xdr:colOff>
          <xdr:row>10</xdr:row>
          <xdr:rowOff>180975</xdr:rowOff>
        </xdr:to>
        <xdr:sp macro="" textlink="">
          <xdr:nvSpPr>
            <xdr:cNvPr id="328724" name="Check Box 20" hidden="1">
              <a:extLst>
                <a:ext uri="{63B3BB69-23CF-44E3-9099-C40C66FF867C}">
                  <a14:compatExt spid="_x0000_s328724"/>
                </a:ext>
                <a:ext uri="{FF2B5EF4-FFF2-40B4-BE49-F238E27FC236}">
                  <a16:creationId xmlns:a16="http://schemas.microsoft.com/office/drawing/2014/main" id="{00000000-0008-0000-1700-000014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257175</xdr:colOff>
          <xdr:row>8</xdr:row>
          <xdr:rowOff>333375</xdr:rowOff>
        </xdr:from>
        <xdr:to>
          <xdr:col>4</xdr:col>
          <xdr:colOff>485775</xdr:colOff>
          <xdr:row>8</xdr:row>
          <xdr:rowOff>552450</xdr:rowOff>
        </xdr:to>
        <xdr:sp macro="" textlink="">
          <xdr:nvSpPr>
            <xdr:cNvPr id="328725" name="Check Box 21" hidden="1">
              <a:extLst>
                <a:ext uri="{63B3BB69-23CF-44E3-9099-C40C66FF867C}">
                  <a14:compatExt spid="_x0000_s328725"/>
                </a:ext>
                <a:ext uri="{FF2B5EF4-FFF2-40B4-BE49-F238E27FC236}">
                  <a16:creationId xmlns:a16="http://schemas.microsoft.com/office/drawing/2014/main" id="{00000000-0008-0000-1700-000015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333375</xdr:rowOff>
        </xdr:from>
        <xdr:to>
          <xdr:col>5</xdr:col>
          <xdr:colOff>485775</xdr:colOff>
          <xdr:row>8</xdr:row>
          <xdr:rowOff>552450</xdr:rowOff>
        </xdr:to>
        <xdr:sp macro="" textlink="">
          <xdr:nvSpPr>
            <xdr:cNvPr id="328726" name="Check Box 22" hidden="1">
              <a:extLst>
                <a:ext uri="{63B3BB69-23CF-44E3-9099-C40C66FF867C}">
                  <a14:compatExt spid="_x0000_s328726"/>
                </a:ext>
                <a:ext uri="{FF2B5EF4-FFF2-40B4-BE49-F238E27FC236}">
                  <a16:creationId xmlns:a16="http://schemas.microsoft.com/office/drawing/2014/main" id="{00000000-0008-0000-1700-0000160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180975</xdr:rowOff>
        </xdr:from>
        <xdr:to>
          <xdr:col>1</xdr:col>
          <xdr:colOff>485775</xdr:colOff>
          <xdr:row>7</xdr:row>
          <xdr:rowOff>28575</xdr:rowOff>
        </xdr:to>
        <xdr:sp macro="" textlink="">
          <xdr:nvSpPr>
            <xdr:cNvPr id="329729" name="Option Button 1" hidden="1">
              <a:extLst>
                <a:ext uri="{63B3BB69-23CF-44E3-9099-C40C66FF867C}">
                  <a14:compatExt spid="_x0000_s329729"/>
                </a:ext>
                <a:ext uri="{FF2B5EF4-FFF2-40B4-BE49-F238E27FC236}">
                  <a16:creationId xmlns:a16="http://schemas.microsoft.com/office/drawing/2014/main" id="{00000000-0008-0000-1800-000001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6</xdr:row>
          <xdr:rowOff>180975</xdr:rowOff>
        </xdr:from>
        <xdr:to>
          <xdr:col>1</xdr:col>
          <xdr:colOff>485775</xdr:colOff>
          <xdr:row>8</xdr:row>
          <xdr:rowOff>28575</xdr:rowOff>
        </xdr:to>
        <xdr:sp macro="" textlink="">
          <xdr:nvSpPr>
            <xdr:cNvPr id="329730" name="Option Button 2" hidden="1">
              <a:extLst>
                <a:ext uri="{63B3BB69-23CF-44E3-9099-C40C66FF867C}">
                  <a14:compatExt spid="_x0000_s329730"/>
                </a:ext>
                <a:ext uri="{FF2B5EF4-FFF2-40B4-BE49-F238E27FC236}">
                  <a16:creationId xmlns:a16="http://schemas.microsoft.com/office/drawing/2014/main" id="{00000000-0008-0000-1800-000002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7</xdr:row>
          <xdr:rowOff>180975</xdr:rowOff>
        </xdr:from>
        <xdr:to>
          <xdr:col>1</xdr:col>
          <xdr:colOff>485775</xdr:colOff>
          <xdr:row>9</xdr:row>
          <xdr:rowOff>28575</xdr:rowOff>
        </xdr:to>
        <xdr:sp macro="" textlink="">
          <xdr:nvSpPr>
            <xdr:cNvPr id="329731" name="Option Button 3" hidden="1">
              <a:extLst>
                <a:ext uri="{63B3BB69-23CF-44E3-9099-C40C66FF867C}">
                  <a14:compatExt spid="_x0000_s329731"/>
                </a:ext>
                <a:ext uri="{FF2B5EF4-FFF2-40B4-BE49-F238E27FC236}">
                  <a16:creationId xmlns:a16="http://schemas.microsoft.com/office/drawing/2014/main" id="{00000000-0008-0000-1800-000003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8</xdr:row>
          <xdr:rowOff>161925</xdr:rowOff>
        </xdr:from>
        <xdr:to>
          <xdr:col>1</xdr:col>
          <xdr:colOff>485775</xdr:colOff>
          <xdr:row>10</xdr:row>
          <xdr:rowOff>9525</xdr:rowOff>
        </xdr:to>
        <xdr:sp macro="" textlink="">
          <xdr:nvSpPr>
            <xdr:cNvPr id="329732" name="Option Button 4" hidden="1">
              <a:extLst>
                <a:ext uri="{63B3BB69-23CF-44E3-9099-C40C66FF867C}">
                  <a14:compatExt spid="_x0000_s329732"/>
                </a:ext>
                <a:ext uri="{FF2B5EF4-FFF2-40B4-BE49-F238E27FC236}">
                  <a16:creationId xmlns:a16="http://schemas.microsoft.com/office/drawing/2014/main" id="{00000000-0008-0000-1800-000004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180975</xdr:rowOff>
        </xdr:from>
        <xdr:to>
          <xdr:col>2</xdr:col>
          <xdr:colOff>485775</xdr:colOff>
          <xdr:row>7</xdr:row>
          <xdr:rowOff>28575</xdr:rowOff>
        </xdr:to>
        <xdr:sp macro="" textlink="">
          <xdr:nvSpPr>
            <xdr:cNvPr id="329733" name="Option Button 5" hidden="1">
              <a:extLst>
                <a:ext uri="{63B3BB69-23CF-44E3-9099-C40C66FF867C}">
                  <a14:compatExt spid="_x0000_s329733"/>
                </a:ext>
                <a:ext uri="{FF2B5EF4-FFF2-40B4-BE49-F238E27FC236}">
                  <a16:creationId xmlns:a16="http://schemas.microsoft.com/office/drawing/2014/main" id="{00000000-0008-0000-1800-000005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xdr:row>
          <xdr:rowOff>180975</xdr:rowOff>
        </xdr:from>
        <xdr:to>
          <xdr:col>2</xdr:col>
          <xdr:colOff>485775</xdr:colOff>
          <xdr:row>8</xdr:row>
          <xdr:rowOff>28575</xdr:rowOff>
        </xdr:to>
        <xdr:sp macro="" textlink="">
          <xdr:nvSpPr>
            <xdr:cNvPr id="329734" name="Option Button 6" hidden="1">
              <a:extLst>
                <a:ext uri="{63B3BB69-23CF-44E3-9099-C40C66FF867C}">
                  <a14:compatExt spid="_x0000_s329734"/>
                </a:ext>
                <a:ext uri="{FF2B5EF4-FFF2-40B4-BE49-F238E27FC236}">
                  <a16:creationId xmlns:a16="http://schemas.microsoft.com/office/drawing/2014/main" id="{00000000-0008-0000-1800-000006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7</xdr:row>
          <xdr:rowOff>180975</xdr:rowOff>
        </xdr:from>
        <xdr:to>
          <xdr:col>2</xdr:col>
          <xdr:colOff>485775</xdr:colOff>
          <xdr:row>9</xdr:row>
          <xdr:rowOff>28575</xdr:rowOff>
        </xdr:to>
        <xdr:sp macro="" textlink="">
          <xdr:nvSpPr>
            <xdr:cNvPr id="329735" name="Option Button 7" hidden="1">
              <a:extLst>
                <a:ext uri="{63B3BB69-23CF-44E3-9099-C40C66FF867C}">
                  <a14:compatExt spid="_x0000_s329735"/>
                </a:ext>
                <a:ext uri="{FF2B5EF4-FFF2-40B4-BE49-F238E27FC236}">
                  <a16:creationId xmlns:a16="http://schemas.microsoft.com/office/drawing/2014/main" id="{00000000-0008-0000-1800-000007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8</xdr:row>
          <xdr:rowOff>161925</xdr:rowOff>
        </xdr:from>
        <xdr:to>
          <xdr:col>2</xdr:col>
          <xdr:colOff>485775</xdr:colOff>
          <xdr:row>10</xdr:row>
          <xdr:rowOff>9525</xdr:rowOff>
        </xdr:to>
        <xdr:sp macro="" textlink="">
          <xdr:nvSpPr>
            <xdr:cNvPr id="329736" name="Option Button 8" hidden="1">
              <a:extLst>
                <a:ext uri="{63B3BB69-23CF-44E3-9099-C40C66FF867C}">
                  <a14:compatExt spid="_x0000_s329736"/>
                </a:ext>
                <a:ext uri="{FF2B5EF4-FFF2-40B4-BE49-F238E27FC236}">
                  <a16:creationId xmlns:a16="http://schemas.microsoft.com/office/drawing/2014/main" id="{00000000-0008-0000-1800-000008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5</xdr:row>
          <xdr:rowOff>180975</xdr:rowOff>
        </xdr:from>
        <xdr:to>
          <xdr:col>5</xdr:col>
          <xdr:colOff>485775</xdr:colOff>
          <xdr:row>7</xdr:row>
          <xdr:rowOff>28575</xdr:rowOff>
        </xdr:to>
        <xdr:sp macro="" textlink="">
          <xdr:nvSpPr>
            <xdr:cNvPr id="329737" name="Check Box 9" hidden="1">
              <a:extLst>
                <a:ext uri="{63B3BB69-23CF-44E3-9099-C40C66FF867C}">
                  <a14:compatExt spid="_x0000_s329737"/>
                </a:ext>
                <a:ext uri="{FF2B5EF4-FFF2-40B4-BE49-F238E27FC236}">
                  <a16:creationId xmlns:a16="http://schemas.microsoft.com/office/drawing/2014/main" id="{00000000-0008-0000-1800-000009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5</xdr:row>
          <xdr:rowOff>180975</xdr:rowOff>
        </xdr:from>
        <xdr:to>
          <xdr:col>6</xdr:col>
          <xdr:colOff>485775</xdr:colOff>
          <xdr:row>7</xdr:row>
          <xdr:rowOff>28575</xdr:rowOff>
        </xdr:to>
        <xdr:sp macro="" textlink="">
          <xdr:nvSpPr>
            <xdr:cNvPr id="329738" name="Check Box 10" hidden="1">
              <a:extLst>
                <a:ext uri="{63B3BB69-23CF-44E3-9099-C40C66FF867C}">
                  <a14:compatExt spid="_x0000_s329738"/>
                </a:ext>
                <a:ext uri="{FF2B5EF4-FFF2-40B4-BE49-F238E27FC236}">
                  <a16:creationId xmlns:a16="http://schemas.microsoft.com/office/drawing/2014/main" id="{00000000-0008-0000-1800-00000A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6</xdr:row>
          <xdr:rowOff>161925</xdr:rowOff>
        </xdr:from>
        <xdr:to>
          <xdr:col>5</xdr:col>
          <xdr:colOff>485775</xdr:colOff>
          <xdr:row>8</xdr:row>
          <xdr:rowOff>9525</xdr:rowOff>
        </xdr:to>
        <xdr:sp macro="" textlink="">
          <xdr:nvSpPr>
            <xdr:cNvPr id="329739" name="Check Box 11" hidden="1">
              <a:extLst>
                <a:ext uri="{63B3BB69-23CF-44E3-9099-C40C66FF867C}">
                  <a14:compatExt spid="_x0000_s329739"/>
                </a:ext>
                <a:ext uri="{FF2B5EF4-FFF2-40B4-BE49-F238E27FC236}">
                  <a16:creationId xmlns:a16="http://schemas.microsoft.com/office/drawing/2014/main" id="{00000000-0008-0000-1800-00000B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6</xdr:row>
          <xdr:rowOff>161925</xdr:rowOff>
        </xdr:from>
        <xdr:to>
          <xdr:col>6</xdr:col>
          <xdr:colOff>485775</xdr:colOff>
          <xdr:row>8</xdr:row>
          <xdr:rowOff>9525</xdr:rowOff>
        </xdr:to>
        <xdr:sp macro="" textlink="">
          <xdr:nvSpPr>
            <xdr:cNvPr id="329740" name="Check Box 12" hidden="1">
              <a:extLst>
                <a:ext uri="{63B3BB69-23CF-44E3-9099-C40C66FF867C}">
                  <a14:compatExt spid="_x0000_s329740"/>
                </a:ext>
                <a:ext uri="{FF2B5EF4-FFF2-40B4-BE49-F238E27FC236}">
                  <a16:creationId xmlns:a16="http://schemas.microsoft.com/office/drawing/2014/main" id="{00000000-0008-0000-1800-00000C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7</xdr:row>
          <xdr:rowOff>180975</xdr:rowOff>
        </xdr:from>
        <xdr:to>
          <xdr:col>5</xdr:col>
          <xdr:colOff>485775</xdr:colOff>
          <xdr:row>9</xdr:row>
          <xdr:rowOff>28575</xdr:rowOff>
        </xdr:to>
        <xdr:sp macro="" textlink="">
          <xdr:nvSpPr>
            <xdr:cNvPr id="329741" name="Check Box 13" hidden="1">
              <a:extLst>
                <a:ext uri="{63B3BB69-23CF-44E3-9099-C40C66FF867C}">
                  <a14:compatExt spid="_x0000_s329741"/>
                </a:ext>
                <a:ext uri="{FF2B5EF4-FFF2-40B4-BE49-F238E27FC236}">
                  <a16:creationId xmlns:a16="http://schemas.microsoft.com/office/drawing/2014/main" id="{00000000-0008-0000-1800-00000D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7</xdr:row>
          <xdr:rowOff>180975</xdr:rowOff>
        </xdr:from>
        <xdr:to>
          <xdr:col>6</xdr:col>
          <xdr:colOff>485775</xdr:colOff>
          <xdr:row>9</xdr:row>
          <xdr:rowOff>28575</xdr:rowOff>
        </xdr:to>
        <xdr:sp macro="" textlink="">
          <xdr:nvSpPr>
            <xdr:cNvPr id="329742" name="Check Box 14" hidden="1">
              <a:extLst>
                <a:ext uri="{63B3BB69-23CF-44E3-9099-C40C66FF867C}">
                  <a14:compatExt spid="_x0000_s329742"/>
                </a:ext>
                <a:ext uri="{FF2B5EF4-FFF2-40B4-BE49-F238E27FC236}">
                  <a16:creationId xmlns:a16="http://schemas.microsoft.com/office/drawing/2014/main" id="{00000000-0008-0000-1800-00000E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180975</xdr:rowOff>
        </xdr:from>
        <xdr:to>
          <xdr:col>5</xdr:col>
          <xdr:colOff>485775</xdr:colOff>
          <xdr:row>10</xdr:row>
          <xdr:rowOff>28575</xdr:rowOff>
        </xdr:to>
        <xdr:sp macro="" textlink="">
          <xdr:nvSpPr>
            <xdr:cNvPr id="329743" name="Check Box 15" hidden="1">
              <a:extLst>
                <a:ext uri="{63B3BB69-23CF-44E3-9099-C40C66FF867C}">
                  <a14:compatExt spid="_x0000_s329743"/>
                </a:ext>
                <a:ext uri="{FF2B5EF4-FFF2-40B4-BE49-F238E27FC236}">
                  <a16:creationId xmlns:a16="http://schemas.microsoft.com/office/drawing/2014/main" id="{00000000-0008-0000-1800-00000F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8</xdr:row>
          <xdr:rowOff>180975</xdr:rowOff>
        </xdr:from>
        <xdr:to>
          <xdr:col>6</xdr:col>
          <xdr:colOff>485775</xdr:colOff>
          <xdr:row>10</xdr:row>
          <xdr:rowOff>28575</xdr:rowOff>
        </xdr:to>
        <xdr:sp macro="" textlink="">
          <xdr:nvSpPr>
            <xdr:cNvPr id="329744" name="Check Box 16" hidden="1">
              <a:extLst>
                <a:ext uri="{63B3BB69-23CF-44E3-9099-C40C66FF867C}">
                  <a14:compatExt spid="_x0000_s329744"/>
                </a:ext>
                <a:ext uri="{FF2B5EF4-FFF2-40B4-BE49-F238E27FC236}">
                  <a16:creationId xmlns:a16="http://schemas.microsoft.com/office/drawing/2014/main" id="{00000000-0008-0000-1800-000010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9</xdr:row>
          <xdr:rowOff>161925</xdr:rowOff>
        </xdr:from>
        <xdr:to>
          <xdr:col>1</xdr:col>
          <xdr:colOff>485775</xdr:colOff>
          <xdr:row>11</xdr:row>
          <xdr:rowOff>9525</xdr:rowOff>
        </xdr:to>
        <xdr:sp macro="" textlink="">
          <xdr:nvSpPr>
            <xdr:cNvPr id="329745" name="Option Button 17" hidden="1">
              <a:extLst>
                <a:ext uri="{63B3BB69-23CF-44E3-9099-C40C66FF867C}">
                  <a14:compatExt spid="_x0000_s329745"/>
                </a:ext>
                <a:ext uri="{FF2B5EF4-FFF2-40B4-BE49-F238E27FC236}">
                  <a16:creationId xmlns:a16="http://schemas.microsoft.com/office/drawing/2014/main" id="{00000000-0008-0000-1800-000011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9</xdr:row>
          <xdr:rowOff>161925</xdr:rowOff>
        </xdr:from>
        <xdr:to>
          <xdr:col>2</xdr:col>
          <xdr:colOff>485775</xdr:colOff>
          <xdr:row>11</xdr:row>
          <xdr:rowOff>9525</xdr:rowOff>
        </xdr:to>
        <xdr:sp macro="" textlink="">
          <xdr:nvSpPr>
            <xdr:cNvPr id="329746" name="Option Button 18" hidden="1">
              <a:extLst>
                <a:ext uri="{63B3BB69-23CF-44E3-9099-C40C66FF867C}">
                  <a14:compatExt spid="_x0000_s329746"/>
                </a:ext>
                <a:ext uri="{FF2B5EF4-FFF2-40B4-BE49-F238E27FC236}">
                  <a16:creationId xmlns:a16="http://schemas.microsoft.com/office/drawing/2014/main" id="{00000000-0008-0000-1800-000012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9</xdr:row>
          <xdr:rowOff>180975</xdr:rowOff>
        </xdr:from>
        <xdr:to>
          <xdr:col>5</xdr:col>
          <xdr:colOff>485775</xdr:colOff>
          <xdr:row>11</xdr:row>
          <xdr:rowOff>28575</xdr:rowOff>
        </xdr:to>
        <xdr:sp macro="" textlink="">
          <xdr:nvSpPr>
            <xdr:cNvPr id="329747" name="Check Box 19" hidden="1">
              <a:extLst>
                <a:ext uri="{63B3BB69-23CF-44E3-9099-C40C66FF867C}">
                  <a14:compatExt spid="_x0000_s329747"/>
                </a:ext>
                <a:ext uri="{FF2B5EF4-FFF2-40B4-BE49-F238E27FC236}">
                  <a16:creationId xmlns:a16="http://schemas.microsoft.com/office/drawing/2014/main" id="{00000000-0008-0000-1800-000013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257175</xdr:colOff>
          <xdr:row>9</xdr:row>
          <xdr:rowOff>180975</xdr:rowOff>
        </xdr:from>
        <xdr:to>
          <xdr:col>6</xdr:col>
          <xdr:colOff>485775</xdr:colOff>
          <xdr:row>11</xdr:row>
          <xdr:rowOff>28575</xdr:rowOff>
        </xdr:to>
        <xdr:sp macro="" textlink="">
          <xdr:nvSpPr>
            <xdr:cNvPr id="329748" name="Check Box 20" hidden="1">
              <a:extLst>
                <a:ext uri="{63B3BB69-23CF-44E3-9099-C40C66FF867C}">
                  <a14:compatExt spid="_x0000_s329748"/>
                </a:ext>
                <a:ext uri="{FF2B5EF4-FFF2-40B4-BE49-F238E27FC236}">
                  <a16:creationId xmlns:a16="http://schemas.microsoft.com/office/drawing/2014/main" id="{00000000-0008-0000-1800-00001408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900-000002000000}"/>
            </a:ext>
          </a:extLst>
        </xdr:cNvPr>
        <xdr:cNvSpPr/>
      </xdr:nvSpPr>
      <xdr:spPr>
        <a:xfrm>
          <a:off x="8973671" y="367553"/>
          <a:ext cx="182880" cy="172322"/>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4</xdr:col>
      <xdr:colOff>914400</xdr:colOff>
      <xdr:row>12</xdr:row>
      <xdr:rowOff>35859</xdr:rowOff>
    </xdr:from>
    <xdr:to>
      <xdr:col>4</xdr:col>
      <xdr:colOff>2434815</xdr:colOff>
      <xdr:row>13</xdr:row>
      <xdr:rowOff>8965</xdr:rowOff>
    </xdr:to>
    <xdr:sp macro="" textlink="">
      <xdr:nvSpPr>
        <xdr:cNvPr id="3" name="Rectangle 2">
          <a:extLst>
            <a:ext uri="{FF2B5EF4-FFF2-40B4-BE49-F238E27FC236}">
              <a16:creationId xmlns:a16="http://schemas.microsoft.com/office/drawing/2014/main" id="{00000000-0008-0000-1900-000003000000}"/>
            </a:ext>
          </a:extLst>
        </xdr:cNvPr>
        <xdr:cNvSpPr/>
      </xdr:nvSpPr>
      <xdr:spPr>
        <a:xfrm>
          <a:off x="7637929" y="4338918"/>
          <a:ext cx="1520415" cy="1524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Cleanup%20of%202019%20NRCC-LTS%20Mock%20Ups-2.19.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nwf12\Noresco\Prj_SUS\2016\S60519%20SCE%202017%20Forms\NRCC-PRC\2019\2019%20PRC%20Excel%20Mock%20Up_5.21.19%20Usability%20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Table Sequence"/>
      <sheetName val="Hyperlinks"/>
      <sheetName val="Headers"/>
      <sheetName val="A. General Info"/>
      <sheetName val="B. Project Scope"/>
      <sheetName val="C. Compliance"/>
      <sheetName val="D. Exceptional Conditions"/>
      <sheetName val="E. Additional Remarks"/>
      <sheetName val="F. Refrigerated Warehouse"/>
      <sheetName val="G. Commercial Refrig"/>
      <sheetName val="H. Garage Exhaust"/>
      <sheetName val="I. Process Boiler"/>
      <sheetName val="J. Compressed Air"/>
      <sheetName val="K. Elevator"/>
      <sheetName val="L. Escalator"/>
      <sheetName val="M. Computer Room"/>
      <sheetName val="N. Commercial Kitchen"/>
      <sheetName val="O. Lab Exhaust"/>
      <sheetName val="P. NRCI"/>
      <sheetName val="Q. NRCA"/>
      <sheetName val="Sig Blo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Lee, Simon@Energy" id="{409A8B87-79F9-4C4F-B7EC-FDFDAFACFE4E}" userId="S::simon.lee@energy.ca.gov::903c83c1-35a3-41a9-a5a0-9907541062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6" dT="2022-08-25T00:29:39.81" personId="{409A8B87-79F9-4C4F-B7EC-FDFDAFACFE4E}" id="{CDCDA95B-7460-4ED2-96FE-6CCA50A366A2}">
    <text>add a new column to the right of column08 with the descriptive text “Exempt per Exception 2 to Section 141.0(b)2I / §180.2(b)4Biv”, and a check for the column entry will exclude its design watts.</text>
  </threadedComment>
  <threadedComment ref="L7" dT="2022-08-25T00:32:11.15" personId="{409A8B87-79F9-4C4F-B7EC-FDFDAFACFE4E}" id="{B838AFA8-3290-4A74-93AB-268D6D641C28}">
    <text xml:space="preserve">Add a text "/ §170.2(e)2C" to the cell so that it reads "Excluded per §140.6(a)3 / §170.2(e)2C.
</text>
  </threadedComment>
  <threadedComment ref="M13" dT="2022-08-25T00:29:39.81" personId="{409A8B87-79F9-4C4F-B7EC-FDFDAFACFE4E}" id="{F984ACC4-E6D1-45CC-8B50-3F6B01A1551B}">
    <text>add a new column to the right of column08 with the descriptive text “Exempt per Exception 2 to Section 141.0(b)2I / §180.2(b)4Biv”, and a check for the column entry will exclude its design watts.</text>
  </threadedComment>
</ThreadedComments>
</file>

<file path=xl/threadedComments/threadedComment2.xml><?xml version="1.0" encoding="utf-8"?>
<ThreadedComments xmlns="http://schemas.microsoft.com/office/spreadsheetml/2018/threadedcomments" xmlns:x="http://schemas.openxmlformats.org/spreadsheetml/2006/main">
  <threadedComment ref="D9" dT="2022-08-25T00:25:42.37" personId="{409A8B87-79F9-4C4F-B7EC-FDFDAFACFE4E}" id="{0D4F927F-4B69-492B-AAE7-47D658D37FBD}">
    <text>add a new menu entry for “enclosed space with only one luminaire (Exception 2 to § 141.0(b)2I / §180.2(b)4Biv)” (Column 02) and its value of zero in “Allowed Density (W/ft2)” (Column 03).</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3.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trlProp" Target="../ctrlProps/ctrlProp3.xml"/><Relationship Id="rId11" Type="http://schemas.openxmlformats.org/officeDocument/2006/relationships/comments" Target="../comments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9.bin"/><Relationship Id="rId5" Type="http://schemas.microsoft.com/office/2017/10/relationships/threadedComment" Target="../threadedComments/threadedComment1.xm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8" Type="http://schemas.openxmlformats.org/officeDocument/2006/relationships/comments" Target="../comments8.xml"/><Relationship Id="rId3" Type="http://schemas.openxmlformats.org/officeDocument/2006/relationships/vmlDrawing" Target="../drawings/vmlDrawing8.vml"/><Relationship Id="rId7" Type="http://schemas.openxmlformats.org/officeDocument/2006/relationships/ctrlProp" Target="../ctrlProps/ctrlProp11.xml"/><Relationship Id="rId2" Type="http://schemas.openxmlformats.org/officeDocument/2006/relationships/drawing" Target="../drawings/drawing5.xml"/><Relationship Id="rId1" Type="http://schemas.openxmlformats.org/officeDocument/2006/relationships/printerSettings" Target="../printerSettings/printerSettings12.bin"/><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ctrlProp" Target="../ctrlProps/ctrlProp8.xml"/><Relationship Id="rId9"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13.bin"/><Relationship Id="rId4"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4.bin"/><Relationship Id="rId6" Type="http://schemas.openxmlformats.org/officeDocument/2006/relationships/comments" Target="../comments10.xml"/><Relationship Id="rId5" Type="http://schemas.openxmlformats.org/officeDocument/2006/relationships/ctrlProp" Target="../ctrlProps/ctrlProp13.xml"/><Relationship Id="rId4" Type="http://schemas.openxmlformats.org/officeDocument/2006/relationships/ctrlProp" Target="../ctrlProps/ctrlProp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5.bin"/><Relationship Id="rId6" Type="http://schemas.openxmlformats.org/officeDocument/2006/relationships/comments" Target="../comments11.xml"/><Relationship Id="rId5" Type="http://schemas.openxmlformats.org/officeDocument/2006/relationships/ctrlProp" Target="../ctrlProps/ctrlProp15.xml"/><Relationship Id="rId4" Type="http://schemas.openxmlformats.org/officeDocument/2006/relationships/ctrlProp" Target="../ctrlProps/ctrlProp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6.bin"/><Relationship Id="rId4"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7.bin"/><Relationship Id="rId4"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8.bin"/><Relationship Id="rId4"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8" Type="http://schemas.openxmlformats.org/officeDocument/2006/relationships/ctrlProp" Target="../ctrlProps/ctrlProp20.xml"/><Relationship Id="rId13" Type="http://schemas.openxmlformats.org/officeDocument/2006/relationships/ctrlProp" Target="../ctrlProps/ctrlProp25.xml"/><Relationship Id="rId18" Type="http://schemas.openxmlformats.org/officeDocument/2006/relationships/ctrlProp" Target="../ctrlProps/ctrlProp30.xml"/><Relationship Id="rId3" Type="http://schemas.openxmlformats.org/officeDocument/2006/relationships/vmlDrawing" Target="../drawings/vmlDrawing15.vml"/><Relationship Id="rId21" Type="http://schemas.openxmlformats.org/officeDocument/2006/relationships/ctrlProp" Target="../ctrlProps/ctrlProp33.xml"/><Relationship Id="rId7" Type="http://schemas.openxmlformats.org/officeDocument/2006/relationships/ctrlProp" Target="../ctrlProps/ctrlProp19.xml"/><Relationship Id="rId12" Type="http://schemas.openxmlformats.org/officeDocument/2006/relationships/ctrlProp" Target="../ctrlProps/ctrlProp24.xml"/><Relationship Id="rId17" Type="http://schemas.openxmlformats.org/officeDocument/2006/relationships/ctrlProp" Target="../ctrlProps/ctrlProp29.xml"/><Relationship Id="rId2" Type="http://schemas.openxmlformats.org/officeDocument/2006/relationships/drawing" Target="../drawings/drawing12.xml"/><Relationship Id="rId16" Type="http://schemas.openxmlformats.org/officeDocument/2006/relationships/ctrlProp" Target="../ctrlProps/ctrlProp28.xml"/><Relationship Id="rId20" Type="http://schemas.openxmlformats.org/officeDocument/2006/relationships/ctrlProp" Target="../ctrlProps/ctrlProp32.xml"/><Relationship Id="rId1" Type="http://schemas.openxmlformats.org/officeDocument/2006/relationships/printerSettings" Target="../printerSettings/printerSettings19.bin"/><Relationship Id="rId6" Type="http://schemas.openxmlformats.org/officeDocument/2006/relationships/ctrlProp" Target="../ctrlProps/ctrlProp18.xml"/><Relationship Id="rId11" Type="http://schemas.openxmlformats.org/officeDocument/2006/relationships/ctrlProp" Target="../ctrlProps/ctrlProp23.xml"/><Relationship Id="rId24" Type="http://schemas.openxmlformats.org/officeDocument/2006/relationships/comments" Target="../comments15.xml"/><Relationship Id="rId5" Type="http://schemas.openxmlformats.org/officeDocument/2006/relationships/ctrlProp" Target="../ctrlProps/ctrlProp17.xml"/><Relationship Id="rId15" Type="http://schemas.openxmlformats.org/officeDocument/2006/relationships/ctrlProp" Target="../ctrlProps/ctrlProp27.xml"/><Relationship Id="rId23" Type="http://schemas.openxmlformats.org/officeDocument/2006/relationships/ctrlProp" Target="../ctrlProps/ctrlProp35.xml"/><Relationship Id="rId10" Type="http://schemas.openxmlformats.org/officeDocument/2006/relationships/ctrlProp" Target="../ctrlProps/ctrlProp22.xml"/><Relationship Id="rId19" Type="http://schemas.openxmlformats.org/officeDocument/2006/relationships/ctrlProp" Target="../ctrlProps/ctrlProp31.xml"/><Relationship Id="rId4" Type="http://schemas.openxmlformats.org/officeDocument/2006/relationships/ctrlProp" Target="../ctrlProps/ctrlProp16.xml"/><Relationship Id="rId9" Type="http://schemas.openxmlformats.org/officeDocument/2006/relationships/ctrlProp" Target="../ctrlProps/ctrlProp21.xml"/><Relationship Id="rId14" Type="http://schemas.openxmlformats.org/officeDocument/2006/relationships/ctrlProp" Target="../ctrlProps/ctrlProp26.xml"/><Relationship Id="rId22" Type="http://schemas.openxmlformats.org/officeDocument/2006/relationships/ctrlProp" Target="../ctrlProps/ctrlProp34.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20.bin"/><Relationship Id="rId5" Type="http://schemas.openxmlformats.org/officeDocument/2006/relationships/comments" Target="../comments16.xml"/><Relationship Id="rId4" Type="http://schemas.openxmlformats.org/officeDocument/2006/relationships/ctrlProp" Target="../ctrlProps/ctrlProp36.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21.bin"/><Relationship Id="rId4" Type="http://schemas.openxmlformats.org/officeDocument/2006/relationships/comments" Target="../comments17.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ctrlProp" Target="../ctrlProps/ctrlProp41.xml"/><Relationship Id="rId13" Type="http://schemas.openxmlformats.org/officeDocument/2006/relationships/ctrlProp" Target="../ctrlProps/ctrlProp46.xml"/><Relationship Id="rId18" Type="http://schemas.openxmlformats.org/officeDocument/2006/relationships/ctrlProp" Target="../ctrlProps/ctrlProp51.xml"/><Relationship Id="rId26" Type="http://schemas.openxmlformats.org/officeDocument/2006/relationships/comments" Target="../comments20.xml"/><Relationship Id="rId3" Type="http://schemas.openxmlformats.org/officeDocument/2006/relationships/vmlDrawing" Target="../drawings/vmlDrawing20.vml"/><Relationship Id="rId21" Type="http://schemas.openxmlformats.org/officeDocument/2006/relationships/ctrlProp" Target="../ctrlProps/ctrlProp54.xml"/><Relationship Id="rId7" Type="http://schemas.openxmlformats.org/officeDocument/2006/relationships/ctrlProp" Target="../ctrlProps/ctrlProp40.xml"/><Relationship Id="rId12" Type="http://schemas.openxmlformats.org/officeDocument/2006/relationships/ctrlProp" Target="../ctrlProps/ctrlProp45.xml"/><Relationship Id="rId17" Type="http://schemas.openxmlformats.org/officeDocument/2006/relationships/ctrlProp" Target="../ctrlProps/ctrlProp50.xml"/><Relationship Id="rId25" Type="http://schemas.openxmlformats.org/officeDocument/2006/relationships/ctrlProp" Target="../ctrlProps/ctrlProp58.xml"/><Relationship Id="rId2" Type="http://schemas.openxmlformats.org/officeDocument/2006/relationships/drawing" Target="../drawings/drawing15.xml"/><Relationship Id="rId16" Type="http://schemas.openxmlformats.org/officeDocument/2006/relationships/ctrlProp" Target="../ctrlProps/ctrlProp49.xml"/><Relationship Id="rId20" Type="http://schemas.openxmlformats.org/officeDocument/2006/relationships/ctrlProp" Target="../ctrlProps/ctrlProp53.xml"/><Relationship Id="rId1" Type="http://schemas.openxmlformats.org/officeDocument/2006/relationships/printerSettings" Target="../printerSettings/printerSettings24.bin"/><Relationship Id="rId6" Type="http://schemas.openxmlformats.org/officeDocument/2006/relationships/ctrlProp" Target="../ctrlProps/ctrlProp39.xml"/><Relationship Id="rId11" Type="http://schemas.openxmlformats.org/officeDocument/2006/relationships/ctrlProp" Target="../ctrlProps/ctrlProp44.xml"/><Relationship Id="rId24" Type="http://schemas.openxmlformats.org/officeDocument/2006/relationships/ctrlProp" Target="../ctrlProps/ctrlProp57.xml"/><Relationship Id="rId5" Type="http://schemas.openxmlformats.org/officeDocument/2006/relationships/ctrlProp" Target="../ctrlProps/ctrlProp38.xml"/><Relationship Id="rId15" Type="http://schemas.openxmlformats.org/officeDocument/2006/relationships/ctrlProp" Target="../ctrlProps/ctrlProp48.xml"/><Relationship Id="rId23" Type="http://schemas.openxmlformats.org/officeDocument/2006/relationships/ctrlProp" Target="../ctrlProps/ctrlProp56.xml"/><Relationship Id="rId10" Type="http://schemas.openxmlformats.org/officeDocument/2006/relationships/ctrlProp" Target="../ctrlProps/ctrlProp43.xml"/><Relationship Id="rId19" Type="http://schemas.openxmlformats.org/officeDocument/2006/relationships/ctrlProp" Target="../ctrlProps/ctrlProp52.xml"/><Relationship Id="rId4" Type="http://schemas.openxmlformats.org/officeDocument/2006/relationships/ctrlProp" Target="../ctrlProps/ctrlProp37.xml"/><Relationship Id="rId9" Type="http://schemas.openxmlformats.org/officeDocument/2006/relationships/ctrlProp" Target="../ctrlProps/ctrlProp42.xml"/><Relationship Id="rId14" Type="http://schemas.openxmlformats.org/officeDocument/2006/relationships/ctrlProp" Target="../ctrlProps/ctrlProp47.xml"/><Relationship Id="rId22" Type="http://schemas.openxmlformats.org/officeDocument/2006/relationships/ctrlProp" Target="../ctrlProps/ctrlProp55.xml"/></Relationships>
</file>

<file path=xl/worksheets/_rels/sheet25.xml.rels><?xml version="1.0" encoding="UTF-8" standalone="yes"?>
<Relationships xmlns="http://schemas.openxmlformats.org/package/2006/relationships"><Relationship Id="rId8" Type="http://schemas.openxmlformats.org/officeDocument/2006/relationships/ctrlProp" Target="../ctrlProps/ctrlProp63.xml"/><Relationship Id="rId13" Type="http://schemas.openxmlformats.org/officeDocument/2006/relationships/ctrlProp" Target="../ctrlProps/ctrlProp68.xml"/><Relationship Id="rId18" Type="http://schemas.openxmlformats.org/officeDocument/2006/relationships/ctrlProp" Target="../ctrlProps/ctrlProp73.xml"/><Relationship Id="rId3" Type="http://schemas.openxmlformats.org/officeDocument/2006/relationships/vmlDrawing" Target="../drawings/vmlDrawing21.vml"/><Relationship Id="rId21" Type="http://schemas.openxmlformats.org/officeDocument/2006/relationships/ctrlProp" Target="../ctrlProps/ctrlProp76.xml"/><Relationship Id="rId7" Type="http://schemas.openxmlformats.org/officeDocument/2006/relationships/ctrlProp" Target="../ctrlProps/ctrlProp62.xml"/><Relationship Id="rId12" Type="http://schemas.openxmlformats.org/officeDocument/2006/relationships/ctrlProp" Target="../ctrlProps/ctrlProp67.xml"/><Relationship Id="rId17" Type="http://schemas.openxmlformats.org/officeDocument/2006/relationships/ctrlProp" Target="../ctrlProps/ctrlProp72.xml"/><Relationship Id="rId2" Type="http://schemas.openxmlformats.org/officeDocument/2006/relationships/drawing" Target="../drawings/drawing16.xml"/><Relationship Id="rId16" Type="http://schemas.openxmlformats.org/officeDocument/2006/relationships/ctrlProp" Target="../ctrlProps/ctrlProp71.xml"/><Relationship Id="rId20" Type="http://schemas.openxmlformats.org/officeDocument/2006/relationships/ctrlProp" Target="../ctrlProps/ctrlProp75.xml"/><Relationship Id="rId1" Type="http://schemas.openxmlformats.org/officeDocument/2006/relationships/printerSettings" Target="../printerSettings/printerSettings25.bin"/><Relationship Id="rId6" Type="http://schemas.openxmlformats.org/officeDocument/2006/relationships/ctrlProp" Target="../ctrlProps/ctrlProp61.xml"/><Relationship Id="rId11" Type="http://schemas.openxmlformats.org/officeDocument/2006/relationships/ctrlProp" Target="../ctrlProps/ctrlProp66.xml"/><Relationship Id="rId5" Type="http://schemas.openxmlformats.org/officeDocument/2006/relationships/ctrlProp" Target="../ctrlProps/ctrlProp60.xml"/><Relationship Id="rId15" Type="http://schemas.openxmlformats.org/officeDocument/2006/relationships/ctrlProp" Target="../ctrlProps/ctrlProp70.xml"/><Relationship Id="rId23" Type="http://schemas.openxmlformats.org/officeDocument/2006/relationships/ctrlProp" Target="../ctrlProps/ctrlProp78.xml"/><Relationship Id="rId10" Type="http://schemas.openxmlformats.org/officeDocument/2006/relationships/ctrlProp" Target="../ctrlProps/ctrlProp65.xml"/><Relationship Id="rId19" Type="http://schemas.openxmlformats.org/officeDocument/2006/relationships/ctrlProp" Target="../ctrlProps/ctrlProp74.xml"/><Relationship Id="rId4" Type="http://schemas.openxmlformats.org/officeDocument/2006/relationships/ctrlProp" Target="../ctrlProps/ctrlProp59.xml"/><Relationship Id="rId9" Type="http://schemas.openxmlformats.org/officeDocument/2006/relationships/ctrlProp" Target="../ctrlProps/ctrlProp64.xml"/><Relationship Id="rId14" Type="http://schemas.openxmlformats.org/officeDocument/2006/relationships/ctrlProp" Target="../ctrlProps/ctrlProp69.xml"/><Relationship Id="rId22" Type="http://schemas.openxmlformats.org/officeDocument/2006/relationships/ctrlProp" Target="../ctrlProps/ctrlProp77.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17.xml"/><Relationship Id="rId1" Type="http://schemas.openxmlformats.org/officeDocument/2006/relationships/printerSettings" Target="../printerSettings/printerSettings26.bin"/><Relationship Id="rId4" Type="http://schemas.openxmlformats.org/officeDocument/2006/relationships/comments" Target="../comments21.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33"/>
  <sheetViews>
    <sheetView topLeftCell="A22" zoomScaleNormal="100" workbookViewId="0">
      <selection activeCell="F30" sqref="F30"/>
    </sheetView>
  </sheetViews>
  <sheetFormatPr defaultColWidth="9.140625" defaultRowHeight="15"/>
  <cols>
    <col min="1" max="1" width="9.140625" style="165"/>
    <col min="2" max="2" width="63.42578125" style="165" customWidth="1"/>
    <col min="3" max="3" width="17.140625" style="165" customWidth="1"/>
    <col min="4" max="16384" width="9.140625" style="165"/>
  </cols>
  <sheetData>
    <row r="1" spans="1:7">
      <c r="A1" s="164" t="s">
        <v>69</v>
      </c>
      <c r="B1" s="164" t="s">
        <v>70</v>
      </c>
      <c r="C1" s="164" t="s">
        <v>71</v>
      </c>
      <c r="D1" s="164" t="s">
        <v>344</v>
      </c>
    </row>
    <row r="2" spans="1:7">
      <c r="A2" s="165" t="s">
        <v>72</v>
      </c>
      <c r="B2" s="165" t="s">
        <v>73</v>
      </c>
      <c r="C2" s="165" t="s">
        <v>74</v>
      </c>
    </row>
    <row r="3" spans="1:7">
      <c r="A3" s="165" t="s">
        <v>75</v>
      </c>
      <c r="B3" s="165" t="s">
        <v>76</v>
      </c>
      <c r="C3" s="165" t="s">
        <v>74</v>
      </c>
    </row>
    <row r="4" spans="1:7">
      <c r="A4" s="165" t="s">
        <v>77</v>
      </c>
      <c r="B4" s="165" t="s">
        <v>78</v>
      </c>
      <c r="C4" s="165" t="s">
        <v>74</v>
      </c>
    </row>
    <row r="5" spans="1:7">
      <c r="A5" s="165" t="s">
        <v>79</v>
      </c>
      <c r="B5" s="165" t="s">
        <v>80</v>
      </c>
      <c r="C5" s="166" t="s">
        <v>74</v>
      </c>
      <c r="D5" s="166"/>
    </row>
    <row r="6" spans="1:7">
      <c r="A6" s="165" t="s">
        <v>81</v>
      </c>
      <c r="B6" s="165" t="s">
        <v>82</v>
      </c>
      <c r="C6" s="166" t="s">
        <v>74</v>
      </c>
      <c r="D6" s="166"/>
      <c r="F6" s="166"/>
    </row>
    <row r="7" spans="1:7">
      <c r="A7" s="165" t="s">
        <v>83</v>
      </c>
      <c r="B7" s="165" t="s">
        <v>106</v>
      </c>
      <c r="C7" s="166" t="s">
        <v>121</v>
      </c>
      <c r="D7" s="166" t="s">
        <v>343</v>
      </c>
      <c r="F7" s="166"/>
    </row>
    <row r="8" spans="1:7">
      <c r="A8" s="165" t="s">
        <v>84</v>
      </c>
      <c r="B8" s="167" t="s">
        <v>472</v>
      </c>
      <c r="C8" s="166" t="s">
        <v>83</v>
      </c>
      <c r="D8" s="166"/>
      <c r="F8" s="166"/>
    </row>
    <row r="9" spans="1:7">
      <c r="A9" s="165" t="s">
        <v>85</v>
      </c>
      <c r="B9" s="167" t="s">
        <v>383</v>
      </c>
      <c r="C9" s="166" t="s">
        <v>185</v>
      </c>
      <c r="D9" s="166"/>
      <c r="G9" s="166"/>
    </row>
    <row r="10" spans="1:7">
      <c r="A10" s="165" t="s">
        <v>86</v>
      </c>
      <c r="B10" s="166" t="s">
        <v>87</v>
      </c>
      <c r="C10" s="166" t="s">
        <v>75</v>
      </c>
      <c r="D10" s="166"/>
      <c r="G10" s="166"/>
    </row>
    <row r="11" spans="1:7">
      <c r="A11" s="165" t="s">
        <v>88</v>
      </c>
      <c r="B11" s="167" t="s">
        <v>473</v>
      </c>
      <c r="C11" s="166" t="s">
        <v>86</v>
      </c>
      <c r="D11" s="166"/>
      <c r="F11" s="166"/>
      <c r="G11" s="166"/>
    </row>
    <row r="12" spans="1:7" ht="15" customHeight="1">
      <c r="A12" s="165" t="s">
        <v>89</v>
      </c>
      <c r="B12" s="166" t="s">
        <v>91</v>
      </c>
      <c r="C12" s="207" t="s">
        <v>75</v>
      </c>
      <c r="D12" s="166"/>
      <c r="G12" s="166"/>
    </row>
    <row r="13" spans="1:7" ht="15" customHeight="1">
      <c r="A13" s="165" t="s">
        <v>90</v>
      </c>
      <c r="B13" s="166" t="s">
        <v>94</v>
      </c>
      <c r="C13" s="207" t="s">
        <v>89</v>
      </c>
      <c r="D13" s="166"/>
      <c r="F13" s="166"/>
      <c r="G13" s="166"/>
    </row>
    <row r="14" spans="1:7">
      <c r="A14" s="165" t="s">
        <v>92</v>
      </c>
      <c r="B14" s="166" t="s">
        <v>96</v>
      </c>
      <c r="C14" s="207" t="s">
        <v>89</v>
      </c>
      <c r="D14" s="166"/>
      <c r="F14" s="166"/>
      <c r="G14" s="166"/>
    </row>
    <row r="15" spans="1:7">
      <c r="A15" s="165" t="s">
        <v>93</v>
      </c>
      <c r="B15" s="166" t="s">
        <v>98</v>
      </c>
      <c r="C15" s="207" t="s">
        <v>89</v>
      </c>
      <c r="D15" s="166"/>
      <c r="F15" s="166"/>
      <c r="G15" s="166"/>
    </row>
    <row r="16" spans="1:7">
      <c r="A16" s="165" t="s">
        <v>95</v>
      </c>
      <c r="B16" s="166" t="s">
        <v>100</v>
      </c>
      <c r="C16" s="207" t="s">
        <v>89</v>
      </c>
      <c r="D16" s="166"/>
      <c r="F16" s="166"/>
      <c r="G16" s="166"/>
    </row>
    <row r="17" spans="1:7">
      <c r="A17" s="166" t="s">
        <v>97</v>
      </c>
      <c r="B17" s="207" t="s">
        <v>395</v>
      </c>
      <c r="C17" s="207" t="s">
        <v>475</v>
      </c>
      <c r="D17" s="166"/>
      <c r="F17" s="166"/>
      <c r="G17" s="166"/>
    </row>
    <row r="18" spans="1:7">
      <c r="A18" s="166" t="s">
        <v>99</v>
      </c>
      <c r="B18" s="207" t="s">
        <v>476</v>
      </c>
      <c r="C18" s="207" t="s">
        <v>75</v>
      </c>
      <c r="D18" s="166"/>
      <c r="F18" s="166"/>
      <c r="G18" s="166"/>
    </row>
    <row r="19" spans="1:7">
      <c r="A19" s="166" t="s">
        <v>101</v>
      </c>
      <c r="B19" s="207" t="s">
        <v>537</v>
      </c>
      <c r="C19" s="207" t="s">
        <v>85</v>
      </c>
      <c r="D19" s="166"/>
      <c r="F19" s="166"/>
      <c r="G19" s="166"/>
    </row>
    <row r="20" spans="1:7">
      <c r="A20" s="166" t="s">
        <v>102</v>
      </c>
      <c r="B20" s="207" t="s">
        <v>645</v>
      </c>
      <c r="C20" s="207" t="s">
        <v>97</v>
      </c>
      <c r="D20" s="166"/>
      <c r="G20" s="166"/>
    </row>
    <row r="21" spans="1:7">
      <c r="A21" s="508" t="s">
        <v>536</v>
      </c>
      <c r="B21" s="508" t="s">
        <v>804</v>
      </c>
      <c r="C21" s="508" t="s">
        <v>72</v>
      </c>
      <c r="D21" s="166"/>
      <c r="G21" s="166"/>
    </row>
    <row r="22" spans="1:7">
      <c r="A22" s="507" t="s">
        <v>805</v>
      </c>
      <c r="B22" s="166" t="s">
        <v>103</v>
      </c>
      <c r="C22" s="166" t="s">
        <v>74</v>
      </c>
      <c r="D22" s="166"/>
      <c r="G22" s="166"/>
    </row>
    <row r="23" spans="1:7">
      <c r="A23" s="507" t="s">
        <v>806</v>
      </c>
      <c r="B23" s="166" t="s">
        <v>104</v>
      </c>
      <c r="C23" s="166" t="s">
        <v>74</v>
      </c>
      <c r="D23" s="166"/>
      <c r="G23" s="166"/>
    </row>
    <row r="24" spans="1:7">
      <c r="A24" s="275" t="s">
        <v>105</v>
      </c>
      <c r="B24" s="207" t="s">
        <v>384</v>
      </c>
      <c r="C24" s="166" t="s">
        <v>74</v>
      </c>
      <c r="D24" s="166"/>
      <c r="G24" s="166"/>
    </row>
    <row r="25" spans="1:7">
      <c r="D25" s="166"/>
      <c r="G25" s="166"/>
    </row>
    <row r="26" spans="1:7">
      <c r="D26" s="166"/>
      <c r="G26" s="166"/>
    </row>
    <row r="27" spans="1:7">
      <c r="D27" s="166"/>
      <c r="F27" s="166"/>
    </row>
    <row r="28" spans="1:7">
      <c r="C28" s="166"/>
      <c r="D28" s="166"/>
      <c r="F28" s="166"/>
    </row>
    <row r="29" spans="1:7">
      <c r="C29" s="166"/>
      <c r="D29" s="166"/>
      <c r="F29" s="166"/>
    </row>
    <row r="30" spans="1:7">
      <c r="C30" s="166"/>
      <c r="D30" s="166"/>
      <c r="F30" s="166"/>
    </row>
    <row r="31" spans="1:7">
      <c r="C31" s="166"/>
      <c r="D31" s="166"/>
      <c r="F31" s="166"/>
    </row>
    <row r="32" spans="1:7">
      <c r="C32" s="166"/>
      <c r="D32" s="166"/>
      <c r="F32" s="166"/>
    </row>
    <row r="33" spans="3:6">
      <c r="C33" s="166"/>
      <c r="D33" s="166"/>
      <c r="F33" s="16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opLeftCell="A22" zoomScaleNormal="100" workbookViewId="0">
      <selection activeCell="I16" sqref="I16"/>
    </sheetView>
  </sheetViews>
  <sheetFormatPr defaultRowHeight="15"/>
  <cols>
    <col min="1" max="1" width="31.42578125" customWidth="1"/>
    <col min="2" max="2" width="39.85546875" customWidth="1"/>
  </cols>
  <sheetData>
    <row r="1" spans="1:10">
      <c r="A1" s="211" t="s">
        <v>69</v>
      </c>
      <c r="B1" s="211" t="s">
        <v>484</v>
      </c>
    </row>
    <row r="2" spans="1:10">
      <c r="A2" s="28" t="s">
        <v>485</v>
      </c>
      <c r="B2" s="28" t="s">
        <v>497</v>
      </c>
    </row>
    <row r="3" spans="1:10">
      <c r="A3" s="28" t="s">
        <v>496</v>
      </c>
      <c r="B3" s="28" t="s">
        <v>492</v>
      </c>
      <c r="D3" s="594" t="s">
        <v>918</v>
      </c>
      <c r="E3" s="594"/>
      <c r="F3" s="594"/>
      <c r="G3" s="594"/>
      <c r="H3" s="594"/>
      <c r="I3" s="594"/>
      <c r="J3" s="594"/>
    </row>
    <row r="4" spans="1:10">
      <c r="A4" s="28" t="s">
        <v>486</v>
      </c>
      <c r="B4" s="28" t="s">
        <v>492</v>
      </c>
    </row>
    <row r="5" spans="1:10" s="29" customFormat="1">
      <c r="A5" s="28" t="s">
        <v>508</v>
      </c>
      <c r="B5" s="28" t="s">
        <v>507</v>
      </c>
    </row>
    <row r="6" spans="1:10">
      <c r="A6" s="28" t="s">
        <v>493</v>
      </c>
      <c r="B6" s="28" t="s">
        <v>492</v>
      </c>
    </row>
    <row r="7" spans="1:10">
      <c r="A7" s="28" t="s">
        <v>494</v>
      </c>
      <c r="B7" s="28" t="s">
        <v>498</v>
      </c>
    </row>
    <row r="8" spans="1:10">
      <c r="A8" s="28" t="s">
        <v>495</v>
      </c>
      <c r="B8" s="28" t="s">
        <v>498</v>
      </c>
    </row>
    <row r="9" spans="1:10">
      <c r="A9" s="28" t="s">
        <v>499</v>
      </c>
      <c r="B9" s="28" t="s">
        <v>515</v>
      </c>
    </row>
    <row r="10" spans="1:10" s="29" customFormat="1">
      <c r="A10" s="28" t="s">
        <v>505</v>
      </c>
      <c r="B10" s="28" t="s">
        <v>519</v>
      </c>
    </row>
    <row r="11" spans="1:10">
      <c r="A11" s="28" t="s">
        <v>500</v>
      </c>
      <c r="B11" s="28" t="s">
        <v>515</v>
      </c>
    </row>
    <row r="12" spans="1:10">
      <c r="A12" s="28" t="s">
        <v>501</v>
      </c>
      <c r="B12" s="28" t="s">
        <v>487</v>
      </c>
    </row>
    <row r="13" spans="1:10">
      <c r="A13" s="28" t="s">
        <v>502</v>
      </c>
      <c r="B13" s="28" t="s">
        <v>487</v>
      </c>
    </row>
    <row r="14" spans="1:10">
      <c r="A14" s="28" t="s">
        <v>503</v>
      </c>
      <c r="B14" s="28" t="s">
        <v>518</v>
      </c>
    </row>
    <row r="15" spans="1:10">
      <c r="A15" s="28" t="s">
        <v>504</v>
      </c>
      <c r="B15" s="28" t="s">
        <v>487</v>
      </c>
    </row>
    <row r="16" spans="1:10">
      <c r="A16" s="28" t="s">
        <v>506</v>
      </c>
      <c r="B16" s="28" t="s">
        <v>507</v>
      </c>
    </row>
    <row r="17" spans="1:2">
      <c r="A17" s="28" t="s">
        <v>509</v>
      </c>
      <c r="B17" s="28" t="s">
        <v>507</v>
      </c>
    </row>
    <row r="18" spans="1:2">
      <c r="A18" s="28" t="s">
        <v>510</v>
      </c>
      <c r="B18" s="28" t="s">
        <v>511</v>
      </c>
    </row>
    <row r="19" spans="1:2" s="29" customFormat="1">
      <c r="A19" s="28" t="s">
        <v>512</v>
      </c>
      <c r="B19" s="28" t="s">
        <v>488</v>
      </c>
    </row>
    <row r="20" spans="1:2" s="29" customFormat="1">
      <c r="A20" s="28" t="s">
        <v>513</v>
      </c>
      <c r="B20" s="28" t="s">
        <v>488</v>
      </c>
    </row>
    <row r="21" spans="1:2" s="29" customFormat="1">
      <c r="A21" s="28" t="s">
        <v>59</v>
      </c>
      <c r="B21" s="28" t="s">
        <v>488</v>
      </c>
    </row>
    <row r="22" spans="1:2">
      <c r="A22" s="28" t="s">
        <v>60</v>
      </c>
      <c r="B22" s="28" t="s">
        <v>488</v>
      </c>
    </row>
    <row r="23" spans="1:2">
      <c r="A23" s="28" t="s">
        <v>514</v>
      </c>
      <c r="B23" s="28" t="s">
        <v>488</v>
      </c>
    </row>
    <row r="24" spans="1:2">
      <c r="A24" s="28" t="s">
        <v>61</v>
      </c>
      <c r="B24" s="28" t="s">
        <v>488</v>
      </c>
    </row>
    <row r="25" spans="1:2">
      <c r="A25" s="28" t="s">
        <v>212</v>
      </c>
      <c r="B25" s="28" t="s">
        <v>488</v>
      </c>
    </row>
    <row r="26" spans="1:2">
      <c r="A26" s="28" t="s">
        <v>516</v>
      </c>
      <c r="B26" s="28" t="s">
        <v>489</v>
      </c>
    </row>
    <row r="27" spans="1:2">
      <c r="A27" s="28" t="s">
        <v>517</v>
      </c>
      <c r="B27" s="28" t="s">
        <v>490</v>
      </c>
    </row>
    <row r="28" spans="1:2">
      <c r="A28" s="28" t="s">
        <v>522</v>
      </c>
      <c r="B28" s="28" t="s">
        <v>491</v>
      </c>
    </row>
    <row r="29" spans="1:2">
      <c r="A29" s="28" t="s">
        <v>520</v>
      </c>
      <c r="B29" s="28" t="s">
        <v>521</v>
      </c>
    </row>
    <row r="30" spans="1:2">
      <c r="A30" s="28" t="s">
        <v>523</v>
      </c>
      <c r="B30" s="28" t="s">
        <v>671</v>
      </c>
    </row>
    <row r="31" spans="1:2">
      <c r="A31" s="28" t="s">
        <v>524</v>
      </c>
      <c r="B31" s="28" t="s">
        <v>525</v>
      </c>
    </row>
    <row r="32" spans="1:2" s="29" customFormat="1">
      <c r="A32" s="28" t="s">
        <v>660</v>
      </c>
      <c r="B32" s="28" t="s">
        <v>661</v>
      </c>
    </row>
  </sheetData>
  <mergeCells count="1">
    <mergeCell ref="D3:J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67038-90D1-43F8-8ED4-F1C60715BDB2}">
  <dimension ref="A1:K22"/>
  <sheetViews>
    <sheetView showGridLines="0" zoomScale="110" zoomScaleNormal="110" workbookViewId="0">
      <selection activeCell="K15" sqref="K15"/>
    </sheetView>
  </sheetViews>
  <sheetFormatPr defaultColWidth="8.7109375" defaultRowHeight="15"/>
  <cols>
    <col min="1" max="1" width="4.85546875" style="29" customWidth="1"/>
    <col min="2" max="4" width="10.85546875" style="29" customWidth="1"/>
    <col min="5" max="6" width="12.85546875" style="29" customWidth="1"/>
    <col min="7" max="7" width="4.85546875" style="29" customWidth="1"/>
    <col min="8" max="8" width="3.85546875" style="29" customWidth="1"/>
    <col min="9" max="9" width="27.28515625" style="29" customWidth="1"/>
    <col min="10" max="10" width="3.85546875" style="29" customWidth="1"/>
    <col min="11" max="11" width="24.85546875" style="29" customWidth="1"/>
    <col min="12" max="16384" width="8.7109375" style="29"/>
  </cols>
  <sheetData>
    <row r="1" spans="1:11">
      <c r="A1" s="30"/>
      <c r="B1" s="29" t="s">
        <v>174</v>
      </c>
      <c r="C1" s="31"/>
      <c r="D1" s="29" t="s">
        <v>175</v>
      </c>
      <c r="F1" s="595"/>
      <c r="G1" s="595"/>
      <c r="H1" s="29" t="s">
        <v>176</v>
      </c>
      <c r="J1" s="32"/>
      <c r="K1" s="29" t="s">
        <v>177</v>
      </c>
    </row>
    <row r="2" spans="1:11">
      <c r="F2" s="550"/>
      <c r="G2" s="550"/>
    </row>
    <row r="3" spans="1:11">
      <c r="A3" s="551" t="s">
        <v>0</v>
      </c>
      <c r="B3" s="551"/>
      <c r="C3" s="551"/>
      <c r="F3" s="550"/>
      <c r="G3" s="550"/>
    </row>
    <row r="4" spans="1:11" ht="15.75">
      <c r="A4" s="552" t="s">
        <v>1</v>
      </c>
      <c r="B4" s="553"/>
      <c r="C4" s="553"/>
      <c r="D4" s="554"/>
      <c r="E4" s="551"/>
      <c r="F4" s="551"/>
      <c r="G4" s="551"/>
      <c r="H4" s="554"/>
      <c r="I4" s="554"/>
      <c r="J4" s="554"/>
      <c r="K4" s="554"/>
    </row>
    <row r="5" spans="1:11" ht="15.75">
      <c r="A5" s="596" t="s">
        <v>929</v>
      </c>
      <c r="B5" s="596"/>
      <c r="C5" s="596"/>
      <c r="D5" s="554"/>
      <c r="E5" s="553"/>
      <c r="F5" s="553"/>
      <c r="G5" s="553"/>
      <c r="H5" s="554"/>
      <c r="I5" s="597" t="s">
        <v>13</v>
      </c>
      <c r="J5" s="597"/>
      <c r="K5" s="597"/>
    </row>
    <row r="6" spans="1:11">
      <c r="A6" s="555" t="s">
        <v>182</v>
      </c>
      <c r="B6" s="556"/>
      <c r="C6" s="556"/>
      <c r="D6" s="557"/>
      <c r="E6" s="556"/>
      <c r="F6" s="556"/>
      <c r="G6" s="556"/>
      <c r="H6" s="557"/>
      <c r="I6" s="558"/>
      <c r="J6" s="558"/>
      <c r="K6" s="575" t="s">
        <v>929</v>
      </c>
    </row>
    <row r="7" spans="1:11" ht="66.95" customHeight="1">
      <c r="A7" s="598" t="s">
        <v>930</v>
      </c>
      <c r="B7" s="599"/>
      <c r="C7" s="599"/>
      <c r="D7" s="599"/>
      <c r="E7" s="599"/>
      <c r="F7" s="599"/>
      <c r="G7" s="599"/>
      <c r="H7" s="599"/>
      <c r="I7" s="599"/>
      <c r="J7" s="599"/>
      <c r="K7" s="600"/>
    </row>
    <row r="8" spans="1:11">
      <c r="A8" s="601" t="s">
        <v>2</v>
      </c>
      <c r="B8" s="602"/>
      <c r="C8" s="603"/>
      <c r="D8" s="604"/>
      <c r="E8" s="604"/>
      <c r="F8" s="604"/>
      <c r="G8" s="513"/>
      <c r="H8" s="35"/>
      <c r="I8" s="605" t="s">
        <v>12</v>
      </c>
      <c r="J8" s="606"/>
      <c r="K8" s="33" t="s">
        <v>3</v>
      </c>
    </row>
    <row r="9" spans="1:11">
      <c r="A9" s="601" t="s">
        <v>4</v>
      </c>
      <c r="B9" s="602"/>
      <c r="C9" s="603"/>
      <c r="D9" s="604"/>
      <c r="E9" s="604"/>
      <c r="F9" s="604"/>
      <c r="G9" s="513"/>
      <c r="H9" s="35"/>
      <c r="I9" s="605" t="s">
        <v>5</v>
      </c>
      <c r="J9" s="606"/>
      <c r="K9" s="34"/>
    </row>
    <row r="10" spans="1:11">
      <c r="A10" s="1"/>
      <c r="B10" s="1"/>
      <c r="C10" s="1"/>
      <c r="D10" s="1"/>
      <c r="E10" s="1"/>
      <c r="F10" s="1"/>
      <c r="G10" s="1"/>
      <c r="H10" s="1"/>
      <c r="I10" s="559"/>
      <c r="J10" s="559"/>
      <c r="K10" s="1"/>
    </row>
    <row r="11" spans="1:11">
      <c r="A11" s="560"/>
      <c r="B11" s="1"/>
      <c r="C11" s="1"/>
      <c r="D11" s="1"/>
      <c r="E11" s="1"/>
      <c r="F11" s="1"/>
      <c r="G11" s="560"/>
      <c r="H11" s="1"/>
      <c r="I11" s="1"/>
      <c r="J11" s="561"/>
      <c r="K11" s="561"/>
    </row>
    <row r="12" spans="1:11">
      <c r="A12" s="551" t="s">
        <v>0</v>
      </c>
      <c r="B12" s="551"/>
      <c r="C12" s="551"/>
      <c r="F12" s="550"/>
      <c r="G12" s="550"/>
    </row>
    <row r="13" spans="1:11" ht="15.75">
      <c r="A13" s="552" t="s">
        <v>1</v>
      </c>
      <c r="B13" s="553"/>
      <c r="C13" s="553"/>
      <c r="D13" s="554"/>
      <c r="E13" s="551"/>
      <c r="F13" s="551"/>
      <c r="G13" s="551"/>
      <c r="H13" s="554"/>
      <c r="I13" s="554"/>
      <c r="J13" s="554"/>
      <c r="K13" s="554"/>
    </row>
    <row r="14" spans="1:11" ht="15.75">
      <c r="A14" s="596" t="s">
        <v>929</v>
      </c>
      <c r="B14" s="596"/>
      <c r="C14" s="596"/>
      <c r="D14" s="554"/>
      <c r="E14" s="553"/>
      <c r="F14" s="553"/>
      <c r="G14" s="553"/>
      <c r="H14" s="554"/>
      <c r="I14" s="597" t="s">
        <v>13</v>
      </c>
      <c r="J14" s="597"/>
      <c r="K14" s="597"/>
    </row>
    <row r="15" spans="1:11">
      <c r="A15" s="555" t="s">
        <v>182</v>
      </c>
      <c r="B15" s="556"/>
      <c r="C15" s="556"/>
      <c r="D15" s="557"/>
      <c r="E15" s="556"/>
      <c r="F15" s="556"/>
      <c r="G15" s="556"/>
      <c r="H15" s="557"/>
      <c r="I15" s="558"/>
      <c r="J15" s="558"/>
      <c r="K15" s="575" t="s">
        <v>929</v>
      </c>
    </row>
    <row r="16" spans="1:11">
      <c r="A16" s="607" t="s">
        <v>2</v>
      </c>
      <c r="B16" s="608"/>
      <c r="C16" s="609" t="s">
        <v>684</v>
      </c>
      <c r="D16" s="610"/>
      <c r="E16" s="610"/>
      <c r="F16" s="610"/>
      <c r="G16" s="432"/>
      <c r="H16" s="433"/>
      <c r="I16" s="605" t="s">
        <v>12</v>
      </c>
      <c r="J16" s="606"/>
      <c r="K16" s="33" t="s">
        <v>385</v>
      </c>
    </row>
    <row r="17" spans="1:11" ht="15" customHeight="1">
      <c r="A17" s="607" t="s">
        <v>4</v>
      </c>
      <c r="B17" s="608"/>
      <c r="C17" s="609" t="s">
        <v>684</v>
      </c>
      <c r="D17" s="610"/>
      <c r="E17" s="610"/>
      <c r="F17" s="610"/>
      <c r="G17" s="432"/>
      <c r="H17" s="433"/>
      <c r="I17" s="605" t="s">
        <v>5</v>
      </c>
      <c r="J17" s="606"/>
      <c r="K17" s="34"/>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c r="A20" s="611" t="s">
        <v>896</v>
      </c>
      <c r="B20" s="611"/>
      <c r="C20" s="611"/>
      <c r="D20" s="611"/>
      <c r="E20" s="611"/>
      <c r="F20" s="611"/>
      <c r="G20" s="611"/>
      <c r="H20" s="611"/>
      <c r="I20" s="611"/>
      <c r="J20" s="561"/>
      <c r="K20" s="1"/>
    </row>
    <row r="21" spans="1:11">
      <c r="A21" s="1"/>
      <c r="B21" s="1"/>
      <c r="C21" s="1"/>
      <c r="D21" s="1"/>
      <c r="E21" s="1"/>
      <c r="F21" s="1"/>
      <c r="G21" s="1"/>
      <c r="H21" s="1"/>
      <c r="I21" s="1"/>
      <c r="J21" s="1"/>
      <c r="K21" s="1"/>
    </row>
    <row r="22" spans="1:11">
      <c r="A22" s="1"/>
      <c r="B22" s="1"/>
      <c r="C22" s="1"/>
      <c r="D22" s="1"/>
      <c r="E22" s="1"/>
      <c r="F22" s="1"/>
      <c r="G22" s="1"/>
      <c r="H22" s="1"/>
      <c r="I22" s="1"/>
      <c r="J22" s="1"/>
      <c r="K22" s="1"/>
    </row>
  </sheetData>
  <mergeCells count="19">
    <mergeCell ref="A17:B17"/>
    <mergeCell ref="C17:F17"/>
    <mergeCell ref="I17:J17"/>
    <mergeCell ref="A20:I20"/>
    <mergeCell ref="A9:B9"/>
    <mergeCell ref="C9:F9"/>
    <mergeCell ref="I9:J9"/>
    <mergeCell ref="A14:C14"/>
    <mergeCell ref="I14:K14"/>
    <mergeCell ref="A16:B16"/>
    <mergeCell ref="C16:F16"/>
    <mergeCell ref="I16:J16"/>
    <mergeCell ref="F1:G1"/>
    <mergeCell ref="A5:C5"/>
    <mergeCell ref="I5:K5"/>
    <mergeCell ref="A7:K7"/>
    <mergeCell ref="A8:B8"/>
    <mergeCell ref="C8:F8"/>
    <mergeCell ref="I8:J8"/>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ABB3-7B58-4298-BBB8-7A322A0F4F7B}">
  <dimension ref="A1:L14"/>
  <sheetViews>
    <sheetView showGridLines="0" zoomScale="70" zoomScaleNormal="70" workbookViewId="0">
      <selection activeCell="D16" sqref="D16"/>
    </sheetView>
  </sheetViews>
  <sheetFormatPr defaultColWidth="8.7109375" defaultRowHeight="15"/>
  <cols>
    <col min="1" max="1" width="4.85546875" style="29" customWidth="1"/>
    <col min="2" max="2" width="24.85546875" style="29" customWidth="1"/>
    <col min="3" max="3" width="4.85546875" style="29" customWidth="1"/>
    <col min="4" max="4" width="22.42578125" style="29" customWidth="1"/>
    <col min="5" max="5" width="4.85546875" style="29" customWidth="1"/>
    <col min="6" max="6" width="21.42578125" style="29" customWidth="1"/>
    <col min="7" max="7" width="4.85546875" style="29" customWidth="1"/>
    <col min="8" max="8" width="24.85546875" style="29" customWidth="1"/>
    <col min="9" max="9" width="5" style="29" customWidth="1"/>
    <col min="10" max="10" width="21.85546875" style="29" customWidth="1"/>
    <col min="11" max="11" width="4.85546875" style="29" customWidth="1"/>
    <col min="12" max="12" width="26.7109375" style="29" customWidth="1"/>
    <col min="13" max="16384" width="8.7109375" style="29"/>
  </cols>
  <sheetData>
    <row r="1" spans="1:12">
      <c r="A1" s="30"/>
      <c r="B1" s="29" t="s">
        <v>174</v>
      </c>
      <c r="C1" s="31"/>
      <c r="D1" s="29" t="s">
        <v>175</v>
      </c>
      <c r="E1" s="95"/>
      <c r="F1" s="29" t="s">
        <v>176</v>
      </c>
      <c r="G1" s="32"/>
      <c r="H1" s="29" t="s">
        <v>177</v>
      </c>
    </row>
    <row r="2" spans="1:12">
      <c r="A2" s="1"/>
      <c r="B2" s="1"/>
      <c r="C2" s="1"/>
      <c r="D2" s="1"/>
      <c r="E2" s="1"/>
      <c r="F2" s="1"/>
      <c r="G2" s="1"/>
      <c r="H2" s="1"/>
      <c r="I2" s="1"/>
      <c r="J2" s="1"/>
      <c r="K2" s="1"/>
    </row>
    <row r="3" spans="1:12" ht="14.45" customHeight="1">
      <c r="A3" s="614" t="s">
        <v>54</v>
      </c>
      <c r="B3" s="615"/>
      <c r="C3" s="615"/>
      <c r="D3" s="615"/>
      <c r="E3" s="615"/>
      <c r="F3" s="615"/>
      <c r="G3" s="615"/>
      <c r="H3" s="615"/>
      <c r="I3" s="615"/>
      <c r="J3" s="615"/>
      <c r="K3" s="615"/>
      <c r="L3" s="616"/>
    </row>
    <row r="4" spans="1:12">
      <c r="A4" s="514" t="s">
        <v>114</v>
      </c>
      <c r="B4" s="617" t="s">
        <v>7</v>
      </c>
      <c r="C4" s="618"/>
      <c r="D4" s="619"/>
      <c r="E4" s="619"/>
      <c r="F4" s="619"/>
      <c r="G4" s="514" t="s">
        <v>117</v>
      </c>
      <c r="H4" s="612" t="s">
        <v>274</v>
      </c>
      <c r="I4" s="612"/>
      <c r="J4" s="619"/>
      <c r="K4" s="619"/>
      <c r="L4" s="619"/>
    </row>
    <row r="5" spans="1:12">
      <c r="A5" s="514" t="s">
        <v>115</v>
      </c>
      <c r="B5" s="617" t="s">
        <v>6</v>
      </c>
      <c r="C5" s="618"/>
      <c r="D5" s="619"/>
      <c r="E5" s="619"/>
      <c r="F5" s="619"/>
      <c r="G5" s="178" t="s">
        <v>118</v>
      </c>
      <c r="H5" s="612" t="s">
        <v>275</v>
      </c>
      <c r="I5" s="612"/>
      <c r="J5" s="613"/>
      <c r="K5" s="613"/>
      <c r="L5" s="613"/>
    </row>
    <row r="6" spans="1:12">
      <c r="A6" s="514" t="s">
        <v>116</v>
      </c>
      <c r="B6" s="612" t="s">
        <v>396</v>
      </c>
      <c r="C6" s="612"/>
      <c r="D6" s="612"/>
      <c r="E6" s="612"/>
      <c r="F6" s="612"/>
      <c r="G6" s="178" t="s">
        <v>128</v>
      </c>
      <c r="H6" s="612" t="s">
        <v>8</v>
      </c>
      <c r="I6" s="612"/>
      <c r="J6" s="613"/>
      <c r="K6" s="613"/>
      <c r="L6" s="613"/>
    </row>
    <row r="7" spans="1:12">
      <c r="A7" s="94" t="s">
        <v>51</v>
      </c>
      <c r="B7" s="159" t="s">
        <v>9</v>
      </c>
      <c r="C7" s="94" t="s">
        <v>51</v>
      </c>
      <c r="D7" s="159" t="s">
        <v>11</v>
      </c>
      <c r="E7" s="94" t="s">
        <v>51</v>
      </c>
      <c r="F7" s="159" t="s">
        <v>21</v>
      </c>
      <c r="G7" s="94" t="s">
        <v>51</v>
      </c>
      <c r="H7" s="159" t="s">
        <v>50</v>
      </c>
      <c r="I7" s="620" t="s">
        <v>51</v>
      </c>
      <c r="J7" s="623" t="s">
        <v>10</v>
      </c>
      <c r="K7" s="620" t="s">
        <v>51</v>
      </c>
      <c r="L7" s="623" t="s">
        <v>897</v>
      </c>
    </row>
    <row r="8" spans="1:12">
      <c r="A8" s="620" t="s">
        <v>51</v>
      </c>
      <c r="B8" s="626" t="s">
        <v>931</v>
      </c>
      <c r="C8" s="627"/>
      <c r="D8" s="628"/>
      <c r="E8" s="620" t="s">
        <v>51</v>
      </c>
      <c r="F8" s="623" t="s">
        <v>898</v>
      </c>
      <c r="G8" s="620" t="s">
        <v>51</v>
      </c>
      <c r="H8" s="623" t="s">
        <v>22</v>
      </c>
      <c r="I8" s="621"/>
      <c r="J8" s="624"/>
      <c r="K8" s="621"/>
      <c r="L8" s="624"/>
    </row>
    <row r="9" spans="1:12">
      <c r="A9" s="621"/>
      <c r="B9" s="629"/>
      <c r="C9" s="630"/>
      <c r="D9" s="631"/>
      <c r="E9" s="622"/>
      <c r="F9" s="625"/>
      <c r="G9" s="622"/>
      <c r="H9" s="625"/>
      <c r="I9" s="622"/>
      <c r="J9" s="625"/>
      <c r="K9" s="622"/>
      <c r="L9" s="625"/>
    </row>
    <row r="10" spans="1:12" ht="25.5">
      <c r="A10" s="622"/>
      <c r="B10" s="632"/>
      <c r="C10" s="633"/>
      <c r="D10" s="634"/>
      <c r="E10" s="94" t="s">
        <v>51</v>
      </c>
      <c r="F10" s="563" t="s">
        <v>899</v>
      </c>
      <c r="G10" s="94" t="s">
        <v>51</v>
      </c>
      <c r="H10" s="564" t="s">
        <v>900</v>
      </c>
      <c r="I10" s="565" t="s">
        <v>51</v>
      </c>
      <c r="J10" s="566" t="s">
        <v>901</v>
      </c>
      <c r="K10" s="565" t="s">
        <v>51</v>
      </c>
      <c r="L10" s="566" t="s">
        <v>902</v>
      </c>
    </row>
    <row r="11" spans="1:12">
      <c r="A11" s="565" t="s">
        <v>51</v>
      </c>
      <c r="B11" s="567" t="s">
        <v>903</v>
      </c>
      <c r="C11" s="565" t="s">
        <v>51</v>
      </c>
      <c r="D11" s="567" t="s">
        <v>904</v>
      </c>
      <c r="E11" s="565" t="s">
        <v>51</v>
      </c>
      <c r="F11" s="567" t="s">
        <v>905</v>
      </c>
      <c r="G11" s="565" t="s">
        <v>51</v>
      </c>
      <c r="H11" s="566" t="s">
        <v>906</v>
      </c>
      <c r="I11" s="565" t="s">
        <v>51</v>
      </c>
      <c r="J11" s="567" t="s">
        <v>907</v>
      </c>
      <c r="K11" s="565" t="s">
        <v>51</v>
      </c>
      <c r="L11" s="567" t="s">
        <v>908</v>
      </c>
    </row>
    <row r="12" spans="1:12" ht="25.5">
      <c r="A12" s="565" t="s">
        <v>51</v>
      </c>
      <c r="B12" s="567" t="s">
        <v>909</v>
      </c>
      <c r="C12" s="565" t="s">
        <v>51</v>
      </c>
      <c r="D12" s="567" t="s">
        <v>910</v>
      </c>
      <c r="E12" s="565" t="s">
        <v>51</v>
      </c>
      <c r="F12" s="567" t="s">
        <v>911</v>
      </c>
      <c r="G12" s="565" t="s">
        <v>51</v>
      </c>
      <c r="H12" s="566" t="s">
        <v>912</v>
      </c>
      <c r="I12" s="565" t="s">
        <v>51</v>
      </c>
      <c r="J12" s="567" t="s">
        <v>913</v>
      </c>
      <c r="K12" s="565" t="s">
        <v>51</v>
      </c>
      <c r="L12" s="567" t="s">
        <v>914</v>
      </c>
    </row>
    <row r="13" spans="1:12">
      <c r="A13" s="1"/>
      <c r="B13" s="1"/>
      <c r="C13" s="1"/>
      <c r="D13" s="1"/>
      <c r="E13" s="1"/>
      <c r="F13" s="1"/>
      <c r="G13" s="1"/>
      <c r="H13" s="1"/>
      <c r="I13" s="1"/>
      <c r="J13" s="1"/>
      <c r="K13" s="1"/>
    </row>
    <row r="14" spans="1:12">
      <c r="A14" s="1"/>
      <c r="B14" s="1"/>
      <c r="C14" s="1"/>
      <c r="D14" s="1"/>
      <c r="E14" s="1"/>
      <c r="F14" s="1"/>
      <c r="G14" s="1"/>
      <c r="H14" s="1"/>
      <c r="I14" s="1"/>
      <c r="J14" s="1"/>
      <c r="K14" s="1"/>
    </row>
  </sheetData>
  <mergeCells count="22">
    <mergeCell ref="I7:I9"/>
    <mergeCell ref="J7:J9"/>
    <mergeCell ref="K7:K9"/>
    <mergeCell ref="L7:L9"/>
    <mergeCell ref="A8:A10"/>
    <mergeCell ref="B8:D10"/>
    <mergeCell ref="E8:E9"/>
    <mergeCell ref="F8:F9"/>
    <mergeCell ref="G8:G9"/>
    <mergeCell ref="H8:H9"/>
    <mergeCell ref="B6:F6"/>
    <mergeCell ref="H6:I6"/>
    <mergeCell ref="J6:L6"/>
    <mergeCell ref="A3:L3"/>
    <mergeCell ref="B4:C4"/>
    <mergeCell ref="D4:F4"/>
    <mergeCell ref="H4:I4"/>
    <mergeCell ref="J4:L4"/>
    <mergeCell ref="B5:C5"/>
    <mergeCell ref="D5:F5"/>
    <mergeCell ref="H5:I5"/>
    <mergeCell ref="J5:L5"/>
  </mergeCells>
  <pageMargins left="0.5" right="0.5" top="0.75" bottom="0.75" header="0.3" footer="0.3"/>
  <pageSetup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1"/>
  </sheetPr>
  <dimension ref="A1:S34"/>
  <sheetViews>
    <sheetView showGridLines="0" zoomScaleNormal="100" workbookViewId="0">
      <selection activeCell="E16" sqref="E16"/>
    </sheetView>
  </sheetViews>
  <sheetFormatPr defaultRowHeight="15"/>
  <cols>
    <col min="1" max="1" width="4.85546875" customWidth="1"/>
    <col min="2" max="2" width="11.85546875" customWidth="1"/>
    <col min="3" max="3" width="7.85546875" customWidth="1"/>
    <col min="4" max="4" width="29" customWidth="1"/>
    <col min="5" max="5" width="24.5703125" customWidth="1"/>
    <col min="6" max="6" width="13.85546875" customWidth="1"/>
    <col min="7" max="7" width="15.85546875" customWidth="1"/>
    <col min="8" max="8" width="5.85546875" customWidth="1"/>
    <col min="9" max="9" width="10.85546875" customWidth="1"/>
    <col min="11" max="11" width="29" bestFit="1" customWidth="1"/>
  </cols>
  <sheetData>
    <row r="1" spans="1:19" s="29" customFormat="1">
      <c r="A1" s="30"/>
      <c r="B1" s="29" t="s">
        <v>174</v>
      </c>
      <c r="C1" s="31"/>
      <c r="D1" s="29" t="s">
        <v>175</v>
      </c>
      <c r="E1" s="38"/>
      <c r="F1" s="29" t="s">
        <v>176</v>
      </c>
      <c r="H1" s="32"/>
      <c r="I1" s="29" t="s">
        <v>177</v>
      </c>
    </row>
    <row r="2" spans="1:19">
      <c r="A2" s="1"/>
      <c r="B2" s="1"/>
      <c r="C2" s="1"/>
      <c r="D2" s="1"/>
      <c r="E2" s="1"/>
      <c r="F2" s="1"/>
      <c r="G2" s="1"/>
      <c r="H2" s="1"/>
      <c r="I2" s="1"/>
    </row>
    <row r="3" spans="1:19" ht="15" customHeight="1">
      <c r="A3" s="614" t="s">
        <v>57</v>
      </c>
      <c r="B3" s="615"/>
      <c r="C3" s="615"/>
      <c r="D3" s="615"/>
      <c r="E3" s="615"/>
      <c r="F3" s="615"/>
      <c r="G3" s="615"/>
      <c r="H3" s="615"/>
      <c r="I3" s="616"/>
      <c r="L3" s="22"/>
    </row>
    <row r="4" spans="1:19" ht="31.5" customHeight="1">
      <c r="A4" s="649" t="s">
        <v>685</v>
      </c>
      <c r="B4" s="650"/>
      <c r="C4" s="650"/>
      <c r="D4" s="650"/>
      <c r="E4" s="650"/>
      <c r="F4" s="650"/>
      <c r="G4" s="650"/>
      <c r="H4" s="650"/>
      <c r="I4" s="651"/>
      <c r="J4" s="27"/>
      <c r="L4" s="22"/>
    </row>
    <row r="5" spans="1:19" ht="15" customHeight="1">
      <c r="A5" s="653" t="s">
        <v>200</v>
      </c>
      <c r="B5" s="654"/>
      <c r="C5" s="654"/>
      <c r="D5" s="655"/>
      <c r="E5" s="656" t="s">
        <v>14</v>
      </c>
      <c r="F5" s="656"/>
      <c r="G5" s="638" t="s">
        <v>15</v>
      </c>
      <c r="H5" s="639"/>
      <c r="I5" s="640"/>
      <c r="L5" s="22"/>
    </row>
    <row r="6" spans="1:19" ht="16.5" customHeight="1">
      <c r="A6" s="652" t="s">
        <v>114</v>
      </c>
      <c r="B6" s="652"/>
      <c r="C6" s="652"/>
      <c r="D6" s="652"/>
      <c r="E6" s="177" t="s">
        <v>115</v>
      </c>
      <c r="F6" s="177" t="s">
        <v>116</v>
      </c>
      <c r="G6" s="645" t="s">
        <v>117</v>
      </c>
      <c r="H6" s="645"/>
      <c r="I6" s="177" t="s">
        <v>118</v>
      </c>
      <c r="L6" s="22"/>
    </row>
    <row r="7" spans="1:19" ht="18" customHeight="1">
      <c r="A7" s="646" t="s">
        <v>201</v>
      </c>
      <c r="B7" s="647"/>
      <c r="C7" s="647"/>
      <c r="D7" s="648"/>
      <c r="E7" s="179" t="s">
        <v>16</v>
      </c>
      <c r="F7" s="179" t="s">
        <v>222</v>
      </c>
      <c r="G7" s="660" t="s">
        <v>16</v>
      </c>
      <c r="H7" s="661"/>
      <c r="I7" s="179" t="s">
        <v>223</v>
      </c>
      <c r="K7" s="19"/>
      <c r="L7" s="7"/>
    </row>
    <row r="8" spans="1:19">
      <c r="A8" s="36"/>
      <c r="B8" s="658" t="s">
        <v>30</v>
      </c>
      <c r="C8" s="658"/>
      <c r="D8" s="659"/>
      <c r="E8" s="147"/>
      <c r="F8" s="34"/>
      <c r="G8" s="662"/>
      <c r="H8" s="663"/>
      <c r="I8" s="37"/>
      <c r="K8" s="19"/>
      <c r="L8" s="7"/>
    </row>
    <row r="9" spans="1:19" s="29" customFormat="1" ht="28.5" customHeight="1">
      <c r="A9" s="36"/>
      <c r="B9" s="641" t="s">
        <v>398</v>
      </c>
      <c r="C9" s="641"/>
      <c r="D9" s="642"/>
      <c r="E9" s="305" t="s">
        <v>399</v>
      </c>
      <c r="F9" s="306"/>
      <c r="G9" s="643" t="s">
        <v>399</v>
      </c>
      <c r="H9" s="644"/>
      <c r="I9" s="307"/>
      <c r="K9" s="19"/>
      <c r="L9" s="7"/>
    </row>
    <row r="10" spans="1:19" s="29" customFormat="1">
      <c r="B10" s="284"/>
      <c r="C10" s="284"/>
      <c r="D10" s="180"/>
      <c r="E10" s="308"/>
      <c r="F10" s="309"/>
      <c r="G10" s="310"/>
      <c r="H10" s="308"/>
      <c r="I10" s="311"/>
      <c r="K10" s="19"/>
      <c r="L10" s="7"/>
    </row>
    <row r="11" spans="1:19">
      <c r="A11" s="36"/>
      <c r="B11" s="657" t="s">
        <v>31</v>
      </c>
      <c r="C11" s="657"/>
      <c r="D11" s="657"/>
      <c r="E11" s="312"/>
      <c r="F11" s="306"/>
      <c r="G11" s="664"/>
      <c r="H11" s="665"/>
      <c r="I11" s="307"/>
      <c r="M11" s="19"/>
      <c r="N11" s="19"/>
      <c r="O11" s="19"/>
      <c r="P11" s="19"/>
      <c r="Q11" s="19"/>
      <c r="R11" s="19"/>
      <c r="S11" s="19"/>
    </row>
    <row r="12" spans="1:19">
      <c r="A12" s="21"/>
      <c r="B12" s="26"/>
      <c r="C12" s="26"/>
      <c r="D12" s="20"/>
      <c r="E12" s="673"/>
      <c r="F12" s="673"/>
      <c r="G12" s="671"/>
      <c r="H12" s="671"/>
      <c r="I12" s="672"/>
      <c r="M12" s="5"/>
      <c r="N12" s="19"/>
      <c r="O12" s="19"/>
      <c r="P12" s="19"/>
      <c r="Q12" s="19"/>
      <c r="R12" s="19"/>
      <c r="S12" s="19"/>
    </row>
    <row r="13" spans="1:19" ht="15" customHeight="1">
      <c r="A13" s="670" t="s">
        <v>397</v>
      </c>
      <c r="B13" s="670"/>
      <c r="C13" s="670"/>
      <c r="D13" s="670"/>
      <c r="E13" s="669">
        <f>SUM(F8:F11)</f>
        <v>0</v>
      </c>
      <c r="F13" s="669"/>
      <c r="G13" s="669">
        <f>SUM(I8:I11)</f>
        <v>0</v>
      </c>
      <c r="H13" s="669"/>
      <c r="I13" s="669"/>
      <c r="M13" s="7"/>
      <c r="N13" s="7"/>
      <c r="O13" s="7"/>
      <c r="P13" s="7"/>
      <c r="Q13" s="19"/>
      <c r="R13" s="19"/>
      <c r="S13" s="19"/>
    </row>
    <row r="14" spans="1:19" s="29" customFormat="1" ht="30" customHeight="1">
      <c r="A14" s="666" t="s">
        <v>812</v>
      </c>
      <c r="B14" s="667"/>
      <c r="C14" s="667"/>
      <c r="D14" s="667"/>
      <c r="E14" s="667"/>
      <c r="F14" s="667"/>
      <c r="G14" s="667"/>
      <c r="H14" s="667"/>
      <c r="I14" s="668"/>
      <c r="M14" s="7"/>
      <c r="N14" s="7"/>
      <c r="O14" s="7"/>
      <c r="P14" s="7"/>
      <c r="Q14" s="19"/>
      <c r="R14" s="19"/>
      <c r="S14" s="19"/>
    </row>
    <row r="15" spans="1:19">
      <c r="A15" s="6"/>
      <c r="B15" s="6"/>
      <c r="C15" s="8"/>
      <c r="D15" s="8"/>
      <c r="E15" s="8"/>
      <c r="F15" s="8"/>
      <c r="G15" s="8"/>
      <c r="H15" s="5"/>
      <c r="I15" s="5"/>
      <c r="M15" s="7"/>
      <c r="N15" s="7"/>
      <c r="O15" s="7"/>
      <c r="P15" s="7"/>
      <c r="Q15" s="19"/>
      <c r="R15" s="19"/>
      <c r="S15" s="19"/>
    </row>
    <row r="16" spans="1:19" ht="15.75" customHeight="1">
      <c r="A16" s="15"/>
      <c r="B16" s="196"/>
      <c r="C16" s="16"/>
      <c r="D16" s="434"/>
      <c r="E16" s="295" t="s">
        <v>16</v>
      </c>
      <c r="F16" s="296"/>
      <c r="G16" s="635" t="s">
        <v>16</v>
      </c>
      <c r="H16" s="635"/>
      <c r="I16" s="16"/>
      <c r="J16" s="297"/>
      <c r="K16" s="297"/>
      <c r="M16" s="7"/>
      <c r="N16" s="7"/>
      <c r="O16" s="7"/>
      <c r="P16" s="7"/>
      <c r="Q16" s="19"/>
      <c r="R16" s="19"/>
      <c r="S16" s="19"/>
    </row>
    <row r="17" spans="1:19" ht="15" customHeight="1">
      <c r="A17" s="6"/>
      <c r="B17" s="6"/>
      <c r="D17" s="434"/>
      <c r="E17" s="298" t="s">
        <v>27</v>
      </c>
      <c r="F17" s="296" t="s">
        <v>400</v>
      </c>
      <c r="G17" s="637" t="s">
        <v>27</v>
      </c>
      <c r="H17" s="637"/>
      <c r="I17" s="299" t="s">
        <v>925</v>
      </c>
      <c r="J17" s="297"/>
      <c r="K17" s="297"/>
      <c r="M17" s="7"/>
      <c r="N17" s="7"/>
      <c r="O17" s="7"/>
      <c r="P17" s="7"/>
      <c r="Q17" s="19"/>
      <c r="R17" s="19"/>
      <c r="S17" s="19"/>
    </row>
    <row r="18" spans="1:19">
      <c r="A18" s="6"/>
      <c r="B18" s="6"/>
      <c r="D18" s="434"/>
      <c r="E18" s="298" t="s">
        <v>28</v>
      </c>
      <c r="F18" s="296" t="s">
        <v>400</v>
      </c>
      <c r="G18" s="637" t="s">
        <v>28</v>
      </c>
      <c r="H18" s="637"/>
      <c r="I18" s="299" t="s">
        <v>925</v>
      </c>
      <c r="J18" s="297"/>
      <c r="K18" s="297"/>
      <c r="M18" s="7"/>
      <c r="N18" s="7"/>
      <c r="O18" s="7"/>
      <c r="P18" s="7"/>
      <c r="Q18" s="19"/>
      <c r="R18" s="19"/>
      <c r="S18" s="19"/>
    </row>
    <row r="19" spans="1:19">
      <c r="A19" s="15"/>
      <c r="B19" s="16"/>
      <c r="C19" s="120"/>
      <c r="D19" s="434"/>
      <c r="E19" s="298" t="s">
        <v>17</v>
      </c>
      <c r="F19" s="296" t="s">
        <v>400</v>
      </c>
      <c r="G19" s="636" t="s">
        <v>17</v>
      </c>
      <c r="H19" s="636"/>
      <c r="I19" s="300" t="s">
        <v>926</v>
      </c>
      <c r="J19" s="301"/>
      <c r="K19" s="301"/>
      <c r="M19" s="7"/>
      <c r="N19" s="7"/>
      <c r="O19" s="7"/>
      <c r="P19" s="7"/>
      <c r="Q19" s="19"/>
      <c r="R19" s="19"/>
      <c r="S19" s="19"/>
    </row>
    <row r="20" spans="1:19">
      <c r="A20" s="9"/>
      <c r="B20" s="9"/>
      <c r="C20" s="120"/>
      <c r="D20" s="302"/>
      <c r="E20" s="298" t="s">
        <v>29</v>
      </c>
      <c r="F20" s="296" t="s">
        <v>400</v>
      </c>
      <c r="G20" s="636" t="s">
        <v>29</v>
      </c>
      <c r="H20" s="636"/>
      <c r="I20" s="300" t="s">
        <v>927</v>
      </c>
      <c r="J20" s="301"/>
      <c r="K20" s="301"/>
      <c r="M20" s="19"/>
      <c r="N20" s="19"/>
      <c r="O20" s="19"/>
      <c r="P20" s="19"/>
      <c r="Q20" s="19"/>
      <c r="R20" s="19"/>
      <c r="S20" s="19"/>
    </row>
    <row r="21" spans="1:19">
      <c r="A21" s="13"/>
      <c r="B21" s="9"/>
      <c r="C21" s="23"/>
      <c r="D21" s="303" t="s">
        <v>350</v>
      </c>
      <c r="E21" s="298" t="s">
        <v>52</v>
      </c>
      <c r="F21" s="296" t="s">
        <v>400</v>
      </c>
      <c r="G21" s="636" t="s">
        <v>52</v>
      </c>
      <c r="H21" s="636"/>
      <c r="I21" s="304" t="s">
        <v>928</v>
      </c>
      <c r="J21" s="301"/>
      <c r="K21" s="301"/>
      <c r="M21" s="19"/>
      <c r="N21" s="19"/>
      <c r="O21" s="19"/>
      <c r="P21" s="19"/>
      <c r="Q21" s="19"/>
      <c r="R21" s="19"/>
      <c r="S21" s="19"/>
    </row>
    <row r="22" spans="1:19" ht="15.75">
      <c r="A22" s="13"/>
      <c r="B22" s="9"/>
      <c r="C22" s="23"/>
      <c r="D22" s="23"/>
      <c r="E22" s="10"/>
      <c r="G22" s="22"/>
      <c r="H22" s="28"/>
      <c r="I22" s="276"/>
      <c r="J22" s="28"/>
      <c r="K22" s="28"/>
      <c r="M22" s="19"/>
      <c r="N22" s="19"/>
      <c r="O22" s="19"/>
      <c r="P22" s="19"/>
      <c r="Q22" s="19"/>
      <c r="R22" s="19"/>
      <c r="S22" s="19"/>
    </row>
    <row r="23" spans="1:19">
      <c r="A23" s="14"/>
      <c r="B23" s="3"/>
      <c r="C23" s="3"/>
      <c r="D23" s="120"/>
      <c r="E23" s="120"/>
      <c r="F23" s="7"/>
      <c r="G23" s="7"/>
      <c r="H23" s="7"/>
      <c r="I23" s="3"/>
      <c r="J23" s="28"/>
      <c r="K23" s="19"/>
      <c r="L23" s="19"/>
      <c r="M23" s="19"/>
      <c r="N23" s="19"/>
      <c r="O23" s="19"/>
      <c r="P23" s="19"/>
      <c r="Q23" s="19"/>
      <c r="R23" s="19"/>
      <c r="S23" s="19"/>
    </row>
    <row r="24" spans="1:19">
      <c r="A24" s="5"/>
      <c r="B24" s="5"/>
      <c r="C24" s="5"/>
      <c r="F24" s="7"/>
      <c r="G24" s="7"/>
      <c r="H24" s="7"/>
      <c r="I24" s="5"/>
    </row>
    <row r="25" spans="1:19">
      <c r="A25" s="2"/>
      <c r="B25" s="3"/>
      <c r="C25" s="3"/>
      <c r="D25" s="29"/>
      <c r="F25" s="7"/>
      <c r="G25" s="7"/>
      <c r="H25" s="7"/>
      <c r="I25" s="3"/>
    </row>
    <row r="26" spans="1:19">
      <c r="A26" s="11"/>
      <c r="B26" s="11"/>
      <c r="C26" s="11"/>
      <c r="D26" s="11"/>
      <c r="E26" s="11"/>
      <c r="F26" s="11"/>
      <c r="G26" s="11"/>
      <c r="H26" s="11"/>
      <c r="I26" s="11"/>
    </row>
    <row r="27" spans="1:19">
      <c r="A27" s="11"/>
      <c r="B27" s="11"/>
      <c r="C27" s="11"/>
      <c r="D27" s="11"/>
      <c r="E27" s="11"/>
      <c r="F27" s="11"/>
      <c r="G27" s="11"/>
      <c r="H27" s="11"/>
      <c r="I27" s="11"/>
    </row>
    <row r="28" spans="1:19">
      <c r="A28" s="12"/>
      <c r="B28" s="12"/>
      <c r="C28" s="12"/>
      <c r="D28" s="12"/>
      <c r="E28" s="12"/>
      <c r="F28" s="12"/>
      <c r="G28" s="12"/>
      <c r="H28" s="12"/>
      <c r="I28" s="12"/>
    </row>
    <row r="29" spans="1:19">
      <c r="A29" s="12"/>
      <c r="B29" s="12"/>
      <c r="C29" s="12"/>
      <c r="D29" s="12"/>
      <c r="E29" s="12"/>
      <c r="F29" s="12"/>
      <c r="G29" s="12"/>
      <c r="H29" s="12"/>
      <c r="I29" s="12"/>
    </row>
    <row r="30" spans="1:19">
      <c r="A30" s="12"/>
      <c r="B30" s="12"/>
      <c r="C30" s="12"/>
      <c r="D30" s="12"/>
      <c r="E30" s="12"/>
      <c r="F30" s="12"/>
      <c r="G30" s="12"/>
      <c r="H30" s="12"/>
      <c r="I30" s="12"/>
    </row>
    <row r="31" spans="1:19">
      <c r="A31" s="1"/>
      <c r="B31" s="1"/>
      <c r="C31" s="1"/>
      <c r="D31" s="1"/>
      <c r="E31" s="1"/>
      <c r="F31" s="1"/>
      <c r="G31" s="1"/>
      <c r="H31" s="1"/>
      <c r="I31" s="1"/>
    </row>
    <row r="32" spans="1:19">
      <c r="A32" s="1"/>
      <c r="B32" s="1"/>
      <c r="C32" s="1"/>
      <c r="D32" s="1"/>
      <c r="E32" s="1"/>
      <c r="F32" s="1"/>
      <c r="G32" s="1"/>
      <c r="H32" s="1"/>
      <c r="I32" s="1"/>
    </row>
    <row r="33" spans="1:9">
      <c r="A33" s="1"/>
      <c r="B33" s="1"/>
      <c r="C33" s="1"/>
      <c r="D33" s="1"/>
      <c r="E33" s="1"/>
      <c r="F33" s="1"/>
      <c r="G33" s="1"/>
      <c r="H33" s="1"/>
      <c r="I33" s="1"/>
    </row>
    <row r="34" spans="1:9">
      <c r="A34" s="1"/>
      <c r="B34" s="1"/>
      <c r="C34" s="1"/>
      <c r="D34" s="1"/>
      <c r="E34" s="1"/>
      <c r="F34" s="1"/>
      <c r="G34" s="1"/>
      <c r="H34" s="1"/>
      <c r="I34" s="1"/>
    </row>
  </sheetData>
  <mergeCells count="27">
    <mergeCell ref="A14:I14"/>
    <mergeCell ref="E13:F13"/>
    <mergeCell ref="G13:I13"/>
    <mergeCell ref="A13:D13"/>
    <mergeCell ref="G12:I12"/>
    <mergeCell ref="E12:F12"/>
    <mergeCell ref="B11:D11"/>
    <mergeCell ref="B8:D8"/>
    <mergeCell ref="G7:H7"/>
    <mergeCell ref="G8:H8"/>
    <mergeCell ref="G11:H11"/>
    <mergeCell ref="G5:I5"/>
    <mergeCell ref="B9:D9"/>
    <mergeCell ref="G9:H9"/>
    <mergeCell ref="A3:I3"/>
    <mergeCell ref="G6:H6"/>
    <mergeCell ref="A7:D7"/>
    <mergeCell ref="A4:I4"/>
    <mergeCell ref="A6:D6"/>
    <mergeCell ref="A5:D5"/>
    <mergeCell ref="E5:F5"/>
    <mergeCell ref="G16:H16"/>
    <mergeCell ref="G21:H21"/>
    <mergeCell ref="G20:H20"/>
    <mergeCell ref="G19:H19"/>
    <mergeCell ref="G18:H18"/>
    <mergeCell ref="G17:H17"/>
  </mergeCells>
  <pageMargins left="0.5" right="0.5" top="0.75" bottom="0.75" header="0.3" footer="0.3"/>
  <pageSetup scale="95"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3191" r:id="rId4" name="Check Box 7">
              <controlPr defaultSize="0" autoFill="0" autoLine="0" autoPict="0" altText="">
                <anchor moveWithCells="1">
                  <from>
                    <xdr:col>0</xdr:col>
                    <xdr:colOff>85725</xdr:colOff>
                    <xdr:row>6</xdr:row>
                    <xdr:rowOff>219075</xdr:rowOff>
                  </from>
                  <to>
                    <xdr:col>0</xdr:col>
                    <xdr:colOff>295275</xdr:colOff>
                    <xdr:row>8</xdr:row>
                    <xdr:rowOff>28575</xdr:rowOff>
                  </to>
                </anchor>
              </controlPr>
            </control>
          </mc:Choice>
        </mc:AlternateContent>
        <mc:AlternateContent xmlns:mc="http://schemas.openxmlformats.org/markup-compatibility/2006">
          <mc:Choice Requires="x14">
            <control shapeId="93192" r:id="rId5" name="Check Box 8">
              <controlPr defaultSize="0" autoFill="0" autoLine="0" autoPict="0" altText="">
                <anchor moveWithCells="1">
                  <from>
                    <xdr:col>0</xdr:col>
                    <xdr:colOff>85725</xdr:colOff>
                    <xdr:row>9</xdr:row>
                    <xdr:rowOff>180975</xdr:rowOff>
                  </from>
                  <to>
                    <xdr:col>0</xdr:col>
                    <xdr:colOff>295275</xdr:colOff>
                    <xdr:row>11</xdr:row>
                    <xdr:rowOff>28575</xdr:rowOff>
                  </to>
                </anchor>
              </controlPr>
            </control>
          </mc:Choice>
        </mc:AlternateContent>
        <mc:AlternateContent xmlns:mc="http://schemas.openxmlformats.org/markup-compatibility/2006">
          <mc:Choice Requires="x14">
            <control shapeId="93195" r:id="rId6" name="Drop Down 11">
              <controlPr defaultSize="0" autoLine="0" autoPict="0">
                <anchor moveWithCells="1">
                  <from>
                    <xdr:col>4</xdr:col>
                    <xdr:colOff>28575</xdr:colOff>
                    <xdr:row>7</xdr:row>
                    <xdr:rowOff>9525</xdr:rowOff>
                  </from>
                  <to>
                    <xdr:col>4</xdr:col>
                    <xdr:colOff>1381125</xdr:colOff>
                    <xdr:row>8</xdr:row>
                    <xdr:rowOff>0</xdr:rowOff>
                  </to>
                </anchor>
              </controlPr>
            </control>
          </mc:Choice>
        </mc:AlternateContent>
        <mc:AlternateContent xmlns:mc="http://schemas.openxmlformats.org/markup-compatibility/2006">
          <mc:Choice Requires="x14">
            <control shapeId="93196" r:id="rId7" name="Drop Down 12">
              <controlPr defaultSize="0" autoLine="0" autoPict="0">
                <anchor moveWithCells="1">
                  <from>
                    <xdr:col>6</xdr:col>
                    <xdr:colOff>28575</xdr:colOff>
                    <xdr:row>7</xdr:row>
                    <xdr:rowOff>9525</xdr:rowOff>
                  </from>
                  <to>
                    <xdr:col>7</xdr:col>
                    <xdr:colOff>314325</xdr:colOff>
                    <xdr:row>8</xdr:row>
                    <xdr:rowOff>0</xdr:rowOff>
                  </to>
                </anchor>
              </controlPr>
            </control>
          </mc:Choice>
        </mc:AlternateContent>
        <mc:AlternateContent xmlns:mc="http://schemas.openxmlformats.org/markup-compatibility/2006">
          <mc:Choice Requires="x14">
            <control shapeId="93197" r:id="rId8" name="Drop Down 13">
              <controlPr defaultSize="0" autoLine="0" autoPict="0">
                <anchor moveWithCells="1">
                  <from>
                    <xdr:col>4</xdr:col>
                    <xdr:colOff>28575</xdr:colOff>
                    <xdr:row>10</xdr:row>
                    <xdr:rowOff>9525</xdr:rowOff>
                  </from>
                  <to>
                    <xdr:col>4</xdr:col>
                    <xdr:colOff>1381125</xdr:colOff>
                    <xdr:row>11</xdr:row>
                    <xdr:rowOff>0</xdr:rowOff>
                  </to>
                </anchor>
              </controlPr>
            </control>
          </mc:Choice>
        </mc:AlternateContent>
        <mc:AlternateContent xmlns:mc="http://schemas.openxmlformats.org/markup-compatibility/2006">
          <mc:Choice Requires="x14">
            <control shapeId="93198" r:id="rId9" name="Drop Down 14">
              <controlPr defaultSize="0" autoLine="0" autoPict="0">
                <anchor moveWithCells="1">
                  <from>
                    <xdr:col>6</xdr:col>
                    <xdr:colOff>28575</xdr:colOff>
                    <xdr:row>10</xdr:row>
                    <xdr:rowOff>9525</xdr:rowOff>
                  </from>
                  <to>
                    <xdr:col>7</xdr:col>
                    <xdr:colOff>314325</xdr:colOff>
                    <xdr:row>11</xdr:row>
                    <xdr:rowOff>0</xdr:rowOff>
                  </to>
                </anchor>
              </controlPr>
            </control>
          </mc:Choice>
        </mc:AlternateContent>
        <mc:AlternateContent xmlns:mc="http://schemas.openxmlformats.org/markup-compatibility/2006">
          <mc:Choice Requires="x14">
            <control shapeId="93203" r:id="rId10" name="Check Box 19">
              <controlPr defaultSize="0" autoFill="0" autoLine="0" autoPict="0" altText="">
                <anchor moveWithCells="1">
                  <from>
                    <xdr:col>0</xdr:col>
                    <xdr:colOff>85725</xdr:colOff>
                    <xdr:row>8</xdr:row>
                    <xdr:rowOff>0</xdr:rowOff>
                  </from>
                  <to>
                    <xdr:col>0</xdr:col>
                    <xdr:colOff>295275</xdr:colOff>
                    <xdr:row>8</xdr:row>
                    <xdr:rowOff>228600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19"/>
  <sheetViews>
    <sheetView showGridLines="0" zoomScaleNormal="100" workbookViewId="0">
      <selection activeCell="E29" sqref="E29"/>
    </sheetView>
  </sheetViews>
  <sheetFormatPr defaultColWidth="10" defaultRowHeight="12.75"/>
  <cols>
    <col min="1" max="1" width="15.42578125" style="55" customWidth="1"/>
    <col min="2" max="2" width="12.42578125" style="55" customWidth="1"/>
    <col min="3" max="3" width="12.7109375" style="55" customWidth="1"/>
    <col min="4" max="4" width="12.140625" style="55" customWidth="1"/>
    <col min="5" max="5" width="11.5703125" style="55" customWidth="1"/>
    <col min="6" max="6" width="3.85546875" style="55" customWidth="1"/>
    <col min="7" max="7" width="11" style="55" customWidth="1"/>
    <col min="8" max="8" width="4" style="55" customWidth="1"/>
    <col min="9" max="9" width="12.28515625" style="55" customWidth="1"/>
    <col min="10" max="10" width="12.85546875" style="55" customWidth="1"/>
    <col min="11" max="11" width="3.140625" style="55" customWidth="1"/>
    <col min="12" max="12" width="11.85546875" style="55" customWidth="1"/>
    <col min="13" max="13" width="3.140625" style="55" customWidth="1"/>
    <col min="14" max="14" width="21" style="55" customWidth="1"/>
    <col min="15" max="16384" width="10" style="55"/>
  </cols>
  <sheetData>
    <row r="1" spans="1:20" s="40" customFormat="1" ht="15">
      <c r="A1" s="47"/>
      <c r="B1" s="40" t="s">
        <v>174</v>
      </c>
      <c r="C1" s="48"/>
      <c r="D1" s="40" t="s">
        <v>919</v>
      </c>
      <c r="F1" s="171"/>
      <c r="G1" s="689" t="s">
        <v>176</v>
      </c>
      <c r="H1" s="689"/>
      <c r="I1" s="689"/>
      <c r="J1" s="50"/>
      <c r="K1" s="50"/>
      <c r="L1" s="40" t="s">
        <v>177</v>
      </c>
    </row>
    <row r="3" spans="1:20" s="54" customFormat="1" ht="15.95" customHeight="1">
      <c r="A3" s="51"/>
      <c r="B3" s="52"/>
      <c r="C3" s="52"/>
      <c r="D3" s="52"/>
      <c r="E3" s="52"/>
      <c r="F3" s="52"/>
      <c r="G3" s="52"/>
      <c r="H3" s="52"/>
      <c r="I3" s="52"/>
      <c r="J3" s="52"/>
      <c r="K3" s="52"/>
      <c r="L3" s="52"/>
      <c r="M3" s="52"/>
      <c r="N3" s="53"/>
      <c r="P3" s="510"/>
      <c r="Q3" s="511"/>
      <c r="R3" s="511"/>
      <c r="S3" s="511"/>
      <c r="T3" s="511"/>
    </row>
    <row r="4" spans="1:20" ht="17.100000000000001" customHeight="1">
      <c r="A4" s="690" t="s">
        <v>53</v>
      </c>
      <c r="B4" s="691"/>
      <c r="C4" s="691"/>
      <c r="D4" s="691"/>
      <c r="E4" s="691"/>
      <c r="F4" s="691"/>
      <c r="G4" s="691"/>
      <c r="H4" s="691"/>
      <c r="I4" s="691"/>
      <c r="J4" s="691"/>
      <c r="K4" s="691"/>
      <c r="L4" s="691"/>
      <c r="M4" s="691"/>
      <c r="N4" s="691"/>
    </row>
    <row r="5" spans="1:20" ht="22.5" customHeight="1">
      <c r="A5" s="692" t="s">
        <v>686</v>
      </c>
      <c r="B5" s="692"/>
      <c r="C5" s="692"/>
      <c r="D5" s="692"/>
      <c r="E5" s="692"/>
      <c r="F5" s="692"/>
      <c r="G5" s="692"/>
      <c r="H5" s="692"/>
      <c r="I5" s="692"/>
      <c r="J5" s="692"/>
      <c r="K5" s="692"/>
      <c r="L5" s="692"/>
      <c r="M5" s="692"/>
      <c r="N5" s="692"/>
    </row>
    <row r="6" spans="1:20" ht="15.95" customHeight="1">
      <c r="A6" s="693" t="s">
        <v>807</v>
      </c>
      <c r="B6" s="694" t="s">
        <v>687</v>
      </c>
      <c r="C6" s="695"/>
      <c r="D6" s="695"/>
      <c r="E6" s="695"/>
      <c r="F6" s="695"/>
      <c r="G6" s="696"/>
      <c r="H6" s="677" t="s">
        <v>386</v>
      </c>
      <c r="I6" s="694" t="s">
        <v>688</v>
      </c>
      <c r="J6" s="695"/>
      <c r="K6" s="695"/>
      <c r="L6" s="696"/>
      <c r="M6" s="183"/>
      <c r="N6" s="173" t="s">
        <v>78</v>
      </c>
    </row>
    <row r="7" spans="1:20" ht="15.95" customHeight="1">
      <c r="A7" s="693"/>
      <c r="B7" s="148" t="s">
        <v>114</v>
      </c>
      <c r="C7" s="148" t="s">
        <v>115</v>
      </c>
      <c r="D7" s="148" t="s">
        <v>116</v>
      </c>
      <c r="E7" s="148" t="s">
        <v>117</v>
      </c>
      <c r="F7" s="686" t="s">
        <v>18</v>
      </c>
      <c r="G7" s="149" t="s">
        <v>118</v>
      </c>
      <c r="H7" s="678"/>
      <c r="I7" s="169" t="s">
        <v>128</v>
      </c>
      <c r="J7" s="148" t="s">
        <v>129</v>
      </c>
      <c r="K7" s="683" t="s">
        <v>18</v>
      </c>
      <c r="L7" s="148" t="s">
        <v>130</v>
      </c>
      <c r="M7" s="184"/>
      <c r="N7" s="149" t="s">
        <v>131</v>
      </c>
    </row>
    <row r="8" spans="1:20" ht="15.95" customHeight="1">
      <c r="A8" s="693"/>
      <c r="B8" s="683" t="s">
        <v>178</v>
      </c>
      <c r="C8" s="681" t="s">
        <v>808</v>
      </c>
      <c r="D8" s="681" t="s">
        <v>809</v>
      </c>
      <c r="E8" s="681" t="s">
        <v>810</v>
      </c>
      <c r="F8" s="687"/>
      <c r="G8" s="703" t="s">
        <v>389</v>
      </c>
      <c r="H8" s="678"/>
      <c r="I8" s="698" t="s">
        <v>391</v>
      </c>
      <c r="J8" s="182" t="s">
        <v>390</v>
      </c>
      <c r="K8" s="684"/>
      <c r="L8" s="700" t="s">
        <v>428</v>
      </c>
      <c r="M8" s="184"/>
      <c r="N8" s="697" t="s">
        <v>689</v>
      </c>
    </row>
    <row r="9" spans="1:20" s="56" customFormat="1" ht="69" customHeight="1">
      <c r="A9" s="693"/>
      <c r="B9" s="685"/>
      <c r="C9" s="682"/>
      <c r="D9" s="682"/>
      <c r="E9" s="682"/>
      <c r="F9" s="687"/>
      <c r="G9" s="704"/>
      <c r="H9" s="678"/>
      <c r="I9" s="699"/>
      <c r="J9" s="509" t="s">
        <v>811</v>
      </c>
      <c r="K9" s="684"/>
      <c r="L9" s="701"/>
      <c r="M9" s="184"/>
      <c r="N9" s="697"/>
    </row>
    <row r="10" spans="1:20" s="56" customFormat="1" ht="15.75" customHeight="1">
      <c r="A10" s="693"/>
      <c r="B10" s="174" t="s">
        <v>127</v>
      </c>
      <c r="C10" s="174" t="s">
        <v>127</v>
      </c>
      <c r="D10" s="182" t="s">
        <v>126</v>
      </c>
      <c r="E10" s="182" t="s">
        <v>125</v>
      </c>
      <c r="F10" s="688"/>
      <c r="G10" s="705"/>
      <c r="H10" s="679"/>
      <c r="I10" s="168" t="s">
        <v>153</v>
      </c>
      <c r="J10" s="182" t="s">
        <v>434</v>
      </c>
      <c r="K10" s="685"/>
      <c r="L10" s="702"/>
      <c r="M10" s="184"/>
      <c r="N10" s="697"/>
    </row>
    <row r="11" spans="1:20" s="54" customFormat="1" ht="37.35" customHeight="1">
      <c r="A11" s="150" t="s">
        <v>387</v>
      </c>
      <c r="B11" s="122">
        <f>'I. Power Allowance'!G10</f>
        <v>0</v>
      </c>
      <c r="C11" s="122">
        <f>'I. Power Allowance'!G10</f>
        <v>0</v>
      </c>
      <c r="D11" s="122" t="str">
        <f>'J. ACM Qualifying System'!D12</f>
        <v>sum of Total Additional Allowance for whole table</v>
      </c>
      <c r="E11" s="122" t="e">
        <f>'K. Tailored Method'!H16</f>
        <v>#VALUE!</v>
      </c>
      <c r="F11" s="121" t="s">
        <v>18</v>
      </c>
      <c r="G11" s="163" t="e">
        <f>B11+C11+D11+E11+#REF!</f>
        <v>#VALUE!</v>
      </c>
      <c r="H11" s="170" t="s">
        <v>386</v>
      </c>
      <c r="I11" s="122">
        <f>'F. Lighting Schedule'!N10</f>
        <v>0</v>
      </c>
      <c r="J11" s="122">
        <f>'P. PAFs'!Q13</f>
        <v>0</v>
      </c>
      <c r="K11" s="175" t="s">
        <v>18</v>
      </c>
      <c r="L11" s="163">
        <f>I11-J11</f>
        <v>0</v>
      </c>
      <c r="M11" s="184"/>
      <c r="N11" s="162" t="e">
        <f>IF(G11&gt;=L11, "COMPLIES", "DOES NOT COMPLY")</f>
        <v>#VALUE!</v>
      </c>
    </row>
    <row r="12" spans="1:20" ht="39" customHeight="1">
      <c r="A12" s="151" t="s">
        <v>388</v>
      </c>
      <c r="B12" s="122">
        <f>'I. Power Allowance'!G17</f>
        <v>0</v>
      </c>
      <c r="C12" s="122">
        <f>'I. Power Allowance'!G17</f>
        <v>0</v>
      </c>
      <c r="D12" s="122" t="str">
        <f>'J. ACM Qualifying System'!D20</f>
        <v>sum of Total Additional Allowance for whole table</v>
      </c>
      <c r="E12" s="122" t="e">
        <f>'K. Tailored Method'!H29</f>
        <v>#VALUE!</v>
      </c>
      <c r="F12" s="121" t="s">
        <v>18</v>
      </c>
      <c r="G12" s="163" t="e">
        <f>B12+C12+D12+E12</f>
        <v>#VALUE!</v>
      </c>
      <c r="H12" s="170" t="s">
        <v>386</v>
      </c>
      <c r="I12" s="122">
        <f>'F. Lighting Schedule'!N17</f>
        <v>0</v>
      </c>
      <c r="J12" s="122">
        <f>'P. PAFs'!Q22</f>
        <v>0</v>
      </c>
      <c r="K12" s="175" t="s">
        <v>18</v>
      </c>
      <c r="L12" s="163">
        <f>I12-J12</f>
        <v>0</v>
      </c>
      <c r="M12" s="185"/>
      <c r="N12" s="162" t="e">
        <f>IF(G12&gt;=L12, "COMPLIES", "DOES NOT COMPLY")</f>
        <v>#VALUE!</v>
      </c>
    </row>
    <row r="13" spans="1:20" ht="17.100000000000001" customHeight="1">
      <c r="A13" s="674" t="s">
        <v>110</v>
      </c>
      <c r="B13" s="675"/>
      <c r="C13" s="675"/>
      <c r="D13" s="675"/>
      <c r="E13" s="675"/>
      <c r="F13" s="675"/>
      <c r="G13" s="675"/>
      <c r="H13" s="675"/>
      <c r="I13" s="675"/>
      <c r="J13" s="675"/>
      <c r="K13" s="172"/>
      <c r="L13" s="680" t="s">
        <v>122</v>
      </c>
      <c r="M13" s="680"/>
      <c r="N13" s="680"/>
    </row>
    <row r="14" spans="1:20" ht="17.25" customHeight="1">
      <c r="A14" s="674" t="s">
        <v>435</v>
      </c>
      <c r="B14" s="675"/>
      <c r="C14" s="675"/>
      <c r="D14" s="675"/>
      <c r="E14" s="675"/>
      <c r="F14" s="675"/>
      <c r="G14" s="675"/>
      <c r="H14" s="675"/>
      <c r="I14" s="675"/>
      <c r="J14" s="675"/>
      <c r="K14" s="172"/>
      <c r="L14" s="676" t="s">
        <v>123</v>
      </c>
      <c r="M14" s="676"/>
      <c r="N14" s="676"/>
    </row>
    <row r="15" spans="1:20" ht="15.95" customHeight="1">
      <c r="A15" s="96"/>
      <c r="B15" s="97"/>
      <c r="C15" s="97"/>
      <c r="D15" s="97"/>
      <c r="E15" s="97"/>
      <c r="F15" s="97"/>
      <c r="G15" s="97"/>
      <c r="H15" s="97"/>
      <c r="I15" s="97"/>
      <c r="J15" s="97"/>
      <c r="K15" s="97"/>
      <c r="L15" s="97"/>
      <c r="M15" s="97"/>
      <c r="N15" s="98"/>
    </row>
    <row r="16" spans="1:20" ht="0.95" customHeight="1">
      <c r="A16" s="57"/>
      <c r="B16" s="57"/>
      <c r="C16" s="57"/>
      <c r="D16" s="57"/>
      <c r="E16" s="57"/>
      <c r="F16" s="57"/>
      <c r="G16" s="57"/>
      <c r="H16" s="57"/>
      <c r="I16" s="57"/>
      <c r="J16" s="57"/>
      <c r="K16" s="57"/>
      <c r="L16" s="57"/>
      <c r="M16" s="57"/>
      <c r="N16" s="57"/>
    </row>
    <row r="17" spans="1:14" ht="12.95" customHeight="1">
      <c r="A17" s="58"/>
      <c r="B17" s="58"/>
      <c r="C17" s="58"/>
      <c r="D17" s="58"/>
      <c r="E17" s="58"/>
      <c r="F17" s="57"/>
      <c r="G17" s="57"/>
      <c r="H17" s="57"/>
      <c r="I17" s="57"/>
      <c r="J17" s="58"/>
      <c r="K17" s="58"/>
      <c r="L17" s="57"/>
      <c r="M17" s="57"/>
      <c r="N17" s="57"/>
    </row>
    <row r="18" spans="1:14">
      <c r="A18" s="176"/>
      <c r="B18" s="57"/>
      <c r="C18" s="57"/>
      <c r="D18" s="57"/>
      <c r="E18" s="57"/>
      <c r="F18" s="57"/>
      <c r="G18" s="57"/>
      <c r="H18" s="57"/>
      <c r="I18" s="57"/>
      <c r="J18" s="57"/>
      <c r="K18" s="57"/>
      <c r="L18" s="57"/>
      <c r="M18" s="57"/>
      <c r="N18" s="57"/>
    </row>
    <row r="19" spans="1:14" ht="15.75">
      <c r="B19" s="59"/>
    </row>
  </sheetData>
  <mergeCells count="21">
    <mergeCell ref="G1:I1"/>
    <mergeCell ref="A4:N4"/>
    <mergeCell ref="A5:N5"/>
    <mergeCell ref="A6:A10"/>
    <mergeCell ref="B8:B9"/>
    <mergeCell ref="B6:G6"/>
    <mergeCell ref="I6:L6"/>
    <mergeCell ref="N8:N10"/>
    <mergeCell ref="I8:I9"/>
    <mergeCell ref="L8:L10"/>
    <mergeCell ref="G8:G10"/>
    <mergeCell ref="A14:J14"/>
    <mergeCell ref="L14:N14"/>
    <mergeCell ref="H6:H10"/>
    <mergeCell ref="A13:J13"/>
    <mergeCell ref="L13:N13"/>
    <mergeCell ref="C8:C9"/>
    <mergeCell ref="D8:D9"/>
    <mergeCell ref="E8:E9"/>
    <mergeCell ref="K7:K10"/>
    <mergeCell ref="F7:F10"/>
  </mergeCells>
  <pageMargins left="0.25" right="0.25" top="0.75" bottom="0.75" header="0.3" footer="0.3"/>
  <pageSetup scale="93" fitToHeight="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X23"/>
  <sheetViews>
    <sheetView showGridLines="0" topLeftCell="A2" zoomScale="80" zoomScaleNormal="80" workbookViewId="0">
      <selection activeCell="E26" sqref="E26"/>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24" s="29" customFormat="1">
      <c r="A1" s="30"/>
      <c r="B1" s="29" t="s">
        <v>174</v>
      </c>
      <c r="D1" s="31"/>
      <c r="E1" s="29" t="s">
        <v>175</v>
      </c>
      <c r="G1" s="95"/>
      <c r="H1" s="29" t="s">
        <v>176</v>
      </c>
      <c r="J1" s="32"/>
      <c r="K1" s="29" t="s">
        <v>177</v>
      </c>
    </row>
    <row r="2" spans="1:24">
      <c r="A2" s="1"/>
      <c r="B2" s="1"/>
      <c r="C2" s="1"/>
      <c r="D2" s="1"/>
      <c r="E2" s="1"/>
      <c r="F2" s="1"/>
      <c r="G2" s="1"/>
      <c r="H2" s="1"/>
      <c r="I2" s="1"/>
      <c r="J2" s="1"/>
      <c r="K2" s="1"/>
    </row>
    <row r="3" spans="1:24" ht="15" customHeight="1">
      <c r="A3" s="614" t="s">
        <v>55</v>
      </c>
      <c r="B3" s="615"/>
      <c r="C3" s="615"/>
      <c r="D3" s="615"/>
      <c r="E3" s="615"/>
      <c r="F3" s="615"/>
      <c r="G3" s="615"/>
      <c r="H3" s="615"/>
      <c r="I3" s="615"/>
      <c r="J3" s="615"/>
      <c r="K3" s="616"/>
    </row>
    <row r="4" spans="1:24" ht="15" customHeight="1">
      <c r="A4" s="713" t="s">
        <v>124</v>
      </c>
      <c r="B4" s="714"/>
      <c r="C4" s="714"/>
      <c r="D4" s="714"/>
      <c r="E4" s="714"/>
      <c r="F4" s="714"/>
      <c r="G4" s="714"/>
      <c r="H4" s="714"/>
      <c r="I4" s="714"/>
      <c r="J4" s="714"/>
      <c r="K4" s="715"/>
    </row>
    <row r="5" spans="1:24" ht="15" customHeight="1">
      <c r="A5" s="707"/>
      <c r="B5" s="708"/>
      <c r="C5" s="708"/>
      <c r="D5" s="708"/>
      <c r="E5" s="708"/>
      <c r="F5" s="708"/>
      <c r="G5" s="708"/>
      <c r="H5" s="708"/>
      <c r="I5" s="708"/>
      <c r="J5" s="708"/>
      <c r="K5" s="709"/>
    </row>
    <row r="6" spans="1:24">
      <c r="A6" s="710"/>
      <c r="B6" s="711"/>
      <c r="C6" s="711"/>
      <c r="D6" s="711"/>
      <c r="E6" s="711"/>
      <c r="F6" s="711"/>
      <c r="G6" s="711"/>
      <c r="H6" s="711"/>
      <c r="I6" s="711"/>
      <c r="J6" s="711"/>
      <c r="K6" s="712"/>
    </row>
    <row r="7" spans="1:24">
      <c r="A7" s="313"/>
      <c r="B7" s="313"/>
      <c r="C7" s="313"/>
      <c r="D7" s="313"/>
      <c r="E7" s="313"/>
      <c r="F7" s="313"/>
      <c r="G7" s="313"/>
      <c r="H7" s="313"/>
      <c r="I7" s="313"/>
      <c r="J7" s="313"/>
      <c r="K7" s="313"/>
      <c r="L7" s="301"/>
      <c r="M7" s="301"/>
      <c r="N7" s="301"/>
      <c r="O7" s="301"/>
      <c r="P7" s="301"/>
      <c r="Q7" s="297"/>
      <c r="R7" s="297"/>
      <c r="S7" s="297"/>
      <c r="T7" s="297"/>
      <c r="U7" s="297"/>
      <c r="V7" s="297"/>
      <c r="W7" s="297"/>
      <c r="X7" s="297"/>
    </row>
    <row r="8" spans="1:24">
      <c r="A8" s="313" t="s">
        <v>403</v>
      </c>
      <c r="B8" s="313"/>
      <c r="C8" s="313"/>
      <c r="D8" s="313"/>
      <c r="E8" s="313"/>
      <c r="F8" s="313"/>
      <c r="G8" s="313"/>
      <c r="H8" s="313"/>
      <c r="I8" s="313"/>
      <c r="J8" s="313"/>
      <c r="K8" s="313"/>
      <c r="L8" s="301"/>
      <c r="M8" s="301"/>
      <c r="N8" s="301"/>
      <c r="O8" s="301"/>
      <c r="P8" s="301"/>
      <c r="Q8" s="297"/>
      <c r="R8" s="297"/>
      <c r="S8" s="297"/>
      <c r="T8" s="297"/>
      <c r="U8" s="297"/>
      <c r="V8" s="297"/>
      <c r="W8" s="297"/>
      <c r="X8" s="297"/>
    </row>
    <row r="9" spans="1:24">
      <c r="A9" s="313" t="s">
        <v>351</v>
      </c>
      <c r="B9" s="313"/>
      <c r="C9" s="313"/>
      <c r="D9" s="313"/>
      <c r="E9" s="313"/>
      <c r="F9" s="313"/>
      <c r="G9" s="313"/>
      <c r="H9" s="313"/>
      <c r="I9" s="313"/>
      <c r="J9" s="313"/>
      <c r="K9" s="313"/>
      <c r="L9" s="301"/>
      <c r="M9" s="301"/>
      <c r="N9" s="301"/>
      <c r="O9" s="301"/>
      <c r="P9" s="301"/>
      <c r="Q9" s="297"/>
      <c r="R9" s="297"/>
      <c r="S9" s="297"/>
      <c r="T9" s="297"/>
      <c r="U9" s="297"/>
      <c r="V9" s="297"/>
      <c r="W9" s="297"/>
      <c r="X9" s="297"/>
    </row>
    <row r="10" spans="1:24">
      <c r="A10" s="314"/>
      <c r="B10" s="315"/>
      <c r="C10" s="314"/>
      <c r="D10" s="314"/>
      <c r="E10" s="314"/>
      <c r="F10" s="314"/>
      <c r="G10" s="314"/>
      <c r="H10" s="314"/>
      <c r="I10" s="314"/>
      <c r="J10" s="314"/>
      <c r="K10" s="314"/>
      <c r="L10" s="301"/>
      <c r="M10" s="301"/>
      <c r="N10" s="301"/>
      <c r="O10" s="301"/>
      <c r="P10" s="301"/>
      <c r="Q10" s="297"/>
      <c r="R10" s="297"/>
      <c r="S10" s="297"/>
      <c r="T10" s="297"/>
      <c r="U10" s="297"/>
      <c r="V10" s="297"/>
      <c r="W10" s="297"/>
      <c r="X10" s="297"/>
    </row>
    <row r="11" spans="1:24">
      <c r="A11" s="313" t="s">
        <v>224</v>
      </c>
      <c r="B11" s="301"/>
      <c r="C11" s="313"/>
      <c r="D11" s="313"/>
      <c r="E11" s="313"/>
      <c r="F11" s="313"/>
      <c r="G11" s="313"/>
      <c r="H11" s="313"/>
      <c r="I11" s="313"/>
      <c r="J11" s="313"/>
      <c r="K11" s="313"/>
      <c r="L11" s="301"/>
      <c r="M11" s="301"/>
      <c r="N11" s="301"/>
      <c r="O11" s="301"/>
      <c r="P11" s="301"/>
      <c r="Q11" s="297"/>
      <c r="R11" s="297"/>
      <c r="S11" s="297"/>
      <c r="T11" s="297"/>
      <c r="U11" s="297"/>
      <c r="V11" s="297"/>
      <c r="W11" s="297"/>
      <c r="X11" s="297"/>
    </row>
    <row r="12" spans="1:24">
      <c r="A12" s="313" t="s">
        <v>352</v>
      </c>
      <c r="B12" s="301"/>
      <c r="C12" s="313"/>
      <c r="D12" s="313"/>
      <c r="E12" s="313"/>
      <c r="F12" s="313"/>
      <c r="G12" s="313"/>
      <c r="H12" s="313"/>
      <c r="I12" s="313"/>
      <c r="J12" s="313"/>
      <c r="K12" s="313"/>
      <c r="L12" s="301"/>
      <c r="M12" s="301"/>
      <c r="N12" s="301"/>
      <c r="O12" s="301"/>
      <c r="P12" s="301"/>
      <c r="Q12" s="297"/>
      <c r="R12" s="297"/>
      <c r="S12" s="297"/>
      <c r="T12" s="297"/>
      <c r="U12" s="297"/>
      <c r="V12" s="297"/>
      <c r="W12" s="297"/>
      <c r="X12" s="297"/>
    </row>
    <row r="13" spans="1:24" s="29" customFormat="1">
      <c r="A13" s="313" t="s">
        <v>353</v>
      </c>
      <c r="B13" s="301"/>
      <c r="C13" s="313"/>
      <c r="D13" s="313"/>
      <c r="E13" s="313"/>
      <c r="F13" s="313"/>
      <c r="G13" s="313"/>
      <c r="H13" s="313"/>
      <c r="I13" s="313"/>
      <c r="J13" s="313"/>
      <c r="K13" s="313"/>
      <c r="L13" s="301"/>
      <c r="M13" s="301"/>
      <c r="N13" s="301"/>
      <c r="O13" s="301"/>
      <c r="P13" s="301"/>
      <c r="Q13" s="297"/>
      <c r="R13" s="297"/>
      <c r="S13" s="297"/>
      <c r="T13" s="297"/>
      <c r="U13" s="297"/>
      <c r="V13" s="297"/>
      <c r="W13" s="297"/>
      <c r="X13" s="297"/>
    </row>
    <row r="14" spans="1:24" s="29" customFormat="1">
      <c r="A14" s="313" t="s">
        <v>635</v>
      </c>
      <c r="B14" s="301"/>
      <c r="C14" s="313"/>
      <c r="D14" s="313"/>
      <c r="E14" s="313"/>
      <c r="F14" s="313"/>
      <c r="G14" s="313"/>
      <c r="H14" s="313"/>
      <c r="I14" s="313"/>
      <c r="J14" s="313"/>
      <c r="K14" s="313"/>
      <c r="L14" s="301"/>
      <c r="M14" s="301"/>
      <c r="N14" s="301"/>
      <c r="O14" s="301"/>
      <c r="P14" s="301"/>
      <c r="Q14" s="297"/>
      <c r="R14" s="297"/>
      <c r="S14" s="297"/>
      <c r="T14" s="297"/>
      <c r="U14" s="297"/>
      <c r="V14" s="297"/>
      <c r="W14" s="297"/>
      <c r="X14" s="297"/>
    </row>
    <row r="15" spans="1:24">
      <c r="A15" s="506" t="s">
        <v>801</v>
      </c>
      <c r="B15" s="506"/>
      <c r="C15" s="506"/>
      <c r="D15" s="506"/>
      <c r="E15" s="506"/>
      <c r="F15" s="506"/>
      <c r="G15" s="506"/>
      <c r="H15" s="506"/>
      <c r="I15" s="506"/>
      <c r="J15" s="506"/>
      <c r="K15" s="506"/>
      <c r="L15" s="506"/>
      <c r="M15" s="506"/>
      <c r="N15" s="506"/>
      <c r="O15" s="506"/>
      <c r="P15" s="506"/>
      <c r="Q15" s="506"/>
      <c r="R15" s="297"/>
      <c r="S15" s="297"/>
      <c r="T15" s="297"/>
      <c r="U15" s="297"/>
      <c r="V15" s="297"/>
      <c r="W15" s="297"/>
      <c r="X15" s="297"/>
    </row>
    <row r="16" spans="1:24">
      <c r="A16" s="717" t="s">
        <v>802</v>
      </c>
      <c r="B16" s="717"/>
      <c r="C16" s="717"/>
      <c r="D16" s="717"/>
      <c r="E16" s="717"/>
      <c r="F16" s="717"/>
      <c r="G16" s="717"/>
      <c r="H16" s="717"/>
      <c r="I16" s="717"/>
      <c r="J16" s="717"/>
      <c r="K16" s="717"/>
      <c r="L16" s="717"/>
      <c r="M16" s="717"/>
      <c r="N16" s="717"/>
      <c r="O16" s="717"/>
      <c r="P16" s="717"/>
      <c r="Q16" s="717"/>
      <c r="R16" s="297"/>
      <c r="S16" s="297"/>
      <c r="T16" s="297"/>
      <c r="U16" s="297"/>
      <c r="V16" s="297"/>
      <c r="W16" s="297"/>
      <c r="X16" s="297"/>
    </row>
    <row r="17" spans="1:24" s="29" customFormat="1" ht="29.1" customHeight="1">
      <c r="A17" s="706" t="s">
        <v>535</v>
      </c>
      <c r="B17" s="706"/>
      <c r="C17" s="706"/>
      <c r="D17" s="706"/>
      <c r="E17" s="706"/>
      <c r="F17" s="706"/>
      <c r="G17" s="706"/>
      <c r="H17" s="706"/>
      <c r="I17" s="706"/>
      <c r="J17" s="706"/>
      <c r="K17" s="706"/>
      <c r="L17" s="706"/>
      <c r="M17" s="706"/>
      <c r="N17" s="706"/>
      <c r="O17" s="706"/>
      <c r="P17" s="706"/>
      <c r="Q17" s="297" t="s">
        <v>672</v>
      </c>
      <c r="R17" s="297"/>
      <c r="S17" s="297"/>
      <c r="T17" s="297"/>
      <c r="U17" s="297"/>
      <c r="V17" s="297"/>
      <c r="W17" s="297"/>
      <c r="X17" s="297"/>
    </row>
    <row r="18" spans="1:24" s="29" customFormat="1" ht="27.6" customHeight="1">
      <c r="A18" s="716" t="s">
        <v>674</v>
      </c>
      <c r="B18" s="716"/>
      <c r="C18" s="716"/>
      <c r="D18" s="716"/>
      <c r="E18" s="716"/>
      <c r="F18" s="716"/>
      <c r="G18" s="716"/>
      <c r="H18" s="716"/>
      <c r="I18" s="716"/>
      <c r="J18" s="716"/>
      <c r="K18" s="716"/>
      <c r="L18" s="716"/>
      <c r="M18" s="716"/>
      <c r="N18" s="716"/>
      <c r="O18" s="716"/>
      <c r="P18" s="716"/>
      <c r="Q18" s="297" t="s">
        <v>673</v>
      </c>
      <c r="R18" s="297"/>
      <c r="S18" s="297"/>
      <c r="T18" s="297"/>
      <c r="U18" s="297"/>
      <c r="V18" s="297"/>
      <c r="W18" s="297"/>
      <c r="X18" s="297"/>
    </row>
    <row r="19" spans="1:24" s="29" customFormat="1" ht="27.6" customHeight="1">
      <c r="A19" s="706" t="s">
        <v>545</v>
      </c>
      <c r="B19" s="706"/>
      <c r="C19" s="706"/>
      <c r="D19" s="706"/>
      <c r="E19" s="706"/>
      <c r="F19" s="706"/>
      <c r="G19" s="706"/>
      <c r="H19" s="706"/>
      <c r="I19" s="706"/>
      <c r="J19" s="706"/>
      <c r="K19" s="706"/>
      <c r="L19" s="706"/>
      <c r="M19" s="706"/>
      <c r="N19" s="706"/>
      <c r="O19" s="706"/>
      <c r="P19" s="706"/>
      <c r="Q19" s="297"/>
      <c r="R19" s="297"/>
      <c r="S19" s="297"/>
      <c r="T19" s="297"/>
      <c r="U19" s="297"/>
      <c r="V19" s="297"/>
      <c r="W19" s="297"/>
      <c r="X19" s="297"/>
    </row>
    <row r="20" spans="1:24">
      <c r="A20" s="297"/>
      <c r="B20" s="297"/>
      <c r="C20" s="297"/>
      <c r="D20" s="297"/>
      <c r="E20" s="297"/>
      <c r="F20" s="297"/>
      <c r="G20" s="297"/>
      <c r="H20" s="297"/>
      <c r="I20" s="297"/>
      <c r="J20" s="297"/>
      <c r="K20" s="297"/>
      <c r="L20" s="297"/>
      <c r="M20" s="297"/>
      <c r="N20" s="297"/>
      <c r="O20" s="297"/>
      <c r="P20" s="297"/>
      <c r="Q20" s="297"/>
      <c r="R20" s="297"/>
      <c r="S20" s="297"/>
      <c r="T20" s="297"/>
      <c r="U20" s="297"/>
      <c r="V20" s="297"/>
      <c r="W20" s="297"/>
      <c r="X20" s="297"/>
    </row>
    <row r="23" spans="1:24">
      <c r="E23" s="512"/>
      <c r="F23" s="28"/>
    </row>
  </sheetData>
  <mergeCells count="7">
    <mergeCell ref="A19:P19"/>
    <mergeCell ref="A3:K3"/>
    <mergeCell ref="A5:K6"/>
    <mergeCell ref="A4:K4"/>
    <mergeCell ref="A17:P17"/>
    <mergeCell ref="A18:P18"/>
    <mergeCell ref="A16:Q16"/>
  </mergeCells>
  <pageMargins left="0.5" right="0.5" top="0.75" bottom="0.75" header="0.3" footer="0.3"/>
  <pageSetup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11"/>
  <sheetViews>
    <sheetView showGridLines="0" zoomScale="57" zoomScaleNormal="85" workbookViewId="0">
      <selection activeCell="D19" sqref="D19"/>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1" s="29" customFormat="1">
      <c r="A1" s="30"/>
      <c r="B1" s="29" t="s">
        <v>174</v>
      </c>
      <c r="D1" s="31"/>
      <c r="E1" s="29" t="s">
        <v>175</v>
      </c>
      <c r="G1" s="95"/>
      <c r="H1" s="29" t="s">
        <v>176</v>
      </c>
      <c r="J1" s="32"/>
      <c r="K1" s="29" t="s">
        <v>177</v>
      </c>
    </row>
    <row r="2" spans="1:11">
      <c r="A2" s="1"/>
      <c r="B2" s="1"/>
      <c r="C2" s="1"/>
      <c r="D2" s="1"/>
      <c r="E2" s="1"/>
      <c r="F2" s="1"/>
      <c r="G2" s="1"/>
      <c r="H2" s="1"/>
      <c r="I2" s="1"/>
      <c r="J2" s="1"/>
      <c r="K2" s="1"/>
    </row>
    <row r="3" spans="1:11" ht="15" customHeight="1">
      <c r="A3" s="614" t="s">
        <v>56</v>
      </c>
      <c r="B3" s="615"/>
      <c r="C3" s="615"/>
      <c r="D3" s="615"/>
      <c r="E3" s="615"/>
      <c r="F3" s="615"/>
      <c r="G3" s="615"/>
      <c r="H3" s="615"/>
      <c r="I3" s="615"/>
      <c r="J3" s="615"/>
      <c r="K3" s="616"/>
    </row>
    <row r="4" spans="1:11" ht="15" customHeight="1">
      <c r="A4" s="713" t="s">
        <v>120</v>
      </c>
      <c r="B4" s="714"/>
      <c r="C4" s="714"/>
      <c r="D4" s="714"/>
      <c r="E4" s="714"/>
      <c r="F4" s="714"/>
      <c r="G4" s="714"/>
      <c r="H4" s="714"/>
      <c r="I4" s="714"/>
      <c r="J4" s="714"/>
      <c r="K4" s="715"/>
    </row>
    <row r="5" spans="1:11" ht="15" customHeight="1">
      <c r="A5" s="718"/>
      <c r="B5" s="719"/>
      <c r="C5" s="719"/>
      <c r="D5" s="719"/>
      <c r="E5" s="719"/>
      <c r="F5" s="719"/>
      <c r="G5" s="719"/>
      <c r="H5" s="719"/>
      <c r="I5" s="719"/>
      <c r="J5" s="719"/>
      <c r="K5" s="720"/>
    </row>
    <row r="6" spans="1:11">
      <c r="A6" s="721"/>
      <c r="B6" s="722"/>
      <c r="C6" s="722"/>
      <c r="D6" s="722"/>
      <c r="E6" s="722"/>
      <c r="F6" s="722"/>
      <c r="G6" s="722"/>
      <c r="H6" s="722"/>
      <c r="I6" s="722"/>
      <c r="J6" s="722"/>
      <c r="K6" s="723"/>
    </row>
    <row r="7" spans="1:11">
      <c r="A7" s="1"/>
      <c r="B7" s="1"/>
      <c r="C7" s="1"/>
      <c r="D7" s="1"/>
      <c r="E7" s="1"/>
      <c r="F7" s="1"/>
      <c r="G7" s="1"/>
      <c r="H7" s="1"/>
      <c r="I7" s="1"/>
      <c r="J7" s="1"/>
      <c r="K7" s="1"/>
    </row>
    <row r="8" spans="1:11">
      <c r="A8" s="1"/>
      <c r="B8" s="1"/>
      <c r="C8" s="1"/>
      <c r="D8" s="1"/>
      <c r="E8" s="1"/>
      <c r="F8" s="1"/>
      <c r="G8" s="1"/>
      <c r="H8" s="1"/>
      <c r="I8" s="1"/>
      <c r="J8" s="1"/>
      <c r="K8" s="1"/>
    </row>
    <row r="9" spans="1:11">
      <c r="A9" s="1"/>
      <c r="B9" s="1"/>
      <c r="C9" s="1"/>
      <c r="D9" s="1"/>
      <c r="E9" s="1"/>
      <c r="F9" s="1"/>
      <c r="G9" s="1"/>
      <c r="H9" s="1"/>
      <c r="I9" s="1"/>
      <c r="J9" s="1"/>
      <c r="K9" s="1"/>
    </row>
    <row r="10" spans="1:11">
      <c r="A10" s="1"/>
      <c r="B10" s="1"/>
      <c r="C10" s="1"/>
      <c r="D10" s="1"/>
      <c r="E10" s="1"/>
      <c r="F10" s="1"/>
      <c r="G10" s="1"/>
      <c r="H10" s="1"/>
      <c r="I10" s="1"/>
      <c r="J10" s="1"/>
      <c r="K10" s="1"/>
    </row>
    <row r="11" spans="1:11">
      <c r="A11" s="1"/>
      <c r="B11" s="1"/>
      <c r="C11" s="1"/>
      <c r="D11" s="1"/>
      <c r="E11" s="1"/>
      <c r="F11" s="1"/>
      <c r="G11" s="1"/>
      <c r="H11" s="1"/>
      <c r="I11" s="1"/>
      <c r="J11" s="1"/>
      <c r="K11" s="1"/>
    </row>
  </sheetData>
  <mergeCells count="3">
    <mergeCell ref="A3:K3"/>
    <mergeCell ref="A5:K6"/>
    <mergeCell ref="A4:K4"/>
  </mergeCells>
  <pageMargins left="0.5" right="0.5"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T28"/>
  <sheetViews>
    <sheetView showGridLines="0" zoomScale="80" zoomScaleNormal="80" workbookViewId="0">
      <selection activeCell="A10" sqref="A10:M10"/>
    </sheetView>
  </sheetViews>
  <sheetFormatPr defaultColWidth="10" defaultRowHeight="12.75"/>
  <cols>
    <col min="1" max="1" width="9.85546875" style="60" customWidth="1"/>
    <col min="2" max="2" width="35.140625" style="60" customWidth="1"/>
    <col min="3" max="4" width="11.85546875" style="60" customWidth="1"/>
    <col min="5" max="5" width="7.85546875" style="60" customWidth="1"/>
    <col min="6" max="6" width="1.140625" style="60" customWidth="1"/>
    <col min="7" max="7" width="14.28515625" style="60" customWidth="1"/>
    <col min="8" max="8" width="1.85546875" style="60" customWidth="1"/>
    <col min="9" max="9" width="6.85546875" style="60" customWidth="1"/>
    <col min="10" max="11" width="1" style="60" customWidth="1"/>
    <col min="12" max="12" width="14.5703125" style="60" customWidth="1"/>
    <col min="13" max="13" width="22" style="60" customWidth="1"/>
    <col min="14" max="14" width="15.5703125" style="60" customWidth="1"/>
    <col min="15" max="15" width="7.42578125" style="60" customWidth="1"/>
    <col min="16" max="16" width="7.140625" style="61" customWidth="1"/>
    <col min="17" max="17" width="10" style="61"/>
    <col min="18" max="18" width="10.85546875" style="61" bestFit="1" customWidth="1"/>
    <col min="19" max="16384" width="10" style="61"/>
  </cols>
  <sheetData>
    <row r="1" spans="1:20" s="40" customFormat="1" ht="15">
      <c r="A1" s="47"/>
      <c r="B1" s="40" t="s">
        <v>174</v>
      </c>
      <c r="C1" s="48"/>
      <c r="D1" s="40" t="s">
        <v>175</v>
      </c>
      <c r="G1" s="102"/>
      <c r="H1" s="40" t="s">
        <v>176</v>
      </c>
      <c r="N1" s="50"/>
      <c r="O1" s="40" t="s">
        <v>177</v>
      </c>
    </row>
    <row r="2" spans="1:20" ht="15" customHeight="1"/>
    <row r="3" spans="1:20" ht="14.45" customHeight="1">
      <c r="A3" s="764" t="s">
        <v>111</v>
      </c>
      <c r="B3" s="764"/>
      <c r="C3" s="764"/>
      <c r="D3" s="764"/>
      <c r="E3" s="764"/>
      <c r="F3" s="764"/>
      <c r="G3" s="764"/>
      <c r="H3" s="764"/>
      <c r="I3" s="764"/>
      <c r="J3" s="764"/>
      <c r="K3" s="764"/>
      <c r="L3" s="764"/>
      <c r="M3" s="764"/>
      <c r="N3" s="764"/>
      <c r="O3" s="764"/>
      <c r="P3" s="764"/>
    </row>
    <row r="4" spans="1:20" ht="56.45" customHeight="1">
      <c r="A4" s="766" t="s">
        <v>813</v>
      </c>
      <c r="B4" s="767"/>
      <c r="C4" s="767"/>
      <c r="D4" s="767"/>
      <c r="E4" s="767"/>
      <c r="F4" s="767"/>
      <c r="G4" s="767"/>
      <c r="H4" s="767"/>
      <c r="I4" s="767"/>
      <c r="J4" s="767"/>
      <c r="K4" s="767"/>
      <c r="L4" s="767"/>
      <c r="M4" s="767"/>
      <c r="N4" s="767"/>
      <c r="O4" s="767"/>
      <c r="P4" s="767"/>
    </row>
    <row r="5" spans="1:20" ht="16.5" customHeight="1">
      <c r="A5" s="765" t="s">
        <v>381</v>
      </c>
      <c r="B5" s="765"/>
      <c r="C5" s="765"/>
      <c r="D5" s="765"/>
      <c r="E5" s="765"/>
      <c r="F5" s="765"/>
      <c r="G5" s="765"/>
      <c r="H5" s="765"/>
      <c r="I5" s="765"/>
      <c r="J5" s="765"/>
      <c r="K5" s="765"/>
      <c r="L5" s="765"/>
      <c r="M5" s="765"/>
      <c r="N5" s="765"/>
      <c r="O5" s="765"/>
      <c r="P5" s="765"/>
      <c r="R5" s="124" t="s">
        <v>244</v>
      </c>
    </row>
    <row r="6" spans="1:20" ht="16.5" customHeight="1">
      <c r="A6" s="152" t="s">
        <v>114</v>
      </c>
      <c r="B6" s="153" t="s">
        <v>115</v>
      </c>
      <c r="C6" s="277" t="s">
        <v>116</v>
      </c>
      <c r="D6" s="278" t="s">
        <v>117</v>
      </c>
      <c r="E6" s="771" t="s">
        <v>118</v>
      </c>
      <c r="F6" s="772"/>
      <c r="G6" s="270" t="s">
        <v>128</v>
      </c>
      <c r="H6" s="773" t="s">
        <v>129</v>
      </c>
      <c r="I6" s="771"/>
      <c r="J6" s="771"/>
      <c r="K6" s="772"/>
      <c r="L6" s="279" t="s">
        <v>130</v>
      </c>
      <c r="M6" s="581" t="s">
        <v>131</v>
      </c>
      <c r="N6" s="584" t="s">
        <v>132</v>
      </c>
      <c r="O6" s="768" t="s">
        <v>133</v>
      </c>
      <c r="P6" s="769"/>
      <c r="R6" s="125" t="s">
        <v>245</v>
      </c>
    </row>
    <row r="7" spans="1:20" ht="21.6" customHeight="1">
      <c r="A7" s="752" t="s">
        <v>26</v>
      </c>
      <c r="B7" s="753" t="s">
        <v>25</v>
      </c>
      <c r="C7" s="744" t="s">
        <v>526</v>
      </c>
      <c r="D7" s="744" t="s">
        <v>481</v>
      </c>
      <c r="E7" s="754" t="s">
        <v>482</v>
      </c>
      <c r="F7" s="755"/>
      <c r="G7" s="752" t="s">
        <v>24</v>
      </c>
      <c r="H7" s="753" t="s">
        <v>23</v>
      </c>
      <c r="I7" s="754"/>
      <c r="J7" s="754"/>
      <c r="K7" s="755"/>
      <c r="L7" s="758" t="s">
        <v>933</v>
      </c>
      <c r="M7" s="726" t="s">
        <v>934</v>
      </c>
      <c r="N7" s="760" t="s">
        <v>276</v>
      </c>
      <c r="O7" s="760" t="s">
        <v>202</v>
      </c>
      <c r="P7" s="770"/>
      <c r="R7" s="123" t="s">
        <v>246</v>
      </c>
    </row>
    <row r="8" spans="1:20" ht="18.600000000000001" customHeight="1">
      <c r="A8" s="752"/>
      <c r="B8" s="753"/>
      <c r="C8" s="744"/>
      <c r="D8" s="744"/>
      <c r="E8" s="756"/>
      <c r="F8" s="757"/>
      <c r="G8" s="752"/>
      <c r="H8" s="753"/>
      <c r="I8" s="754"/>
      <c r="J8" s="754"/>
      <c r="K8" s="755"/>
      <c r="L8" s="759"/>
      <c r="M8" s="727"/>
      <c r="N8" s="761"/>
      <c r="O8" s="271" t="s">
        <v>203</v>
      </c>
      <c r="P8" s="271" t="s">
        <v>204</v>
      </c>
      <c r="R8" s="751"/>
      <c r="S8" s="751"/>
      <c r="T8" s="751"/>
    </row>
    <row r="9" spans="1:20" s="62" customFormat="1" ht="14.45" customHeight="1">
      <c r="A9" s="316"/>
      <c r="B9" s="316"/>
      <c r="C9" s="99" t="s">
        <v>51</v>
      </c>
      <c r="D9" s="549" t="s">
        <v>430</v>
      </c>
      <c r="E9" s="777"/>
      <c r="F9" s="778"/>
      <c r="G9" s="317" t="s">
        <v>42</v>
      </c>
      <c r="H9" s="774"/>
      <c r="I9" s="775"/>
      <c r="J9" s="775"/>
      <c r="K9" s="776"/>
      <c r="L9" s="154" t="s">
        <v>51</v>
      </c>
      <c r="M9" s="582" t="s">
        <v>51</v>
      </c>
      <c r="N9" s="318">
        <f>E9*H9</f>
        <v>0</v>
      </c>
      <c r="O9" s="99" t="s">
        <v>51</v>
      </c>
      <c r="P9" s="99" t="s">
        <v>51</v>
      </c>
    </row>
    <row r="10" spans="1:20" ht="14.45" customHeight="1">
      <c r="A10" s="728" t="s">
        <v>225</v>
      </c>
      <c r="B10" s="729"/>
      <c r="C10" s="729"/>
      <c r="D10" s="729"/>
      <c r="E10" s="729"/>
      <c r="F10" s="729"/>
      <c r="G10" s="729"/>
      <c r="H10" s="729"/>
      <c r="I10" s="729"/>
      <c r="J10" s="729"/>
      <c r="K10" s="729"/>
      <c r="L10" s="729"/>
      <c r="M10" s="730"/>
      <c r="N10" s="319">
        <f>SUM(N9)</f>
        <v>0</v>
      </c>
      <c r="O10" s="762"/>
      <c r="P10" s="762"/>
    </row>
    <row r="11" spans="1:20" ht="14.45" customHeight="1">
      <c r="A11" s="731"/>
      <c r="B11" s="731"/>
      <c r="C11" s="731"/>
      <c r="D11" s="731"/>
      <c r="E11" s="731"/>
      <c r="F11" s="731"/>
      <c r="G11" s="731"/>
      <c r="H11" s="731"/>
      <c r="I11" s="731"/>
      <c r="J11" s="731"/>
      <c r="K11" s="731"/>
      <c r="L11" s="732"/>
      <c r="M11" s="583"/>
      <c r="N11" s="130"/>
      <c r="O11" s="743"/>
      <c r="P11" s="743"/>
    </row>
    <row r="12" spans="1:20" ht="16.5" customHeight="1">
      <c r="A12" s="779" t="s">
        <v>382</v>
      </c>
      <c r="B12" s="779"/>
      <c r="C12" s="779"/>
      <c r="D12" s="779"/>
      <c r="E12" s="779"/>
      <c r="F12" s="779"/>
      <c r="G12" s="779"/>
      <c r="H12" s="779"/>
      <c r="I12" s="779"/>
      <c r="J12" s="779"/>
      <c r="K12" s="779"/>
      <c r="L12" s="779"/>
      <c r="M12" s="779"/>
      <c r="N12" s="779"/>
      <c r="O12" s="779"/>
      <c r="P12" s="779"/>
    </row>
    <row r="13" spans="1:20" ht="16.5" customHeight="1">
      <c r="A13" s="320" t="s">
        <v>114</v>
      </c>
      <c r="B13" s="320" t="s">
        <v>115</v>
      </c>
      <c r="C13" s="321" t="s">
        <v>116</v>
      </c>
      <c r="D13" s="322" t="s">
        <v>117</v>
      </c>
      <c r="E13" s="780" t="s">
        <v>118</v>
      </c>
      <c r="F13" s="780"/>
      <c r="G13" s="320" t="s">
        <v>128</v>
      </c>
      <c r="H13" s="780" t="s">
        <v>129</v>
      </c>
      <c r="I13" s="780"/>
      <c r="J13" s="780"/>
      <c r="K13" s="780"/>
      <c r="L13" s="320" t="s">
        <v>130</v>
      </c>
      <c r="M13" s="581" t="s">
        <v>131</v>
      </c>
      <c r="N13" s="584" t="s">
        <v>132</v>
      </c>
      <c r="O13" s="781" t="s">
        <v>133</v>
      </c>
      <c r="P13" s="781"/>
    </row>
    <row r="14" spans="1:20" ht="22.35" customHeight="1">
      <c r="A14" s="744" t="s">
        <v>26</v>
      </c>
      <c r="B14" s="744" t="s">
        <v>25</v>
      </c>
      <c r="C14" s="741" t="s">
        <v>526</v>
      </c>
      <c r="D14" s="744" t="s">
        <v>481</v>
      </c>
      <c r="E14" s="744" t="s">
        <v>482</v>
      </c>
      <c r="F14" s="744"/>
      <c r="G14" s="744" t="s">
        <v>24</v>
      </c>
      <c r="H14" s="744" t="s">
        <v>23</v>
      </c>
      <c r="I14" s="744"/>
      <c r="J14" s="744"/>
      <c r="K14" s="744"/>
      <c r="L14" s="750" t="s">
        <v>787</v>
      </c>
      <c r="M14" s="726" t="s">
        <v>934</v>
      </c>
      <c r="N14" s="744" t="s">
        <v>276</v>
      </c>
      <c r="O14" s="744" t="s">
        <v>202</v>
      </c>
      <c r="P14" s="744"/>
    </row>
    <row r="15" spans="1:20" ht="18.75" customHeight="1">
      <c r="A15" s="744"/>
      <c r="B15" s="744"/>
      <c r="C15" s="742"/>
      <c r="D15" s="744"/>
      <c r="E15" s="744"/>
      <c r="F15" s="744"/>
      <c r="G15" s="744"/>
      <c r="H15" s="744"/>
      <c r="I15" s="744"/>
      <c r="J15" s="744"/>
      <c r="K15" s="744"/>
      <c r="L15" s="750"/>
      <c r="M15" s="727"/>
      <c r="N15" s="744"/>
      <c r="O15" s="271" t="s">
        <v>203</v>
      </c>
      <c r="P15" s="271" t="s">
        <v>204</v>
      </c>
      <c r="R15" s="782"/>
      <c r="S15" s="782"/>
      <c r="T15" s="782"/>
    </row>
    <row r="16" spans="1:20" s="62" customFormat="1" ht="14.45" customHeight="1">
      <c r="A16" s="323"/>
      <c r="B16" s="323"/>
      <c r="C16" s="99" t="s">
        <v>51</v>
      </c>
      <c r="D16" s="549" t="s">
        <v>430</v>
      </c>
      <c r="E16" s="745"/>
      <c r="F16" s="746"/>
      <c r="G16" s="324" t="s">
        <v>430</v>
      </c>
      <c r="H16" s="747"/>
      <c r="I16" s="748"/>
      <c r="J16" s="748"/>
      <c r="K16" s="749"/>
      <c r="L16" s="154" t="s">
        <v>51</v>
      </c>
      <c r="M16" s="577"/>
      <c r="N16" s="319">
        <f>E16*H16</f>
        <v>0</v>
      </c>
      <c r="O16" s="99" t="s">
        <v>51</v>
      </c>
      <c r="P16" s="99" t="s">
        <v>51</v>
      </c>
    </row>
    <row r="17" spans="1:17" ht="14.45" customHeight="1">
      <c r="A17" s="763" t="s">
        <v>226</v>
      </c>
      <c r="B17" s="763"/>
      <c r="C17" s="763"/>
      <c r="D17" s="763"/>
      <c r="E17" s="763"/>
      <c r="F17" s="763"/>
      <c r="G17" s="763"/>
      <c r="H17" s="763"/>
      <c r="I17" s="763"/>
      <c r="J17" s="763"/>
      <c r="K17" s="763"/>
      <c r="L17" s="763"/>
      <c r="M17" s="578"/>
      <c r="N17" s="319">
        <f>SUM(N16)</f>
        <v>0</v>
      </c>
      <c r="O17" s="762"/>
      <c r="P17" s="762"/>
    </row>
    <row r="18" spans="1:17" ht="14.45" customHeight="1">
      <c r="A18" s="724"/>
      <c r="B18" s="724"/>
      <c r="C18" s="724"/>
      <c r="D18" s="724"/>
      <c r="E18" s="724"/>
      <c r="F18" s="724"/>
      <c r="G18" s="724"/>
      <c r="H18" s="724"/>
      <c r="I18" s="724"/>
      <c r="J18" s="724"/>
      <c r="K18" s="724"/>
      <c r="L18" s="725"/>
      <c r="M18" s="574"/>
      <c r="N18" s="130"/>
      <c r="O18" s="743"/>
      <c r="P18" s="743"/>
    </row>
    <row r="19" spans="1:17" ht="28.5" customHeight="1">
      <c r="A19" s="733" t="s">
        <v>890</v>
      </c>
      <c r="B19" s="733"/>
      <c r="C19" s="733"/>
      <c r="D19" s="733"/>
      <c r="E19" s="733"/>
      <c r="F19" s="733"/>
      <c r="G19" s="733"/>
      <c r="H19" s="733"/>
      <c r="I19" s="733"/>
      <c r="J19" s="733"/>
      <c r="K19" s="733"/>
      <c r="L19" s="733"/>
      <c r="M19" s="733"/>
      <c r="N19" s="733"/>
      <c r="O19" s="733"/>
      <c r="P19" s="733"/>
    </row>
    <row r="20" spans="1:17" ht="15">
      <c r="A20" s="734" t="s">
        <v>788</v>
      </c>
      <c r="B20" s="734"/>
      <c r="C20" s="734"/>
      <c r="D20" s="734"/>
      <c r="E20" s="734"/>
      <c r="F20" s="734"/>
      <c r="G20" s="734"/>
      <c r="H20" s="734"/>
      <c r="I20" s="734"/>
      <c r="J20" s="734"/>
      <c r="K20" s="734"/>
      <c r="L20" s="734"/>
      <c r="M20" s="734"/>
      <c r="N20" s="734"/>
      <c r="O20" s="734"/>
      <c r="P20" s="734"/>
      <c r="Q20" s="734"/>
    </row>
    <row r="21" spans="1:17">
      <c r="G21" s="738" t="s">
        <v>24</v>
      </c>
      <c r="H21" s="739"/>
      <c r="I21" s="739"/>
      <c r="J21" s="739"/>
      <c r="K21" s="739"/>
      <c r="L21" s="740"/>
      <c r="M21" s="579"/>
    </row>
    <row r="22" spans="1:17" ht="75" customHeight="1">
      <c r="G22" s="735" t="s">
        <v>889</v>
      </c>
      <c r="H22" s="736"/>
      <c r="I22" s="736"/>
      <c r="J22" s="736"/>
      <c r="K22" s="736"/>
      <c r="L22" s="737"/>
      <c r="M22" s="580"/>
    </row>
    <row r="24" spans="1:17" ht="38.25">
      <c r="D24" s="568" t="s">
        <v>923</v>
      </c>
      <c r="G24" s="569" t="s">
        <v>814</v>
      </c>
    </row>
    <row r="25" spans="1:17" ht="38.25">
      <c r="D25" s="568" t="s">
        <v>920</v>
      </c>
      <c r="G25" s="515" t="s">
        <v>244</v>
      </c>
    </row>
    <row r="26" spans="1:17" ht="38.25">
      <c r="A26" s="61"/>
      <c r="D26" s="568" t="s">
        <v>921</v>
      </c>
      <c r="G26" s="515" t="s">
        <v>816</v>
      </c>
    </row>
    <row r="27" spans="1:17">
      <c r="D27" s="568" t="s">
        <v>922</v>
      </c>
      <c r="G27" s="515" t="s">
        <v>246</v>
      </c>
    </row>
    <row r="28" spans="1:17">
      <c r="G28" s="516" t="s">
        <v>815</v>
      </c>
    </row>
  </sheetData>
  <mergeCells count="50">
    <mergeCell ref="R15:T15"/>
    <mergeCell ref="N14:N15"/>
    <mergeCell ref="A3:P3"/>
    <mergeCell ref="A5:P5"/>
    <mergeCell ref="A4:P4"/>
    <mergeCell ref="O6:P6"/>
    <mergeCell ref="O7:P7"/>
    <mergeCell ref="E6:F6"/>
    <mergeCell ref="H6:K6"/>
    <mergeCell ref="H9:K9"/>
    <mergeCell ref="E9:F9"/>
    <mergeCell ref="A12:P12"/>
    <mergeCell ref="O11:P11"/>
    <mergeCell ref="O10:P10"/>
    <mergeCell ref="E13:F13"/>
    <mergeCell ref="H13:K13"/>
    <mergeCell ref="O13:P13"/>
    <mergeCell ref="R8:T8"/>
    <mergeCell ref="A7:A8"/>
    <mergeCell ref="B7:B8"/>
    <mergeCell ref="E7:F8"/>
    <mergeCell ref="G7:G8"/>
    <mergeCell ref="H7:K8"/>
    <mergeCell ref="L7:L8"/>
    <mergeCell ref="N7:N8"/>
    <mergeCell ref="C7:C8"/>
    <mergeCell ref="D7:D8"/>
    <mergeCell ref="A19:P19"/>
    <mergeCell ref="A20:Q20"/>
    <mergeCell ref="G22:L22"/>
    <mergeCell ref="G21:L21"/>
    <mergeCell ref="C14:C15"/>
    <mergeCell ref="O18:P18"/>
    <mergeCell ref="O14:P14"/>
    <mergeCell ref="E16:F16"/>
    <mergeCell ref="H16:K16"/>
    <mergeCell ref="G14:G15"/>
    <mergeCell ref="H14:K15"/>
    <mergeCell ref="L14:L15"/>
    <mergeCell ref="A14:A15"/>
    <mergeCell ref="B14:B15"/>
    <mergeCell ref="E14:F15"/>
    <mergeCell ref="O17:P17"/>
    <mergeCell ref="A18:L18"/>
    <mergeCell ref="M7:M8"/>
    <mergeCell ref="M14:M15"/>
    <mergeCell ref="A10:M10"/>
    <mergeCell ref="A11:L11"/>
    <mergeCell ref="A17:L17"/>
    <mergeCell ref="D14:D15"/>
  </mergeCells>
  <pageMargins left="0.5" right="0.5" top="0.75" bottom="0.75" header="0.3" footer="0.3"/>
  <pageSetup orientation="landscape" horizontalDpi="1200" verticalDpi="12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Z23"/>
  <sheetViews>
    <sheetView showGridLines="0" zoomScale="85" zoomScaleNormal="85" workbookViewId="0">
      <selection activeCell="Z14" sqref="Z14"/>
    </sheetView>
  </sheetViews>
  <sheetFormatPr defaultColWidth="10" defaultRowHeight="15"/>
  <cols>
    <col min="1" max="1" width="11.5703125" style="40" customWidth="1"/>
    <col min="2" max="2" width="24.85546875" style="40" bestFit="1" customWidth="1"/>
    <col min="3" max="3" width="11.85546875" style="40" customWidth="1"/>
    <col min="4" max="4" width="3.85546875" style="40" customWidth="1"/>
    <col min="5" max="5" width="2.85546875" style="40" customWidth="1"/>
    <col min="6" max="6" width="14" style="40" customWidth="1"/>
    <col min="7" max="7" width="3.85546875" style="40" customWidth="1"/>
    <col min="8" max="8" width="5.140625" style="40" customWidth="1"/>
    <col min="9" max="10" width="4.5703125" style="40" customWidth="1"/>
    <col min="11" max="12" width="5.5703125" style="40" customWidth="1"/>
    <col min="13" max="13" width="3.85546875" style="40" customWidth="1"/>
    <col min="14" max="14" width="5.5703125" style="40" customWidth="1"/>
    <col min="15" max="15" width="14.140625" style="40" customWidth="1"/>
    <col min="16" max="16" width="4.5703125" style="40" customWidth="1"/>
    <col min="17" max="17" width="4.85546875" style="40" customWidth="1"/>
    <col min="18" max="18" width="3.85546875" style="40" customWidth="1"/>
    <col min="19" max="19" width="4" style="40" customWidth="1"/>
    <col min="20" max="20" width="4.5703125" style="40" customWidth="1"/>
    <col min="21" max="21" width="5.5703125" style="40" customWidth="1"/>
    <col min="22" max="22" width="11.140625" style="40" customWidth="1"/>
    <col min="23" max="16384" width="10" style="40"/>
  </cols>
  <sheetData>
    <row r="1" spans="1:26">
      <c r="A1" s="47"/>
      <c r="B1" s="40" t="s">
        <v>174</v>
      </c>
      <c r="C1" s="48"/>
      <c r="D1" s="40" t="s">
        <v>175</v>
      </c>
      <c r="G1" s="102"/>
      <c r="H1" s="40" t="s">
        <v>176</v>
      </c>
      <c r="L1" s="50"/>
      <c r="M1" s="40" t="s">
        <v>177</v>
      </c>
      <c r="P1" s="63"/>
      <c r="Q1" s="63"/>
      <c r="R1" s="63"/>
      <c r="S1" s="63"/>
      <c r="T1" s="63"/>
    </row>
    <row r="2" spans="1:26">
      <c r="A2" s="78"/>
      <c r="B2" s="78"/>
      <c r="C2" s="78"/>
      <c r="D2" s="78"/>
      <c r="E2" s="78"/>
      <c r="F2" s="78"/>
      <c r="G2" s="78"/>
      <c r="H2" s="100"/>
      <c r="I2" s="100"/>
      <c r="J2" s="78"/>
      <c r="K2" s="78"/>
      <c r="L2" s="78"/>
      <c r="M2" s="78"/>
      <c r="N2" s="78"/>
      <c r="O2" s="78"/>
      <c r="P2" s="101"/>
      <c r="Q2" s="101"/>
      <c r="R2" s="101"/>
      <c r="S2" s="101"/>
      <c r="T2" s="101"/>
      <c r="U2" s="78"/>
      <c r="V2" s="78"/>
    </row>
    <row r="3" spans="1:26">
      <c r="A3" s="78"/>
      <c r="B3" s="78"/>
      <c r="C3" s="78"/>
      <c r="D3" s="78"/>
      <c r="E3" s="78"/>
      <c r="F3" s="78"/>
      <c r="G3" s="78"/>
      <c r="H3" s="100"/>
      <c r="I3" s="100"/>
      <c r="J3" s="78"/>
      <c r="K3" s="78"/>
      <c r="L3" s="78"/>
      <c r="M3" s="78"/>
      <c r="N3" s="78"/>
      <c r="O3" s="78"/>
      <c r="P3" s="101"/>
      <c r="Q3" s="101"/>
      <c r="R3" s="101"/>
      <c r="S3" s="101"/>
      <c r="T3" s="101"/>
      <c r="U3" s="78"/>
      <c r="V3" s="78"/>
    </row>
    <row r="4" spans="1:26" ht="15" customHeight="1">
      <c r="A4" s="800" t="s">
        <v>442</v>
      </c>
      <c r="B4" s="801"/>
      <c r="C4" s="801"/>
      <c r="D4" s="801"/>
      <c r="E4" s="801"/>
      <c r="F4" s="801"/>
      <c r="G4" s="802"/>
      <c r="H4" s="802"/>
      <c r="I4" s="802"/>
      <c r="J4" s="802"/>
      <c r="K4" s="802"/>
      <c r="L4" s="802"/>
      <c r="M4" s="802"/>
      <c r="N4" s="802"/>
      <c r="O4" s="802"/>
      <c r="P4" s="802"/>
      <c r="Q4" s="802"/>
      <c r="R4" s="802"/>
      <c r="S4" s="802"/>
      <c r="T4" s="802"/>
      <c r="U4" s="802"/>
      <c r="V4" s="802"/>
      <c r="W4" s="803"/>
    </row>
    <row r="5" spans="1:26" ht="18.95" customHeight="1">
      <c r="A5" s="804" t="s">
        <v>693</v>
      </c>
      <c r="B5" s="805"/>
      <c r="C5" s="805"/>
      <c r="D5" s="805"/>
      <c r="E5" s="805"/>
      <c r="F5" s="805"/>
      <c r="G5" s="805"/>
      <c r="H5" s="805"/>
      <c r="I5" s="805"/>
      <c r="J5" s="805"/>
      <c r="K5" s="805"/>
      <c r="L5" s="805"/>
      <c r="M5" s="805"/>
      <c r="N5" s="805"/>
      <c r="O5" s="805"/>
      <c r="P5" s="805"/>
      <c r="Q5" s="805"/>
      <c r="R5" s="805"/>
      <c r="S5" s="805"/>
      <c r="T5" s="805"/>
      <c r="U5" s="805"/>
      <c r="V5" s="805"/>
      <c r="W5" s="806"/>
    </row>
    <row r="6" spans="1:26" ht="15" customHeight="1">
      <c r="A6" s="129" t="s">
        <v>114</v>
      </c>
      <c r="B6" s="807" t="s">
        <v>115</v>
      </c>
      <c r="C6" s="809"/>
      <c r="D6" s="807" t="s">
        <v>116</v>
      </c>
      <c r="E6" s="808"/>
      <c r="F6" s="808"/>
      <c r="G6" s="808"/>
      <c r="H6" s="808"/>
      <c r="I6" s="808"/>
      <c r="J6" s="808"/>
      <c r="K6" s="808"/>
      <c r="L6" s="808"/>
      <c r="M6" s="808"/>
      <c r="N6" s="808"/>
      <c r="O6" s="808"/>
      <c r="P6" s="808"/>
      <c r="Q6" s="808"/>
      <c r="R6" s="808"/>
      <c r="S6" s="808"/>
      <c r="T6" s="808"/>
      <c r="U6" s="808"/>
      <c r="V6" s="809"/>
      <c r="W6" s="129" t="s">
        <v>117</v>
      </c>
    </row>
    <row r="7" spans="1:26" ht="51" customHeight="1">
      <c r="A7" s="325" t="s">
        <v>26</v>
      </c>
      <c r="B7" s="810" t="s">
        <v>172</v>
      </c>
      <c r="C7" s="812"/>
      <c r="D7" s="810" t="s">
        <v>676</v>
      </c>
      <c r="E7" s="811"/>
      <c r="F7" s="811"/>
      <c r="G7" s="811"/>
      <c r="H7" s="811"/>
      <c r="I7" s="811"/>
      <c r="J7" s="811"/>
      <c r="K7" s="811"/>
      <c r="L7" s="811"/>
      <c r="M7" s="811"/>
      <c r="N7" s="811"/>
      <c r="O7" s="811"/>
      <c r="P7" s="811"/>
      <c r="Q7" s="811"/>
      <c r="R7" s="811"/>
      <c r="S7" s="811"/>
      <c r="T7" s="811"/>
      <c r="U7" s="811"/>
      <c r="V7" s="812"/>
      <c r="W7" s="326" t="s">
        <v>171</v>
      </c>
    </row>
    <row r="8" spans="1:26" ht="47.25" customHeight="1">
      <c r="A8" s="327" t="s">
        <v>345</v>
      </c>
      <c r="B8" s="829" t="s">
        <v>345</v>
      </c>
      <c r="C8" s="830"/>
      <c r="D8" s="413" t="s">
        <v>51</v>
      </c>
      <c r="E8" s="435" t="s">
        <v>205</v>
      </c>
      <c r="F8" s="436" t="s">
        <v>449</v>
      </c>
      <c r="G8" s="413" t="s">
        <v>51</v>
      </c>
      <c r="H8" s="435" t="s">
        <v>206</v>
      </c>
      <c r="I8" s="786" t="s">
        <v>677</v>
      </c>
      <c r="J8" s="787"/>
      <c r="K8" s="787"/>
      <c r="L8" s="787"/>
      <c r="M8" s="413" t="s">
        <v>51</v>
      </c>
      <c r="N8" s="435" t="s">
        <v>207</v>
      </c>
      <c r="O8" s="786" t="s">
        <v>678</v>
      </c>
      <c r="P8" s="786"/>
      <c r="Q8" s="786"/>
      <c r="R8" s="437" t="s">
        <v>51</v>
      </c>
      <c r="S8" s="435" t="s">
        <v>208</v>
      </c>
      <c r="T8" s="786" t="s">
        <v>679</v>
      </c>
      <c r="U8" s="786"/>
      <c r="V8" s="786"/>
      <c r="W8" s="328"/>
    </row>
    <row r="9" spans="1:26" ht="36.75" customHeight="1">
      <c r="A9" s="788" t="s">
        <v>227</v>
      </c>
      <c r="B9" s="788"/>
      <c r="C9" s="788"/>
      <c r="D9" s="789" t="s">
        <v>445</v>
      </c>
      <c r="E9" s="790"/>
      <c r="F9" s="791"/>
      <c r="G9" s="793" t="s">
        <v>170</v>
      </c>
      <c r="H9" s="792" t="s">
        <v>446</v>
      </c>
      <c r="I9" s="792"/>
      <c r="J9" s="831" t="s">
        <v>18</v>
      </c>
      <c r="K9" s="789" t="s">
        <v>183</v>
      </c>
      <c r="L9" s="790"/>
      <c r="M9" s="791"/>
      <c r="N9" s="793" t="s">
        <v>184</v>
      </c>
      <c r="O9" s="792" t="s">
        <v>447</v>
      </c>
      <c r="P9" s="792"/>
      <c r="Q9" s="831" t="s">
        <v>170</v>
      </c>
      <c r="R9" s="792" t="s">
        <v>155</v>
      </c>
      <c r="S9" s="792"/>
      <c r="T9" s="793" t="s">
        <v>18</v>
      </c>
      <c r="U9" s="789" t="s">
        <v>183</v>
      </c>
      <c r="V9" s="791"/>
      <c r="W9" s="794">
        <f>MAX(K10,U10)</f>
        <v>0</v>
      </c>
      <c r="X9" s="64"/>
      <c r="Y9" s="191"/>
      <c r="Z9" s="64"/>
    </row>
    <row r="10" spans="1:26">
      <c r="A10" s="788"/>
      <c r="B10" s="788"/>
      <c r="C10" s="788"/>
      <c r="D10" s="797"/>
      <c r="E10" s="798"/>
      <c r="F10" s="798"/>
      <c r="G10" s="792"/>
      <c r="H10" s="799"/>
      <c r="I10" s="799"/>
      <c r="J10" s="832"/>
      <c r="K10" s="833">
        <f>D10*H10</f>
        <v>0</v>
      </c>
      <c r="L10" s="834"/>
      <c r="M10" s="835"/>
      <c r="N10" s="793"/>
      <c r="O10" s="799"/>
      <c r="P10" s="799"/>
      <c r="Q10" s="832"/>
      <c r="R10" s="836">
        <v>30</v>
      </c>
      <c r="S10" s="836"/>
      <c r="T10" s="792"/>
      <c r="U10" s="795">
        <f>O10*R10</f>
        <v>0</v>
      </c>
      <c r="V10" s="796"/>
      <c r="W10" s="794"/>
    </row>
    <row r="11" spans="1:26" ht="24.75" customHeight="1">
      <c r="A11" s="788" t="s">
        <v>418</v>
      </c>
      <c r="B11" s="788"/>
      <c r="C11" s="788"/>
      <c r="D11" s="814" t="s">
        <v>156</v>
      </c>
      <c r="E11" s="815"/>
      <c r="F11" s="815"/>
      <c r="G11" s="815"/>
      <c r="H11" s="815"/>
      <c r="I11" s="815"/>
      <c r="J11" s="815"/>
      <c r="K11" s="815"/>
      <c r="L11" s="815"/>
      <c r="M11" s="815"/>
      <c r="N11" s="815"/>
      <c r="O11" s="815"/>
      <c r="P11" s="815"/>
      <c r="Q11" s="815"/>
      <c r="R11" s="815"/>
      <c r="S11" s="815"/>
      <c r="T11" s="815"/>
      <c r="U11" s="815"/>
      <c r="V11" s="816"/>
      <c r="W11" s="784">
        <f>D12</f>
        <v>0</v>
      </c>
    </row>
    <row r="12" spans="1:26" ht="15.75" customHeight="1">
      <c r="A12" s="788"/>
      <c r="B12" s="788"/>
      <c r="C12" s="788"/>
      <c r="D12" s="824"/>
      <c r="E12" s="825"/>
      <c r="F12" s="825"/>
      <c r="G12" s="825"/>
      <c r="H12" s="825"/>
      <c r="I12" s="825"/>
      <c r="J12" s="825"/>
      <c r="K12" s="825"/>
      <c r="L12" s="825"/>
      <c r="M12" s="825"/>
      <c r="N12" s="825"/>
      <c r="O12" s="825"/>
      <c r="P12" s="825"/>
      <c r="Q12" s="825"/>
      <c r="R12" s="825"/>
      <c r="S12" s="825"/>
      <c r="T12" s="825"/>
      <c r="U12" s="825"/>
      <c r="V12" s="826"/>
      <c r="W12" s="785"/>
    </row>
    <row r="13" spans="1:26" ht="24.95" customHeight="1">
      <c r="A13" s="788" t="s">
        <v>209</v>
      </c>
      <c r="B13" s="788"/>
      <c r="C13" s="788"/>
      <c r="D13" s="814" t="s">
        <v>401</v>
      </c>
      <c r="E13" s="815"/>
      <c r="F13" s="815"/>
      <c r="G13" s="815"/>
      <c r="H13" s="815"/>
      <c r="I13" s="815"/>
      <c r="J13" s="815"/>
      <c r="K13" s="815"/>
      <c r="L13" s="815"/>
      <c r="M13" s="816"/>
      <c r="N13" s="817" t="s">
        <v>170</v>
      </c>
      <c r="O13" s="818" t="s">
        <v>402</v>
      </c>
      <c r="P13" s="819"/>
      <c r="Q13" s="819"/>
      <c r="R13" s="819"/>
      <c r="S13" s="819"/>
      <c r="T13" s="819"/>
      <c r="U13" s="819"/>
      <c r="V13" s="820"/>
      <c r="W13" s="794">
        <f>D14*O14</f>
        <v>0</v>
      </c>
    </row>
    <row r="14" spans="1:26" s="65" customFormat="1">
      <c r="A14" s="788"/>
      <c r="B14" s="788"/>
      <c r="C14" s="788"/>
      <c r="D14" s="824"/>
      <c r="E14" s="825"/>
      <c r="F14" s="825"/>
      <c r="G14" s="825"/>
      <c r="H14" s="825"/>
      <c r="I14" s="825"/>
      <c r="J14" s="825"/>
      <c r="K14" s="825"/>
      <c r="L14" s="825"/>
      <c r="M14" s="826"/>
      <c r="N14" s="817"/>
      <c r="O14" s="824"/>
      <c r="P14" s="825"/>
      <c r="Q14" s="825"/>
      <c r="R14" s="825"/>
      <c r="S14" s="825"/>
      <c r="T14" s="825"/>
      <c r="U14" s="825"/>
      <c r="V14" s="826"/>
      <c r="W14" s="794"/>
    </row>
    <row r="15" spans="1:26" s="65" customFormat="1">
      <c r="A15" s="788" t="s">
        <v>210</v>
      </c>
      <c r="B15" s="788"/>
      <c r="C15" s="788"/>
      <c r="D15" s="821" t="s">
        <v>448</v>
      </c>
      <c r="E15" s="822"/>
      <c r="F15" s="822"/>
      <c r="G15" s="822"/>
      <c r="H15" s="822"/>
      <c r="I15" s="822"/>
      <c r="J15" s="822"/>
      <c r="K15" s="822"/>
      <c r="L15" s="822"/>
      <c r="M15" s="822"/>
      <c r="N15" s="822"/>
      <c r="O15" s="822"/>
      <c r="P15" s="822"/>
      <c r="Q15" s="822"/>
      <c r="R15" s="822"/>
      <c r="S15" s="822"/>
      <c r="T15" s="822"/>
      <c r="U15" s="822"/>
      <c r="V15" s="823"/>
      <c r="W15" s="784">
        <f>D16</f>
        <v>0</v>
      </c>
    </row>
    <row r="16" spans="1:26" s="65" customFormat="1" ht="25.5" customHeight="1">
      <c r="A16" s="788"/>
      <c r="B16" s="788"/>
      <c r="C16" s="788"/>
      <c r="D16" s="824"/>
      <c r="E16" s="825"/>
      <c r="F16" s="825"/>
      <c r="G16" s="825"/>
      <c r="H16" s="825"/>
      <c r="I16" s="825"/>
      <c r="J16" s="825"/>
      <c r="K16" s="825"/>
      <c r="L16" s="825"/>
      <c r="M16" s="825"/>
      <c r="N16" s="825"/>
      <c r="O16" s="825"/>
      <c r="P16" s="825"/>
      <c r="Q16" s="825"/>
      <c r="R16" s="825"/>
      <c r="S16" s="825"/>
      <c r="T16" s="825"/>
      <c r="U16" s="825"/>
      <c r="V16" s="826"/>
      <c r="W16" s="785"/>
    </row>
    <row r="17" spans="1:23" ht="19.5" customHeight="1">
      <c r="A17" s="827" t="s">
        <v>680</v>
      </c>
      <c r="B17" s="827"/>
      <c r="C17" s="827"/>
      <c r="D17" s="828"/>
      <c r="E17" s="828"/>
      <c r="F17" s="828"/>
      <c r="G17" s="828"/>
      <c r="H17" s="828"/>
      <c r="I17" s="828"/>
      <c r="J17" s="828"/>
      <c r="K17" s="828"/>
      <c r="L17" s="828"/>
      <c r="M17" s="828"/>
      <c r="N17" s="828"/>
      <c r="O17" s="828"/>
      <c r="P17" s="828"/>
      <c r="Q17" s="828"/>
      <c r="R17" s="828"/>
      <c r="S17" s="828"/>
      <c r="T17" s="828"/>
      <c r="U17" s="828"/>
      <c r="V17" s="828"/>
      <c r="W17" s="329"/>
    </row>
    <row r="18" spans="1:23" ht="29.25" customHeight="1">
      <c r="A18" s="813"/>
      <c r="B18" s="813"/>
      <c r="C18" s="813"/>
      <c r="D18" s="813"/>
      <c r="E18" s="813"/>
      <c r="F18" s="813"/>
      <c r="G18" s="813"/>
      <c r="H18" s="813"/>
      <c r="I18" s="813"/>
      <c r="J18" s="813"/>
      <c r="K18" s="813"/>
      <c r="L18" s="813"/>
      <c r="M18" s="813"/>
      <c r="N18" s="813"/>
      <c r="O18" s="813"/>
      <c r="P18" s="813"/>
      <c r="Q18" s="813"/>
      <c r="R18" s="813"/>
      <c r="S18" s="813"/>
      <c r="T18" s="813"/>
      <c r="U18" s="813"/>
      <c r="V18" s="813"/>
      <c r="W18" s="329"/>
    </row>
    <row r="19" spans="1:23">
      <c r="A19" s="783"/>
      <c r="B19" s="783"/>
      <c r="C19" s="783"/>
      <c r="D19" s="783"/>
      <c r="E19" s="783"/>
      <c r="F19" s="783"/>
      <c r="G19" s="783"/>
      <c r="H19" s="783"/>
      <c r="I19" s="783"/>
      <c r="J19" s="783"/>
      <c r="K19" s="783"/>
      <c r="L19" s="783"/>
      <c r="M19" s="783"/>
      <c r="N19" s="783"/>
      <c r="O19" s="783"/>
      <c r="P19" s="783"/>
      <c r="Q19" s="783"/>
      <c r="R19" s="783"/>
      <c r="S19" s="783"/>
      <c r="T19" s="783"/>
      <c r="U19" s="783"/>
      <c r="V19" s="783"/>
      <c r="W19" s="329"/>
    </row>
    <row r="20" spans="1:23" ht="15.75" customHeight="1">
      <c r="A20" s="330" t="s">
        <v>173</v>
      </c>
      <c r="B20" s="330"/>
      <c r="C20" s="330"/>
      <c r="D20" s="330"/>
      <c r="E20" s="331"/>
      <c r="F20" s="332"/>
      <c r="G20" s="333"/>
      <c r="H20" s="333"/>
      <c r="I20" s="333"/>
      <c r="J20" s="333"/>
      <c r="K20" s="333"/>
      <c r="L20" s="333"/>
      <c r="M20" s="334"/>
      <c r="N20" s="334"/>
      <c r="O20" s="335"/>
      <c r="P20" s="333"/>
      <c r="Q20" s="333"/>
      <c r="R20" s="333"/>
      <c r="S20" s="333"/>
      <c r="T20" s="333"/>
      <c r="U20" s="331"/>
      <c r="V20" s="336"/>
      <c r="W20" s="329"/>
    </row>
    <row r="21" spans="1:23">
      <c r="A21" s="145"/>
      <c r="B21" s="145"/>
      <c r="C21" s="145"/>
      <c r="D21" s="145"/>
      <c r="E21" s="66"/>
      <c r="F21" s="67"/>
      <c r="G21" s="66"/>
      <c r="H21" s="66"/>
      <c r="I21" s="66"/>
      <c r="J21" s="66"/>
      <c r="K21" s="66"/>
      <c r="L21" s="66"/>
      <c r="M21" s="66"/>
      <c r="N21" s="66"/>
      <c r="O21" s="66"/>
      <c r="P21" s="66"/>
      <c r="Q21" s="66"/>
      <c r="R21" s="66"/>
      <c r="S21" s="66"/>
      <c r="T21" s="66"/>
      <c r="U21" s="66"/>
      <c r="V21" s="70"/>
    </row>
    <row r="22" spans="1:23" ht="15" customHeight="1">
      <c r="A22" s="145"/>
      <c r="B22" s="145"/>
      <c r="C22" s="145"/>
      <c r="D22" s="145"/>
      <c r="E22" s="66"/>
      <c r="F22" s="67"/>
      <c r="G22" s="69"/>
      <c r="H22" s="69"/>
      <c r="I22" s="69"/>
      <c r="J22" s="69"/>
      <c r="K22" s="69"/>
      <c r="L22" s="69"/>
      <c r="M22" s="69"/>
      <c r="N22" s="69"/>
      <c r="O22" s="69"/>
      <c r="P22" s="69"/>
      <c r="Q22" s="69"/>
      <c r="R22" s="69"/>
      <c r="S22" s="69"/>
      <c r="T22" s="69"/>
      <c r="U22" s="69"/>
      <c r="V22" s="70"/>
    </row>
    <row r="23" spans="1:23" ht="15" customHeight="1">
      <c r="A23" s="68"/>
      <c r="B23" s="68"/>
      <c r="C23" s="68"/>
      <c r="D23" s="68"/>
      <c r="E23" s="68"/>
      <c r="F23" s="68"/>
      <c r="G23" s="68"/>
      <c r="H23" s="68"/>
      <c r="I23" s="68"/>
      <c r="J23" s="68"/>
      <c r="K23" s="68"/>
      <c r="L23" s="68"/>
      <c r="M23" s="68"/>
      <c r="N23" s="68"/>
      <c r="O23" s="68"/>
      <c r="P23" s="68"/>
      <c r="Q23" s="68"/>
      <c r="R23" s="68"/>
      <c r="S23" s="68"/>
      <c r="T23" s="68"/>
      <c r="U23" s="68"/>
      <c r="V23" s="68"/>
    </row>
  </sheetData>
  <mergeCells count="48">
    <mergeCell ref="B8:C8"/>
    <mergeCell ref="D11:V11"/>
    <mergeCell ref="D12:V12"/>
    <mergeCell ref="Q9:Q10"/>
    <mergeCell ref="T9:T10"/>
    <mergeCell ref="U9:V9"/>
    <mergeCell ref="K10:M10"/>
    <mergeCell ref="O10:P10"/>
    <mergeCell ref="R10:S10"/>
    <mergeCell ref="G9:G10"/>
    <mergeCell ref="J9:J10"/>
    <mergeCell ref="W13:W14"/>
    <mergeCell ref="D14:M14"/>
    <mergeCell ref="O14:V14"/>
    <mergeCell ref="W11:W12"/>
    <mergeCell ref="A17:V17"/>
    <mergeCell ref="A11:C12"/>
    <mergeCell ref="A18:V18"/>
    <mergeCell ref="A13:C14"/>
    <mergeCell ref="D13:M13"/>
    <mergeCell ref="N13:N14"/>
    <mergeCell ref="O13:V13"/>
    <mergeCell ref="A15:C16"/>
    <mergeCell ref="D15:V15"/>
    <mergeCell ref="D16:V16"/>
    <mergeCell ref="A4:F4"/>
    <mergeCell ref="G4:W4"/>
    <mergeCell ref="A5:W5"/>
    <mergeCell ref="D6:V6"/>
    <mergeCell ref="D7:V7"/>
    <mergeCell ref="B6:C6"/>
    <mergeCell ref="B7:C7"/>
    <mergeCell ref="A19:V19"/>
    <mergeCell ref="W15:W16"/>
    <mergeCell ref="I8:L8"/>
    <mergeCell ref="O8:Q8"/>
    <mergeCell ref="T8:V8"/>
    <mergeCell ref="A9:C10"/>
    <mergeCell ref="D9:F9"/>
    <mergeCell ref="H9:I9"/>
    <mergeCell ref="K9:M9"/>
    <mergeCell ref="N9:N10"/>
    <mergeCell ref="R9:S9"/>
    <mergeCell ref="W9:W10"/>
    <mergeCell ref="U10:V10"/>
    <mergeCell ref="O9:P9"/>
    <mergeCell ref="D10:F10"/>
    <mergeCell ref="H10:I10"/>
  </mergeCells>
  <pageMargins left="0.25" right="0.25" top="0.75" bottom="0.75" header="0.3" footer="0.3"/>
  <pageSetup scale="84" fitToHeight="0"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Z54"/>
  <sheetViews>
    <sheetView showGridLines="0" zoomScale="85" zoomScaleNormal="85" workbookViewId="0">
      <selection activeCell="D4" sqref="D4:Y4"/>
    </sheetView>
  </sheetViews>
  <sheetFormatPr defaultColWidth="10" defaultRowHeight="15.75"/>
  <cols>
    <col min="1" max="2" width="35.42578125" style="72" customWidth="1"/>
    <col min="3" max="3" width="1.5703125" style="72" customWidth="1"/>
    <col min="4" max="4" width="8.42578125" style="72" customWidth="1"/>
    <col min="5" max="5" width="7.140625" style="72" customWidth="1"/>
    <col min="6" max="6" width="1.5703125" style="72" customWidth="1"/>
    <col min="7" max="7" width="8.42578125" style="72" customWidth="1"/>
    <col min="8" max="8" width="7.140625" style="72" customWidth="1"/>
    <col min="9" max="10" width="1.5703125" style="72" customWidth="1"/>
    <col min="11" max="12" width="7.140625" style="72" customWidth="1"/>
    <col min="13" max="13" width="10.140625" style="72" customWidth="1"/>
    <col min="14" max="14" width="0.85546875" style="72" customWidth="1"/>
    <col min="15" max="15" width="1.5703125" style="72" customWidth="1"/>
    <col min="16" max="16" width="2.140625" style="72" customWidth="1"/>
    <col min="17" max="17" width="3.140625" style="72" customWidth="1"/>
    <col min="18" max="18" width="6.140625" style="72" customWidth="1"/>
    <col min="19" max="19" width="3.140625" style="72" customWidth="1"/>
    <col min="20" max="20" width="4.140625" style="72" customWidth="1"/>
    <col min="21" max="21" width="2.85546875" style="72" customWidth="1"/>
    <col min="22" max="22" width="1.85546875" style="72" customWidth="1"/>
    <col min="23" max="23" width="11" style="72" customWidth="1"/>
    <col min="24" max="16384" width="10" style="72"/>
  </cols>
  <sheetData>
    <row r="1" spans="1:26" s="78" customFormat="1" ht="15">
      <c r="A1" s="47"/>
      <c r="B1" s="40" t="s">
        <v>174</v>
      </c>
      <c r="D1" s="48"/>
      <c r="E1" s="40" t="s">
        <v>175</v>
      </c>
      <c r="F1" s="40"/>
      <c r="H1" s="102"/>
      <c r="I1" s="40" t="s">
        <v>176</v>
      </c>
      <c r="J1" s="40"/>
      <c r="K1" s="40"/>
      <c r="L1" s="40"/>
      <c r="M1" s="50"/>
      <c r="N1" s="40" t="s">
        <v>177</v>
      </c>
    </row>
    <row r="3" spans="1:26">
      <c r="A3" s="874" t="s">
        <v>228</v>
      </c>
      <c r="B3" s="874"/>
      <c r="C3" s="874"/>
      <c r="D3" s="874"/>
      <c r="E3" s="874"/>
      <c r="F3" s="874"/>
      <c r="G3" s="874"/>
      <c r="H3" s="874"/>
      <c r="I3" s="874"/>
      <c r="J3" s="874"/>
      <c r="K3" s="874"/>
      <c r="L3" s="874"/>
      <c r="M3" s="874"/>
      <c r="N3" s="874"/>
      <c r="O3" s="874"/>
      <c r="P3" s="874"/>
      <c r="Q3" s="874"/>
      <c r="R3" s="874"/>
      <c r="S3" s="874"/>
      <c r="T3" s="874"/>
      <c r="U3" s="874"/>
      <c r="V3" s="874"/>
      <c r="W3" s="874"/>
      <c r="X3" s="874"/>
      <c r="Y3" s="874"/>
    </row>
    <row r="4" spans="1:26">
      <c r="A4" s="905" t="s">
        <v>690</v>
      </c>
      <c r="B4" s="906"/>
      <c r="C4" s="907"/>
      <c r="D4" s="875" t="s">
        <v>47</v>
      </c>
      <c r="E4" s="875"/>
      <c r="F4" s="875"/>
      <c r="G4" s="875"/>
      <c r="H4" s="875"/>
      <c r="I4" s="875"/>
      <c r="J4" s="875"/>
      <c r="K4" s="875"/>
      <c r="L4" s="875"/>
      <c r="M4" s="875"/>
      <c r="N4" s="875"/>
      <c r="O4" s="875"/>
      <c r="P4" s="875"/>
      <c r="Q4" s="875"/>
      <c r="R4" s="875"/>
      <c r="S4" s="875"/>
      <c r="T4" s="875"/>
      <c r="U4" s="875"/>
      <c r="V4" s="875"/>
      <c r="W4" s="875"/>
      <c r="X4" s="875"/>
      <c r="Y4" s="875"/>
    </row>
    <row r="5" spans="1:26" ht="15.6" customHeight="1">
      <c r="A5" s="908"/>
      <c r="B5" s="909"/>
      <c r="C5" s="910"/>
      <c r="D5" s="883" t="s">
        <v>114</v>
      </c>
      <c r="E5" s="883"/>
      <c r="F5" s="883"/>
      <c r="G5" s="883"/>
      <c r="H5" s="883"/>
      <c r="I5" s="883"/>
      <c r="J5" s="883"/>
      <c r="K5" s="883"/>
      <c r="L5" s="883"/>
      <c r="M5" s="882" t="s">
        <v>115</v>
      </c>
      <c r="N5" s="882"/>
      <c r="O5" s="882"/>
      <c r="P5" s="882"/>
      <c r="Q5" s="882"/>
      <c r="R5" s="882"/>
      <c r="S5" s="882"/>
      <c r="T5" s="882"/>
      <c r="U5" s="882"/>
      <c r="V5" s="882"/>
      <c r="W5" s="882"/>
      <c r="X5" s="886" t="s">
        <v>116</v>
      </c>
      <c r="Y5" s="886"/>
    </row>
    <row r="6" spans="1:26" ht="15.75" customHeight="1">
      <c r="A6" s="908"/>
      <c r="B6" s="909"/>
      <c r="C6" s="910"/>
      <c r="D6" s="884" t="s">
        <v>41</v>
      </c>
      <c r="E6" s="884"/>
      <c r="F6" s="884"/>
      <c r="G6" s="884"/>
      <c r="H6" s="884"/>
      <c r="I6" s="884"/>
      <c r="J6" s="884"/>
      <c r="K6" s="884"/>
      <c r="L6" s="884"/>
      <c r="M6" s="881" t="s">
        <v>46</v>
      </c>
      <c r="N6" s="881"/>
      <c r="O6" s="881"/>
      <c r="P6" s="881"/>
      <c r="Q6" s="881"/>
      <c r="R6" s="881"/>
      <c r="S6" s="881"/>
      <c r="T6" s="881"/>
      <c r="U6" s="881"/>
      <c r="V6" s="881"/>
      <c r="W6" s="881"/>
      <c r="X6" s="898" t="s">
        <v>202</v>
      </c>
      <c r="Y6" s="898"/>
    </row>
    <row r="7" spans="1:26">
      <c r="A7" s="908"/>
      <c r="B7" s="909"/>
      <c r="C7" s="910"/>
      <c r="D7" s="885" t="s">
        <v>429</v>
      </c>
      <c r="E7" s="885"/>
      <c r="F7" s="885"/>
      <c r="G7" s="885"/>
      <c r="H7" s="885"/>
      <c r="I7" s="885"/>
      <c r="J7" s="885"/>
      <c r="K7" s="885"/>
      <c r="L7" s="885"/>
      <c r="M7" s="880" t="s">
        <v>823</v>
      </c>
      <c r="N7" s="880"/>
      <c r="O7" s="880"/>
      <c r="P7" s="880"/>
      <c r="Q7" s="880"/>
      <c r="R7" s="880"/>
      <c r="S7" s="880"/>
      <c r="T7" s="880"/>
      <c r="U7" s="880"/>
      <c r="V7" s="880"/>
      <c r="W7" s="880"/>
      <c r="X7" s="517" t="s">
        <v>203</v>
      </c>
      <c r="Y7" s="517" t="s">
        <v>204</v>
      </c>
    </row>
    <row r="8" spans="1:26" ht="26.45" customHeight="1">
      <c r="A8" s="908"/>
      <c r="B8" s="909"/>
      <c r="C8" s="910"/>
      <c r="D8" s="914" t="s">
        <v>463</v>
      </c>
      <c r="E8" s="915"/>
      <c r="F8" s="915"/>
      <c r="G8" s="915"/>
      <c r="H8" s="915"/>
      <c r="I8" s="915"/>
      <c r="J8" s="915"/>
      <c r="K8" s="915"/>
      <c r="L8" s="916"/>
      <c r="M8" s="911" t="s">
        <v>694</v>
      </c>
      <c r="N8" s="912"/>
      <c r="O8" s="912"/>
      <c r="P8" s="912"/>
      <c r="Q8" s="912"/>
      <c r="R8" s="912"/>
      <c r="S8" s="912"/>
      <c r="T8" s="912"/>
      <c r="U8" s="912"/>
      <c r="V8" s="912"/>
      <c r="W8" s="913"/>
      <c r="X8" s="520" t="s">
        <v>51</v>
      </c>
      <c r="Y8" s="520" t="s">
        <v>51</v>
      </c>
    </row>
    <row r="9" spans="1:26">
      <c r="A9" s="899" t="s">
        <v>45</v>
      </c>
      <c r="B9" s="900"/>
      <c r="C9" s="900"/>
      <c r="D9" s="900"/>
      <c r="E9" s="900"/>
      <c r="F9" s="900"/>
      <c r="G9" s="900"/>
      <c r="H9" s="900"/>
      <c r="I9" s="900"/>
      <c r="J9" s="900"/>
      <c r="K9" s="900"/>
      <c r="L9" s="900"/>
      <c r="M9" s="900"/>
      <c r="N9" s="900"/>
      <c r="O9" s="900"/>
      <c r="P9" s="900"/>
      <c r="Q9" s="900"/>
      <c r="R9" s="900"/>
      <c r="S9" s="900"/>
      <c r="T9" s="900"/>
      <c r="U9" s="900"/>
      <c r="V9" s="900"/>
      <c r="W9" s="900"/>
      <c r="X9" s="900"/>
      <c r="Y9" s="901"/>
    </row>
    <row r="10" spans="1:26">
      <c r="A10" s="518" t="s">
        <v>117</v>
      </c>
      <c r="B10" s="518" t="s">
        <v>118</v>
      </c>
      <c r="C10" s="902" t="s">
        <v>128</v>
      </c>
      <c r="D10" s="902"/>
      <c r="E10" s="902"/>
      <c r="F10" s="902" t="s">
        <v>129</v>
      </c>
      <c r="G10" s="902"/>
      <c r="H10" s="902"/>
      <c r="I10" s="902"/>
      <c r="J10" s="902" t="s">
        <v>130</v>
      </c>
      <c r="K10" s="902"/>
      <c r="L10" s="902"/>
      <c r="M10" s="902"/>
      <c r="N10" s="902"/>
      <c r="O10" s="902" t="s">
        <v>131</v>
      </c>
      <c r="P10" s="902"/>
      <c r="Q10" s="902"/>
      <c r="R10" s="902"/>
      <c r="S10" s="902" t="s">
        <v>132</v>
      </c>
      <c r="T10" s="902"/>
      <c r="U10" s="902"/>
      <c r="V10" s="902"/>
      <c r="W10" s="519" t="s">
        <v>133</v>
      </c>
      <c r="X10" s="903" t="s">
        <v>134</v>
      </c>
      <c r="Y10" s="904"/>
      <c r="Z10" s="71"/>
    </row>
    <row r="11" spans="1:26" ht="15.75" customHeight="1">
      <c r="A11" s="887" t="s">
        <v>19</v>
      </c>
      <c r="B11" s="889" t="s">
        <v>49</v>
      </c>
      <c r="C11" s="855" t="s">
        <v>827</v>
      </c>
      <c r="D11" s="855"/>
      <c r="E11" s="855"/>
      <c r="F11" s="855" t="s">
        <v>828</v>
      </c>
      <c r="G11" s="855"/>
      <c r="H11" s="855"/>
      <c r="I11" s="855"/>
      <c r="J11" s="856" t="s">
        <v>829</v>
      </c>
      <c r="K11" s="857"/>
      <c r="L11" s="857"/>
      <c r="M11" s="857"/>
      <c r="N11" s="858"/>
      <c r="O11" s="929" t="s">
        <v>44</v>
      </c>
      <c r="P11" s="930"/>
      <c r="Q11" s="930"/>
      <c r="R11" s="931"/>
      <c r="S11" s="929" t="s">
        <v>43</v>
      </c>
      <c r="T11" s="930"/>
      <c r="U11" s="930"/>
      <c r="V11" s="931"/>
      <c r="W11" s="884" t="s">
        <v>211</v>
      </c>
      <c r="X11" s="922" t="s">
        <v>202</v>
      </c>
      <c r="Y11" s="923"/>
    </row>
    <row r="12" spans="1:26" ht="38.1" customHeight="1">
      <c r="A12" s="888"/>
      <c r="B12" s="890"/>
      <c r="C12" s="855"/>
      <c r="D12" s="855"/>
      <c r="E12" s="855"/>
      <c r="F12" s="855"/>
      <c r="G12" s="855"/>
      <c r="H12" s="855"/>
      <c r="I12" s="855"/>
      <c r="J12" s="859"/>
      <c r="K12" s="860"/>
      <c r="L12" s="860"/>
      <c r="M12" s="860"/>
      <c r="N12" s="861"/>
      <c r="O12" s="932"/>
      <c r="P12" s="933"/>
      <c r="Q12" s="933"/>
      <c r="R12" s="934"/>
      <c r="S12" s="932"/>
      <c r="T12" s="933"/>
      <c r="U12" s="933"/>
      <c r="V12" s="934"/>
      <c r="W12" s="935"/>
      <c r="X12" s="924"/>
      <c r="Y12" s="925"/>
    </row>
    <row r="13" spans="1:26" ht="46.5" customHeight="1">
      <c r="A13" s="888"/>
      <c r="B13" s="890"/>
      <c r="C13" s="855"/>
      <c r="D13" s="855"/>
      <c r="E13" s="855"/>
      <c r="F13" s="855"/>
      <c r="G13" s="855"/>
      <c r="H13" s="855"/>
      <c r="I13" s="855"/>
      <c r="J13" s="859"/>
      <c r="K13" s="860"/>
      <c r="L13" s="860"/>
      <c r="M13" s="860"/>
      <c r="N13" s="861"/>
      <c r="O13" s="936" t="s">
        <v>830</v>
      </c>
      <c r="P13" s="937"/>
      <c r="Q13" s="937"/>
      <c r="R13" s="938"/>
      <c r="S13" s="939" t="s">
        <v>831</v>
      </c>
      <c r="T13" s="940"/>
      <c r="U13" s="940"/>
      <c r="V13" s="941"/>
      <c r="W13" s="522" t="s">
        <v>832</v>
      </c>
      <c r="X13" s="517" t="s">
        <v>203</v>
      </c>
      <c r="Y13" s="517" t="s">
        <v>204</v>
      </c>
    </row>
    <row r="14" spans="1:26" ht="43.35" customHeight="1">
      <c r="A14" s="337"/>
      <c r="B14" s="521" t="s">
        <v>247</v>
      </c>
      <c r="C14" s="876" t="s">
        <v>694</v>
      </c>
      <c r="D14" s="877"/>
      <c r="E14" s="878"/>
      <c r="F14" s="876" t="s">
        <v>463</v>
      </c>
      <c r="G14" s="877"/>
      <c r="H14" s="877"/>
      <c r="I14" s="878"/>
      <c r="J14" s="879" t="s">
        <v>463</v>
      </c>
      <c r="K14" s="879"/>
      <c r="L14" s="879"/>
      <c r="M14" s="879"/>
      <c r="N14" s="879"/>
      <c r="O14" s="926" t="s">
        <v>463</v>
      </c>
      <c r="P14" s="927"/>
      <c r="Q14" s="927"/>
      <c r="R14" s="928"/>
      <c r="S14" s="926" t="s">
        <v>463</v>
      </c>
      <c r="T14" s="927"/>
      <c r="U14" s="927"/>
      <c r="V14" s="928"/>
      <c r="W14" s="99" t="s">
        <v>51</v>
      </c>
      <c r="X14" s="520" t="s">
        <v>51</v>
      </c>
      <c r="Y14" s="520" t="s">
        <v>51</v>
      </c>
    </row>
    <row r="15" spans="1:26" ht="15" customHeight="1">
      <c r="A15" s="523" t="s">
        <v>63</v>
      </c>
      <c r="B15" s="524"/>
      <c r="C15" s="524"/>
      <c r="D15" s="524"/>
      <c r="E15" s="524"/>
      <c r="F15" s="524"/>
      <c r="G15" s="524"/>
      <c r="H15" s="524"/>
      <c r="I15" s="524"/>
      <c r="J15" s="524"/>
      <c r="K15" s="524"/>
      <c r="L15" s="524"/>
      <c r="M15" s="524"/>
      <c r="N15" s="525"/>
      <c r="O15" s="917" t="s">
        <v>135</v>
      </c>
      <c r="P15" s="917"/>
      <c r="Q15" s="917"/>
      <c r="R15" s="917"/>
      <c r="S15" s="917"/>
      <c r="T15" s="917"/>
      <c r="U15" s="917"/>
      <c r="V15" s="917"/>
      <c r="W15" s="917"/>
      <c r="X15" s="917"/>
      <c r="Y15" s="917"/>
    </row>
    <row r="16" spans="1:26" ht="15" customHeight="1">
      <c r="A16" s="526" t="s">
        <v>349</v>
      </c>
      <c r="B16" s="527"/>
      <c r="C16" s="527"/>
      <c r="D16" s="527"/>
      <c r="E16" s="527"/>
      <c r="F16" s="527"/>
      <c r="G16" s="527"/>
      <c r="H16" s="527"/>
      <c r="I16" s="527"/>
      <c r="J16" s="527"/>
      <c r="K16" s="527"/>
      <c r="L16" s="527"/>
      <c r="M16" s="527"/>
      <c r="N16" s="528"/>
      <c r="O16" s="918" t="s">
        <v>62</v>
      </c>
      <c r="P16" s="918"/>
      <c r="Q16" s="918"/>
      <c r="R16" s="918"/>
      <c r="S16" s="918"/>
      <c r="T16" s="918"/>
      <c r="U16" s="918"/>
      <c r="V16" s="918"/>
      <c r="W16" s="918"/>
      <c r="X16" s="918"/>
      <c r="Y16" s="918"/>
    </row>
    <row r="17" spans="1:25" ht="56.45" customHeight="1">
      <c r="A17" s="529" t="s">
        <v>348</v>
      </c>
      <c r="B17" s="530"/>
      <c r="C17" s="530"/>
      <c r="D17" s="530"/>
      <c r="E17" s="530"/>
      <c r="F17" s="530"/>
      <c r="G17" s="530"/>
      <c r="H17" s="530"/>
      <c r="I17" s="530"/>
      <c r="J17" s="530"/>
      <c r="K17" s="530"/>
      <c r="L17" s="530"/>
      <c r="M17" s="530"/>
      <c r="N17" s="531"/>
      <c r="O17" s="919"/>
      <c r="P17" s="919"/>
      <c r="Q17" s="919"/>
      <c r="R17" s="919"/>
      <c r="S17" s="919"/>
      <c r="T17" s="919"/>
      <c r="U17" s="919"/>
      <c r="V17" s="919"/>
      <c r="W17" s="919"/>
      <c r="X17" s="919"/>
      <c r="Y17" s="919"/>
    </row>
    <row r="18" spans="1:25" ht="15" customHeight="1">
      <c r="A18" s="339"/>
      <c r="B18" s="340"/>
      <c r="C18" s="341"/>
      <c r="D18" s="341"/>
      <c r="E18" s="341"/>
      <c r="F18" s="341"/>
      <c r="G18" s="341"/>
      <c r="H18" s="341"/>
      <c r="I18" s="341"/>
      <c r="J18" s="341"/>
      <c r="K18" s="341"/>
      <c r="L18" s="341"/>
      <c r="M18" s="341"/>
      <c r="N18" s="342"/>
      <c r="O18" s="342"/>
      <c r="P18" s="342"/>
      <c r="Q18" s="342"/>
      <c r="R18" s="342"/>
      <c r="S18" s="342"/>
      <c r="T18" s="342"/>
      <c r="U18" s="342"/>
      <c r="V18" s="342"/>
      <c r="W18" s="343"/>
      <c r="X18" s="343"/>
      <c r="Y18" s="339"/>
    </row>
    <row r="19" spans="1:25">
      <c r="A19" s="339"/>
      <c r="B19" s="340"/>
      <c r="C19" s="339"/>
      <c r="D19" s="339"/>
      <c r="E19" s="339"/>
      <c r="F19" s="339"/>
      <c r="G19" s="339"/>
      <c r="H19" s="339"/>
      <c r="I19" s="339"/>
      <c r="J19" s="339"/>
      <c r="K19" s="339"/>
      <c r="L19" s="339"/>
      <c r="M19" s="339"/>
      <c r="N19" s="343"/>
      <c r="O19" s="342"/>
      <c r="P19" s="342"/>
      <c r="Q19" s="342"/>
      <c r="R19" s="342"/>
      <c r="S19" s="342"/>
      <c r="T19" s="342"/>
      <c r="U19" s="342"/>
      <c r="V19" s="342"/>
      <c r="W19" s="343"/>
      <c r="X19" s="343"/>
      <c r="Y19" s="339"/>
    </row>
    <row r="20" spans="1:25" s="73" customFormat="1">
      <c r="A20" s="841" t="s">
        <v>229</v>
      </c>
      <c r="B20" s="841"/>
      <c r="C20" s="841"/>
      <c r="D20" s="841"/>
      <c r="E20" s="841"/>
      <c r="F20" s="841"/>
      <c r="G20" s="841"/>
      <c r="H20" s="841"/>
      <c r="I20" s="841"/>
      <c r="J20" s="841"/>
      <c r="K20" s="841"/>
      <c r="L20" s="841"/>
      <c r="M20" s="841"/>
      <c r="N20" s="841"/>
      <c r="O20" s="343"/>
      <c r="P20" s="343"/>
      <c r="Q20" s="343"/>
      <c r="R20" s="343"/>
      <c r="S20" s="343"/>
      <c r="T20" s="343"/>
      <c r="U20" s="343"/>
      <c r="V20" s="343"/>
      <c r="W20" s="343"/>
      <c r="X20" s="343"/>
      <c r="Y20" s="343"/>
    </row>
    <row r="21" spans="1:25" s="73" customFormat="1">
      <c r="A21" s="841" t="s">
        <v>67</v>
      </c>
      <c r="B21" s="841"/>
      <c r="C21" s="841"/>
      <c r="D21" s="841"/>
      <c r="E21" s="841"/>
      <c r="F21" s="841"/>
      <c r="G21" s="841"/>
      <c r="H21" s="841"/>
      <c r="I21" s="841"/>
      <c r="J21" s="841"/>
      <c r="K21" s="841"/>
      <c r="L21" s="841"/>
      <c r="M21" s="841"/>
      <c r="N21" s="532"/>
      <c r="O21" s="343"/>
      <c r="P21" s="343"/>
      <c r="Q21" s="343"/>
      <c r="R21" s="343"/>
      <c r="S21" s="343"/>
      <c r="T21" s="343"/>
      <c r="U21" s="343"/>
      <c r="V21" s="343"/>
      <c r="W21" s="343"/>
      <c r="X21" s="343"/>
      <c r="Y21" s="343"/>
    </row>
    <row r="22" spans="1:25" s="73" customFormat="1">
      <c r="A22" s="344" t="s">
        <v>68</v>
      </c>
      <c r="B22" s="343"/>
      <c r="C22" s="343"/>
      <c r="D22" s="343"/>
      <c r="E22" s="343"/>
      <c r="F22" s="345"/>
      <c r="G22" s="345"/>
      <c r="H22" s="345"/>
      <c r="I22" s="345"/>
      <c r="J22" s="343"/>
      <c r="K22" s="343"/>
      <c r="L22" s="343"/>
      <c r="M22" s="343"/>
      <c r="N22" s="343"/>
      <c r="O22" s="343"/>
      <c r="P22" s="343"/>
      <c r="Q22" s="343"/>
      <c r="R22" s="343"/>
      <c r="S22" s="343"/>
      <c r="T22" s="343"/>
      <c r="U22" s="343"/>
      <c r="V22" s="343"/>
      <c r="W22" s="343"/>
    </row>
    <row r="23" spans="1:25" s="73" customFormat="1">
      <c r="A23" s="344"/>
      <c r="B23" s="343"/>
      <c r="C23" s="343"/>
      <c r="D23" s="868" t="s">
        <v>546</v>
      </c>
      <c r="E23" s="868"/>
      <c r="F23" s="868"/>
      <c r="G23" s="868"/>
      <c r="H23" s="868"/>
      <c r="I23" s="868"/>
      <c r="J23" s="868"/>
      <c r="K23" s="868"/>
      <c r="L23" s="868"/>
      <c r="M23" s="837" t="s">
        <v>824</v>
      </c>
      <c r="N23" s="837"/>
      <c r="O23" s="837"/>
      <c r="P23" s="837"/>
      <c r="Q23" s="837"/>
      <c r="R23" s="837"/>
      <c r="S23" s="837"/>
      <c r="T23" s="837"/>
      <c r="U23" s="837"/>
      <c r="V23" s="837"/>
      <c r="W23" s="837"/>
    </row>
    <row r="24" spans="1:25" s="73" customFormat="1" ht="29.45" customHeight="1">
      <c r="A24" s="344"/>
      <c r="B24" s="343"/>
      <c r="C24" s="343"/>
      <c r="D24" s="869" t="s">
        <v>817</v>
      </c>
      <c r="E24" s="869"/>
      <c r="F24" s="869"/>
      <c r="G24" s="869"/>
      <c r="H24" s="869"/>
      <c r="I24" s="869"/>
      <c r="J24" s="869"/>
      <c r="K24" s="869"/>
      <c r="L24" s="869"/>
      <c r="M24" s="838" t="s">
        <v>160</v>
      </c>
      <c r="N24" s="838"/>
      <c r="O24" s="838"/>
      <c r="P24" s="838"/>
      <c r="Q24" s="838"/>
      <c r="R24" s="838"/>
      <c r="S24" s="838"/>
      <c r="T24" s="838"/>
      <c r="U24" s="838"/>
      <c r="V24" s="838"/>
      <c r="W24" s="838"/>
    </row>
    <row r="25" spans="1:25" s="73" customFormat="1" ht="17.100000000000001" customHeight="1">
      <c r="A25" s="344"/>
      <c r="B25" s="343"/>
      <c r="C25" s="343"/>
      <c r="D25" s="870" t="s">
        <v>822</v>
      </c>
      <c r="E25" s="869"/>
      <c r="F25" s="869"/>
      <c r="G25" s="869"/>
      <c r="H25" s="869"/>
      <c r="I25" s="869"/>
      <c r="J25" s="869"/>
      <c r="K25" s="869"/>
      <c r="L25" s="869"/>
      <c r="M25" s="839" t="s">
        <v>826</v>
      </c>
      <c r="N25" s="840"/>
      <c r="O25" s="840"/>
      <c r="P25" s="840"/>
      <c r="Q25" s="840"/>
      <c r="R25" s="840"/>
      <c r="S25" s="840"/>
      <c r="T25" s="840"/>
      <c r="U25" s="840"/>
      <c r="V25" s="840"/>
      <c r="W25" s="840"/>
    </row>
    <row r="26" spans="1:25" s="73" customFormat="1" ht="32.1" customHeight="1">
      <c r="A26" s="344"/>
      <c r="B26" s="343"/>
      <c r="C26" s="343"/>
      <c r="D26" s="870" t="s">
        <v>818</v>
      </c>
      <c r="E26" s="869"/>
      <c r="F26" s="869"/>
      <c r="G26" s="869"/>
      <c r="H26" s="869"/>
      <c r="I26" s="869"/>
      <c r="J26" s="869"/>
      <c r="K26" s="869"/>
      <c r="L26" s="869"/>
      <c r="M26" s="838" t="s">
        <v>825</v>
      </c>
      <c r="N26" s="838"/>
      <c r="O26" s="838"/>
      <c r="P26" s="838"/>
      <c r="Q26" s="838"/>
      <c r="R26" s="838"/>
      <c r="S26" s="838"/>
      <c r="T26" s="838"/>
      <c r="U26" s="838"/>
      <c r="V26" s="838"/>
      <c r="W26" s="838"/>
    </row>
    <row r="27" spans="1:25" s="73" customFormat="1" ht="18.95" customHeight="1">
      <c r="A27" s="344"/>
      <c r="B27" s="343"/>
      <c r="C27" s="343"/>
      <c r="D27" s="870" t="s">
        <v>819</v>
      </c>
      <c r="E27" s="869"/>
      <c r="F27" s="869"/>
      <c r="G27" s="869"/>
      <c r="H27" s="869"/>
      <c r="I27" s="869"/>
      <c r="J27" s="869"/>
      <c r="K27" s="869"/>
      <c r="L27" s="869"/>
      <c r="M27" s="343"/>
      <c r="N27" s="343"/>
      <c r="O27" s="343"/>
      <c r="P27" s="343"/>
      <c r="Q27" s="343"/>
      <c r="R27" s="343"/>
      <c r="S27" s="343"/>
      <c r="T27" s="343"/>
      <c r="U27" s="343"/>
      <c r="V27" s="343"/>
      <c r="W27" s="343"/>
    </row>
    <row r="28" spans="1:25" s="73" customFormat="1" ht="29.1" customHeight="1">
      <c r="A28" s="344"/>
      <c r="B28" s="343"/>
      <c r="C28" s="343"/>
      <c r="D28" s="870" t="s">
        <v>820</v>
      </c>
      <c r="E28" s="869"/>
      <c r="F28" s="869"/>
      <c r="G28" s="869"/>
      <c r="H28" s="869"/>
      <c r="I28" s="869"/>
      <c r="J28" s="869"/>
      <c r="K28" s="869"/>
      <c r="L28" s="869"/>
      <c r="M28" s="343"/>
      <c r="N28" s="343"/>
      <c r="O28" s="343"/>
      <c r="P28" s="343"/>
      <c r="Q28" s="343"/>
      <c r="R28" s="343"/>
      <c r="S28" s="343"/>
      <c r="T28" s="343"/>
      <c r="U28" s="343"/>
      <c r="V28" s="343"/>
      <c r="W28" s="343"/>
    </row>
    <row r="29" spans="1:25" s="73" customFormat="1" ht="15.6" customHeight="1">
      <c r="A29" s="344"/>
      <c r="B29" s="343"/>
      <c r="C29" s="343"/>
      <c r="D29" s="869" t="s">
        <v>821</v>
      </c>
      <c r="E29" s="869"/>
      <c r="F29" s="869"/>
      <c r="G29" s="869"/>
      <c r="H29" s="869"/>
      <c r="I29" s="869"/>
      <c r="J29" s="869"/>
      <c r="K29" s="869"/>
      <c r="L29" s="869"/>
      <c r="M29" s="343"/>
      <c r="N29" s="343"/>
      <c r="O29" s="343"/>
      <c r="P29" s="343"/>
      <c r="Q29" s="343"/>
      <c r="R29" s="343"/>
      <c r="S29" s="343"/>
      <c r="T29" s="343"/>
      <c r="U29" s="343"/>
      <c r="V29" s="343"/>
      <c r="W29" s="343"/>
    </row>
    <row r="30" spans="1:25" s="73" customFormat="1">
      <c r="A30" s="344"/>
      <c r="B30" s="343"/>
      <c r="C30" s="343"/>
      <c r="D30" s="343"/>
      <c r="E30" s="343"/>
      <c r="F30" s="345"/>
      <c r="G30" s="345"/>
      <c r="H30" s="345"/>
      <c r="I30" s="345"/>
      <c r="J30" s="343"/>
      <c r="K30" s="343"/>
      <c r="L30" s="343"/>
      <c r="M30" s="343"/>
      <c r="N30" s="343"/>
      <c r="O30" s="343"/>
      <c r="P30" s="343"/>
      <c r="Q30" s="343"/>
      <c r="R30" s="343"/>
      <c r="S30" s="343"/>
      <c r="T30" s="343"/>
      <c r="U30" s="343"/>
      <c r="V30" s="343"/>
      <c r="W30" s="343"/>
    </row>
    <row r="31" spans="1:25" s="73" customFormat="1">
      <c r="A31" s="344"/>
      <c r="B31" s="343"/>
      <c r="C31" s="343"/>
      <c r="D31" s="343"/>
      <c r="E31" s="343"/>
      <c r="F31" s="345"/>
      <c r="G31" s="345"/>
      <c r="H31" s="345"/>
      <c r="I31" s="345"/>
      <c r="J31" s="343"/>
      <c r="K31" s="343"/>
      <c r="L31" s="343"/>
      <c r="M31" s="343"/>
      <c r="N31" s="343"/>
      <c r="O31" s="343"/>
      <c r="P31" s="343"/>
      <c r="Q31" s="343"/>
      <c r="R31" s="343"/>
      <c r="S31" s="343"/>
      <c r="T31" s="343"/>
      <c r="U31" s="343"/>
      <c r="V31" s="343"/>
      <c r="W31" s="343"/>
    </row>
    <row r="32" spans="1:25" s="73" customFormat="1" ht="29.1" customHeight="1">
      <c r="C32" s="862" t="s">
        <v>697</v>
      </c>
      <c r="D32" s="862"/>
      <c r="E32" s="862"/>
      <c r="F32" s="893" t="s">
        <v>696</v>
      </c>
      <c r="G32" s="893"/>
      <c r="H32" s="893"/>
      <c r="I32" s="894"/>
      <c r="J32" s="862" t="s">
        <v>698</v>
      </c>
      <c r="K32" s="862"/>
      <c r="L32" s="862"/>
      <c r="M32" s="862"/>
      <c r="N32" s="862"/>
      <c r="O32" s="943" t="s">
        <v>701</v>
      </c>
      <c r="P32" s="943"/>
      <c r="Q32" s="943"/>
      <c r="R32" s="943"/>
      <c r="S32" s="943" t="s">
        <v>702</v>
      </c>
      <c r="T32" s="943"/>
      <c r="U32" s="943"/>
      <c r="V32" s="943"/>
    </row>
    <row r="33" spans="3:25" s="73" customFormat="1" ht="27.95" customHeight="1">
      <c r="C33" s="843" t="s">
        <v>833</v>
      </c>
      <c r="D33" s="844"/>
      <c r="E33" s="845"/>
      <c r="F33" s="895" t="s">
        <v>33</v>
      </c>
      <c r="G33" s="895"/>
      <c r="H33" s="895"/>
      <c r="I33" s="895"/>
      <c r="J33" s="846" t="s">
        <v>415</v>
      </c>
      <c r="K33" s="846"/>
      <c r="L33" s="846"/>
      <c r="M33" s="846"/>
      <c r="N33" s="846"/>
      <c r="O33" s="846" t="s">
        <v>404</v>
      </c>
      <c r="P33" s="846"/>
      <c r="Q33" s="846"/>
      <c r="R33" s="846"/>
      <c r="S33" s="846" t="s">
        <v>404</v>
      </c>
      <c r="T33" s="846"/>
      <c r="U33" s="846"/>
      <c r="V33" s="846"/>
    </row>
    <row r="34" spans="3:25" s="73" customFormat="1" ht="33" customHeight="1">
      <c r="C34" s="846" t="s">
        <v>695</v>
      </c>
      <c r="D34" s="846"/>
      <c r="E34" s="847"/>
      <c r="F34" s="896" t="s">
        <v>835</v>
      </c>
      <c r="G34" s="896"/>
      <c r="H34" s="896"/>
      <c r="I34" s="896"/>
      <c r="J34" s="863" t="s">
        <v>699</v>
      </c>
      <c r="K34" s="863"/>
      <c r="L34" s="863"/>
      <c r="M34" s="863"/>
      <c r="N34" s="863"/>
      <c r="O34" s="851" t="s">
        <v>469</v>
      </c>
      <c r="P34" s="851"/>
      <c r="Q34" s="851"/>
      <c r="R34" s="851"/>
      <c r="S34" s="851" t="s">
        <v>469</v>
      </c>
      <c r="T34" s="851"/>
      <c r="U34" s="851"/>
      <c r="V34" s="851"/>
    </row>
    <row r="35" spans="3:25" s="73" customFormat="1" ht="30.6" customHeight="1">
      <c r="C35" s="844" t="s">
        <v>834</v>
      </c>
      <c r="D35" s="844"/>
      <c r="E35" s="845"/>
      <c r="F35" s="867" t="s">
        <v>821</v>
      </c>
      <c r="G35" s="867"/>
      <c r="H35" s="867"/>
      <c r="I35" s="867"/>
      <c r="J35" s="852" t="s">
        <v>840</v>
      </c>
      <c r="K35" s="852"/>
      <c r="L35" s="852"/>
      <c r="M35" s="852"/>
      <c r="N35" s="852"/>
      <c r="O35" s="852" t="s">
        <v>821</v>
      </c>
      <c r="P35" s="852"/>
      <c r="Q35" s="852"/>
      <c r="R35" s="852"/>
      <c r="S35" s="852" t="s">
        <v>821</v>
      </c>
      <c r="T35" s="852"/>
      <c r="U35" s="852"/>
      <c r="V35" s="852"/>
    </row>
    <row r="36" spans="3:25" s="73" customFormat="1" ht="27.6" customHeight="1">
      <c r="C36" s="848" t="s">
        <v>469</v>
      </c>
      <c r="D36" s="848"/>
      <c r="E36" s="849"/>
      <c r="F36" s="897" t="s">
        <v>469</v>
      </c>
      <c r="G36" s="897"/>
      <c r="H36" s="897"/>
      <c r="I36" s="897"/>
      <c r="J36" s="853" t="s">
        <v>841</v>
      </c>
      <c r="K36" s="853"/>
      <c r="L36" s="853"/>
      <c r="M36" s="853"/>
      <c r="N36" s="853"/>
      <c r="O36" s="853" t="s">
        <v>707</v>
      </c>
      <c r="P36" s="853"/>
      <c r="Q36" s="853"/>
      <c r="R36" s="853"/>
      <c r="S36" s="853" t="s">
        <v>707</v>
      </c>
      <c r="T36" s="853"/>
      <c r="U36" s="853"/>
      <c r="V36" s="853"/>
    </row>
    <row r="37" spans="3:25" s="73" customFormat="1" ht="30.6" customHeight="1">
      <c r="C37" s="871" t="s">
        <v>470</v>
      </c>
      <c r="D37" s="871"/>
      <c r="E37" s="872"/>
      <c r="F37" s="897" t="s">
        <v>470</v>
      </c>
      <c r="G37" s="897"/>
      <c r="H37" s="897"/>
      <c r="I37" s="897"/>
      <c r="J37" s="851" t="s">
        <v>279</v>
      </c>
      <c r="K37" s="851"/>
      <c r="L37" s="851"/>
      <c r="M37" s="851"/>
      <c r="N37" s="851"/>
      <c r="O37" s="944" t="s">
        <v>708</v>
      </c>
      <c r="P37" s="945"/>
      <c r="Q37" s="945"/>
      <c r="R37" s="946"/>
      <c r="S37" s="944" t="s">
        <v>708</v>
      </c>
      <c r="T37" s="945"/>
      <c r="U37" s="945"/>
      <c r="V37" s="946"/>
      <c r="X37" s="942"/>
      <c r="Y37" s="942"/>
    </row>
    <row r="38" spans="3:25" s="73" customFormat="1" ht="27.6" customHeight="1">
      <c r="C38" s="891"/>
      <c r="D38" s="891"/>
      <c r="E38" s="891"/>
      <c r="F38" s="866" t="s">
        <v>836</v>
      </c>
      <c r="G38" s="867"/>
      <c r="H38" s="867"/>
      <c r="I38" s="867"/>
      <c r="J38" s="863" t="s">
        <v>845</v>
      </c>
      <c r="K38" s="863"/>
      <c r="L38" s="863"/>
      <c r="M38" s="863"/>
      <c r="N38" s="863"/>
      <c r="O38" s="854" t="s">
        <v>703</v>
      </c>
      <c r="P38" s="854"/>
      <c r="Q38" s="854"/>
      <c r="R38" s="854"/>
      <c r="S38" s="854" t="s">
        <v>703</v>
      </c>
      <c r="T38" s="854"/>
      <c r="U38" s="854"/>
      <c r="V38" s="854"/>
      <c r="X38" s="942"/>
      <c r="Y38" s="942"/>
    </row>
    <row r="39" spans="3:25" s="73" customFormat="1" ht="26.45" customHeight="1">
      <c r="C39" s="892"/>
      <c r="D39" s="892"/>
      <c r="E39" s="892"/>
      <c r="F39" s="842" t="s">
        <v>837</v>
      </c>
      <c r="G39" s="842"/>
      <c r="H39" s="842"/>
      <c r="I39" s="842"/>
      <c r="J39" s="865" t="s">
        <v>280</v>
      </c>
      <c r="K39" s="865"/>
      <c r="L39" s="865"/>
      <c r="M39" s="865"/>
      <c r="N39" s="865"/>
      <c r="O39" s="947" t="s">
        <v>704</v>
      </c>
      <c r="P39" s="947"/>
      <c r="Q39" s="947"/>
      <c r="R39" s="947"/>
      <c r="S39" s="947" t="s">
        <v>704</v>
      </c>
      <c r="T39" s="947"/>
      <c r="U39" s="947"/>
      <c r="V39" s="947"/>
      <c r="X39" s="942"/>
      <c r="Y39" s="942"/>
    </row>
    <row r="40" spans="3:25" s="73" customFormat="1" ht="45" customHeight="1">
      <c r="C40" s="441"/>
      <c r="D40" s="441"/>
      <c r="E40" s="442"/>
      <c r="F40" s="842" t="s">
        <v>691</v>
      </c>
      <c r="G40" s="842"/>
      <c r="H40" s="842"/>
      <c r="I40" s="842"/>
      <c r="J40" s="851" t="s">
        <v>469</v>
      </c>
      <c r="K40" s="851"/>
      <c r="L40" s="851"/>
      <c r="M40" s="851"/>
      <c r="N40" s="851"/>
      <c r="O40" s="854" t="s">
        <v>705</v>
      </c>
      <c r="P40" s="854"/>
      <c r="Q40" s="854"/>
      <c r="R40" s="854"/>
      <c r="S40" s="854" t="s">
        <v>705</v>
      </c>
      <c r="T40" s="854"/>
      <c r="U40" s="854"/>
      <c r="V40" s="854"/>
      <c r="X40" s="942"/>
      <c r="Y40" s="942"/>
    </row>
    <row r="41" spans="3:25" s="73" customFormat="1" ht="51.95" customHeight="1">
      <c r="C41" s="441"/>
      <c r="D41" s="441"/>
      <c r="E41" s="442"/>
      <c r="F41" s="842" t="s">
        <v>839</v>
      </c>
      <c r="G41" s="842"/>
      <c r="H41" s="842"/>
      <c r="I41" s="842"/>
      <c r="J41" s="864" t="s">
        <v>470</v>
      </c>
      <c r="K41" s="864"/>
      <c r="L41" s="864"/>
      <c r="M41" s="864"/>
      <c r="N41" s="864"/>
      <c r="O41" s="854" t="s">
        <v>706</v>
      </c>
      <c r="P41" s="854"/>
      <c r="Q41" s="854"/>
      <c r="R41" s="854"/>
      <c r="S41" s="854" t="s">
        <v>706</v>
      </c>
      <c r="T41" s="854"/>
      <c r="U41" s="854"/>
      <c r="V41" s="854"/>
      <c r="X41" s="942"/>
      <c r="Y41" s="942"/>
    </row>
    <row r="42" spans="3:25" s="73" customFormat="1" ht="54" customHeight="1">
      <c r="C42" s="441"/>
      <c r="D42" s="441"/>
      <c r="E42" s="443"/>
      <c r="F42" s="842" t="s">
        <v>692</v>
      </c>
      <c r="G42" s="842"/>
      <c r="H42" s="842"/>
      <c r="I42" s="842"/>
      <c r="J42" s="850" t="s">
        <v>844</v>
      </c>
      <c r="K42" s="850"/>
      <c r="L42" s="850"/>
      <c r="M42" s="850"/>
      <c r="N42" s="850"/>
      <c r="O42" s="854" t="s">
        <v>709</v>
      </c>
      <c r="P42" s="854"/>
      <c r="Q42" s="854"/>
      <c r="R42" s="854"/>
      <c r="S42" s="854" t="s">
        <v>709</v>
      </c>
      <c r="T42" s="854"/>
      <c r="U42" s="854"/>
      <c r="V42" s="854"/>
      <c r="X42" s="942"/>
      <c r="Y42" s="942"/>
    </row>
    <row r="43" spans="3:25" s="73" customFormat="1" ht="39" customHeight="1">
      <c r="E43" s="438"/>
      <c r="F43" s="842" t="s">
        <v>838</v>
      </c>
      <c r="G43" s="842"/>
      <c r="H43" s="842"/>
      <c r="I43" s="842"/>
      <c r="J43" s="843" t="s">
        <v>842</v>
      </c>
      <c r="K43" s="843"/>
      <c r="L43" s="843"/>
      <c r="M43" s="843"/>
      <c r="N43" s="843"/>
      <c r="O43" s="854" t="s">
        <v>846</v>
      </c>
      <c r="P43" s="854"/>
      <c r="Q43" s="854"/>
      <c r="R43" s="854"/>
      <c r="S43" s="854" t="s">
        <v>846</v>
      </c>
      <c r="T43" s="854"/>
      <c r="U43" s="854"/>
      <c r="V43" s="854"/>
      <c r="X43" s="942"/>
      <c r="Y43" s="942"/>
    </row>
    <row r="44" spans="3:25" s="73" customFormat="1" ht="18.95" customHeight="1">
      <c r="E44" s="438"/>
      <c r="F44" s="438"/>
      <c r="G44" s="438"/>
      <c r="H44" s="438"/>
      <c r="I44" s="438"/>
      <c r="J44" s="850" t="s">
        <v>700</v>
      </c>
      <c r="K44" s="850"/>
      <c r="L44" s="850"/>
      <c r="M44" s="850"/>
      <c r="N44" s="850"/>
    </row>
    <row r="45" spans="3:25" s="73" customFormat="1">
      <c r="E45" s="438"/>
      <c r="F45" s="438"/>
      <c r="G45" s="438"/>
      <c r="H45" s="438"/>
      <c r="I45" s="438"/>
      <c r="J45" s="850" t="s">
        <v>843</v>
      </c>
      <c r="K45" s="850"/>
      <c r="L45" s="850"/>
      <c r="M45" s="850"/>
      <c r="N45" s="850"/>
    </row>
    <row r="46" spans="3:25" s="73" customFormat="1" ht="15.6" customHeight="1">
      <c r="F46" s="146"/>
      <c r="G46" s="146"/>
      <c r="H46" s="146"/>
      <c r="I46" s="146"/>
    </row>
    <row r="47" spans="3:25" s="73" customFormat="1" ht="30.6" customHeight="1">
      <c r="F47" s="921"/>
      <c r="G47" s="921"/>
      <c r="H47" s="921"/>
      <c r="I47" s="921"/>
      <c r="O47" s="920"/>
      <c r="P47" s="920"/>
      <c r="Q47" s="920"/>
      <c r="R47" s="920"/>
      <c r="S47" s="920"/>
      <c r="T47" s="920"/>
      <c r="U47" s="920"/>
      <c r="V47" s="920"/>
    </row>
    <row r="48" spans="3:25" s="73" customFormat="1">
      <c r="F48" s="921"/>
      <c r="G48" s="921"/>
      <c r="H48" s="921"/>
      <c r="I48" s="921"/>
      <c r="O48" s="921"/>
      <c r="P48" s="921"/>
      <c r="Q48" s="921"/>
      <c r="R48" s="921"/>
      <c r="S48" s="921"/>
      <c r="T48" s="921"/>
      <c r="U48" s="921"/>
      <c r="V48" s="921"/>
    </row>
    <row r="49" spans="1:25" s="73" customFormat="1">
      <c r="F49" s="921"/>
      <c r="G49" s="921"/>
      <c r="H49" s="921"/>
      <c r="I49" s="921"/>
      <c r="O49" s="921"/>
      <c r="P49" s="921"/>
      <c r="Q49" s="921"/>
      <c r="R49" s="921"/>
      <c r="S49" s="921"/>
      <c r="T49" s="921"/>
      <c r="U49" s="921"/>
      <c r="V49" s="921"/>
    </row>
    <row r="50" spans="1:25" s="73" customFormat="1">
      <c r="F50" s="921"/>
      <c r="G50" s="921"/>
      <c r="H50" s="921"/>
      <c r="I50" s="921"/>
      <c r="O50" s="921"/>
      <c r="P50" s="921"/>
      <c r="Q50" s="921"/>
      <c r="R50" s="921"/>
      <c r="S50" s="921"/>
      <c r="T50" s="921"/>
      <c r="U50" s="921"/>
      <c r="V50" s="921"/>
    </row>
    <row r="51" spans="1:25" s="73" customFormat="1">
      <c r="F51" s="921"/>
      <c r="G51" s="921"/>
      <c r="H51" s="921"/>
      <c r="I51" s="921"/>
      <c r="O51" s="921"/>
      <c r="P51" s="921"/>
      <c r="Q51" s="921"/>
      <c r="R51" s="921"/>
      <c r="S51" s="921"/>
      <c r="T51" s="921"/>
      <c r="U51" s="921"/>
      <c r="V51" s="921"/>
    </row>
    <row r="52" spans="1:25" s="73" customFormat="1">
      <c r="F52" s="921"/>
      <c r="G52" s="921"/>
      <c r="H52" s="921"/>
      <c r="I52" s="921"/>
      <c r="O52" s="921"/>
      <c r="P52" s="921"/>
      <c r="Q52" s="921"/>
      <c r="R52" s="921"/>
    </row>
    <row r="53" spans="1:25" ht="32.450000000000003" customHeight="1">
      <c r="A53" s="873"/>
      <c r="B53" s="873"/>
      <c r="C53" s="873"/>
      <c r="D53" s="873"/>
      <c r="E53" s="873"/>
      <c r="F53" s="873"/>
      <c r="G53" s="873"/>
      <c r="H53" s="873"/>
      <c r="I53" s="873"/>
      <c r="J53" s="873"/>
      <c r="K53" s="873"/>
      <c r="L53" s="873"/>
      <c r="M53" s="873"/>
      <c r="N53" s="873"/>
      <c r="O53" s="873"/>
      <c r="P53" s="873"/>
      <c r="Q53" s="873"/>
      <c r="R53" s="873"/>
      <c r="S53" s="873"/>
      <c r="T53" s="873"/>
      <c r="U53" s="873"/>
      <c r="V53" s="873"/>
      <c r="W53" s="873"/>
      <c r="X53" s="873"/>
      <c r="Y53" s="873"/>
    </row>
    <row r="54" spans="1:25">
      <c r="A54" s="73"/>
      <c r="B54" s="73"/>
      <c r="C54" s="73"/>
      <c r="D54" s="73"/>
      <c r="E54" s="73"/>
      <c r="F54" s="73"/>
      <c r="G54" s="73"/>
      <c r="H54" s="73"/>
      <c r="I54" s="73"/>
      <c r="J54" s="73"/>
      <c r="K54" s="73"/>
      <c r="L54" s="73"/>
      <c r="M54" s="73"/>
      <c r="N54" s="73"/>
      <c r="O54" s="73"/>
      <c r="P54" s="73"/>
      <c r="Q54" s="73"/>
      <c r="R54" s="73"/>
      <c r="S54" s="73"/>
      <c r="T54" s="73"/>
      <c r="U54" s="73"/>
      <c r="V54" s="73"/>
      <c r="W54" s="73"/>
      <c r="X54" s="73"/>
      <c r="Y54" s="73"/>
    </row>
  </sheetData>
  <mergeCells count="135">
    <mergeCell ref="S32:V32"/>
    <mergeCell ref="S33:V33"/>
    <mergeCell ref="S34:V34"/>
    <mergeCell ref="S35:V35"/>
    <mergeCell ref="J44:N44"/>
    <mergeCell ref="J45:N45"/>
    <mergeCell ref="S40:V40"/>
    <mergeCell ref="O41:R41"/>
    <mergeCell ref="S41:V41"/>
    <mergeCell ref="O37:R37"/>
    <mergeCell ref="S37:V37"/>
    <mergeCell ref="S36:V36"/>
    <mergeCell ref="O38:R38"/>
    <mergeCell ref="S38:V38"/>
    <mergeCell ref="O39:R39"/>
    <mergeCell ref="S39:V39"/>
    <mergeCell ref="F52:I52"/>
    <mergeCell ref="F47:I47"/>
    <mergeCell ref="F48:I48"/>
    <mergeCell ref="F49:I49"/>
    <mergeCell ref="O52:R52"/>
    <mergeCell ref="O47:R47"/>
    <mergeCell ref="O48:R48"/>
    <mergeCell ref="O49:R49"/>
    <mergeCell ref="O50:R50"/>
    <mergeCell ref="O51:R51"/>
    <mergeCell ref="F50:I50"/>
    <mergeCell ref="F51:I51"/>
    <mergeCell ref="O15:Y15"/>
    <mergeCell ref="O16:Y16"/>
    <mergeCell ref="O17:Y17"/>
    <mergeCell ref="S47:V47"/>
    <mergeCell ref="S48:V48"/>
    <mergeCell ref="S49:V49"/>
    <mergeCell ref="S50:V50"/>
    <mergeCell ref="S51:V51"/>
    <mergeCell ref="X11:Y12"/>
    <mergeCell ref="O14:R14"/>
    <mergeCell ref="S14:V14"/>
    <mergeCell ref="S11:V12"/>
    <mergeCell ref="W11:W12"/>
    <mergeCell ref="O13:R13"/>
    <mergeCell ref="S13:V13"/>
    <mergeCell ref="O11:R12"/>
    <mergeCell ref="X37:Y37"/>
    <mergeCell ref="X38:Y38"/>
    <mergeCell ref="X39:Y39"/>
    <mergeCell ref="X40:Y40"/>
    <mergeCell ref="X41:Y41"/>
    <mergeCell ref="X42:Y42"/>
    <mergeCell ref="X43:Y43"/>
    <mergeCell ref="O32:R32"/>
    <mergeCell ref="X6:Y6"/>
    <mergeCell ref="A9:Y9"/>
    <mergeCell ref="C10:E10"/>
    <mergeCell ref="F10:I10"/>
    <mergeCell ref="J10:N10"/>
    <mergeCell ref="O10:R10"/>
    <mergeCell ref="S10:V10"/>
    <mergeCell ref="X10:Y10"/>
    <mergeCell ref="A4:C8"/>
    <mergeCell ref="M8:W8"/>
    <mergeCell ref="D8:L8"/>
    <mergeCell ref="A53:Y53"/>
    <mergeCell ref="A3:Y3"/>
    <mergeCell ref="D4:Y4"/>
    <mergeCell ref="C14:E14"/>
    <mergeCell ref="F14:I14"/>
    <mergeCell ref="J14:N14"/>
    <mergeCell ref="M7:W7"/>
    <mergeCell ref="M6:W6"/>
    <mergeCell ref="M5:W5"/>
    <mergeCell ref="D5:L5"/>
    <mergeCell ref="D6:L6"/>
    <mergeCell ref="D7:L7"/>
    <mergeCell ref="X5:Y5"/>
    <mergeCell ref="A11:A13"/>
    <mergeCell ref="B11:B13"/>
    <mergeCell ref="C11:E13"/>
    <mergeCell ref="C38:E38"/>
    <mergeCell ref="C39:E39"/>
    <mergeCell ref="F32:I32"/>
    <mergeCell ref="F33:I33"/>
    <mergeCell ref="F34:I34"/>
    <mergeCell ref="F35:I35"/>
    <mergeCell ref="F36:I36"/>
    <mergeCell ref="F37:I37"/>
    <mergeCell ref="F11:I13"/>
    <mergeCell ref="J11:N13"/>
    <mergeCell ref="J32:N32"/>
    <mergeCell ref="J33:N33"/>
    <mergeCell ref="J34:N34"/>
    <mergeCell ref="J40:N40"/>
    <mergeCell ref="J41:N41"/>
    <mergeCell ref="J43:N43"/>
    <mergeCell ref="J35:N35"/>
    <mergeCell ref="J36:N36"/>
    <mergeCell ref="J37:N37"/>
    <mergeCell ref="J38:N38"/>
    <mergeCell ref="J39:N39"/>
    <mergeCell ref="F38:I38"/>
    <mergeCell ref="F39:I39"/>
    <mergeCell ref="D23:L23"/>
    <mergeCell ref="D24:L24"/>
    <mergeCell ref="D26:L26"/>
    <mergeCell ref="D27:L27"/>
    <mergeCell ref="D28:L28"/>
    <mergeCell ref="D29:L29"/>
    <mergeCell ref="D25:L25"/>
    <mergeCell ref="C37:E37"/>
    <mergeCell ref="C32:E32"/>
    <mergeCell ref="M23:W23"/>
    <mergeCell ref="M24:W24"/>
    <mergeCell ref="M25:W25"/>
    <mergeCell ref="M26:W26"/>
    <mergeCell ref="A20:N20"/>
    <mergeCell ref="A21:M21"/>
    <mergeCell ref="F43:I43"/>
    <mergeCell ref="F41:I41"/>
    <mergeCell ref="F42:I42"/>
    <mergeCell ref="C33:E33"/>
    <mergeCell ref="C34:E34"/>
    <mergeCell ref="C35:E35"/>
    <mergeCell ref="C36:E36"/>
    <mergeCell ref="F40:I40"/>
    <mergeCell ref="J42:N42"/>
    <mergeCell ref="O33:R33"/>
    <mergeCell ref="O34:R34"/>
    <mergeCell ref="O35:R35"/>
    <mergeCell ref="O36:R36"/>
    <mergeCell ref="O40:R40"/>
    <mergeCell ref="O42:R42"/>
    <mergeCell ref="S42:V42"/>
    <mergeCell ref="O43:R43"/>
    <mergeCell ref="S43:V43"/>
  </mergeCells>
  <printOptions horizontalCentered="1"/>
  <pageMargins left="0.2" right="0.2" top="0.25" bottom="0.25" header="0.3" footer="0.3"/>
  <pageSetup fitToHeight="0"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AX124"/>
  <sheetViews>
    <sheetView showGridLines="0" zoomScale="70" zoomScaleNormal="70" workbookViewId="0">
      <selection activeCell="G120" sqref="G120"/>
    </sheetView>
  </sheetViews>
  <sheetFormatPr defaultRowHeight="15"/>
  <cols>
    <col min="1" max="1" width="4.85546875" customWidth="1"/>
    <col min="2" max="2" width="11.85546875" customWidth="1"/>
    <col min="3" max="3" width="10.85546875" customWidth="1"/>
    <col min="4" max="4" width="31.85546875" customWidth="1"/>
    <col min="5" max="5" width="14.85546875" style="29" customWidth="1"/>
    <col min="6" max="6" width="10.85546875" customWidth="1"/>
    <col min="7" max="7" width="15.85546875" customWidth="1"/>
    <col min="8" max="10" width="14.85546875" customWidth="1"/>
  </cols>
  <sheetData>
    <row r="1" spans="1:11" s="29" customFormat="1">
      <c r="A1" s="30"/>
      <c r="B1" s="29" t="s">
        <v>174</v>
      </c>
      <c r="C1" s="31"/>
      <c r="D1" s="29" t="s">
        <v>175</v>
      </c>
      <c r="F1" s="95"/>
      <c r="G1" s="29" t="s">
        <v>176</v>
      </c>
      <c r="I1" s="32"/>
      <c r="J1" s="29" t="s">
        <v>177</v>
      </c>
    </row>
    <row r="2" spans="1:11">
      <c r="A2" s="1"/>
      <c r="B2" s="1"/>
      <c r="C2" s="1"/>
      <c r="D2" s="1"/>
      <c r="E2" s="1"/>
      <c r="F2" s="1"/>
      <c r="G2" s="1"/>
      <c r="H2" s="1"/>
      <c r="I2" s="1"/>
      <c r="J2" s="1"/>
    </row>
    <row r="3" spans="1:11" ht="15" customHeight="1">
      <c r="A3" s="967" t="s">
        <v>112</v>
      </c>
      <c r="B3" s="967"/>
      <c r="C3" s="967"/>
      <c r="D3" s="967"/>
      <c r="E3" s="967"/>
      <c r="F3" s="967"/>
      <c r="G3" s="967"/>
      <c r="H3" s="967"/>
      <c r="I3" s="967"/>
      <c r="J3" s="208"/>
    </row>
    <row r="4" spans="1:11" ht="35.1" customHeight="1">
      <c r="A4" s="966" t="s">
        <v>715</v>
      </c>
      <c r="B4" s="966"/>
      <c r="C4" s="966"/>
      <c r="D4" s="966"/>
      <c r="E4" s="966"/>
      <c r="F4" s="966"/>
      <c r="G4" s="966"/>
      <c r="H4" s="966"/>
      <c r="I4" s="966"/>
      <c r="J4" s="209"/>
    </row>
    <row r="5" spans="1:11" s="29" customFormat="1" ht="14.1" customHeight="1">
      <c r="A5" s="965" t="s">
        <v>14</v>
      </c>
      <c r="B5" s="965"/>
      <c r="C5" s="965"/>
      <c r="D5" s="965"/>
      <c r="E5" s="965"/>
      <c r="F5" s="965"/>
      <c r="G5" s="965"/>
      <c r="H5" s="965"/>
      <c r="I5" s="965"/>
      <c r="J5" s="210"/>
      <c r="K5" s="19"/>
    </row>
    <row r="6" spans="1:11" ht="15" customHeight="1">
      <c r="A6" s="964" t="s">
        <v>114</v>
      </c>
      <c r="B6" s="964"/>
      <c r="C6" s="964"/>
      <c r="D6" s="439" t="s">
        <v>115</v>
      </c>
      <c r="E6" s="439" t="s">
        <v>116</v>
      </c>
      <c r="F6" s="439" t="s">
        <v>117</v>
      </c>
      <c r="G6" s="439" t="s">
        <v>118</v>
      </c>
      <c r="H6" s="964" t="s">
        <v>128</v>
      </c>
      <c r="I6" s="964"/>
      <c r="J6" s="450"/>
      <c r="K6" s="19"/>
    </row>
    <row r="7" spans="1:11">
      <c r="A7" s="963" t="s">
        <v>19</v>
      </c>
      <c r="B7" s="963"/>
      <c r="C7" s="963"/>
      <c r="D7" s="968" t="s">
        <v>49</v>
      </c>
      <c r="E7" s="968" t="s">
        <v>392</v>
      </c>
      <c r="F7" s="969" t="s">
        <v>714</v>
      </c>
      <c r="G7" s="968" t="s">
        <v>756</v>
      </c>
      <c r="H7" s="963" t="s">
        <v>478</v>
      </c>
      <c r="I7" s="963"/>
      <c r="J7" s="455"/>
      <c r="K7" s="19"/>
    </row>
    <row r="8" spans="1:11">
      <c r="A8" s="963"/>
      <c r="B8" s="963"/>
      <c r="C8" s="963"/>
      <c r="D8" s="968"/>
      <c r="E8" s="968"/>
      <c r="F8" s="970"/>
      <c r="G8" s="968"/>
      <c r="H8" s="230" t="s">
        <v>28</v>
      </c>
      <c r="I8" s="230" t="s">
        <v>20</v>
      </c>
      <c r="J8" s="456"/>
      <c r="K8" s="19"/>
    </row>
    <row r="9" spans="1:11" ht="51.75">
      <c r="A9" s="954"/>
      <c r="B9" s="954"/>
      <c r="C9" s="954"/>
      <c r="D9" s="338" t="s">
        <v>247</v>
      </c>
      <c r="E9" s="346" t="s">
        <v>393</v>
      </c>
      <c r="F9" s="347"/>
      <c r="G9" s="348" t="s">
        <v>394</v>
      </c>
      <c r="H9" s="349" t="s">
        <v>346</v>
      </c>
      <c r="I9" s="349" t="s">
        <v>474</v>
      </c>
      <c r="J9" s="451"/>
      <c r="K9" s="19"/>
    </row>
    <row r="10" spans="1:11">
      <c r="A10" s="350"/>
      <c r="B10" s="350"/>
      <c r="C10" s="350"/>
      <c r="D10" s="302"/>
      <c r="E10" s="463" t="s">
        <v>113</v>
      </c>
      <c r="F10" s="351">
        <f>SUM(F9:F9)</f>
        <v>0</v>
      </c>
      <c r="G10" s="352">
        <f>SUM(G9:G9)</f>
        <v>0</v>
      </c>
      <c r="H10" s="956" t="s">
        <v>477</v>
      </c>
      <c r="I10" s="956"/>
      <c r="J10" s="452"/>
      <c r="K10" s="19"/>
    </row>
    <row r="11" spans="1:11" ht="15" customHeight="1">
      <c r="A11" s="353"/>
      <c r="B11" s="354"/>
      <c r="C11" s="354"/>
      <c r="D11" s="354"/>
      <c r="E11" s="354"/>
      <c r="F11" s="355"/>
      <c r="G11" s="462"/>
      <c r="H11" s="460" t="s">
        <v>109</v>
      </c>
      <c r="I11" s="461" t="s">
        <v>108</v>
      </c>
      <c r="J11" s="350"/>
      <c r="K11" s="19"/>
    </row>
    <row r="12" spans="1:11" s="29" customFormat="1" ht="15" customHeight="1">
      <c r="A12" s="957" t="s">
        <v>15</v>
      </c>
      <c r="B12" s="957"/>
      <c r="C12" s="957"/>
      <c r="D12" s="957"/>
      <c r="E12" s="957"/>
      <c r="F12" s="957"/>
      <c r="G12" s="958"/>
      <c r="H12" s="958"/>
      <c r="I12" s="958"/>
      <c r="J12" s="356"/>
      <c r="K12" s="19"/>
    </row>
    <row r="13" spans="1:11" ht="15" customHeight="1">
      <c r="A13" s="955" t="s">
        <v>114</v>
      </c>
      <c r="B13" s="955"/>
      <c r="C13" s="955"/>
      <c r="D13" s="440" t="s">
        <v>115</v>
      </c>
      <c r="E13" s="440" t="s">
        <v>116</v>
      </c>
      <c r="F13" s="440" t="s">
        <v>117</v>
      </c>
      <c r="G13" s="440" t="s">
        <v>118</v>
      </c>
      <c r="H13" s="955" t="s">
        <v>128</v>
      </c>
      <c r="I13" s="955"/>
      <c r="J13" s="453"/>
      <c r="K13" s="19"/>
    </row>
    <row r="14" spans="1:11">
      <c r="A14" s="959" t="s">
        <v>19</v>
      </c>
      <c r="B14" s="959"/>
      <c r="C14" s="959"/>
      <c r="D14" s="960" t="s">
        <v>49</v>
      </c>
      <c r="E14" s="960" t="s">
        <v>392</v>
      </c>
      <c r="F14" s="961" t="s">
        <v>714</v>
      </c>
      <c r="G14" s="960" t="s">
        <v>756</v>
      </c>
      <c r="H14" s="959" t="s">
        <v>478</v>
      </c>
      <c r="I14" s="959"/>
      <c r="J14" s="457"/>
      <c r="K14" s="19"/>
    </row>
    <row r="15" spans="1:11">
      <c r="A15" s="959"/>
      <c r="B15" s="959"/>
      <c r="C15" s="959"/>
      <c r="D15" s="960"/>
      <c r="E15" s="960"/>
      <c r="F15" s="962"/>
      <c r="G15" s="960"/>
      <c r="H15" s="357" t="s">
        <v>28</v>
      </c>
      <c r="I15" s="357" t="s">
        <v>20</v>
      </c>
      <c r="J15" s="458"/>
      <c r="K15" s="19"/>
    </row>
    <row r="16" spans="1:11" ht="51.75">
      <c r="A16" s="954"/>
      <c r="B16" s="954"/>
      <c r="C16" s="954"/>
      <c r="D16" s="338" t="s">
        <v>247</v>
      </c>
      <c r="E16" s="346" t="s">
        <v>393</v>
      </c>
      <c r="F16" s="347"/>
      <c r="G16" s="348" t="s">
        <v>394</v>
      </c>
      <c r="H16" s="349" t="s">
        <v>346</v>
      </c>
      <c r="I16" s="349" t="s">
        <v>474</v>
      </c>
      <c r="J16" s="451"/>
      <c r="K16" s="19"/>
    </row>
    <row r="17" spans="1:50">
      <c r="A17" s="4"/>
      <c r="B17" s="4"/>
      <c r="C17" s="4"/>
      <c r="D17" s="120"/>
      <c r="E17" s="25" t="s">
        <v>113</v>
      </c>
      <c r="F17" s="133">
        <f>SUM(F16:F16)</f>
        <v>0</v>
      </c>
      <c r="G17" s="134">
        <f>SUM(G16:G16)</f>
        <v>0</v>
      </c>
      <c r="H17" s="953" t="s">
        <v>477</v>
      </c>
      <c r="I17" s="953"/>
      <c r="J17" s="454"/>
      <c r="K17" s="19"/>
    </row>
    <row r="18" spans="1:50">
      <c r="A18" s="4"/>
      <c r="B18" s="9"/>
      <c r="C18" s="9"/>
      <c r="D18" s="7"/>
      <c r="E18" s="7"/>
      <c r="F18" s="7"/>
      <c r="H18" s="459" t="s">
        <v>109</v>
      </c>
      <c r="I18" s="24" t="s">
        <v>108</v>
      </c>
      <c r="J18" s="4"/>
      <c r="K18" s="19"/>
      <c r="X18" s="27" t="s">
        <v>790</v>
      </c>
      <c r="Y18" s="27"/>
      <c r="Z18" s="27"/>
      <c r="AK18" s="27" t="s">
        <v>791</v>
      </c>
    </row>
    <row r="19" spans="1:50" ht="14.45" customHeight="1">
      <c r="A19" s="4"/>
      <c r="B19" s="9"/>
      <c r="C19" s="9"/>
      <c r="F19" s="7"/>
      <c r="G19" s="7"/>
      <c r="H19" s="7"/>
      <c r="I19" s="7"/>
      <c r="J19" s="5"/>
      <c r="M19" s="533" t="s">
        <v>724</v>
      </c>
      <c r="N19" s="533"/>
      <c r="O19" s="533"/>
      <c r="P19" s="533"/>
      <c r="Q19" s="533"/>
    </row>
    <row r="20" spans="1:50" s="29" customFormat="1">
      <c r="A20" s="4"/>
      <c r="B20" s="9"/>
      <c r="C20" s="136" t="s">
        <v>338</v>
      </c>
      <c r="D20" s="137"/>
      <c r="E20" s="137"/>
      <c r="F20" s="138"/>
      <c r="G20" s="136" t="s">
        <v>339</v>
      </c>
      <c r="H20" s="137"/>
      <c r="I20" s="139"/>
      <c r="J20" s="140"/>
      <c r="M20" s="27"/>
      <c r="N20" s="27"/>
      <c r="O20" s="27"/>
      <c r="P20" s="27"/>
      <c r="Q20" s="27"/>
    </row>
    <row r="21" spans="1:50">
      <c r="A21" s="13"/>
      <c r="B21" s="9"/>
      <c r="C21" s="280" t="s">
        <v>287</v>
      </c>
      <c r="D21" s="281"/>
      <c r="E21" s="281"/>
      <c r="F21" s="282"/>
      <c r="G21" s="283" t="s">
        <v>337</v>
      </c>
      <c r="H21" s="281"/>
      <c r="I21" s="284"/>
      <c r="J21" s="291"/>
    </row>
    <row r="22" spans="1:50">
      <c r="A22" s="7"/>
      <c r="B22" s="5"/>
      <c r="C22" s="285"/>
      <c r="D22" s="5"/>
      <c r="E22" s="5"/>
      <c r="F22" s="19"/>
      <c r="G22" s="235"/>
      <c r="H22" s="5"/>
      <c r="I22" s="5"/>
      <c r="J22" s="232"/>
    </row>
    <row r="23" spans="1:50" s="29" customFormat="1">
      <c r="A23" s="7"/>
      <c r="B23" s="5"/>
      <c r="C23" s="238" t="s">
        <v>601</v>
      </c>
      <c r="D23" s="5"/>
      <c r="E23" s="5"/>
      <c r="F23" s="19"/>
      <c r="G23" s="585" t="s">
        <v>716</v>
      </c>
      <c r="H23" s="5"/>
      <c r="I23" s="5"/>
      <c r="J23" s="232"/>
    </row>
    <row r="24" spans="1:50">
      <c r="A24" s="17"/>
      <c r="B24" s="18"/>
      <c r="C24" s="238" t="s">
        <v>288</v>
      </c>
      <c r="D24" s="18"/>
      <c r="E24" s="18"/>
      <c r="F24" s="19"/>
      <c r="G24" s="236" t="s">
        <v>562</v>
      </c>
      <c r="H24" s="18"/>
      <c r="I24" s="18"/>
      <c r="J24" s="232"/>
    </row>
    <row r="25" spans="1:50">
      <c r="A25" s="12"/>
      <c r="B25" s="12"/>
      <c r="C25" s="237" t="s">
        <v>289</v>
      </c>
      <c r="D25" s="5"/>
      <c r="E25" s="5"/>
      <c r="F25" s="19"/>
      <c r="G25" s="586" t="s">
        <v>717</v>
      </c>
      <c r="H25" s="5"/>
      <c r="I25" s="5"/>
      <c r="J25" s="232"/>
    </row>
    <row r="26" spans="1:50" s="29" customFormat="1">
      <c r="A26" s="12"/>
      <c r="B26" s="12"/>
      <c r="C26" s="237" t="s">
        <v>603</v>
      </c>
      <c r="D26" s="5"/>
      <c r="E26" s="5"/>
      <c r="F26" s="19"/>
      <c r="G26" s="586" t="s">
        <v>718</v>
      </c>
      <c r="H26" s="5"/>
      <c r="I26" s="5"/>
      <c r="J26" s="232"/>
    </row>
    <row r="27" spans="1:50" s="29" customFormat="1">
      <c r="A27" s="12"/>
      <c r="B27" s="12"/>
      <c r="C27" s="237" t="s">
        <v>604</v>
      </c>
      <c r="D27" s="5"/>
      <c r="E27" s="5"/>
      <c r="F27" s="19"/>
      <c r="G27" s="236" t="s">
        <v>577</v>
      </c>
      <c r="H27" s="5"/>
      <c r="I27" s="5"/>
      <c r="J27" s="232"/>
    </row>
    <row r="28" spans="1:50" s="29" customFormat="1">
      <c r="A28" s="11"/>
      <c r="B28" s="11"/>
      <c r="C28" s="286" t="s">
        <v>602</v>
      </c>
      <c r="D28" s="467"/>
      <c r="E28" s="467"/>
      <c r="F28" s="468"/>
      <c r="G28" s="469" t="s">
        <v>553</v>
      </c>
      <c r="H28" s="11"/>
      <c r="I28" s="11"/>
      <c r="J28" s="232"/>
    </row>
    <row r="29" spans="1:50">
      <c r="A29" s="12"/>
      <c r="B29" s="12"/>
      <c r="C29" s="237" t="s">
        <v>290</v>
      </c>
      <c r="D29" s="5"/>
      <c r="E29" s="5"/>
      <c r="F29" s="19"/>
      <c r="G29" s="236" t="s">
        <v>550</v>
      </c>
      <c r="H29" s="5"/>
      <c r="I29" s="5"/>
      <c r="J29" s="232"/>
    </row>
    <row r="30" spans="1:50" s="29" customFormat="1">
      <c r="C30" s="238" t="s">
        <v>608</v>
      </c>
      <c r="D30" s="287"/>
      <c r="E30" s="287"/>
      <c r="F30" s="287"/>
      <c r="G30" s="587" t="s">
        <v>720</v>
      </c>
      <c r="H30" s="19"/>
      <c r="I30" s="19"/>
      <c r="J30" s="232"/>
    </row>
    <row r="31" spans="1:50" s="29" customFormat="1">
      <c r="C31" s="588" t="s">
        <v>719</v>
      </c>
      <c r="D31" s="589"/>
      <c r="E31" s="589"/>
      <c r="F31" s="589"/>
      <c r="G31" s="587" t="s">
        <v>562</v>
      </c>
      <c r="H31" s="19"/>
      <c r="I31" s="19"/>
      <c r="J31" s="232"/>
    </row>
    <row r="32" spans="1:50">
      <c r="A32" s="1"/>
      <c r="B32" s="1"/>
      <c r="C32" s="238" t="s">
        <v>291</v>
      </c>
      <c r="D32" s="5"/>
      <c r="E32" s="5"/>
      <c r="F32" s="19"/>
      <c r="G32" s="587" t="s">
        <v>721</v>
      </c>
      <c r="H32" s="5"/>
      <c r="I32" s="5"/>
      <c r="J32" s="232"/>
      <c r="AW32" s="533" t="s">
        <v>792</v>
      </c>
      <c r="AX32" s="534"/>
    </row>
    <row r="33" spans="1:50">
      <c r="A33" s="1"/>
      <c r="B33" s="1"/>
      <c r="C33" s="238" t="s">
        <v>292</v>
      </c>
      <c r="D33" s="5"/>
      <c r="E33" s="5"/>
      <c r="F33" s="19"/>
      <c r="G33" s="231" t="s">
        <v>605</v>
      </c>
      <c r="H33" s="5"/>
      <c r="I33" s="5"/>
      <c r="J33" s="232"/>
      <c r="AW33" s="533" t="s">
        <v>792</v>
      </c>
      <c r="AX33" s="534"/>
    </row>
    <row r="34" spans="1:50" s="29" customFormat="1">
      <c r="C34" s="238" t="s">
        <v>609</v>
      </c>
      <c r="D34" s="287"/>
      <c r="E34" s="287"/>
      <c r="F34" s="287"/>
      <c r="G34" s="587" t="s">
        <v>722</v>
      </c>
      <c r="H34" s="19"/>
      <c r="I34" s="19"/>
      <c r="J34" s="232"/>
    </row>
    <row r="35" spans="1:50">
      <c r="C35" s="238" t="s">
        <v>293</v>
      </c>
      <c r="D35" s="19"/>
      <c r="E35" s="19"/>
      <c r="F35" s="19"/>
      <c r="G35" s="231" t="s">
        <v>550</v>
      </c>
      <c r="H35" s="19"/>
      <c r="I35" s="19"/>
      <c r="J35" s="232"/>
    </row>
    <row r="36" spans="1:50">
      <c r="C36" s="238" t="s">
        <v>294</v>
      </c>
      <c r="D36" s="19"/>
      <c r="E36" s="19"/>
      <c r="F36" s="19"/>
      <c r="G36" s="587" t="s">
        <v>723</v>
      </c>
      <c r="H36" s="19"/>
      <c r="I36" s="19"/>
      <c r="J36" s="232"/>
    </row>
    <row r="37" spans="1:50" s="29" customFormat="1">
      <c r="C37" s="238" t="s">
        <v>606</v>
      </c>
      <c r="D37" s="19"/>
      <c r="E37" s="19"/>
      <c r="F37" s="19"/>
      <c r="G37" s="231" t="s">
        <v>577</v>
      </c>
      <c r="H37" s="19"/>
      <c r="I37" s="19"/>
      <c r="J37" s="232"/>
    </row>
    <row r="38" spans="1:50">
      <c r="C38" s="238" t="s">
        <v>295</v>
      </c>
      <c r="D38" s="19"/>
      <c r="E38" s="19"/>
      <c r="F38" s="19"/>
      <c r="G38" s="587" t="s">
        <v>721</v>
      </c>
      <c r="H38" s="19"/>
      <c r="I38" s="19"/>
      <c r="J38" s="232"/>
    </row>
    <row r="39" spans="1:50" s="29" customFormat="1">
      <c r="C39" s="238" t="s">
        <v>607</v>
      </c>
      <c r="D39" s="19"/>
      <c r="E39" s="19"/>
      <c r="F39" s="19"/>
      <c r="G39" s="231" t="s">
        <v>575</v>
      </c>
      <c r="H39" s="19"/>
      <c r="I39" s="19"/>
      <c r="J39" s="232"/>
    </row>
    <row r="40" spans="1:50">
      <c r="C40" s="233" t="s">
        <v>296</v>
      </c>
      <c r="D40" s="19"/>
      <c r="E40" s="19"/>
      <c r="F40" s="19"/>
      <c r="G40" s="231" t="s">
        <v>549</v>
      </c>
      <c r="H40" s="19"/>
      <c r="I40" s="19"/>
      <c r="J40" s="232"/>
    </row>
    <row r="41" spans="1:50">
      <c r="C41" s="288" t="s">
        <v>331</v>
      </c>
      <c r="D41" s="19"/>
      <c r="E41" s="19"/>
      <c r="F41" s="19"/>
      <c r="G41" s="231"/>
      <c r="H41" s="19"/>
      <c r="I41" s="19"/>
      <c r="J41" s="232"/>
    </row>
    <row r="42" spans="1:50" s="29" customFormat="1">
      <c r="C42" s="289" t="s">
        <v>552</v>
      </c>
      <c r="D42" s="19"/>
      <c r="E42" s="19"/>
      <c r="F42" s="19"/>
      <c r="G42" s="587" t="s">
        <v>725</v>
      </c>
      <c r="H42" s="19"/>
      <c r="I42" s="19"/>
      <c r="J42" s="232"/>
    </row>
    <row r="43" spans="1:50">
      <c r="C43" s="233" t="s">
        <v>297</v>
      </c>
      <c r="D43" s="19"/>
      <c r="E43" s="19"/>
      <c r="F43" s="19"/>
      <c r="G43" s="231" t="s">
        <v>550</v>
      </c>
      <c r="H43" s="19"/>
      <c r="I43" s="19"/>
      <c r="J43" s="232"/>
    </row>
    <row r="44" spans="1:50">
      <c r="C44" s="233" t="s">
        <v>298</v>
      </c>
      <c r="D44" s="19"/>
      <c r="E44" s="19"/>
      <c r="F44" s="19"/>
      <c r="G44" s="231" t="s">
        <v>551</v>
      </c>
      <c r="H44" s="19"/>
      <c r="I44" s="19"/>
      <c r="J44" s="232"/>
      <c r="AV44" s="534"/>
      <c r="AW44" s="533" t="s">
        <v>793</v>
      </c>
      <c r="AX44" s="534"/>
    </row>
    <row r="45" spans="1:50">
      <c r="C45" s="233" t="s">
        <v>726</v>
      </c>
      <c r="D45" s="19"/>
      <c r="E45" s="19"/>
      <c r="F45" s="19"/>
      <c r="G45" s="587" t="s">
        <v>727</v>
      </c>
      <c r="H45" s="19"/>
      <c r="I45" s="19"/>
      <c r="J45" s="232"/>
    </row>
    <row r="46" spans="1:50">
      <c r="C46" s="233" t="s">
        <v>299</v>
      </c>
      <c r="D46" s="19"/>
      <c r="E46" s="19"/>
      <c r="F46" s="19"/>
      <c r="G46" s="587" t="s">
        <v>728</v>
      </c>
      <c r="H46" s="19"/>
      <c r="I46" s="19"/>
      <c r="J46" s="232"/>
      <c r="AW46" s="533" t="s">
        <v>793</v>
      </c>
      <c r="AX46" s="534"/>
    </row>
    <row r="47" spans="1:50">
      <c r="C47" s="233" t="s">
        <v>300</v>
      </c>
      <c r="D47" s="19"/>
      <c r="E47" s="19"/>
      <c r="F47" s="19"/>
      <c r="G47" s="587" t="s">
        <v>729</v>
      </c>
      <c r="H47" s="19"/>
      <c r="I47" s="19"/>
      <c r="J47" s="232"/>
    </row>
    <row r="48" spans="1:50" s="29" customFormat="1">
      <c r="C48" s="590" t="s">
        <v>730</v>
      </c>
      <c r="D48" s="573"/>
      <c r="E48" s="19"/>
      <c r="F48" s="19"/>
      <c r="G48" s="587" t="s">
        <v>553</v>
      </c>
      <c r="H48" s="19"/>
      <c r="I48" s="19"/>
      <c r="J48" s="232"/>
    </row>
    <row r="49" spans="2:10">
      <c r="C49" s="233" t="s">
        <v>301</v>
      </c>
      <c r="D49" s="19"/>
      <c r="E49" s="19"/>
      <c r="F49" s="19"/>
      <c r="G49" s="587" t="s">
        <v>731</v>
      </c>
      <c r="H49" s="19"/>
      <c r="I49" s="19"/>
      <c r="J49" s="232"/>
    </row>
    <row r="50" spans="2:10">
      <c r="C50" s="475" t="s">
        <v>751</v>
      </c>
      <c r="D50" s="468"/>
      <c r="E50" s="468"/>
      <c r="F50" s="468"/>
      <c r="G50" s="591" t="s">
        <v>553</v>
      </c>
      <c r="H50" s="19"/>
      <c r="I50" s="19"/>
      <c r="J50" s="232"/>
    </row>
    <row r="51" spans="2:10" s="29" customFormat="1">
      <c r="C51" s="475" t="s">
        <v>555</v>
      </c>
      <c r="D51" s="468"/>
      <c r="E51" s="468"/>
      <c r="F51" s="468"/>
      <c r="G51" s="592" t="s">
        <v>750</v>
      </c>
      <c r="H51" s="19"/>
      <c r="I51" s="19"/>
      <c r="J51" s="232"/>
    </row>
    <row r="52" spans="2:10" s="29" customFormat="1">
      <c r="C52" s="233" t="s">
        <v>558</v>
      </c>
      <c r="D52" s="19"/>
      <c r="E52" s="19"/>
      <c r="F52" s="19"/>
      <c r="G52" s="231" t="s">
        <v>559</v>
      </c>
      <c r="H52" s="19"/>
      <c r="I52" s="19"/>
      <c r="J52" s="232"/>
    </row>
    <row r="53" spans="2:10" s="29" customFormat="1">
      <c r="C53" s="233" t="s">
        <v>419</v>
      </c>
      <c r="D53" s="19"/>
      <c r="E53" s="19"/>
      <c r="F53" s="19"/>
      <c r="G53" s="587" t="s">
        <v>732</v>
      </c>
      <c r="H53" s="19"/>
      <c r="I53" s="19"/>
      <c r="J53" s="232"/>
    </row>
    <row r="54" spans="2:10" s="29" customFormat="1">
      <c r="B54" s="28"/>
      <c r="C54" s="233" t="s">
        <v>579</v>
      </c>
      <c r="D54" s="19"/>
      <c r="E54" s="19"/>
      <c r="F54" s="19"/>
      <c r="G54" s="587" t="s">
        <v>727</v>
      </c>
      <c r="H54" s="19"/>
      <c r="I54" s="19"/>
      <c r="J54" s="232"/>
    </row>
    <row r="55" spans="2:10" s="29" customFormat="1">
      <c r="C55" s="289" t="s">
        <v>560</v>
      </c>
      <c r="D55" s="19"/>
      <c r="E55" s="19"/>
      <c r="F55" s="19"/>
      <c r="G55" s="587" t="s">
        <v>733</v>
      </c>
      <c r="H55" s="19"/>
      <c r="I55" s="19"/>
      <c r="J55" s="232"/>
    </row>
    <row r="56" spans="2:10" s="29" customFormat="1">
      <c r="C56" s="289" t="s">
        <v>561</v>
      </c>
      <c r="D56" s="19"/>
      <c r="E56" s="19"/>
      <c r="F56" s="19"/>
      <c r="G56" s="470" t="s">
        <v>734</v>
      </c>
      <c r="H56" s="19"/>
      <c r="I56" s="19"/>
      <c r="J56" s="232"/>
    </row>
    <row r="57" spans="2:10" s="29" customFormat="1">
      <c r="C57" s="289" t="s">
        <v>612</v>
      </c>
      <c r="D57" s="19"/>
      <c r="E57" s="19"/>
      <c r="F57" s="19"/>
      <c r="G57" s="470" t="s">
        <v>735</v>
      </c>
      <c r="H57" s="19"/>
      <c r="I57" s="19"/>
      <c r="J57" s="232"/>
    </row>
    <row r="58" spans="2:10" s="29" customFormat="1">
      <c r="B58" s="28"/>
      <c r="C58" s="289" t="s">
        <v>580</v>
      </c>
      <c r="D58" s="19"/>
      <c r="E58" s="19"/>
      <c r="F58" s="19"/>
      <c r="G58" s="231" t="s">
        <v>554</v>
      </c>
      <c r="H58" s="19"/>
      <c r="I58" s="19"/>
      <c r="J58" s="232"/>
    </row>
    <row r="59" spans="2:10">
      <c r="C59" s="233" t="s">
        <v>302</v>
      </c>
      <c r="D59" s="19"/>
      <c r="E59" s="19"/>
      <c r="F59" s="19"/>
      <c r="G59" s="231" t="s">
        <v>549</v>
      </c>
      <c r="H59" s="19"/>
      <c r="I59" s="19"/>
      <c r="J59" s="232"/>
    </row>
    <row r="60" spans="2:10">
      <c r="C60" s="233" t="s">
        <v>303</v>
      </c>
      <c r="D60" s="19"/>
      <c r="E60" s="19"/>
      <c r="F60" s="19"/>
      <c r="G60" s="231" t="s">
        <v>559</v>
      </c>
      <c r="H60" s="19"/>
      <c r="I60" s="19"/>
      <c r="J60" s="232"/>
    </row>
    <row r="61" spans="2:10">
      <c r="B61" s="28"/>
      <c r="C61" s="233" t="s">
        <v>304</v>
      </c>
      <c r="D61" s="19"/>
      <c r="E61" s="19"/>
      <c r="F61" s="19"/>
      <c r="G61" s="231" t="s">
        <v>553</v>
      </c>
      <c r="H61" s="19"/>
      <c r="I61" s="19"/>
      <c r="J61" s="232"/>
    </row>
    <row r="62" spans="2:10">
      <c r="B62" s="28"/>
      <c r="C62" s="233" t="s">
        <v>305</v>
      </c>
      <c r="D62" s="19"/>
      <c r="E62" s="19"/>
      <c r="F62" s="19"/>
      <c r="G62" s="470" t="s">
        <v>727</v>
      </c>
      <c r="H62" s="19"/>
      <c r="I62" s="19"/>
      <c r="J62" s="232"/>
    </row>
    <row r="63" spans="2:10">
      <c r="B63" s="28"/>
      <c r="C63" s="233" t="s">
        <v>306</v>
      </c>
      <c r="D63" s="19"/>
      <c r="E63" s="19"/>
      <c r="F63" s="19"/>
      <c r="G63" s="231" t="s">
        <v>553</v>
      </c>
      <c r="H63" s="19"/>
      <c r="I63" s="19"/>
      <c r="J63" s="232"/>
    </row>
    <row r="64" spans="2:10">
      <c r="B64" s="28"/>
      <c r="C64" s="233" t="s">
        <v>307</v>
      </c>
      <c r="D64" s="19"/>
      <c r="E64" s="19"/>
      <c r="F64" s="19"/>
      <c r="G64" s="290" t="s">
        <v>562</v>
      </c>
      <c r="H64" s="19"/>
      <c r="I64" s="19"/>
      <c r="J64" s="232"/>
    </row>
    <row r="65" spans="2:50">
      <c r="B65" s="28"/>
      <c r="C65" s="233" t="s">
        <v>308</v>
      </c>
      <c r="D65" s="19"/>
      <c r="E65" s="19"/>
      <c r="F65" s="19"/>
      <c r="G65" s="231" t="s">
        <v>557</v>
      </c>
      <c r="H65" s="19"/>
      <c r="I65" s="19"/>
      <c r="J65" s="232"/>
    </row>
    <row r="66" spans="2:50">
      <c r="B66" s="28"/>
      <c r="C66" s="233" t="s">
        <v>309</v>
      </c>
      <c r="D66" s="19"/>
      <c r="E66" s="19"/>
      <c r="F66" s="19"/>
      <c r="G66" s="470" t="s">
        <v>747</v>
      </c>
      <c r="H66" s="19"/>
      <c r="I66" s="19"/>
      <c r="J66" s="232"/>
    </row>
    <row r="67" spans="2:50" s="29" customFormat="1">
      <c r="C67" s="233" t="s">
        <v>563</v>
      </c>
      <c r="D67" s="19"/>
      <c r="E67" s="19"/>
      <c r="F67" s="19"/>
      <c r="G67" s="231" t="s">
        <v>572</v>
      </c>
      <c r="H67" s="19"/>
      <c r="I67" s="19"/>
      <c r="J67" s="232"/>
    </row>
    <row r="68" spans="2:50" s="29" customFormat="1">
      <c r="C68" s="233" t="s">
        <v>564</v>
      </c>
      <c r="D68" s="19"/>
      <c r="E68" s="19"/>
      <c r="F68" s="19"/>
      <c r="G68" s="470" t="s">
        <v>736</v>
      </c>
      <c r="H68" s="19"/>
      <c r="I68" s="19"/>
      <c r="J68" s="232"/>
    </row>
    <row r="69" spans="2:50" s="29" customFormat="1">
      <c r="C69" s="233" t="s">
        <v>565</v>
      </c>
      <c r="D69" s="19"/>
      <c r="E69" s="19"/>
      <c r="F69" s="19"/>
      <c r="G69" s="231" t="s">
        <v>551</v>
      </c>
      <c r="H69" s="19"/>
      <c r="I69" s="19"/>
      <c r="J69" s="232"/>
    </row>
    <row r="70" spans="2:50" s="29" customFormat="1">
      <c r="C70" s="233" t="s">
        <v>566</v>
      </c>
      <c r="D70" s="19"/>
      <c r="E70" s="19"/>
      <c r="F70" s="19"/>
      <c r="G70" s="470" t="s">
        <v>737</v>
      </c>
      <c r="H70" s="19"/>
      <c r="I70" s="19"/>
      <c r="J70" s="232"/>
    </row>
    <row r="71" spans="2:50" s="29" customFormat="1">
      <c r="C71" s="233" t="s">
        <v>567</v>
      </c>
      <c r="D71" s="19"/>
      <c r="E71" s="19"/>
      <c r="F71" s="19"/>
      <c r="G71" s="470" t="s">
        <v>738</v>
      </c>
      <c r="H71" s="19"/>
      <c r="I71" s="19"/>
      <c r="J71" s="232"/>
    </row>
    <row r="72" spans="2:50" s="29" customFormat="1">
      <c r="C72" s="233" t="s">
        <v>568</v>
      </c>
      <c r="D72" s="19"/>
      <c r="E72" s="19"/>
      <c r="F72" s="19"/>
      <c r="G72" s="231" t="s">
        <v>576</v>
      </c>
      <c r="H72" s="19"/>
      <c r="I72" s="19"/>
      <c r="J72" s="232"/>
    </row>
    <row r="73" spans="2:50" s="29" customFormat="1">
      <c r="C73" s="233" t="s">
        <v>569</v>
      </c>
      <c r="D73" s="19"/>
      <c r="E73" s="19"/>
      <c r="F73" s="19"/>
      <c r="G73" s="470" t="s">
        <v>739</v>
      </c>
      <c r="H73" s="19"/>
      <c r="I73" s="19"/>
      <c r="J73" s="232"/>
    </row>
    <row r="74" spans="2:50" s="29" customFormat="1">
      <c r="C74" s="233" t="s">
        <v>570</v>
      </c>
      <c r="D74" s="19"/>
      <c r="E74" s="19"/>
      <c r="F74" s="19"/>
      <c r="G74" s="470" t="s">
        <v>731</v>
      </c>
      <c r="H74" s="19"/>
      <c r="I74" s="19"/>
      <c r="J74" s="232"/>
    </row>
    <row r="75" spans="2:50" s="29" customFormat="1">
      <c r="C75" s="233" t="s">
        <v>571</v>
      </c>
      <c r="D75" s="19"/>
      <c r="E75" s="19"/>
      <c r="F75" s="19"/>
      <c r="G75" s="231" t="s">
        <v>577</v>
      </c>
      <c r="H75" s="19"/>
      <c r="I75" s="19"/>
      <c r="J75" s="232"/>
    </row>
    <row r="76" spans="2:50">
      <c r="C76" s="233" t="s">
        <v>310</v>
      </c>
      <c r="D76" s="19"/>
      <c r="E76" s="19"/>
      <c r="F76" s="19"/>
      <c r="G76" s="231" t="s">
        <v>557</v>
      </c>
      <c r="H76" s="19"/>
      <c r="I76" s="19"/>
      <c r="J76" s="232"/>
    </row>
    <row r="77" spans="2:50">
      <c r="C77" s="233" t="s">
        <v>311</v>
      </c>
      <c r="D77" s="19"/>
      <c r="E77" s="19"/>
      <c r="F77" s="19"/>
      <c r="G77" s="231" t="s">
        <v>574</v>
      </c>
      <c r="H77" s="19"/>
      <c r="I77" s="19"/>
      <c r="J77" s="232"/>
      <c r="AW77" s="533" t="s">
        <v>793</v>
      </c>
      <c r="AX77" s="534"/>
    </row>
    <row r="78" spans="2:50">
      <c r="C78" s="233" t="s">
        <v>312</v>
      </c>
      <c r="D78" s="19"/>
      <c r="E78" s="19"/>
      <c r="F78" s="19"/>
      <c r="G78" s="470" t="s">
        <v>740</v>
      </c>
      <c r="H78" s="19"/>
      <c r="I78" s="19"/>
      <c r="J78" s="232"/>
    </row>
    <row r="79" spans="2:50">
      <c r="C79" s="233" t="s">
        <v>313</v>
      </c>
      <c r="D79" s="19"/>
      <c r="E79" s="19"/>
      <c r="F79" s="19"/>
      <c r="G79" s="231" t="s">
        <v>556</v>
      </c>
      <c r="H79" s="19"/>
      <c r="I79" s="19"/>
      <c r="J79" s="232"/>
    </row>
    <row r="80" spans="2:50">
      <c r="C80" s="233" t="s">
        <v>314</v>
      </c>
      <c r="D80" s="19"/>
      <c r="E80" s="19"/>
      <c r="F80" s="19"/>
      <c r="G80" s="231" t="s">
        <v>554</v>
      </c>
      <c r="H80" s="19"/>
      <c r="I80" s="19"/>
      <c r="J80" s="232"/>
    </row>
    <row r="81" spans="2:50">
      <c r="C81" s="233" t="s">
        <v>315</v>
      </c>
      <c r="D81" s="19"/>
      <c r="E81" s="19"/>
      <c r="F81" s="19"/>
      <c r="G81" s="470" t="s">
        <v>741</v>
      </c>
      <c r="H81" s="19"/>
      <c r="I81" s="19"/>
      <c r="J81" s="232"/>
      <c r="AV81" s="534"/>
      <c r="AW81" s="533" t="s">
        <v>793</v>
      </c>
      <c r="AX81" s="534"/>
    </row>
    <row r="82" spans="2:50">
      <c r="C82" s="233" t="s">
        <v>316</v>
      </c>
      <c r="D82" s="19"/>
      <c r="E82" s="19"/>
      <c r="F82" s="19"/>
      <c r="G82" s="470" t="s">
        <v>742</v>
      </c>
      <c r="H82" s="19"/>
      <c r="I82" s="19"/>
      <c r="J82" s="232"/>
      <c r="AV82" s="534"/>
      <c r="AW82" s="533" t="s">
        <v>793</v>
      </c>
      <c r="AX82" s="534"/>
    </row>
    <row r="83" spans="2:50" s="29" customFormat="1">
      <c r="B83" s="28"/>
      <c r="C83" s="233" t="s">
        <v>581</v>
      </c>
      <c r="D83" s="19"/>
      <c r="E83" s="19"/>
      <c r="F83" s="19"/>
      <c r="G83" s="231" t="s">
        <v>557</v>
      </c>
      <c r="H83" s="19"/>
      <c r="I83" s="19"/>
      <c r="J83" s="232"/>
      <c r="AV83" s="534"/>
      <c r="AW83" s="533" t="s">
        <v>793</v>
      </c>
      <c r="AX83" s="534"/>
    </row>
    <row r="84" spans="2:50" s="29" customFormat="1">
      <c r="B84" s="28"/>
      <c r="C84" s="233" t="s">
        <v>582</v>
      </c>
      <c r="D84" s="19"/>
      <c r="E84" s="19"/>
      <c r="F84" s="19"/>
      <c r="G84" s="470" t="s">
        <v>753</v>
      </c>
      <c r="H84" s="19"/>
      <c r="I84" s="19"/>
      <c r="J84" s="232"/>
    </row>
    <row r="85" spans="2:50">
      <c r="C85" s="233" t="s">
        <v>317</v>
      </c>
      <c r="D85" s="19"/>
      <c r="E85" s="19"/>
      <c r="F85" s="19"/>
      <c r="G85" s="231" t="s">
        <v>556</v>
      </c>
      <c r="H85" s="19"/>
      <c r="I85" s="19"/>
      <c r="J85" s="232"/>
    </row>
    <row r="86" spans="2:50">
      <c r="C86" s="233" t="s">
        <v>318</v>
      </c>
      <c r="D86" s="19"/>
      <c r="E86" s="19"/>
      <c r="F86" s="19"/>
      <c r="G86" s="470" t="s">
        <v>743</v>
      </c>
      <c r="H86" s="19"/>
      <c r="I86" s="19"/>
      <c r="J86" s="232"/>
    </row>
    <row r="87" spans="2:50" s="29" customFormat="1">
      <c r="B87" s="28"/>
      <c r="C87" s="233" t="s">
        <v>588</v>
      </c>
      <c r="D87" s="19"/>
      <c r="E87" s="19"/>
      <c r="F87" s="19"/>
      <c r="G87" s="470" t="s">
        <v>754</v>
      </c>
      <c r="H87" s="19"/>
      <c r="I87" s="19"/>
      <c r="J87" s="232"/>
    </row>
    <row r="88" spans="2:50">
      <c r="C88" s="473" t="s">
        <v>319</v>
      </c>
      <c r="D88" s="466"/>
      <c r="E88" s="466"/>
      <c r="F88" s="466"/>
      <c r="G88" s="474" t="s">
        <v>577</v>
      </c>
      <c r="H88" s="19"/>
      <c r="I88" s="19"/>
      <c r="J88" s="232"/>
    </row>
    <row r="89" spans="2:50" s="29" customFormat="1">
      <c r="C89" s="233" t="s">
        <v>589</v>
      </c>
      <c r="D89" s="19"/>
      <c r="E89" s="19"/>
      <c r="F89" s="19"/>
      <c r="G89" s="470" t="s">
        <v>744</v>
      </c>
      <c r="H89" s="19"/>
      <c r="I89" s="19"/>
      <c r="J89" s="232"/>
    </row>
    <row r="90" spans="2:50">
      <c r="C90" s="233" t="s">
        <v>320</v>
      </c>
      <c r="D90" s="19"/>
      <c r="E90" s="19"/>
      <c r="F90" s="19"/>
      <c r="G90" s="470" t="s">
        <v>721</v>
      </c>
      <c r="H90" s="19"/>
      <c r="I90" s="19"/>
      <c r="J90" s="232"/>
    </row>
    <row r="91" spans="2:50">
      <c r="C91" s="233" t="s">
        <v>321</v>
      </c>
      <c r="D91" s="19"/>
      <c r="E91" s="19"/>
      <c r="F91" s="19"/>
      <c r="G91" s="470" t="s">
        <v>723</v>
      </c>
      <c r="H91" s="19"/>
      <c r="I91" s="19"/>
      <c r="J91" s="232"/>
    </row>
    <row r="92" spans="2:50" s="29" customFormat="1">
      <c r="C92" s="473" t="s">
        <v>590</v>
      </c>
      <c r="D92" s="466"/>
      <c r="E92" s="466"/>
      <c r="F92" s="466"/>
      <c r="G92" s="474" t="s">
        <v>553</v>
      </c>
      <c r="H92" s="19"/>
      <c r="I92" s="19"/>
      <c r="J92" s="232"/>
    </row>
    <row r="93" spans="2:50">
      <c r="C93" s="471" t="s">
        <v>745</v>
      </c>
      <c r="D93" s="464"/>
      <c r="E93" s="19"/>
      <c r="F93" s="19"/>
      <c r="G93" s="231" t="s">
        <v>592</v>
      </c>
      <c r="H93" s="19"/>
      <c r="I93" s="19"/>
      <c r="J93" s="232"/>
    </row>
    <row r="94" spans="2:50">
      <c r="C94" s="473" t="s">
        <v>322</v>
      </c>
      <c r="D94" s="466"/>
      <c r="E94" s="466"/>
      <c r="F94" s="466"/>
      <c r="G94" s="474" t="s">
        <v>591</v>
      </c>
      <c r="H94" s="19"/>
      <c r="I94" s="19"/>
      <c r="J94" s="232"/>
    </row>
    <row r="95" spans="2:50">
      <c r="C95" s="233" t="s">
        <v>323</v>
      </c>
      <c r="D95" s="19"/>
      <c r="E95" s="19"/>
      <c r="F95" s="19"/>
      <c r="G95" s="470" t="s">
        <v>746</v>
      </c>
      <c r="H95" s="19"/>
      <c r="I95" s="19"/>
      <c r="J95" s="232"/>
    </row>
    <row r="96" spans="2:50" s="29" customFormat="1">
      <c r="B96" s="28"/>
      <c r="C96" s="233" t="s">
        <v>593</v>
      </c>
      <c r="D96" s="19"/>
      <c r="E96" s="19"/>
      <c r="F96" s="19"/>
      <c r="G96" s="470" t="s">
        <v>741</v>
      </c>
      <c r="H96" s="19"/>
      <c r="I96" s="19"/>
      <c r="J96" s="232"/>
    </row>
    <row r="97" spans="2:10">
      <c r="C97" s="233" t="s">
        <v>324</v>
      </c>
      <c r="D97" s="19"/>
      <c r="E97" s="19"/>
      <c r="F97" s="19"/>
      <c r="G97" s="231" t="s">
        <v>574</v>
      </c>
      <c r="H97" s="19"/>
      <c r="I97" s="19"/>
      <c r="J97" s="232"/>
    </row>
    <row r="98" spans="2:10" s="29" customFormat="1">
      <c r="B98" s="28"/>
      <c r="C98" s="233" t="s">
        <v>583</v>
      </c>
      <c r="D98" s="19"/>
      <c r="E98" s="19"/>
      <c r="F98" s="19"/>
      <c r="G98" s="231" t="s">
        <v>573</v>
      </c>
      <c r="H98" s="19"/>
      <c r="I98" s="19"/>
      <c r="J98" s="232"/>
    </row>
    <row r="99" spans="2:10" s="29" customFormat="1">
      <c r="B99" s="28"/>
      <c r="C99" s="233" t="s">
        <v>584</v>
      </c>
      <c r="D99" s="19"/>
      <c r="E99" s="19"/>
      <c r="F99" s="19"/>
      <c r="G99" s="231" t="s">
        <v>562</v>
      </c>
      <c r="H99" s="19"/>
      <c r="I99" s="19"/>
      <c r="J99" s="232"/>
    </row>
    <row r="100" spans="2:10" s="29" customFormat="1">
      <c r="B100" s="28"/>
      <c r="C100" s="233" t="s">
        <v>585</v>
      </c>
      <c r="D100" s="19"/>
      <c r="E100" s="19"/>
      <c r="F100" s="19"/>
      <c r="G100" s="470" t="s">
        <v>755</v>
      </c>
      <c r="H100" s="19"/>
      <c r="I100" s="19"/>
      <c r="J100" s="232"/>
    </row>
    <row r="101" spans="2:10" s="29" customFormat="1">
      <c r="B101" s="28"/>
      <c r="C101" s="233" t="s">
        <v>594</v>
      </c>
      <c r="D101" s="19"/>
      <c r="E101" s="19"/>
      <c r="F101" s="19"/>
      <c r="G101" s="231" t="s">
        <v>553</v>
      </c>
      <c r="H101" s="19"/>
      <c r="I101" s="19"/>
      <c r="J101" s="232"/>
    </row>
    <row r="102" spans="2:10">
      <c r="B102" s="28"/>
      <c r="C102" s="233" t="s">
        <v>325</v>
      </c>
      <c r="D102" s="19"/>
      <c r="E102" s="19"/>
      <c r="F102" s="19"/>
      <c r="G102" s="470" t="s">
        <v>748</v>
      </c>
      <c r="H102" s="19"/>
      <c r="I102" s="19"/>
      <c r="J102" s="232"/>
    </row>
    <row r="103" spans="2:10" s="29" customFormat="1">
      <c r="B103" s="28"/>
      <c r="C103" s="233" t="s">
        <v>595</v>
      </c>
      <c r="D103" s="19"/>
      <c r="E103" s="19"/>
      <c r="F103" s="19"/>
      <c r="G103" s="231" t="s">
        <v>599</v>
      </c>
      <c r="H103" s="19"/>
      <c r="I103" s="19"/>
      <c r="J103" s="232"/>
    </row>
    <row r="104" spans="2:10" s="29" customFormat="1">
      <c r="B104" s="28"/>
      <c r="C104" s="233" t="s">
        <v>596</v>
      </c>
      <c r="D104" s="19"/>
      <c r="E104" s="19"/>
      <c r="F104" s="19"/>
      <c r="G104" s="231" t="s">
        <v>600</v>
      </c>
      <c r="H104" s="19"/>
      <c r="I104" s="19"/>
      <c r="J104" s="232"/>
    </row>
    <row r="105" spans="2:10" s="29" customFormat="1">
      <c r="B105" s="28"/>
      <c r="C105" s="233" t="s">
        <v>597</v>
      </c>
      <c r="D105" s="19"/>
      <c r="E105" s="19"/>
      <c r="F105" s="19"/>
      <c r="G105" s="231" t="s">
        <v>578</v>
      </c>
      <c r="H105" s="19"/>
      <c r="I105" s="19"/>
      <c r="J105" s="232"/>
    </row>
    <row r="106" spans="2:10" s="29" customFormat="1">
      <c r="B106" s="28"/>
      <c r="C106" s="233" t="s">
        <v>598</v>
      </c>
      <c r="D106" s="19"/>
      <c r="E106" s="19"/>
      <c r="F106" s="19"/>
      <c r="G106" s="231" t="s">
        <v>575</v>
      </c>
      <c r="H106" s="19"/>
      <c r="I106" s="19"/>
      <c r="J106" s="232"/>
    </row>
    <row r="107" spans="2:10" s="29" customFormat="1">
      <c r="B107" s="28"/>
      <c r="C107" s="233" t="s">
        <v>586</v>
      </c>
      <c r="D107" s="19"/>
      <c r="E107" s="19"/>
      <c r="F107" s="19"/>
      <c r="G107" s="470" t="s">
        <v>749</v>
      </c>
      <c r="H107" s="19"/>
      <c r="I107" s="19"/>
      <c r="J107" s="232"/>
    </row>
    <row r="108" spans="2:10" s="29" customFormat="1">
      <c r="B108" s="28"/>
      <c r="C108" s="233" t="s">
        <v>587</v>
      </c>
      <c r="D108" s="19"/>
      <c r="E108" s="19"/>
      <c r="F108" s="19"/>
      <c r="G108" s="231" t="s">
        <v>554</v>
      </c>
      <c r="H108" s="19"/>
      <c r="I108" s="19"/>
      <c r="J108" s="232"/>
    </row>
    <row r="109" spans="2:10" s="29" customFormat="1">
      <c r="B109" s="28"/>
      <c r="C109" s="472" t="s">
        <v>789</v>
      </c>
      <c r="D109" s="465"/>
      <c r="E109" s="465"/>
      <c r="F109" s="465"/>
      <c r="G109" s="470" t="s">
        <v>556</v>
      </c>
      <c r="H109" s="19"/>
      <c r="I109" s="19"/>
      <c r="J109" s="232"/>
    </row>
    <row r="110" spans="2:10">
      <c r="C110" s="233" t="s">
        <v>326</v>
      </c>
      <c r="D110" s="19"/>
      <c r="E110" s="19"/>
      <c r="F110" s="19"/>
      <c r="G110" s="470" t="s">
        <v>725</v>
      </c>
      <c r="H110" s="19"/>
      <c r="I110" s="19"/>
      <c r="J110" s="232"/>
    </row>
    <row r="111" spans="2:10">
      <c r="C111" s="233" t="s">
        <v>327</v>
      </c>
      <c r="D111" s="19"/>
      <c r="E111" s="19"/>
      <c r="F111" s="19"/>
      <c r="G111" s="470" t="s">
        <v>752</v>
      </c>
      <c r="H111" s="19"/>
      <c r="I111" s="19"/>
      <c r="J111" s="232"/>
    </row>
    <row r="112" spans="2:10">
      <c r="C112" s="233" t="s">
        <v>328</v>
      </c>
      <c r="D112" s="19"/>
      <c r="E112" s="19"/>
      <c r="F112" s="19"/>
      <c r="G112" s="231" t="s">
        <v>549</v>
      </c>
      <c r="H112" s="19"/>
      <c r="I112" s="19"/>
      <c r="J112" s="232"/>
    </row>
    <row r="113" spans="3:10">
      <c r="C113" s="233" t="s">
        <v>329</v>
      </c>
      <c r="D113" s="19"/>
      <c r="E113" s="19"/>
      <c r="F113" s="19"/>
      <c r="G113" s="231" t="s">
        <v>556</v>
      </c>
      <c r="H113" s="19"/>
      <c r="I113" s="19"/>
      <c r="J113" s="232"/>
    </row>
    <row r="114" spans="3:10">
      <c r="C114" s="233" t="s">
        <v>330</v>
      </c>
      <c r="D114" s="19"/>
      <c r="E114" s="19"/>
      <c r="F114" s="19"/>
      <c r="G114" s="231" t="s">
        <v>577</v>
      </c>
      <c r="H114" s="19"/>
      <c r="I114" s="19"/>
      <c r="J114" s="232"/>
    </row>
    <row r="115" spans="3:10">
      <c r="C115" s="233" t="s">
        <v>548</v>
      </c>
      <c r="D115" s="19"/>
      <c r="E115" s="19"/>
      <c r="F115" s="19"/>
      <c r="G115" s="231" t="s">
        <v>549</v>
      </c>
      <c r="H115" s="19"/>
      <c r="I115" s="19"/>
      <c r="J115" s="232"/>
    </row>
    <row r="116" spans="3:10" ht="30" customHeight="1">
      <c r="C116" s="948" t="s">
        <v>935</v>
      </c>
      <c r="D116" s="949"/>
      <c r="E116" s="949"/>
      <c r="F116" s="949"/>
      <c r="G116" s="950" t="s">
        <v>936</v>
      </c>
      <c r="H116" s="951"/>
      <c r="I116" s="951"/>
      <c r="J116" s="952"/>
    </row>
    <row r="117" spans="3:10">
      <c r="C117" s="593"/>
      <c r="D117" s="593"/>
      <c r="E117" s="593"/>
      <c r="F117" s="593"/>
      <c r="G117" s="234"/>
      <c r="H117" s="19"/>
      <c r="I117" s="19"/>
      <c r="J117" s="19"/>
    </row>
    <row r="121" spans="3:10">
      <c r="G121" s="135"/>
    </row>
    <row r="122" spans="3:10">
      <c r="G122" s="135"/>
    </row>
    <row r="123" spans="3:10">
      <c r="G123" s="135"/>
    </row>
    <row r="124" spans="3:10">
      <c r="G124" s="135"/>
    </row>
  </sheetData>
  <mergeCells count="26">
    <mergeCell ref="H7:I7"/>
    <mergeCell ref="H6:I6"/>
    <mergeCell ref="A5:I5"/>
    <mergeCell ref="A4:I4"/>
    <mergeCell ref="A3:I3"/>
    <mergeCell ref="A7:C8"/>
    <mergeCell ref="D7:D8"/>
    <mergeCell ref="G7:G8"/>
    <mergeCell ref="A6:C6"/>
    <mergeCell ref="E7:E8"/>
    <mergeCell ref="F7:F8"/>
    <mergeCell ref="C116:F116"/>
    <mergeCell ref="G116:J116"/>
    <mergeCell ref="H17:I17"/>
    <mergeCell ref="A9:C9"/>
    <mergeCell ref="A16:C16"/>
    <mergeCell ref="A13:C13"/>
    <mergeCell ref="H10:I10"/>
    <mergeCell ref="A12:I12"/>
    <mergeCell ref="H14:I14"/>
    <mergeCell ref="H13:I13"/>
    <mergeCell ref="A14:C15"/>
    <mergeCell ref="D14:D15"/>
    <mergeCell ref="G14:G15"/>
    <mergeCell ref="E14:E15"/>
    <mergeCell ref="F14:F15"/>
  </mergeCells>
  <pageMargins left="0.5" right="0.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230" r:id="rId4" name="Check Box 14">
              <controlPr defaultSize="0" autoFill="0" autoLine="0" autoPict="0" altText="">
                <anchor moveWithCells="1">
                  <from>
                    <xdr:col>7</xdr:col>
                    <xdr:colOff>447675</xdr:colOff>
                    <xdr:row>8</xdr:row>
                    <xdr:rowOff>0</xdr:rowOff>
                  </from>
                  <to>
                    <xdr:col>7</xdr:col>
                    <xdr:colOff>657225</xdr:colOff>
                    <xdr:row>8</xdr:row>
                    <xdr:rowOff>219075</xdr:rowOff>
                  </to>
                </anchor>
              </controlPr>
            </control>
          </mc:Choice>
        </mc:AlternateContent>
        <mc:AlternateContent xmlns:mc="http://schemas.openxmlformats.org/markup-compatibility/2006">
          <mc:Choice Requires="x14">
            <control shapeId="9231" r:id="rId5" name="Check Box 15">
              <controlPr defaultSize="0" autoFill="0" autoLine="0" autoPict="0" altText="">
                <anchor moveWithCells="1">
                  <from>
                    <xdr:col>8</xdr:col>
                    <xdr:colOff>447675</xdr:colOff>
                    <xdr:row>8</xdr:row>
                    <xdr:rowOff>0</xdr:rowOff>
                  </from>
                  <to>
                    <xdr:col>8</xdr:col>
                    <xdr:colOff>638175</xdr:colOff>
                    <xdr:row>8</xdr:row>
                    <xdr:rowOff>219075</xdr:rowOff>
                  </to>
                </anchor>
              </controlPr>
            </control>
          </mc:Choice>
        </mc:AlternateContent>
        <mc:AlternateContent xmlns:mc="http://schemas.openxmlformats.org/markup-compatibility/2006">
          <mc:Choice Requires="x14">
            <control shapeId="9233" r:id="rId6" name="Check Box 17">
              <controlPr defaultSize="0" autoFill="0" autoLine="0" autoPict="0" altText="">
                <anchor moveWithCells="1">
                  <from>
                    <xdr:col>7</xdr:col>
                    <xdr:colOff>457200</xdr:colOff>
                    <xdr:row>15</xdr:row>
                    <xdr:rowOff>0</xdr:rowOff>
                  </from>
                  <to>
                    <xdr:col>7</xdr:col>
                    <xdr:colOff>676275</xdr:colOff>
                    <xdr:row>15</xdr:row>
                    <xdr:rowOff>219075</xdr:rowOff>
                  </to>
                </anchor>
              </controlPr>
            </control>
          </mc:Choice>
        </mc:AlternateContent>
        <mc:AlternateContent xmlns:mc="http://schemas.openxmlformats.org/markup-compatibility/2006">
          <mc:Choice Requires="x14">
            <control shapeId="9234" r:id="rId7" name="Check Box 18">
              <controlPr defaultSize="0" autoFill="0" autoLine="0" autoPict="0" altText="">
                <anchor moveWithCells="1">
                  <from>
                    <xdr:col>8</xdr:col>
                    <xdr:colOff>457200</xdr:colOff>
                    <xdr:row>15</xdr:row>
                    <xdr:rowOff>0</xdr:rowOff>
                  </from>
                  <to>
                    <xdr:col>8</xdr:col>
                    <xdr:colOff>676275</xdr:colOff>
                    <xdr:row>15</xdr:row>
                    <xdr:rowOff>219075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S109"/>
  <sheetViews>
    <sheetView showGridLines="0" zoomScale="90" zoomScaleNormal="90" workbookViewId="0">
      <selection activeCell="B37" sqref="B37"/>
    </sheetView>
  </sheetViews>
  <sheetFormatPr defaultColWidth="10" defaultRowHeight="15"/>
  <cols>
    <col min="1" max="1" width="4.5703125" style="40" customWidth="1"/>
    <col min="2" max="2" width="24.42578125" style="40" customWidth="1"/>
    <col min="3" max="3" width="33.140625" style="40" customWidth="1"/>
    <col min="4" max="4" width="32.42578125" style="40" customWidth="1"/>
    <col min="5" max="5" width="10.140625" style="40" customWidth="1"/>
    <col min="6" max="6" width="12.140625" style="40" customWidth="1"/>
    <col min="7" max="7" width="10.140625" style="40" customWidth="1"/>
    <col min="8" max="8" width="9.42578125" style="40" customWidth="1"/>
    <col min="9" max="9" width="8.42578125" style="40" customWidth="1"/>
    <col min="10" max="10" width="10.42578125" style="40" customWidth="1"/>
    <col min="11" max="11" width="10.85546875" style="40" customWidth="1"/>
    <col min="12" max="16384" width="10" style="40"/>
  </cols>
  <sheetData>
    <row r="1" spans="1:12">
      <c r="B1" s="47"/>
      <c r="C1" s="40" t="s">
        <v>174</v>
      </c>
      <c r="D1" s="48"/>
      <c r="E1" s="40" t="s">
        <v>175</v>
      </c>
      <c r="G1" s="102"/>
      <c r="H1" s="40" t="s">
        <v>176</v>
      </c>
      <c r="J1" s="50"/>
      <c r="K1" s="40" t="s">
        <v>177</v>
      </c>
    </row>
    <row r="2" spans="1:12">
      <c r="A2" s="42"/>
      <c r="B2" s="41"/>
      <c r="C2" s="41"/>
      <c r="D2" s="41"/>
      <c r="E2" s="41"/>
      <c r="F2" s="41"/>
      <c r="G2" s="41"/>
      <c r="H2" s="41"/>
      <c r="I2" s="41"/>
      <c r="J2" s="41"/>
      <c r="K2" s="39"/>
    </row>
    <row r="3" spans="1:12">
      <c r="A3" s="45"/>
      <c r="B3" s="979" t="s">
        <v>444</v>
      </c>
      <c r="C3" s="979"/>
      <c r="D3" s="979"/>
      <c r="E3" s="979"/>
      <c r="F3" s="979"/>
      <c r="G3" s="979"/>
      <c r="H3" s="979"/>
      <c r="I3" s="979"/>
      <c r="J3" s="979"/>
      <c r="K3" s="979"/>
      <c r="L3" s="74"/>
    </row>
    <row r="4" spans="1:12" ht="21" customHeight="1">
      <c r="A4" s="45"/>
      <c r="B4" s="980" t="s">
        <v>849</v>
      </c>
      <c r="C4" s="981"/>
      <c r="D4" s="981"/>
      <c r="E4" s="981"/>
      <c r="F4" s="981"/>
      <c r="G4" s="981"/>
      <c r="H4" s="981"/>
      <c r="I4" s="981"/>
      <c r="J4" s="981"/>
      <c r="K4" s="982"/>
      <c r="L4" s="75"/>
    </row>
    <row r="5" spans="1:12" ht="15" customHeight="1">
      <c r="A5" s="45"/>
      <c r="B5" s="971" t="s">
        <v>14</v>
      </c>
      <c r="C5" s="972"/>
      <c r="D5" s="972"/>
      <c r="E5" s="972"/>
      <c r="F5" s="972"/>
      <c r="G5" s="972"/>
      <c r="H5" s="972"/>
      <c r="I5" s="972"/>
      <c r="J5" s="972"/>
      <c r="K5" s="973"/>
      <c r="L5" s="75"/>
    </row>
    <row r="6" spans="1:12">
      <c r="A6" s="41"/>
      <c r="B6" s="129" t="s">
        <v>114</v>
      </c>
      <c r="C6" s="129" t="s">
        <v>115</v>
      </c>
      <c r="D6" s="129" t="s">
        <v>116</v>
      </c>
      <c r="E6" s="129" t="s">
        <v>117</v>
      </c>
      <c r="F6" s="129" t="s">
        <v>118</v>
      </c>
      <c r="G6" s="129" t="s">
        <v>128</v>
      </c>
      <c r="H6" s="129" t="s">
        <v>129</v>
      </c>
      <c r="I6" s="129" t="s">
        <v>130</v>
      </c>
      <c r="J6" s="129" t="s">
        <v>131</v>
      </c>
      <c r="K6" s="129" t="s">
        <v>132</v>
      </c>
      <c r="L6" s="76"/>
    </row>
    <row r="7" spans="1:12" ht="51">
      <c r="A7" s="77"/>
      <c r="B7" s="132" t="s">
        <v>19</v>
      </c>
      <c r="C7" s="132" t="s">
        <v>231</v>
      </c>
      <c r="D7" s="132" t="s">
        <v>443</v>
      </c>
      <c r="E7" s="132" t="s">
        <v>281</v>
      </c>
      <c r="F7" s="132" t="s">
        <v>483</v>
      </c>
      <c r="G7" s="132" t="s">
        <v>137</v>
      </c>
      <c r="H7" s="132" t="s">
        <v>139</v>
      </c>
      <c r="I7" s="132" t="s">
        <v>218</v>
      </c>
      <c r="J7" s="132" t="s">
        <v>141</v>
      </c>
      <c r="K7" s="132" t="s">
        <v>142</v>
      </c>
    </row>
    <row r="8" spans="1:12" ht="63.75">
      <c r="A8" s="45"/>
      <c r="B8" s="358" t="s">
        <v>119</v>
      </c>
      <c r="C8" s="358" t="s">
        <v>119</v>
      </c>
      <c r="D8" s="358" t="s">
        <v>342</v>
      </c>
      <c r="E8" s="359" t="s">
        <v>631</v>
      </c>
      <c r="F8" s="360"/>
      <c r="G8" s="348" t="s">
        <v>138</v>
      </c>
      <c r="H8" s="361" t="s">
        <v>140</v>
      </c>
      <c r="I8" s="359" t="s">
        <v>144</v>
      </c>
      <c r="J8" s="362"/>
      <c r="K8" s="348" t="s">
        <v>143</v>
      </c>
      <c r="L8" s="329"/>
    </row>
    <row r="9" spans="1:12" ht="30" customHeight="1">
      <c r="A9" s="45"/>
      <c r="B9" s="363" t="s">
        <v>146</v>
      </c>
      <c r="C9" s="325" t="s">
        <v>356</v>
      </c>
      <c r="D9" s="325" t="s">
        <v>145</v>
      </c>
      <c r="E9" s="364"/>
      <c r="F9" s="365"/>
      <c r="G9" s="365"/>
      <c r="H9" s="974"/>
      <c r="I9" s="975"/>
      <c r="J9" s="366"/>
      <c r="K9" s="366"/>
      <c r="L9" s="329"/>
    </row>
    <row r="10" spans="1:12" ht="39">
      <c r="A10" s="46"/>
      <c r="B10" s="367" t="s">
        <v>186</v>
      </c>
      <c r="C10" s="367" t="s">
        <v>187</v>
      </c>
      <c r="D10" s="368" t="s">
        <v>357</v>
      </c>
      <c r="E10" s="976"/>
      <c r="F10" s="976"/>
      <c r="G10" s="976"/>
      <c r="H10" s="976"/>
      <c r="I10" s="976"/>
      <c r="J10" s="976"/>
      <c r="K10" s="976"/>
      <c r="L10" s="329"/>
    </row>
    <row r="11" spans="1:12" ht="15" customHeight="1">
      <c r="A11" s="46"/>
      <c r="B11" s="977">
        <v>11</v>
      </c>
      <c r="C11" s="977"/>
      <c r="D11" s="977"/>
      <c r="E11" s="976"/>
      <c r="F11" s="976"/>
      <c r="G11" s="976"/>
      <c r="H11" s="976"/>
      <c r="I11" s="976"/>
      <c r="J11" s="976"/>
      <c r="K11" s="976"/>
      <c r="L11" s="329"/>
    </row>
    <row r="12" spans="1:12" ht="26.25">
      <c r="A12" s="46"/>
      <c r="B12" s="978" t="s">
        <v>234</v>
      </c>
      <c r="C12" s="978"/>
      <c r="D12" s="368" t="s">
        <v>358</v>
      </c>
      <c r="E12" s="976"/>
      <c r="F12" s="976"/>
      <c r="G12" s="976"/>
      <c r="H12" s="976"/>
      <c r="I12" s="976"/>
      <c r="J12" s="976"/>
      <c r="K12" s="976"/>
      <c r="L12" s="329"/>
    </row>
    <row r="13" spans="1:12">
      <c r="A13" s="46"/>
      <c r="B13" s="971" t="s">
        <v>15</v>
      </c>
      <c r="C13" s="972"/>
      <c r="D13" s="972"/>
      <c r="E13" s="972"/>
      <c r="F13" s="972"/>
      <c r="G13" s="972"/>
      <c r="H13" s="972"/>
      <c r="I13" s="972"/>
      <c r="J13" s="972"/>
      <c r="K13" s="973"/>
    </row>
    <row r="14" spans="1:12">
      <c r="A14" s="46"/>
      <c r="B14" s="129" t="s">
        <v>114</v>
      </c>
      <c r="C14" s="129" t="s">
        <v>115</v>
      </c>
      <c r="D14" s="129" t="s">
        <v>116</v>
      </c>
      <c r="E14" s="129" t="s">
        <v>117</v>
      </c>
      <c r="F14" s="129" t="s">
        <v>118</v>
      </c>
      <c r="G14" s="129" t="s">
        <v>128</v>
      </c>
      <c r="H14" s="129" t="s">
        <v>129</v>
      </c>
      <c r="I14" s="129" t="s">
        <v>130</v>
      </c>
      <c r="J14" s="129" t="s">
        <v>131</v>
      </c>
      <c r="K14" s="129" t="s">
        <v>132</v>
      </c>
    </row>
    <row r="15" spans="1:12" ht="51">
      <c r="A15" s="46"/>
      <c r="B15" s="132" t="s">
        <v>19</v>
      </c>
      <c r="C15" s="132" t="s">
        <v>231</v>
      </c>
      <c r="D15" s="132" t="s">
        <v>443</v>
      </c>
      <c r="E15" s="132" t="s">
        <v>281</v>
      </c>
      <c r="F15" s="132" t="s">
        <v>483</v>
      </c>
      <c r="G15" s="132" t="s">
        <v>137</v>
      </c>
      <c r="H15" s="132" t="s">
        <v>139</v>
      </c>
      <c r="I15" s="132" t="s">
        <v>218</v>
      </c>
      <c r="J15" s="132" t="s">
        <v>141</v>
      </c>
      <c r="K15" s="132" t="s">
        <v>142</v>
      </c>
    </row>
    <row r="16" spans="1:12" ht="63.75">
      <c r="A16" s="46"/>
      <c r="B16" s="358" t="s">
        <v>119</v>
      </c>
      <c r="C16" s="358" t="s">
        <v>119</v>
      </c>
      <c r="D16" s="358" t="s">
        <v>342</v>
      </c>
      <c r="E16" s="359" t="s">
        <v>631</v>
      </c>
      <c r="F16" s="360"/>
      <c r="G16" s="348" t="s">
        <v>138</v>
      </c>
      <c r="H16" s="361" t="s">
        <v>140</v>
      </c>
      <c r="I16" s="359" t="s">
        <v>144</v>
      </c>
      <c r="J16" s="362"/>
      <c r="K16" s="348" t="s">
        <v>143</v>
      </c>
    </row>
    <row r="17" spans="1:11" ht="16.350000000000001" customHeight="1">
      <c r="A17" s="46"/>
      <c r="B17" s="363" t="s">
        <v>146</v>
      </c>
      <c r="C17" s="325" t="s">
        <v>356</v>
      </c>
      <c r="D17" s="325" t="s">
        <v>145</v>
      </c>
      <c r="E17" s="364"/>
      <c r="F17" s="365"/>
      <c r="G17" s="365"/>
      <c r="H17" s="974"/>
      <c r="I17" s="975"/>
      <c r="J17" s="366"/>
      <c r="K17" s="366"/>
    </row>
    <row r="18" spans="1:11" ht="39">
      <c r="A18" s="46"/>
      <c r="B18" s="367" t="s">
        <v>186</v>
      </c>
      <c r="C18" s="367" t="s">
        <v>187</v>
      </c>
      <c r="D18" s="368" t="s">
        <v>357</v>
      </c>
      <c r="E18" s="976"/>
      <c r="F18" s="976"/>
      <c r="G18" s="976"/>
      <c r="H18" s="976"/>
      <c r="I18" s="976"/>
      <c r="J18" s="976"/>
      <c r="K18" s="976"/>
    </row>
    <row r="19" spans="1:11">
      <c r="A19" s="46"/>
      <c r="B19" s="977">
        <v>11</v>
      </c>
      <c r="C19" s="977"/>
      <c r="D19" s="977"/>
      <c r="E19" s="976"/>
      <c r="F19" s="976"/>
      <c r="G19" s="976"/>
      <c r="H19" s="976"/>
      <c r="I19" s="976"/>
      <c r="J19" s="976"/>
      <c r="K19" s="976"/>
    </row>
    <row r="20" spans="1:11" ht="26.25">
      <c r="A20" s="46"/>
      <c r="B20" s="978" t="s">
        <v>235</v>
      </c>
      <c r="C20" s="978"/>
      <c r="D20" s="368" t="s">
        <v>358</v>
      </c>
      <c r="E20" s="976"/>
      <c r="F20" s="976"/>
      <c r="G20" s="976"/>
      <c r="H20" s="976"/>
      <c r="I20" s="976"/>
      <c r="J20" s="976"/>
      <c r="K20" s="976"/>
    </row>
    <row r="21" spans="1:11">
      <c r="A21" s="46"/>
      <c r="B21" s="241"/>
      <c r="C21" s="241"/>
      <c r="D21" s="329"/>
      <c r="E21" s="241"/>
      <c r="F21" s="241"/>
      <c r="G21" s="241"/>
      <c r="H21" s="241"/>
      <c r="I21" s="241"/>
      <c r="J21" s="241"/>
      <c r="K21" s="369"/>
    </row>
    <row r="22" spans="1:11">
      <c r="A22" s="46"/>
      <c r="B22" s="370" t="s">
        <v>340</v>
      </c>
      <c r="C22" s="241"/>
      <c r="D22" s="366"/>
      <c r="E22" s="241"/>
      <c r="F22" s="241"/>
      <c r="G22" s="241"/>
      <c r="H22" s="241"/>
      <c r="I22" s="241"/>
      <c r="J22" s="241"/>
      <c r="K22" s="369"/>
    </row>
    <row r="23" spans="1:11">
      <c r="A23" s="46"/>
      <c r="B23" s="241" t="s">
        <v>341</v>
      </c>
      <c r="C23" s="241"/>
      <c r="D23" s="329"/>
      <c r="E23" s="241"/>
      <c r="F23" s="241"/>
      <c r="G23" s="241"/>
      <c r="H23" s="241"/>
      <c r="I23" s="241"/>
      <c r="J23" s="241"/>
      <c r="K23" s="369"/>
    </row>
    <row r="24" spans="1:11">
      <c r="A24" s="46"/>
      <c r="B24" s="329"/>
      <c r="C24" s="241"/>
      <c r="D24" s="329"/>
      <c r="E24" s="241"/>
      <c r="F24" s="241"/>
      <c r="G24" s="241"/>
      <c r="H24" s="241"/>
      <c r="I24" s="241"/>
      <c r="J24" s="241"/>
      <c r="K24" s="369"/>
    </row>
    <row r="25" spans="1:11">
      <c r="A25" s="46"/>
      <c r="C25" s="46"/>
      <c r="E25" s="46"/>
      <c r="F25" s="46"/>
      <c r="G25" s="46"/>
      <c r="H25" s="46"/>
      <c r="I25" s="46"/>
      <c r="J25" s="46"/>
      <c r="K25" s="39"/>
    </row>
    <row r="26" spans="1:11">
      <c r="A26" s="39"/>
      <c r="B26" s="141" t="s">
        <v>623</v>
      </c>
      <c r="C26" s="141"/>
      <c r="D26" s="478"/>
      <c r="E26" s="478"/>
      <c r="F26" s="41"/>
      <c r="G26" s="41"/>
      <c r="H26" s="41"/>
      <c r="I26" s="39"/>
      <c r="J26" s="39"/>
    </row>
    <row r="27" spans="1:11">
      <c r="A27" s="39"/>
      <c r="B27" s="479" t="s">
        <v>757</v>
      </c>
      <c r="C27" s="483" t="s">
        <v>763</v>
      </c>
      <c r="D27" s="476"/>
      <c r="E27" s="476"/>
      <c r="F27" s="477"/>
      <c r="G27" s="476"/>
      <c r="H27" s="476"/>
      <c r="I27" s="39"/>
      <c r="J27" s="39"/>
    </row>
    <row r="28" spans="1:11">
      <c r="A28" s="39"/>
      <c r="B28" s="480" t="s">
        <v>758</v>
      </c>
      <c r="C28" s="484">
        <v>0.2</v>
      </c>
      <c r="D28" s="476"/>
      <c r="E28" s="476"/>
      <c r="F28" s="477"/>
      <c r="G28" s="476"/>
      <c r="H28" s="476"/>
      <c r="I28" s="39"/>
      <c r="J28" s="39"/>
    </row>
    <row r="29" spans="1:11">
      <c r="A29" s="39"/>
      <c r="B29" s="480" t="s">
        <v>759</v>
      </c>
      <c r="C29" s="484">
        <v>0.25</v>
      </c>
      <c r="D29" s="476"/>
      <c r="E29" s="476"/>
      <c r="F29" s="477"/>
      <c r="G29" s="476"/>
      <c r="H29" s="476"/>
      <c r="I29" s="39"/>
      <c r="J29" s="39"/>
    </row>
    <row r="30" spans="1:11">
      <c r="B30" s="480" t="s">
        <v>760</v>
      </c>
      <c r="C30" s="484">
        <v>0.3</v>
      </c>
      <c r="D30" s="476"/>
      <c r="E30" s="476"/>
      <c r="F30" s="477"/>
      <c r="G30" s="477"/>
      <c r="H30" s="477"/>
    </row>
    <row r="31" spans="1:11">
      <c r="B31" s="480" t="s">
        <v>761</v>
      </c>
      <c r="C31" s="484">
        <v>0.35</v>
      </c>
      <c r="D31" s="476"/>
      <c r="E31" s="476"/>
      <c r="F31" s="477"/>
      <c r="G31" s="477"/>
      <c r="H31" s="477"/>
    </row>
    <row r="32" spans="1:11">
      <c r="B32" s="480" t="s">
        <v>762</v>
      </c>
      <c r="C32" s="484">
        <v>0.45</v>
      </c>
      <c r="D32" s="476"/>
      <c r="E32" s="476"/>
      <c r="F32" s="477"/>
      <c r="G32" s="477"/>
      <c r="H32" s="477"/>
    </row>
    <row r="33" spans="2:19">
      <c r="B33" s="481" t="s">
        <v>611</v>
      </c>
      <c r="C33" s="485" t="s">
        <v>624</v>
      </c>
      <c r="D33" s="476"/>
      <c r="E33" s="476"/>
      <c r="F33" s="477"/>
      <c r="G33" s="477"/>
      <c r="H33" s="477"/>
    </row>
    <row r="34" spans="2:19">
      <c r="B34" s="479" t="s">
        <v>764</v>
      </c>
      <c r="C34" s="268" t="s">
        <v>625</v>
      </c>
      <c r="D34" s="476"/>
      <c r="E34" s="476"/>
      <c r="F34" s="477"/>
      <c r="G34" s="477"/>
      <c r="H34" s="477"/>
    </row>
    <row r="35" spans="2:19">
      <c r="B35" s="482" t="s">
        <v>765</v>
      </c>
      <c r="C35" s="484">
        <v>0.3</v>
      </c>
      <c r="D35" s="476"/>
      <c r="E35" s="476"/>
      <c r="F35" s="477"/>
      <c r="G35" s="477"/>
      <c r="H35" s="477"/>
    </row>
    <row r="36" spans="2:19">
      <c r="B36" s="482" t="s">
        <v>772</v>
      </c>
      <c r="C36" s="484">
        <v>0.35</v>
      </c>
      <c r="D36" s="188"/>
      <c r="E36" s="186"/>
      <c r="F36" s="187"/>
      <c r="G36" s="187"/>
      <c r="H36" s="187"/>
    </row>
    <row r="37" spans="2:19">
      <c r="B37" s="267" t="s">
        <v>613</v>
      </c>
      <c r="C37" s="483" t="s">
        <v>766</v>
      </c>
      <c r="D37" s="247" t="s">
        <v>610</v>
      </c>
      <c r="E37" s="46"/>
      <c r="F37" s="239"/>
      <c r="G37" s="239"/>
      <c r="H37" s="46"/>
      <c r="I37" s="240"/>
      <c r="J37" s="46"/>
      <c r="K37" s="46"/>
      <c r="L37" s="78"/>
      <c r="M37" s="78"/>
      <c r="N37" s="78"/>
      <c r="O37" s="78"/>
      <c r="P37" s="78"/>
      <c r="Q37" s="78"/>
      <c r="R37" s="78"/>
      <c r="S37" s="78"/>
    </row>
    <row r="38" spans="2:19" ht="15" customHeight="1">
      <c r="B38" s="267" t="s">
        <v>614</v>
      </c>
      <c r="C38" s="268" t="s">
        <v>550</v>
      </c>
      <c r="D38" s="486" t="s">
        <v>768</v>
      </c>
      <c r="E38" s="46"/>
      <c r="F38" s="46"/>
      <c r="G38" s="46"/>
      <c r="H38" s="46"/>
      <c r="I38" s="240"/>
      <c r="J38" s="46"/>
      <c r="K38" s="46"/>
      <c r="L38" s="78"/>
      <c r="M38" s="78"/>
      <c r="N38" s="78"/>
      <c r="O38" s="78"/>
      <c r="P38" s="78"/>
      <c r="Q38" s="78"/>
      <c r="R38" s="78"/>
      <c r="S38" s="78"/>
    </row>
    <row r="39" spans="2:19">
      <c r="B39" s="267" t="s">
        <v>615</v>
      </c>
      <c r="C39" s="268" t="s">
        <v>625</v>
      </c>
      <c r="D39" s="487" t="s">
        <v>611</v>
      </c>
      <c r="E39" s="46"/>
      <c r="F39" s="46"/>
      <c r="G39" s="46"/>
      <c r="H39" s="46"/>
      <c r="I39" s="240"/>
      <c r="J39" s="46"/>
      <c r="K39" s="46"/>
      <c r="L39" s="78"/>
      <c r="M39" s="78"/>
      <c r="N39" s="78"/>
      <c r="O39" s="78"/>
      <c r="P39" s="78"/>
      <c r="Q39" s="78"/>
      <c r="R39" s="78"/>
      <c r="S39" s="78"/>
    </row>
    <row r="40" spans="2:19">
      <c r="B40" s="479" t="s">
        <v>774</v>
      </c>
      <c r="C40" s="268" t="s">
        <v>630</v>
      </c>
      <c r="D40" s="243"/>
      <c r="E40" s="46"/>
      <c r="F40" s="46"/>
      <c r="G40" s="46"/>
      <c r="H40" s="46"/>
      <c r="I40" s="240"/>
      <c r="J40" s="46"/>
      <c r="K40" s="46"/>
      <c r="L40" s="78"/>
      <c r="M40" s="78"/>
      <c r="N40" s="78"/>
      <c r="O40" s="78"/>
      <c r="P40" s="78"/>
      <c r="Q40" s="78"/>
      <c r="R40" s="78"/>
      <c r="S40" s="78"/>
    </row>
    <row r="41" spans="2:19">
      <c r="B41" s="267" t="s">
        <v>616</v>
      </c>
      <c r="C41" s="268" t="s">
        <v>626</v>
      </c>
      <c r="D41" s="247" t="s">
        <v>610</v>
      </c>
      <c r="E41" s="46"/>
      <c r="F41" s="46"/>
      <c r="G41" s="46"/>
      <c r="H41" s="46"/>
      <c r="I41" s="240"/>
      <c r="J41" s="46"/>
      <c r="K41" s="46"/>
      <c r="L41" s="78"/>
      <c r="M41" s="78"/>
      <c r="N41" s="78"/>
      <c r="O41" s="78"/>
      <c r="P41" s="78"/>
      <c r="Q41" s="78"/>
      <c r="R41" s="78"/>
      <c r="S41" s="78"/>
    </row>
    <row r="42" spans="2:19">
      <c r="B42" s="481" t="s">
        <v>617</v>
      </c>
      <c r="C42" s="485" t="s">
        <v>627</v>
      </c>
      <c r="D42" s="490" t="s">
        <v>764</v>
      </c>
      <c r="E42" s="46"/>
      <c r="F42" s="46"/>
      <c r="G42" s="46"/>
      <c r="H42" s="46"/>
      <c r="I42" s="240"/>
      <c r="J42" s="46"/>
      <c r="K42" s="46"/>
      <c r="L42" s="78"/>
      <c r="M42" s="78"/>
      <c r="N42" s="78"/>
      <c r="O42" s="78"/>
      <c r="P42" s="78"/>
      <c r="Q42" s="78"/>
      <c r="R42" s="78"/>
      <c r="S42" s="78"/>
    </row>
    <row r="43" spans="2:19">
      <c r="B43" s="267" t="s">
        <v>618</v>
      </c>
      <c r="C43" s="268" t="s">
        <v>628</v>
      </c>
      <c r="D43" s="243"/>
      <c r="E43" s="46"/>
      <c r="F43" s="46"/>
      <c r="G43" s="46"/>
      <c r="H43" s="46"/>
      <c r="I43" s="240"/>
      <c r="J43" s="46"/>
      <c r="K43" s="46"/>
      <c r="L43" s="78"/>
      <c r="M43" s="78"/>
      <c r="N43" s="78"/>
      <c r="O43" s="78"/>
      <c r="P43" s="78"/>
      <c r="Q43" s="78"/>
      <c r="R43" s="78"/>
      <c r="S43" s="78"/>
    </row>
    <row r="44" spans="2:19">
      <c r="B44" s="267" t="s">
        <v>619</v>
      </c>
      <c r="C44" s="268" t="s">
        <v>629</v>
      </c>
      <c r="D44" s="247" t="s">
        <v>610</v>
      </c>
      <c r="E44" s="46"/>
      <c r="F44" s="46"/>
      <c r="G44" s="46"/>
      <c r="H44" s="46"/>
      <c r="I44" s="240"/>
      <c r="J44" s="46"/>
      <c r="K44" s="46"/>
      <c r="L44" s="78"/>
      <c r="M44" s="78"/>
      <c r="N44" s="78"/>
      <c r="O44" s="78"/>
      <c r="P44" s="78"/>
      <c r="Q44" s="78"/>
      <c r="R44" s="78"/>
      <c r="S44" s="78"/>
    </row>
    <row r="45" spans="2:19">
      <c r="B45" s="267" t="s">
        <v>620</v>
      </c>
      <c r="C45" s="268" t="s">
        <v>592</v>
      </c>
      <c r="D45" s="487" t="s">
        <v>767</v>
      </c>
      <c r="E45" s="46"/>
      <c r="F45" s="46"/>
      <c r="G45" s="46"/>
      <c r="H45" s="46"/>
      <c r="I45" s="240"/>
      <c r="J45" s="46"/>
      <c r="K45" s="46"/>
      <c r="L45" s="78"/>
      <c r="M45" s="78"/>
      <c r="N45" s="78"/>
      <c r="O45" s="78"/>
      <c r="P45" s="78"/>
      <c r="Q45" s="78"/>
      <c r="R45" s="78"/>
      <c r="S45" s="78"/>
    </row>
    <row r="46" spans="2:19">
      <c r="B46" s="267" t="s">
        <v>621</v>
      </c>
      <c r="C46" s="268" t="s">
        <v>573</v>
      </c>
      <c r="E46" s="46"/>
      <c r="F46" s="46"/>
      <c r="G46" s="46"/>
      <c r="H46" s="46"/>
      <c r="I46" s="240"/>
      <c r="J46" s="46"/>
      <c r="K46" s="46"/>
      <c r="L46" s="78"/>
      <c r="M46" s="78"/>
      <c r="N46" s="78"/>
      <c r="O46" s="78"/>
      <c r="P46" s="78"/>
      <c r="Q46" s="78"/>
      <c r="R46" s="78"/>
      <c r="S46" s="78"/>
    </row>
    <row r="47" spans="2:19">
      <c r="B47" s="267" t="s">
        <v>622</v>
      </c>
      <c r="C47" s="268" t="s">
        <v>574</v>
      </c>
      <c r="D47" s="244" t="s">
        <v>610</v>
      </c>
      <c r="E47" s="46"/>
      <c r="F47" s="46"/>
      <c r="G47" s="46"/>
      <c r="H47" s="46"/>
      <c r="I47" s="240"/>
      <c r="J47" s="46"/>
      <c r="K47" s="46"/>
      <c r="L47" s="78"/>
      <c r="M47" s="78"/>
      <c r="N47" s="78"/>
      <c r="O47" s="78"/>
      <c r="P47" s="78"/>
      <c r="Q47" s="78"/>
      <c r="R47" s="78"/>
      <c r="S47" s="78"/>
    </row>
    <row r="48" spans="2:19">
      <c r="B48" s="246"/>
      <c r="C48" s="246"/>
      <c r="D48" s="491" t="s">
        <v>769</v>
      </c>
      <c r="E48" s="46"/>
      <c r="F48" s="46"/>
      <c r="G48" s="46"/>
      <c r="H48" s="46"/>
      <c r="I48" s="240"/>
      <c r="J48" s="46"/>
      <c r="K48" s="46"/>
      <c r="L48" s="78"/>
      <c r="M48" s="78"/>
      <c r="N48" s="78"/>
      <c r="O48" s="78"/>
      <c r="P48" s="78"/>
      <c r="Q48" s="78"/>
      <c r="R48" s="78"/>
      <c r="S48" s="78"/>
    </row>
    <row r="49" spans="2:19">
      <c r="B49" s="246"/>
      <c r="C49" s="246"/>
      <c r="D49" s="489" t="s">
        <v>767</v>
      </c>
      <c r="E49" s="46"/>
      <c r="F49" s="46"/>
      <c r="G49" s="46"/>
      <c r="H49" s="46"/>
      <c r="I49" s="240"/>
      <c r="J49" s="46"/>
      <c r="K49" s="46"/>
      <c r="L49" s="78"/>
      <c r="M49" s="78"/>
      <c r="N49" s="78"/>
      <c r="O49" s="78"/>
      <c r="P49" s="78"/>
      <c r="Q49" s="78"/>
      <c r="R49" s="78"/>
      <c r="S49" s="78"/>
    </row>
    <row r="50" spans="2:19">
      <c r="B50" s="246"/>
      <c r="C50" s="246"/>
      <c r="D50" s="243"/>
      <c r="E50" s="46"/>
      <c r="F50" s="46"/>
      <c r="G50" s="46"/>
      <c r="H50" s="46"/>
      <c r="I50" s="240"/>
      <c r="J50" s="46"/>
      <c r="K50" s="46"/>
      <c r="L50" s="78"/>
      <c r="M50" s="78"/>
      <c r="N50" s="78"/>
      <c r="O50" s="78"/>
      <c r="P50" s="78"/>
      <c r="Q50" s="78"/>
      <c r="R50" s="78"/>
      <c r="S50" s="78"/>
    </row>
    <row r="51" spans="2:19">
      <c r="B51" s="246"/>
      <c r="C51" s="246"/>
      <c r="D51" s="244" t="s">
        <v>610</v>
      </c>
      <c r="E51" s="46"/>
      <c r="F51" s="46"/>
      <c r="G51" s="46"/>
      <c r="H51" s="46"/>
      <c r="I51" s="240"/>
      <c r="J51" s="46"/>
      <c r="K51" s="46"/>
      <c r="L51" s="78"/>
      <c r="M51" s="78"/>
      <c r="N51" s="78"/>
      <c r="O51" s="78"/>
      <c r="P51" s="78"/>
      <c r="Q51" s="78"/>
      <c r="R51" s="78"/>
      <c r="S51" s="78"/>
    </row>
    <row r="52" spans="2:19">
      <c r="B52" s="246"/>
      <c r="C52" s="246"/>
      <c r="D52" s="265" t="s">
        <v>613</v>
      </c>
      <c r="E52" s="46"/>
      <c r="F52" s="46"/>
      <c r="G52" s="46"/>
      <c r="H52" s="46"/>
      <c r="I52" s="240"/>
      <c r="J52" s="46"/>
      <c r="K52" s="46"/>
      <c r="L52" s="78"/>
      <c r="M52" s="78"/>
      <c r="N52" s="78"/>
      <c r="O52" s="78"/>
      <c r="P52" s="78"/>
      <c r="Q52" s="78"/>
      <c r="R52" s="78"/>
      <c r="S52" s="78"/>
    </row>
    <row r="53" spans="2:19">
      <c r="B53" s="246"/>
      <c r="C53" s="246"/>
      <c r="D53" s="243"/>
      <c r="E53" s="46"/>
      <c r="F53" s="46"/>
      <c r="G53" s="46"/>
      <c r="H53" s="46"/>
      <c r="I53" s="240"/>
      <c r="J53" s="46"/>
      <c r="K53" s="46"/>
      <c r="L53" s="78"/>
      <c r="M53" s="78"/>
      <c r="N53" s="78"/>
      <c r="O53" s="78"/>
      <c r="P53" s="78"/>
      <c r="Q53" s="78"/>
      <c r="R53" s="78"/>
      <c r="S53" s="78"/>
    </row>
    <row r="54" spans="2:19">
      <c r="B54" s="246"/>
      <c r="C54" s="246"/>
      <c r="D54" s="244" t="s">
        <v>610</v>
      </c>
      <c r="E54" s="46"/>
      <c r="F54" s="46"/>
      <c r="G54" s="46"/>
      <c r="H54" s="46"/>
      <c r="I54" s="240"/>
      <c r="J54" s="46"/>
      <c r="K54" s="46"/>
      <c r="L54" s="78"/>
      <c r="M54" s="78"/>
      <c r="N54" s="78"/>
      <c r="O54" s="78"/>
      <c r="P54" s="78"/>
      <c r="Q54" s="78"/>
      <c r="R54" s="78"/>
      <c r="S54" s="78"/>
    </row>
    <row r="55" spans="2:19">
      <c r="B55" s="246"/>
      <c r="C55" s="246"/>
      <c r="D55" s="488" t="s">
        <v>776</v>
      </c>
      <c r="E55" s="46"/>
      <c r="F55" s="46"/>
      <c r="G55" s="46"/>
      <c r="H55" s="46"/>
      <c r="I55" s="240"/>
      <c r="J55" s="46"/>
      <c r="K55" s="46"/>
      <c r="L55" s="78"/>
      <c r="M55" s="78"/>
      <c r="N55" s="78"/>
      <c r="O55" s="78"/>
      <c r="P55" s="78"/>
      <c r="Q55" s="78"/>
      <c r="R55" s="78"/>
      <c r="S55" s="78"/>
    </row>
    <row r="56" spans="2:19">
      <c r="B56" s="246"/>
      <c r="C56" s="246"/>
      <c r="D56" s="243"/>
      <c r="E56" s="46"/>
      <c r="F56" s="46"/>
      <c r="G56" s="46"/>
      <c r="H56" s="46"/>
      <c r="I56" s="240"/>
      <c r="J56" s="46"/>
      <c r="K56" s="46"/>
      <c r="L56" s="78"/>
      <c r="M56" s="78"/>
      <c r="N56" s="78"/>
      <c r="O56" s="78"/>
      <c r="P56" s="78"/>
      <c r="Q56" s="78"/>
      <c r="R56" s="78"/>
      <c r="S56" s="78"/>
    </row>
    <row r="57" spans="2:19">
      <c r="B57" s="246"/>
      <c r="C57" s="246"/>
      <c r="D57" s="244" t="s">
        <v>610</v>
      </c>
      <c r="E57" s="46"/>
      <c r="F57" s="46"/>
      <c r="G57" s="46"/>
      <c r="H57" s="46"/>
      <c r="I57" s="240"/>
      <c r="J57" s="46"/>
      <c r="K57" s="46"/>
      <c r="L57" s="78"/>
      <c r="M57" s="78"/>
      <c r="N57" s="78"/>
      <c r="O57" s="78"/>
      <c r="P57" s="78"/>
      <c r="Q57" s="78"/>
      <c r="R57" s="78"/>
      <c r="S57" s="78"/>
    </row>
    <row r="58" spans="2:19">
      <c r="B58" s="246"/>
      <c r="C58" s="246"/>
      <c r="D58" s="265" t="s">
        <v>614</v>
      </c>
      <c r="E58" s="46"/>
      <c r="F58" s="46"/>
      <c r="G58" s="46"/>
      <c r="H58" s="46"/>
      <c r="I58" s="240"/>
      <c r="J58" s="46"/>
      <c r="K58" s="46"/>
      <c r="L58" s="78"/>
      <c r="M58" s="78"/>
      <c r="N58" s="78"/>
      <c r="O58" s="78"/>
      <c r="P58" s="78"/>
      <c r="Q58" s="78"/>
      <c r="R58" s="78"/>
      <c r="S58" s="78"/>
    </row>
    <row r="59" spans="2:19">
      <c r="B59" s="246"/>
      <c r="C59" s="246"/>
      <c r="D59" s="243"/>
      <c r="E59" s="46"/>
      <c r="F59" s="46"/>
      <c r="G59" s="46"/>
      <c r="H59" s="46"/>
      <c r="I59" s="240"/>
      <c r="J59" s="46"/>
      <c r="K59" s="46"/>
      <c r="L59" s="78"/>
      <c r="M59" s="78"/>
      <c r="N59" s="78"/>
      <c r="O59" s="78"/>
      <c r="P59" s="78"/>
      <c r="Q59" s="78"/>
      <c r="R59" s="78"/>
      <c r="S59" s="78"/>
    </row>
    <row r="60" spans="2:19">
      <c r="B60" s="246"/>
      <c r="C60" s="246"/>
      <c r="D60" s="244" t="s">
        <v>610</v>
      </c>
      <c r="E60" s="46"/>
      <c r="F60" s="46"/>
      <c r="G60" s="46"/>
      <c r="H60" s="46"/>
      <c r="I60" s="240"/>
      <c r="J60" s="46"/>
      <c r="K60" s="46"/>
      <c r="L60" s="78"/>
      <c r="M60" s="78"/>
      <c r="N60" s="78"/>
      <c r="O60" s="78"/>
      <c r="P60" s="78"/>
      <c r="Q60" s="78"/>
      <c r="R60" s="78"/>
      <c r="S60" s="78"/>
    </row>
    <row r="61" spans="2:19">
      <c r="B61" s="246"/>
      <c r="C61" s="246"/>
      <c r="D61" s="265" t="s">
        <v>615</v>
      </c>
      <c r="E61" s="46"/>
      <c r="F61" s="46"/>
      <c r="G61" s="46"/>
      <c r="H61" s="46"/>
      <c r="I61" s="240"/>
      <c r="J61" s="46"/>
      <c r="K61" s="46"/>
      <c r="L61" s="78"/>
      <c r="M61" s="78"/>
      <c r="N61" s="78"/>
      <c r="O61" s="78"/>
      <c r="P61" s="78"/>
      <c r="Q61" s="78"/>
      <c r="R61" s="78"/>
      <c r="S61" s="78"/>
    </row>
    <row r="62" spans="2:19">
      <c r="B62" s="246"/>
      <c r="C62" s="246"/>
      <c r="D62" s="488" t="s">
        <v>758</v>
      </c>
      <c r="E62" s="46"/>
      <c r="F62" s="46"/>
      <c r="G62" s="46"/>
      <c r="H62" s="46"/>
      <c r="I62" s="240"/>
      <c r="J62" s="46"/>
      <c r="K62" s="46"/>
      <c r="L62" s="78"/>
      <c r="M62" s="78"/>
      <c r="N62" s="78"/>
      <c r="O62" s="78"/>
      <c r="P62" s="78"/>
      <c r="Q62" s="78"/>
      <c r="R62" s="78"/>
      <c r="S62" s="78"/>
    </row>
    <row r="63" spans="2:19">
      <c r="B63" s="246"/>
      <c r="C63" s="246"/>
      <c r="E63" s="46"/>
      <c r="F63" s="46"/>
      <c r="G63" s="46"/>
      <c r="H63" s="46"/>
      <c r="I63" s="240"/>
      <c r="J63" s="46"/>
      <c r="K63" s="46"/>
      <c r="L63" s="78"/>
      <c r="M63" s="78"/>
      <c r="N63" s="78"/>
      <c r="O63" s="78"/>
      <c r="P63" s="78"/>
      <c r="Q63" s="78"/>
      <c r="R63" s="78"/>
      <c r="S63" s="78"/>
    </row>
    <row r="64" spans="2:19" ht="15" customHeight="1">
      <c r="B64" s="246"/>
      <c r="C64" s="246"/>
      <c r="D64" s="244" t="s">
        <v>610</v>
      </c>
      <c r="E64" s="46"/>
      <c r="F64" s="46"/>
      <c r="G64" s="46"/>
      <c r="H64" s="46"/>
      <c r="I64" s="240"/>
      <c r="J64" s="46"/>
      <c r="K64" s="46"/>
      <c r="L64" s="78"/>
      <c r="M64" s="78"/>
      <c r="N64" s="78"/>
      <c r="O64" s="78"/>
      <c r="P64" s="78"/>
      <c r="Q64" s="78"/>
      <c r="R64" s="78"/>
      <c r="S64" s="78"/>
    </row>
    <row r="65" spans="2:19">
      <c r="B65" s="246"/>
      <c r="C65" s="246"/>
      <c r="D65" s="491" t="s">
        <v>773</v>
      </c>
      <c r="E65" s="46"/>
      <c r="F65" s="46"/>
      <c r="G65" s="46"/>
      <c r="H65" s="46"/>
      <c r="I65" s="240"/>
      <c r="J65" s="46"/>
      <c r="K65" s="46"/>
      <c r="L65" s="78"/>
      <c r="M65" s="78"/>
      <c r="N65" s="78"/>
      <c r="O65" s="78"/>
      <c r="P65" s="78"/>
      <c r="Q65" s="78"/>
      <c r="R65" s="78"/>
      <c r="S65" s="78"/>
    </row>
    <row r="66" spans="2:19">
      <c r="B66" s="246"/>
      <c r="C66" s="246"/>
      <c r="D66" s="243"/>
      <c r="E66" s="46"/>
      <c r="F66" s="46"/>
      <c r="G66" s="46"/>
      <c r="H66" s="46"/>
      <c r="I66" s="240"/>
      <c r="J66" s="46"/>
      <c r="K66" s="46"/>
      <c r="L66" s="78"/>
      <c r="M66" s="78"/>
      <c r="N66" s="78"/>
      <c r="O66" s="78"/>
      <c r="P66" s="78"/>
      <c r="Q66" s="78"/>
      <c r="R66" s="78"/>
      <c r="S66" s="78"/>
    </row>
    <row r="67" spans="2:19">
      <c r="C67" s="78"/>
      <c r="D67" s="244" t="s">
        <v>610</v>
      </c>
      <c r="E67" s="46"/>
      <c r="F67" s="46"/>
      <c r="G67" s="46"/>
      <c r="H67" s="46"/>
      <c r="I67" s="240"/>
      <c r="J67" s="46"/>
      <c r="K67" s="46"/>
      <c r="L67" s="78"/>
      <c r="M67" s="78"/>
      <c r="N67" s="78"/>
      <c r="O67" s="78"/>
      <c r="P67" s="78"/>
      <c r="Q67" s="78"/>
      <c r="R67" s="78"/>
      <c r="S67" s="78"/>
    </row>
    <row r="68" spans="2:19">
      <c r="C68" s="78"/>
      <c r="D68" s="265" t="s">
        <v>616</v>
      </c>
      <c r="E68" s="46"/>
      <c r="F68" s="46"/>
      <c r="G68" s="46"/>
      <c r="H68" s="46"/>
      <c r="I68" s="240"/>
      <c r="J68" s="46"/>
      <c r="K68" s="46"/>
      <c r="L68" s="78"/>
      <c r="M68" s="78"/>
      <c r="N68" s="78"/>
      <c r="O68" s="78"/>
      <c r="P68" s="78"/>
      <c r="Q68" s="78"/>
      <c r="R68" s="78"/>
      <c r="S68" s="78"/>
    </row>
    <row r="69" spans="2:19">
      <c r="C69" s="78"/>
      <c r="D69" s="243"/>
      <c r="E69" s="241"/>
      <c r="F69" s="241"/>
      <c r="G69" s="241"/>
      <c r="H69" s="241"/>
      <c r="I69" s="242"/>
      <c r="J69" s="241"/>
      <c r="K69" s="46"/>
      <c r="L69" s="78"/>
      <c r="M69" s="78"/>
      <c r="N69" s="78"/>
      <c r="O69" s="78"/>
      <c r="P69" s="78"/>
      <c r="Q69" s="78"/>
      <c r="R69" s="78"/>
      <c r="S69" s="78"/>
    </row>
    <row r="70" spans="2:19">
      <c r="C70" s="78"/>
      <c r="D70" s="244" t="s">
        <v>610</v>
      </c>
      <c r="E70" s="241"/>
      <c r="F70" s="241"/>
      <c r="G70" s="241"/>
      <c r="H70" s="241"/>
      <c r="I70" s="242"/>
      <c r="J70" s="241"/>
      <c r="K70" s="46"/>
      <c r="L70" s="78"/>
      <c r="M70" s="78"/>
      <c r="N70" s="78"/>
      <c r="O70" s="78"/>
      <c r="P70" s="78"/>
      <c r="Q70" s="78"/>
      <c r="R70" s="78"/>
      <c r="S70" s="78"/>
    </row>
    <row r="71" spans="2:19">
      <c r="C71" s="78"/>
      <c r="D71" s="486" t="s">
        <v>775</v>
      </c>
      <c r="E71" s="46"/>
      <c r="F71" s="46"/>
      <c r="G71" s="46"/>
      <c r="H71" s="46"/>
      <c r="I71" s="240"/>
      <c r="J71" s="46"/>
      <c r="K71" s="46"/>
      <c r="L71" s="78"/>
      <c r="M71" s="78"/>
      <c r="N71" s="78"/>
      <c r="O71" s="78"/>
      <c r="P71" s="78"/>
      <c r="Q71" s="78"/>
      <c r="R71" s="78"/>
      <c r="S71" s="78"/>
    </row>
    <row r="72" spans="2:19">
      <c r="C72" s="78"/>
      <c r="D72" s="489" t="s">
        <v>617</v>
      </c>
      <c r="E72" s="46"/>
      <c r="F72" s="46"/>
      <c r="G72" s="46"/>
      <c r="H72" s="46"/>
      <c r="I72" s="240"/>
      <c r="J72" s="46"/>
      <c r="K72" s="46"/>
      <c r="L72" s="78"/>
      <c r="M72" s="78"/>
      <c r="N72" s="78"/>
      <c r="O72" s="78"/>
      <c r="P72" s="78"/>
      <c r="Q72" s="78"/>
      <c r="R72" s="78"/>
      <c r="S72" s="78"/>
    </row>
    <row r="73" spans="2:19">
      <c r="C73" s="78"/>
      <c r="D73" s="245"/>
      <c r="E73" s="46"/>
      <c r="F73" s="46"/>
      <c r="G73" s="46"/>
      <c r="H73" s="46"/>
      <c r="I73" s="240"/>
      <c r="J73" s="46"/>
      <c r="K73" s="46"/>
      <c r="L73" s="78"/>
      <c r="M73" s="78"/>
      <c r="N73" s="78"/>
      <c r="O73" s="78"/>
      <c r="P73" s="78"/>
      <c r="Q73" s="78"/>
      <c r="R73" s="78"/>
      <c r="S73" s="78"/>
    </row>
    <row r="74" spans="2:19">
      <c r="C74" s="78"/>
      <c r="D74" s="244" t="s">
        <v>610</v>
      </c>
      <c r="E74" s="46"/>
      <c r="F74" s="46"/>
      <c r="G74" s="46"/>
      <c r="H74" s="46"/>
      <c r="I74" s="240"/>
      <c r="J74" s="46"/>
      <c r="K74" s="46"/>
      <c r="L74" s="78"/>
      <c r="M74" s="78"/>
      <c r="N74" s="78"/>
      <c r="O74" s="78"/>
      <c r="P74" s="78"/>
      <c r="Q74" s="78"/>
      <c r="R74" s="78"/>
      <c r="S74" s="78"/>
    </row>
    <row r="75" spans="2:19">
      <c r="C75" s="78"/>
      <c r="D75" s="265" t="s">
        <v>618</v>
      </c>
      <c r="E75" s="46"/>
      <c r="F75" s="46"/>
      <c r="G75" s="46"/>
      <c r="H75" s="46"/>
      <c r="I75" s="240"/>
      <c r="J75" s="46"/>
      <c r="K75" s="46"/>
      <c r="L75" s="78"/>
      <c r="M75" s="78"/>
      <c r="N75" s="78"/>
      <c r="O75" s="78"/>
      <c r="P75" s="78"/>
      <c r="Q75" s="78"/>
      <c r="R75" s="78"/>
      <c r="S75" s="78"/>
    </row>
    <row r="76" spans="2:19">
      <c r="C76" s="78"/>
      <c r="D76" s="265" t="s">
        <v>619</v>
      </c>
      <c r="E76" s="46"/>
      <c r="F76" s="46"/>
      <c r="G76" s="46"/>
      <c r="H76" s="46"/>
      <c r="I76" s="240"/>
      <c r="J76" s="46"/>
      <c r="K76" s="46"/>
      <c r="L76" s="78"/>
      <c r="M76" s="78"/>
      <c r="N76" s="78"/>
      <c r="O76" s="78"/>
      <c r="P76" s="78"/>
      <c r="Q76" s="78"/>
      <c r="R76" s="78"/>
      <c r="S76" s="78"/>
    </row>
    <row r="77" spans="2:19">
      <c r="C77" s="78"/>
      <c r="D77" s="245"/>
      <c r="E77" s="46"/>
      <c r="F77" s="46"/>
      <c r="G77" s="46"/>
      <c r="H77" s="46"/>
      <c r="I77" s="240"/>
      <c r="J77" s="46"/>
      <c r="K77" s="46"/>
      <c r="L77" s="78"/>
      <c r="M77" s="78"/>
      <c r="N77" s="78"/>
      <c r="O77" s="78"/>
      <c r="P77" s="78"/>
      <c r="Q77" s="78"/>
      <c r="R77" s="78"/>
      <c r="S77" s="78"/>
    </row>
    <row r="78" spans="2:19">
      <c r="C78" s="78"/>
      <c r="D78" s="244" t="s">
        <v>610</v>
      </c>
      <c r="E78" s="46"/>
      <c r="F78" s="46"/>
      <c r="G78" s="46"/>
      <c r="H78" s="46"/>
      <c r="I78" s="240"/>
      <c r="J78" s="46"/>
      <c r="K78" s="46"/>
      <c r="L78" s="78"/>
      <c r="M78" s="78"/>
      <c r="N78" s="78"/>
      <c r="O78" s="78"/>
      <c r="P78" s="78"/>
      <c r="Q78" s="78"/>
      <c r="R78" s="78"/>
      <c r="S78" s="78"/>
    </row>
    <row r="79" spans="2:19">
      <c r="C79" s="78"/>
      <c r="D79" s="265" t="s">
        <v>620</v>
      </c>
      <c r="E79" s="46"/>
      <c r="F79" s="46"/>
      <c r="G79" s="46"/>
      <c r="H79" s="46"/>
      <c r="I79" s="240"/>
      <c r="J79" s="46"/>
      <c r="K79" s="46"/>
      <c r="L79" s="78"/>
      <c r="M79" s="78"/>
      <c r="N79" s="78"/>
      <c r="O79" s="78"/>
      <c r="P79" s="78"/>
      <c r="Q79" s="78"/>
      <c r="R79" s="78"/>
      <c r="S79" s="78"/>
    </row>
    <row r="80" spans="2:19">
      <c r="C80" s="78"/>
      <c r="D80" s="245"/>
      <c r="E80" s="46"/>
      <c r="F80" s="46"/>
      <c r="G80" s="46"/>
      <c r="H80" s="46"/>
      <c r="I80" s="240"/>
      <c r="J80" s="46"/>
      <c r="K80" s="46"/>
      <c r="L80" s="78"/>
      <c r="M80" s="78"/>
      <c r="N80" s="78"/>
      <c r="O80" s="78"/>
      <c r="P80" s="78"/>
      <c r="Q80" s="78"/>
      <c r="R80" s="78"/>
      <c r="S80" s="78"/>
    </row>
    <row r="81" spans="3:19">
      <c r="C81" s="78"/>
      <c r="D81" s="488" t="s">
        <v>610</v>
      </c>
      <c r="E81" s="46"/>
      <c r="F81" s="46"/>
      <c r="G81" s="46"/>
      <c r="H81" s="46"/>
      <c r="I81" s="240"/>
      <c r="J81" s="46"/>
      <c r="K81" s="46"/>
      <c r="L81" s="78"/>
      <c r="M81" s="78"/>
      <c r="N81" s="78"/>
      <c r="O81" s="78"/>
      <c r="P81" s="78"/>
      <c r="Q81" s="78"/>
      <c r="R81" s="78"/>
      <c r="S81" s="78"/>
    </row>
    <row r="82" spans="3:19">
      <c r="C82" s="78"/>
      <c r="D82" s="488" t="s">
        <v>620</v>
      </c>
      <c r="E82" s="46"/>
      <c r="F82" s="46"/>
      <c r="G82" s="46"/>
      <c r="H82" s="46"/>
      <c r="I82" s="240"/>
      <c r="J82" s="46"/>
      <c r="K82" s="46"/>
      <c r="L82" s="78"/>
      <c r="M82" s="78"/>
      <c r="N82" s="78"/>
      <c r="O82" s="78"/>
      <c r="P82" s="78"/>
      <c r="Q82" s="78"/>
      <c r="R82" s="78"/>
      <c r="S82" s="78"/>
    </row>
    <row r="83" spans="3:19">
      <c r="C83" s="78"/>
      <c r="D83" s="488" t="s">
        <v>758</v>
      </c>
      <c r="E83" s="46"/>
      <c r="F83" s="46"/>
      <c r="G83" s="46"/>
      <c r="H83" s="46"/>
      <c r="I83" s="240"/>
      <c r="J83" s="46"/>
      <c r="K83" s="46"/>
      <c r="L83" s="78"/>
      <c r="M83" s="78"/>
      <c r="N83" s="78"/>
      <c r="O83" s="78"/>
      <c r="P83" s="78"/>
      <c r="Q83" s="78"/>
      <c r="R83" s="78"/>
      <c r="S83" s="78"/>
    </row>
    <row r="84" spans="3:19">
      <c r="C84" s="78"/>
      <c r="D84" s="245"/>
      <c r="E84" s="46"/>
      <c r="F84" s="46"/>
      <c r="G84" s="46"/>
      <c r="H84" s="46"/>
      <c r="I84" s="240"/>
      <c r="J84" s="46"/>
      <c r="K84" s="46"/>
      <c r="L84" s="78"/>
      <c r="M84" s="78"/>
      <c r="N84" s="78"/>
      <c r="O84" s="78"/>
      <c r="P84" s="78"/>
      <c r="Q84" s="78"/>
      <c r="R84" s="78"/>
      <c r="S84" s="78"/>
    </row>
    <row r="85" spans="3:19">
      <c r="C85" s="78"/>
      <c r="D85" s="244" t="s">
        <v>610</v>
      </c>
      <c r="E85" s="46"/>
      <c r="F85" s="46"/>
      <c r="G85" s="46"/>
      <c r="H85" s="46"/>
      <c r="I85" s="240"/>
      <c r="J85" s="46"/>
      <c r="K85" s="46"/>
      <c r="L85" s="78"/>
      <c r="M85" s="78"/>
      <c r="N85" s="78"/>
      <c r="O85" s="78"/>
      <c r="P85" s="78"/>
      <c r="Q85" s="78"/>
      <c r="R85" s="78"/>
      <c r="S85" s="78"/>
    </row>
    <row r="86" spans="3:19">
      <c r="C86" s="78"/>
      <c r="D86" s="269" t="s">
        <v>620</v>
      </c>
      <c r="E86" s="46"/>
      <c r="F86" s="46"/>
      <c r="G86" s="46"/>
      <c r="H86" s="46"/>
      <c r="I86" s="240"/>
      <c r="J86" s="46"/>
      <c r="K86" s="46"/>
      <c r="L86" s="78"/>
      <c r="M86" s="78"/>
      <c r="N86" s="78"/>
      <c r="O86" s="78"/>
      <c r="P86" s="78"/>
      <c r="Q86" s="78"/>
      <c r="R86" s="78"/>
      <c r="S86" s="78"/>
    </row>
    <row r="87" spans="3:19">
      <c r="C87" s="78"/>
      <c r="D87" s="489" t="s">
        <v>771</v>
      </c>
      <c r="E87" s="46"/>
      <c r="F87" s="46"/>
      <c r="G87" s="46"/>
      <c r="H87" s="46"/>
      <c r="I87" s="240"/>
      <c r="J87" s="46"/>
      <c r="K87" s="46"/>
      <c r="L87" s="78"/>
      <c r="M87" s="78"/>
      <c r="N87" s="78"/>
      <c r="O87" s="78"/>
      <c r="P87" s="78"/>
      <c r="Q87" s="78"/>
      <c r="R87" s="78"/>
      <c r="S87" s="78"/>
    </row>
    <row r="88" spans="3:19">
      <c r="C88" s="78"/>
      <c r="E88" s="46"/>
      <c r="F88" s="46"/>
      <c r="G88" s="46"/>
      <c r="H88" s="46"/>
      <c r="I88" s="240"/>
      <c r="J88" s="46"/>
      <c r="K88" s="46"/>
      <c r="L88" s="78"/>
      <c r="M88" s="78"/>
      <c r="N88" s="78"/>
      <c r="O88" s="78"/>
      <c r="P88" s="78"/>
      <c r="Q88" s="78"/>
      <c r="R88" s="78"/>
      <c r="S88" s="78"/>
    </row>
    <row r="89" spans="3:19">
      <c r="C89" s="78"/>
      <c r="D89" s="244" t="s">
        <v>610</v>
      </c>
      <c r="E89" s="46"/>
      <c r="F89" s="46"/>
      <c r="G89" s="46"/>
      <c r="H89" s="46"/>
      <c r="I89" s="240"/>
      <c r="J89" s="46"/>
      <c r="K89" s="46"/>
      <c r="L89" s="78"/>
      <c r="M89" s="78"/>
      <c r="N89" s="78"/>
      <c r="O89" s="78"/>
      <c r="P89" s="78"/>
      <c r="Q89" s="78"/>
      <c r="R89" s="78"/>
      <c r="S89" s="78"/>
    </row>
    <row r="90" spans="3:19">
      <c r="C90" s="78"/>
      <c r="D90" s="265" t="s">
        <v>621</v>
      </c>
      <c r="E90" s="46"/>
      <c r="F90" s="46"/>
      <c r="G90" s="46"/>
      <c r="H90" s="46"/>
      <c r="I90" s="240"/>
      <c r="J90" s="46"/>
      <c r="K90" s="46"/>
      <c r="L90" s="78"/>
      <c r="M90" s="78"/>
      <c r="N90" s="78"/>
      <c r="O90" s="78"/>
      <c r="P90" s="78"/>
      <c r="Q90" s="78"/>
      <c r="R90" s="78"/>
      <c r="S90" s="78"/>
    </row>
    <row r="91" spans="3:19">
      <c r="C91" s="78"/>
      <c r="D91" s="245"/>
      <c r="E91" s="46"/>
      <c r="F91" s="46"/>
      <c r="G91" s="46"/>
      <c r="H91" s="46"/>
      <c r="I91" s="240"/>
      <c r="J91" s="46"/>
      <c r="K91" s="46"/>
      <c r="L91" s="78"/>
      <c r="M91" s="78"/>
      <c r="N91" s="78"/>
      <c r="O91" s="78"/>
      <c r="P91" s="78"/>
      <c r="Q91" s="78"/>
      <c r="R91" s="78"/>
      <c r="S91" s="78"/>
    </row>
    <row r="92" spans="3:19">
      <c r="C92" s="78"/>
      <c r="D92" s="244" t="s">
        <v>610</v>
      </c>
      <c r="E92" s="46"/>
      <c r="F92" s="46"/>
      <c r="G92" s="46"/>
      <c r="H92" s="46"/>
      <c r="I92" s="240"/>
      <c r="J92" s="46"/>
      <c r="K92" s="46"/>
      <c r="L92" s="78"/>
      <c r="M92" s="78"/>
      <c r="N92" s="78"/>
      <c r="O92" s="78"/>
      <c r="P92" s="78"/>
      <c r="Q92" s="78"/>
      <c r="R92" s="78"/>
      <c r="S92" s="78"/>
    </row>
    <row r="93" spans="3:19">
      <c r="C93" s="78"/>
      <c r="D93" s="487" t="s">
        <v>778</v>
      </c>
      <c r="E93" s="46"/>
      <c r="F93" s="46"/>
      <c r="G93" s="46"/>
      <c r="H93" s="46"/>
      <c r="I93" s="240"/>
      <c r="J93" s="46"/>
      <c r="K93" s="46"/>
      <c r="L93" s="78"/>
      <c r="M93" s="78"/>
      <c r="N93" s="78"/>
      <c r="O93" s="78"/>
      <c r="P93" s="78"/>
      <c r="Q93" s="78"/>
      <c r="R93" s="78"/>
      <c r="S93" s="78"/>
    </row>
    <row r="94" spans="3:19">
      <c r="C94" s="78"/>
      <c r="D94" s="265" t="s">
        <v>622</v>
      </c>
      <c r="E94" s="46"/>
      <c r="F94" s="46"/>
      <c r="G94" s="46"/>
      <c r="H94" s="46"/>
      <c r="I94" s="240"/>
      <c r="J94" s="46"/>
      <c r="K94" s="46"/>
      <c r="L94" s="78"/>
      <c r="M94" s="78"/>
      <c r="N94" s="78"/>
      <c r="O94" s="78"/>
      <c r="P94" s="78"/>
      <c r="Q94" s="78"/>
      <c r="R94" s="78"/>
      <c r="S94" s="78"/>
    </row>
    <row r="95" spans="3:19">
      <c r="C95" s="78"/>
      <c r="D95" s="488" t="s">
        <v>620</v>
      </c>
      <c r="E95" s="46"/>
      <c r="F95" s="46"/>
      <c r="G95" s="46"/>
      <c r="H95" s="46"/>
      <c r="I95" s="46"/>
      <c r="J95" s="46"/>
      <c r="K95" s="46"/>
      <c r="L95" s="78"/>
      <c r="M95" s="78"/>
      <c r="N95" s="78"/>
      <c r="O95" s="78"/>
      <c r="P95" s="78"/>
      <c r="Q95" s="78"/>
      <c r="R95" s="78"/>
      <c r="S95" s="78"/>
    </row>
    <row r="97" spans="4:4">
      <c r="D97" s="244" t="s">
        <v>610</v>
      </c>
    </row>
    <row r="98" spans="4:4">
      <c r="D98" s="489" t="s">
        <v>777</v>
      </c>
    </row>
    <row r="100" spans="4:4">
      <c r="D100" s="488" t="s">
        <v>610</v>
      </c>
    </row>
    <row r="101" spans="4:4">
      <c r="D101" s="488" t="s">
        <v>620</v>
      </c>
    </row>
    <row r="102" spans="4:4">
      <c r="D102" s="488" t="s">
        <v>770</v>
      </c>
    </row>
    <row r="104" spans="4:4">
      <c r="D104" s="491" t="s">
        <v>610</v>
      </c>
    </row>
    <row r="105" spans="4:4">
      <c r="D105" s="488" t="s">
        <v>772</v>
      </c>
    </row>
    <row r="107" spans="4:4">
      <c r="D107" s="488" t="s">
        <v>610</v>
      </c>
    </row>
    <row r="108" spans="4:4">
      <c r="D108" s="488" t="s">
        <v>620</v>
      </c>
    </row>
    <row r="109" spans="4:4">
      <c r="D109" s="488" t="s">
        <v>760</v>
      </c>
    </row>
  </sheetData>
  <mergeCells count="12">
    <mergeCell ref="B12:C12"/>
    <mergeCell ref="B11:D11"/>
    <mergeCell ref="B5:K5"/>
    <mergeCell ref="E10:K12"/>
    <mergeCell ref="B3:K3"/>
    <mergeCell ref="B4:K4"/>
    <mergeCell ref="H9:I9"/>
    <mergeCell ref="B13:K13"/>
    <mergeCell ref="H17:I17"/>
    <mergeCell ref="E18:K20"/>
    <mergeCell ref="B19:D19"/>
    <mergeCell ref="B20:C20"/>
  </mergeCells>
  <pageMargins left="0.5" right="0.5" top="0.75" bottom="0.75" header="0.3" footer="0.3"/>
  <pageSetup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R91"/>
  <sheetViews>
    <sheetView showGridLines="0" tabSelected="1" topLeftCell="A7" zoomScale="90" zoomScaleNormal="90" workbookViewId="0">
      <selection activeCell="L15" sqref="L15"/>
    </sheetView>
  </sheetViews>
  <sheetFormatPr defaultColWidth="8.85546875" defaultRowHeight="14.25"/>
  <cols>
    <col min="1" max="1" width="32.42578125" style="79" bestFit="1" customWidth="1"/>
    <col min="2" max="2" width="13.85546875" style="111" customWidth="1"/>
    <col min="3" max="6" width="13.85546875" style="79" customWidth="1"/>
    <col min="7" max="7" width="8.140625" style="79" bestFit="1" customWidth="1"/>
    <col min="8" max="8" width="26.140625" style="79" bestFit="1" customWidth="1"/>
    <col min="9" max="9" width="11.85546875" style="79" customWidth="1"/>
    <col min="10" max="16384" width="8.85546875" style="79"/>
  </cols>
  <sheetData>
    <row r="1" spans="1:16" ht="15">
      <c r="A1" s="47"/>
      <c r="B1" s="107" t="s">
        <v>174</v>
      </c>
      <c r="C1" s="48"/>
      <c r="D1" s="40" t="s">
        <v>175</v>
      </c>
      <c r="E1" s="40"/>
      <c r="F1" s="102"/>
      <c r="G1" s="40" t="s">
        <v>176</v>
      </c>
      <c r="I1" s="50"/>
      <c r="J1" s="40" t="s">
        <v>177</v>
      </c>
    </row>
    <row r="2" spans="1:16">
      <c r="A2" s="44"/>
      <c r="B2" s="43"/>
      <c r="C2" s="43"/>
      <c r="D2" s="42"/>
      <c r="E2" s="42"/>
      <c r="F2" s="42"/>
      <c r="G2" s="42"/>
      <c r="H2" s="42"/>
      <c r="I2" s="41"/>
      <c r="J2" s="41"/>
    </row>
    <row r="3" spans="1:16" ht="15">
      <c r="A3" s="1014" t="s">
        <v>433</v>
      </c>
      <c r="B3" s="1014"/>
      <c r="C3" s="1014"/>
      <c r="D3" s="1014"/>
      <c r="E3" s="1014"/>
      <c r="F3" s="1014"/>
      <c r="G3" s="1014"/>
      <c r="H3" s="1014"/>
      <c r="I3" s="1014"/>
      <c r="J3" s="74"/>
    </row>
    <row r="4" spans="1:16" ht="39" customHeight="1">
      <c r="A4" s="1015" t="s">
        <v>847</v>
      </c>
      <c r="B4" s="1015"/>
      <c r="C4" s="1015"/>
      <c r="D4" s="1015"/>
      <c r="E4" s="1015"/>
      <c r="F4" s="1015"/>
      <c r="G4" s="1015"/>
      <c r="H4" s="1015"/>
      <c r="I4" s="1015"/>
      <c r="J4" s="75"/>
      <c r="P4" s="142"/>
    </row>
    <row r="5" spans="1:16" ht="14.1" customHeight="1">
      <c r="A5" s="971" t="s">
        <v>14</v>
      </c>
      <c r="B5" s="972"/>
      <c r="C5" s="972"/>
      <c r="D5" s="972"/>
      <c r="E5" s="972"/>
      <c r="F5" s="972"/>
      <c r="G5" s="972"/>
      <c r="H5" s="972"/>
      <c r="I5" s="973"/>
      <c r="J5" s="75"/>
      <c r="P5" s="142"/>
    </row>
    <row r="6" spans="1:16" ht="14.1" customHeight="1">
      <c r="A6" s="1016" t="s">
        <v>188</v>
      </c>
      <c r="B6" s="1017" t="s">
        <v>189</v>
      </c>
      <c r="C6" s="1017"/>
      <c r="D6" s="1017"/>
      <c r="E6" s="1017"/>
      <c r="F6" s="1018" t="s">
        <v>114</v>
      </c>
      <c r="G6" s="1018"/>
      <c r="H6" s="1018"/>
      <c r="I6" s="1019"/>
      <c r="J6" s="80"/>
      <c r="P6" s="142"/>
    </row>
    <row r="7" spans="1:16" ht="56.45" customHeight="1">
      <c r="A7" s="1016"/>
      <c r="B7" s="492" t="s">
        <v>779</v>
      </c>
      <c r="C7" s="493" t="s">
        <v>780</v>
      </c>
      <c r="D7" s="444" t="s">
        <v>781</v>
      </c>
      <c r="E7" s="493" t="s">
        <v>782</v>
      </c>
      <c r="F7" s="1016" t="s">
        <v>190</v>
      </c>
      <c r="G7" s="1016"/>
      <c r="H7" s="1016"/>
      <c r="I7" s="1016"/>
      <c r="J7" s="103"/>
      <c r="P7" s="142"/>
    </row>
    <row r="8" spans="1:16" ht="14.45" customHeight="1">
      <c r="A8" s="371" t="s">
        <v>675</v>
      </c>
      <c r="B8" s="371" t="s">
        <v>90</v>
      </c>
      <c r="C8" s="371" t="s">
        <v>92</v>
      </c>
      <c r="D8" s="371" t="s">
        <v>93</v>
      </c>
      <c r="E8" s="371" t="s">
        <v>95</v>
      </c>
      <c r="F8" s="1003" t="e">
        <f>SUM(A9:E9)</f>
        <v>#VALUE!</v>
      </c>
      <c r="G8" s="1004"/>
      <c r="H8" s="1004"/>
      <c r="I8" s="1005"/>
      <c r="J8" s="103"/>
      <c r="P8" s="142"/>
    </row>
    <row r="9" spans="1:16">
      <c r="A9" s="372" t="e">
        <f>H16</f>
        <v>#VALUE!</v>
      </c>
      <c r="B9" s="373" t="e">
        <f>'L. Tailored Wall Display'!K11</f>
        <v>#VALUE!</v>
      </c>
      <c r="C9" s="373" t="e">
        <f>'M. Tailored Task Lighting'!K11</f>
        <v>#VALUE!</v>
      </c>
      <c r="D9" s="373" t="e">
        <f>'N. Tailored Decorative'!I11</f>
        <v>#VALUE!</v>
      </c>
      <c r="E9" s="373" t="e">
        <f>'O. Very Valuable'!G16:H16</f>
        <v>#VALUE!</v>
      </c>
      <c r="F9" s="1006"/>
      <c r="G9" s="1007"/>
      <c r="H9" s="1007"/>
      <c r="I9" s="1008"/>
      <c r="J9" s="103"/>
      <c r="P9" s="142"/>
    </row>
    <row r="10" spans="1:16">
      <c r="A10" s="997" t="s">
        <v>191</v>
      </c>
      <c r="B10" s="998"/>
      <c r="C10" s="998"/>
      <c r="D10" s="998"/>
      <c r="E10" s="998"/>
      <c r="F10" s="998"/>
      <c r="G10" s="998"/>
      <c r="H10" s="998"/>
      <c r="I10" s="999"/>
      <c r="J10" s="41"/>
      <c r="P10" s="142"/>
    </row>
    <row r="11" spans="1:16">
      <c r="A11" s="272" t="s">
        <v>115</v>
      </c>
      <c r="B11" s="1000" t="s">
        <v>116</v>
      </c>
      <c r="C11" s="1000"/>
      <c r="D11" s="272" t="s">
        <v>117</v>
      </c>
      <c r="E11" s="272" t="s">
        <v>118</v>
      </c>
      <c r="F11" s="272" t="s">
        <v>128</v>
      </c>
      <c r="G11" s="272" t="s">
        <v>129</v>
      </c>
      <c r="H11" s="272" t="s">
        <v>130</v>
      </c>
      <c r="I11" s="272" t="s">
        <v>131</v>
      </c>
      <c r="J11" s="83"/>
      <c r="P11" s="142"/>
    </row>
    <row r="12" spans="1:16" ht="51.75" customHeight="1">
      <c r="A12" s="325" t="s">
        <v>19</v>
      </c>
      <c r="B12" s="1001" t="s">
        <v>848</v>
      </c>
      <c r="C12" s="1001"/>
      <c r="D12" s="325" t="s">
        <v>193</v>
      </c>
      <c r="E12" s="325" t="s">
        <v>194</v>
      </c>
      <c r="F12" s="374" t="s">
        <v>243</v>
      </c>
      <c r="G12" s="325" t="s">
        <v>222</v>
      </c>
      <c r="H12" s="325" t="s">
        <v>137</v>
      </c>
      <c r="I12" s="325" t="s">
        <v>634</v>
      </c>
      <c r="J12" s="45"/>
      <c r="P12" s="142"/>
    </row>
    <row r="13" spans="1:16" ht="76.5">
      <c r="A13" s="362"/>
      <c r="B13" s="1002" t="s">
        <v>430</v>
      </c>
      <c r="C13" s="1002"/>
      <c r="D13" s="372" t="s">
        <v>284</v>
      </c>
      <c r="E13" s="361"/>
      <c r="F13" s="375" t="s">
        <v>248</v>
      </c>
      <c r="G13" s="362"/>
      <c r="H13" s="348" t="e">
        <f>F13*G13</f>
        <v>#VALUE!</v>
      </c>
      <c r="I13" s="494" t="s">
        <v>783</v>
      </c>
      <c r="J13" s="45"/>
      <c r="P13" s="142"/>
    </row>
    <row r="14" spans="1:16" ht="108">
      <c r="A14" s="986" t="s">
        <v>347</v>
      </c>
      <c r="B14" s="108" t="s">
        <v>232</v>
      </c>
      <c r="C14" s="108" t="s">
        <v>233</v>
      </c>
      <c r="D14" s="273" t="s">
        <v>213</v>
      </c>
      <c r="E14" s="817" t="s">
        <v>214</v>
      </c>
      <c r="F14" s="817"/>
      <c r="G14" s="1010"/>
      <c r="H14" s="1010"/>
      <c r="I14" s="1010"/>
      <c r="J14" s="46"/>
      <c r="P14" s="142"/>
    </row>
    <row r="15" spans="1:16" ht="89.45" customHeight="1">
      <c r="A15" s="987"/>
      <c r="B15" s="376"/>
      <c r="C15" s="377"/>
      <c r="D15" s="377"/>
      <c r="E15" s="1012" t="s">
        <v>332</v>
      </c>
      <c r="F15" s="1013"/>
      <c r="G15" s="1011"/>
      <c r="H15" s="1011"/>
      <c r="I15" s="1011"/>
      <c r="J15" s="46"/>
      <c r="P15" s="142"/>
    </row>
    <row r="16" spans="1:16">
      <c r="A16" s="1009" t="s">
        <v>282</v>
      </c>
      <c r="B16" s="1009"/>
      <c r="C16" s="1009"/>
      <c r="D16" s="1009"/>
      <c r="E16" s="1009"/>
      <c r="F16" s="1009"/>
      <c r="G16" s="1009"/>
      <c r="H16" s="378" t="e">
        <f>SUM(H13)</f>
        <v>#VALUE!</v>
      </c>
      <c r="I16" s="379"/>
      <c r="J16" s="46"/>
    </row>
    <row r="17" spans="1:18">
      <c r="A17" s="369"/>
      <c r="B17" s="380"/>
      <c r="C17" s="369"/>
      <c r="D17" s="369"/>
      <c r="E17" s="369"/>
      <c r="F17" s="369"/>
      <c r="G17" s="369"/>
      <c r="H17" s="369"/>
      <c r="I17" s="369"/>
      <c r="J17" s="39"/>
    </row>
    <row r="18" spans="1:18">
      <c r="A18" s="1020" t="s">
        <v>15</v>
      </c>
      <c r="B18" s="1021"/>
      <c r="C18" s="1021"/>
      <c r="D18" s="1021"/>
      <c r="E18" s="1021"/>
      <c r="F18" s="1021"/>
      <c r="G18" s="1021"/>
      <c r="H18" s="1021"/>
      <c r="I18" s="1022"/>
      <c r="J18" s="39"/>
    </row>
    <row r="19" spans="1:18" ht="14.45" customHeight="1">
      <c r="A19" s="1016" t="s">
        <v>188</v>
      </c>
      <c r="B19" s="1023" t="s">
        <v>189</v>
      </c>
      <c r="C19" s="1023"/>
      <c r="D19" s="1023"/>
      <c r="E19" s="1023"/>
      <c r="F19" s="1018" t="s">
        <v>114</v>
      </c>
      <c r="G19" s="1018"/>
      <c r="H19" s="1018"/>
      <c r="I19" s="1019"/>
      <c r="J19" s="41"/>
    </row>
    <row r="20" spans="1:18" ht="56.1" customHeight="1">
      <c r="A20" s="1016"/>
      <c r="B20" s="492" t="s">
        <v>779</v>
      </c>
      <c r="C20" s="493" t="s">
        <v>780</v>
      </c>
      <c r="D20" s="444" t="s">
        <v>781</v>
      </c>
      <c r="E20" s="493" t="s">
        <v>782</v>
      </c>
      <c r="F20" s="1024" t="s">
        <v>190</v>
      </c>
      <c r="G20" s="1025"/>
      <c r="H20" s="1025"/>
      <c r="I20" s="1026"/>
      <c r="J20" s="83"/>
    </row>
    <row r="21" spans="1:18" ht="14.45" customHeight="1">
      <c r="A21" s="371" t="s">
        <v>196</v>
      </c>
      <c r="B21" s="495" t="s">
        <v>90</v>
      </c>
      <c r="C21" s="495" t="s">
        <v>92</v>
      </c>
      <c r="D21" s="495" t="s">
        <v>93</v>
      </c>
      <c r="E21" s="495" t="s">
        <v>95</v>
      </c>
      <c r="F21" s="1003" t="e">
        <f>SUM(A22:E22)</f>
        <v>#VALUE!</v>
      </c>
      <c r="G21" s="1004"/>
      <c r="H21" s="1004"/>
      <c r="I21" s="1005"/>
      <c r="J21" s="45"/>
    </row>
    <row r="22" spans="1:18">
      <c r="A22" s="372" t="e">
        <f>H29</f>
        <v>#VALUE!</v>
      </c>
      <c r="B22" s="373" t="e">
        <f>'L. Tailored Wall Display'!K20</f>
        <v>#VALUE!</v>
      </c>
      <c r="C22" s="373" t="e">
        <f>'M. Tailored Task Lighting'!K20</f>
        <v>#VALUE!</v>
      </c>
      <c r="D22" s="373" t="e">
        <f>'N. Tailored Decorative'!I20</f>
        <v>#VALUE!</v>
      </c>
      <c r="E22" s="373" t="e">
        <f>'O. Very Valuable'!G29:H29</f>
        <v>#VALUE!</v>
      </c>
      <c r="F22" s="1006"/>
      <c r="G22" s="1007"/>
      <c r="H22" s="1007"/>
      <c r="I22" s="1008"/>
      <c r="J22" s="45"/>
    </row>
    <row r="23" spans="1:18">
      <c r="A23" s="997" t="s">
        <v>191</v>
      </c>
      <c r="B23" s="998"/>
      <c r="C23" s="998"/>
      <c r="D23" s="998"/>
      <c r="E23" s="998"/>
      <c r="F23" s="998"/>
      <c r="G23" s="998"/>
      <c r="H23" s="998"/>
      <c r="I23" s="999"/>
      <c r="J23" s="46"/>
    </row>
    <row r="24" spans="1:18">
      <c r="A24" s="272" t="s">
        <v>115</v>
      </c>
      <c r="B24" s="1000" t="s">
        <v>116</v>
      </c>
      <c r="C24" s="1000"/>
      <c r="D24" s="272" t="s">
        <v>117</v>
      </c>
      <c r="E24" s="272" t="s">
        <v>118</v>
      </c>
      <c r="F24" s="272" t="s">
        <v>128</v>
      </c>
      <c r="G24" s="272" t="s">
        <v>129</v>
      </c>
      <c r="H24" s="272" t="s">
        <v>130</v>
      </c>
      <c r="I24" s="272" t="s">
        <v>131</v>
      </c>
      <c r="J24" s="46"/>
    </row>
    <row r="25" spans="1:18" ht="55.5" customHeight="1">
      <c r="A25" s="325" t="s">
        <v>19</v>
      </c>
      <c r="B25" s="1001" t="s">
        <v>848</v>
      </c>
      <c r="C25" s="1001"/>
      <c r="D25" s="325" t="s">
        <v>193</v>
      </c>
      <c r="E25" s="325" t="s">
        <v>194</v>
      </c>
      <c r="F25" s="325" t="s">
        <v>243</v>
      </c>
      <c r="G25" s="325" t="s">
        <v>222</v>
      </c>
      <c r="H25" s="325" t="s">
        <v>137</v>
      </c>
      <c r="I25" s="325" t="s">
        <v>634</v>
      </c>
      <c r="J25" s="46"/>
    </row>
    <row r="26" spans="1:18" ht="76.5">
      <c r="A26" s="362"/>
      <c r="B26" s="1002" t="s">
        <v>430</v>
      </c>
      <c r="C26" s="1002"/>
      <c r="D26" s="372" t="s">
        <v>284</v>
      </c>
      <c r="E26" s="361"/>
      <c r="F26" s="348" t="s">
        <v>248</v>
      </c>
      <c r="G26" s="362"/>
      <c r="H26" s="348" t="e">
        <f>F26*G26</f>
        <v>#VALUE!</v>
      </c>
      <c r="I26" s="494" t="s">
        <v>783</v>
      </c>
      <c r="J26" s="39"/>
    </row>
    <row r="27" spans="1:18" ht="108">
      <c r="A27" s="986" t="s">
        <v>347</v>
      </c>
      <c r="B27" s="108" t="s">
        <v>232</v>
      </c>
      <c r="C27" s="108" t="s">
        <v>233</v>
      </c>
      <c r="D27" s="128" t="s">
        <v>213</v>
      </c>
      <c r="E27" s="817" t="s">
        <v>214</v>
      </c>
      <c r="F27" s="817"/>
      <c r="G27" s="988"/>
      <c r="H27" s="989"/>
      <c r="I27" s="990"/>
      <c r="J27" s="39"/>
    </row>
    <row r="28" spans="1:18" ht="85.35" customHeight="1">
      <c r="A28" s="987"/>
      <c r="B28" s="109"/>
      <c r="C28" s="106"/>
      <c r="D28" s="106"/>
      <c r="E28" s="994" t="s">
        <v>332</v>
      </c>
      <c r="F28" s="995"/>
      <c r="G28" s="991"/>
      <c r="H28" s="992"/>
      <c r="I28" s="993"/>
    </row>
    <row r="29" spans="1:18">
      <c r="A29" s="996" t="s">
        <v>283</v>
      </c>
      <c r="B29" s="996"/>
      <c r="C29" s="996"/>
      <c r="D29" s="996"/>
      <c r="E29" s="996"/>
      <c r="F29" s="996"/>
      <c r="G29" s="996"/>
      <c r="H29" s="105" t="e">
        <f>SUM(H26)</f>
        <v>#VALUE!</v>
      </c>
      <c r="I29" s="104"/>
    </row>
    <row r="30" spans="1:18">
      <c r="A30" s="39"/>
      <c r="B30" s="110"/>
      <c r="C30" s="39"/>
      <c r="D30" s="39"/>
      <c r="E30" s="39"/>
      <c r="F30" s="39"/>
      <c r="G30" s="39"/>
      <c r="H30" s="39"/>
      <c r="I30" s="39"/>
    </row>
    <row r="31" spans="1:18">
      <c r="A31" s="155"/>
      <c r="B31" s="156"/>
      <c r="C31" s="155"/>
      <c r="D31" s="155"/>
      <c r="E31" s="155"/>
      <c r="F31" s="155"/>
      <c r="G31" s="155"/>
      <c r="H31" s="155"/>
      <c r="I31" s="155"/>
      <c r="R31" s="502" t="s">
        <v>794</v>
      </c>
    </row>
    <row r="33" spans="2:5">
      <c r="E33" s="502" t="s">
        <v>790</v>
      </c>
    </row>
    <row r="34" spans="2:5" ht="15">
      <c r="B34" s="985" t="s">
        <v>430</v>
      </c>
      <c r="C34" s="985"/>
    </row>
    <row r="35" spans="2:5">
      <c r="B35" s="983" t="s">
        <v>251</v>
      </c>
      <c r="C35" s="983"/>
    </row>
    <row r="36" spans="2:5">
      <c r="B36" s="983" t="s">
        <v>253</v>
      </c>
      <c r="C36" s="983"/>
    </row>
    <row r="37" spans="2:5">
      <c r="B37" s="983" t="s">
        <v>254</v>
      </c>
      <c r="C37" s="983"/>
    </row>
    <row r="38" spans="2:5">
      <c r="B38" s="984" t="s">
        <v>891</v>
      </c>
      <c r="C38" s="984"/>
    </row>
    <row r="39" spans="2:5">
      <c r="B39" s="983" t="s">
        <v>255</v>
      </c>
      <c r="C39" s="983"/>
    </row>
    <row r="40" spans="2:5">
      <c r="B40" s="984" t="s">
        <v>892</v>
      </c>
      <c r="C40" s="984"/>
    </row>
    <row r="41" spans="2:5">
      <c r="B41" s="983" t="s">
        <v>256</v>
      </c>
      <c r="C41" s="983"/>
    </row>
    <row r="42" spans="2:5">
      <c r="B42" s="984" t="s">
        <v>893</v>
      </c>
      <c r="C42" s="984"/>
    </row>
    <row r="43" spans="2:5">
      <c r="B43" s="983" t="s">
        <v>257</v>
      </c>
      <c r="C43" s="983"/>
    </row>
    <row r="44" spans="2:5">
      <c r="B44" s="984" t="s">
        <v>894</v>
      </c>
      <c r="C44" s="984"/>
    </row>
    <row r="45" spans="2:5">
      <c r="B45" s="983" t="s">
        <v>258</v>
      </c>
      <c r="C45" s="983"/>
    </row>
    <row r="46" spans="2:5">
      <c r="B46" s="983" t="s">
        <v>431</v>
      </c>
      <c r="C46" s="983"/>
    </row>
    <row r="47" spans="2:5">
      <c r="B47" s="983" t="s">
        <v>262</v>
      </c>
      <c r="C47" s="983"/>
    </row>
    <row r="48" spans="2:5">
      <c r="B48" s="983" t="s">
        <v>263</v>
      </c>
      <c r="C48" s="983"/>
    </row>
    <row r="49" spans="2:3">
      <c r="B49" s="984" t="s">
        <v>895</v>
      </c>
      <c r="C49" s="984"/>
    </row>
    <row r="50" spans="2:3">
      <c r="B50" s="983" t="s">
        <v>266</v>
      </c>
      <c r="C50" s="983"/>
    </row>
    <row r="51" spans="2:3">
      <c r="B51" s="983" t="s">
        <v>432</v>
      </c>
      <c r="C51" s="983"/>
    </row>
    <row r="52" spans="2:3">
      <c r="B52" s="983" t="s">
        <v>267</v>
      </c>
      <c r="C52" s="983"/>
    </row>
    <row r="53" spans="2:3">
      <c r="B53" s="983" t="s">
        <v>268</v>
      </c>
      <c r="C53" s="983"/>
    </row>
    <row r="54" spans="2:3">
      <c r="B54" s="983" t="s">
        <v>285</v>
      </c>
      <c r="C54" s="983"/>
    </row>
    <row r="55" spans="2:3">
      <c r="B55" s="983" t="s">
        <v>269</v>
      </c>
      <c r="C55" s="983"/>
    </row>
    <row r="90" spans="5:17">
      <c r="E90" s="502" t="s">
        <v>791</v>
      </c>
    </row>
    <row r="91" spans="5:17">
      <c r="Q91" s="502" t="s">
        <v>791</v>
      </c>
    </row>
  </sheetData>
  <mergeCells count="54">
    <mergeCell ref="B40:C40"/>
    <mergeCell ref="B42:C42"/>
    <mergeCell ref="B44:C44"/>
    <mergeCell ref="A3:I3"/>
    <mergeCell ref="A4:I4"/>
    <mergeCell ref="A6:A7"/>
    <mergeCell ref="A5:I5"/>
    <mergeCell ref="B6:E6"/>
    <mergeCell ref="F6:I6"/>
    <mergeCell ref="F7:I7"/>
    <mergeCell ref="A18:I18"/>
    <mergeCell ref="A19:A20"/>
    <mergeCell ref="B19:E19"/>
    <mergeCell ref="F19:I19"/>
    <mergeCell ref="F20:I20"/>
    <mergeCell ref="A10:I10"/>
    <mergeCell ref="B11:C11"/>
    <mergeCell ref="B12:C12"/>
    <mergeCell ref="B13:C13"/>
    <mergeCell ref="F8:I9"/>
    <mergeCell ref="A16:G16"/>
    <mergeCell ref="A14:A15"/>
    <mergeCell ref="E14:F14"/>
    <mergeCell ref="G14:I15"/>
    <mergeCell ref="E15:F15"/>
    <mergeCell ref="A23:I23"/>
    <mergeCell ref="B24:C24"/>
    <mergeCell ref="B25:C25"/>
    <mergeCell ref="B26:C26"/>
    <mergeCell ref="F21:I22"/>
    <mergeCell ref="A27:A28"/>
    <mergeCell ref="E27:F27"/>
    <mergeCell ref="G27:I28"/>
    <mergeCell ref="E28:F28"/>
    <mergeCell ref="A29:G29"/>
    <mergeCell ref="B34:C34"/>
    <mergeCell ref="B35:C35"/>
    <mergeCell ref="B36:C36"/>
    <mergeCell ref="B37:C37"/>
    <mergeCell ref="B39:C39"/>
    <mergeCell ref="B38:C38"/>
    <mergeCell ref="B41:C41"/>
    <mergeCell ref="B43:C43"/>
    <mergeCell ref="B45:C45"/>
    <mergeCell ref="B46:C46"/>
    <mergeCell ref="B47:C47"/>
    <mergeCell ref="B54:C54"/>
    <mergeCell ref="B55:C55"/>
    <mergeCell ref="B48:C48"/>
    <mergeCell ref="B50:C50"/>
    <mergeCell ref="B51:C51"/>
    <mergeCell ref="B52:C52"/>
    <mergeCell ref="B53:C53"/>
    <mergeCell ref="B49:C49"/>
  </mergeCells>
  <pageMargins left="0.7" right="0.7" top="0.75" bottom="0.75" header="0.3" footer="0.3"/>
  <pageSetup orientation="portrait" horizontalDpi="90" verticalDpi="90" r:id="rId1"/>
  <drawing r:id="rId2"/>
  <legacyDrawing r:id="rId3"/>
  <mc:AlternateContent xmlns:mc="http://schemas.openxmlformats.org/markup-compatibility/2006">
    <mc:Choice Requires="x14">
      <controls>
        <mc:AlternateContent xmlns:mc="http://schemas.openxmlformats.org/markup-compatibility/2006">
          <mc:Choice Requires="x14">
            <control shapeId="107522" r:id="rId4" name="Drop Down 2">
              <controlPr defaultSize="0" autoLine="0" autoPict="0">
                <anchor moveWithCells="1">
                  <from>
                    <xdr:col>4</xdr:col>
                    <xdr:colOff>66675</xdr:colOff>
                    <xdr:row>12</xdr:row>
                    <xdr:rowOff>104775</xdr:rowOff>
                  </from>
                  <to>
                    <xdr:col>4</xdr:col>
                    <xdr:colOff>885825</xdr:colOff>
                    <xdr:row>12</xdr:row>
                    <xdr:rowOff>295275</xdr:rowOff>
                  </to>
                </anchor>
              </controlPr>
            </control>
          </mc:Choice>
        </mc:AlternateContent>
        <mc:AlternateContent xmlns:mc="http://schemas.openxmlformats.org/markup-compatibility/2006">
          <mc:Choice Requires="x14">
            <control shapeId="107523" r:id="rId5" name="Drop Down 3">
              <controlPr defaultSize="0" autoLine="0" autoPict="0">
                <anchor moveWithCells="1">
                  <from>
                    <xdr:col>4</xdr:col>
                    <xdr:colOff>66675</xdr:colOff>
                    <xdr:row>25</xdr:row>
                    <xdr:rowOff>104775</xdr:rowOff>
                  </from>
                  <to>
                    <xdr:col>4</xdr:col>
                    <xdr:colOff>885825</xdr:colOff>
                    <xdr:row>25</xdr:row>
                    <xdr:rowOff>295275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S86"/>
  <sheetViews>
    <sheetView showGridLines="0" topLeftCell="B66" zoomScale="80" zoomScaleNormal="80" workbookViewId="0">
      <selection activeCell="K24" sqref="K24"/>
    </sheetView>
  </sheetViews>
  <sheetFormatPr defaultColWidth="8.85546875" defaultRowHeight="14.25"/>
  <cols>
    <col min="1" max="1" width="17.85546875" style="79" customWidth="1"/>
    <col min="2" max="2" width="11.85546875" style="111" customWidth="1"/>
    <col min="3" max="5" width="11.85546875" style="79" customWidth="1"/>
    <col min="6" max="6" width="24.140625" style="79" customWidth="1"/>
    <col min="7" max="7" width="19" style="79" customWidth="1"/>
    <col min="8" max="11" width="11.85546875" style="79" customWidth="1"/>
    <col min="12" max="16384" width="8.85546875" style="79"/>
  </cols>
  <sheetData>
    <row r="1" spans="1:19" ht="15">
      <c r="A1" s="47"/>
      <c r="B1" s="107" t="s">
        <v>174</v>
      </c>
      <c r="C1" s="48"/>
      <c r="D1" s="40" t="s">
        <v>175</v>
      </c>
      <c r="E1" s="49"/>
      <c r="F1" s="40" t="s">
        <v>176</v>
      </c>
      <c r="G1" s="40"/>
      <c r="H1" s="50"/>
      <c r="I1" s="40" t="s">
        <v>177</v>
      </c>
    </row>
    <row r="2" spans="1:19">
      <c r="A2" s="44"/>
      <c r="B2" s="43"/>
      <c r="C2" s="43"/>
      <c r="D2" s="42"/>
      <c r="E2" s="42"/>
      <c r="F2" s="42"/>
      <c r="G2" s="42"/>
      <c r="H2" s="42"/>
      <c r="I2" s="41"/>
    </row>
    <row r="3" spans="1:19" ht="15">
      <c r="A3" s="1036" t="s">
        <v>440</v>
      </c>
      <c r="B3" s="1036"/>
      <c r="C3" s="1036"/>
      <c r="D3" s="1036"/>
      <c r="E3" s="1036"/>
      <c r="F3" s="1036"/>
      <c r="G3" s="1036"/>
      <c r="H3" s="1036"/>
      <c r="I3" s="1036"/>
      <c r="J3" s="1036"/>
      <c r="K3" s="1036"/>
      <c r="L3" s="118"/>
    </row>
    <row r="4" spans="1:19" ht="14.1" customHeight="1">
      <c r="A4" s="1037" t="s">
        <v>14</v>
      </c>
      <c r="B4" s="1037"/>
      <c r="C4" s="1037"/>
      <c r="D4" s="1037"/>
      <c r="E4" s="1037"/>
      <c r="F4" s="1037"/>
      <c r="G4" s="1037"/>
      <c r="H4" s="1037"/>
      <c r="I4" s="1037"/>
      <c r="J4" s="1037"/>
      <c r="K4" s="1037"/>
    </row>
    <row r="5" spans="1:19">
      <c r="A5" s="81" t="s">
        <v>114</v>
      </c>
      <c r="B5" s="82" t="s">
        <v>115</v>
      </c>
      <c r="C5" s="82" t="s">
        <v>116</v>
      </c>
      <c r="D5" s="82" t="s">
        <v>117</v>
      </c>
      <c r="E5" s="82" t="s">
        <v>118</v>
      </c>
      <c r="F5" s="82" t="s">
        <v>128</v>
      </c>
      <c r="G5" s="82" t="s">
        <v>129</v>
      </c>
      <c r="H5" s="82" t="s">
        <v>130</v>
      </c>
      <c r="I5" s="82" t="s">
        <v>131</v>
      </c>
      <c r="J5" s="82">
        <v>10</v>
      </c>
      <c r="K5" s="82">
        <v>11</v>
      </c>
      <c r="L5" s="116"/>
      <c r="M5" s="116"/>
      <c r="N5" s="116"/>
      <c r="O5" s="116"/>
      <c r="P5" s="116"/>
      <c r="Q5" s="116"/>
      <c r="R5" s="116"/>
      <c r="S5" s="116"/>
    </row>
    <row r="6" spans="1:19" ht="14.45" customHeight="1">
      <c r="A6" s="1000" t="s">
        <v>19</v>
      </c>
      <c r="B6" s="1032" t="s">
        <v>236</v>
      </c>
      <c r="C6" s="1032"/>
      <c r="D6" s="1032"/>
      <c r="E6" s="1033" t="s">
        <v>217</v>
      </c>
      <c r="F6" s="1033"/>
      <c r="G6" s="1033"/>
      <c r="H6" s="1033"/>
      <c r="I6" s="1033"/>
      <c r="J6" s="1033"/>
      <c r="K6" s="1028" t="s">
        <v>241</v>
      </c>
      <c r="L6" s="116"/>
      <c r="M6" s="116"/>
      <c r="N6" s="116"/>
      <c r="O6" s="116"/>
      <c r="P6" s="116"/>
      <c r="Q6" s="116"/>
      <c r="R6" s="116"/>
      <c r="S6" s="116"/>
    </row>
    <row r="7" spans="1:19" ht="41.45" customHeight="1">
      <c r="A7" s="1000"/>
      <c r="B7" s="126" t="s">
        <v>237</v>
      </c>
      <c r="C7" s="127" t="s">
        <v>238</v>
      </c>
      <c r="D7" s="127" t="s">
        <v>137</v>
      </c>
      <c r="E7" s="127" t="s">
        <v>139</v>
      </c>
      <c r="F7" s="127" t="s">
        <v>239</v>
      </c>
      <c r="G7" s="192" t="s">
        <v>240</v>
      </c>
      <c r="H7" s="127" t="s">
        <v>218</v>
      </c>
      <c r="I7" s="126" t="s">
        <v>219</v>
      </c>
      <c r="J7" s="126" t="s">
        <v>142</v>
      </c>
      <c r="K7" s="1029"/>
      <c r="L7" s="116"/>
      <c r="M7" s="116"/>
      <c r="N7" s="116"/>
      <c r="O7" s="116"/>
      <c r="P7" s="116"/>
      <c r="Q7" s="116"/>
      <c r="R7" s="116"/>
      <c r="S7" s="116"/>
    </row>
    <row r="8" spans="1:19" ht="76.5">
      <c r="A8" s="381" t="s">
        <v>438</v>
      </c>
      <c r="B8" s="382"/>
      <c r="C8" s="383" t="s">
        <v>439</v>
      </c>
      <c r="D8" s="384" t="e">
        <f>B8*C8</f>
        <v>#VALUE!</v>
      </c>
      <c r="E8" s="385" t="s">
        <v>249</v>
      </c>
      <c r="F8" s="386"/>
      <c r="G8" s="387" t="s">
        <v>205</v>
      </c>
      <c r="H8" s="383" t="s">
        <v>154</v>
      </c>
      <c r="I8" s="382"/>
      <c r="J8" s="388" t="e">
        <f>H8*I8</f>
        <v>#VALUE!</v>
      </c>
      <c r="K8" s="496"/>
      <c r="L8" s="116"/>
      <c r="M8" s="116"/>
      <c r="N8" s="116"/>
      <c r="O8" s="116"/>
      <c r="P8" s="116"/>
      <c r="Q8" s="116"/>
      <c r="R8" s="116"/>
      <c r="S8" s="116"/>
    </row>
    <row r="9" spans="1:19">
      <c r="A9" s="1009" t="s">
        <v>230</v>
      </c>
      <c r="B9" s="1009"/>
      <c r="C9" s="1009"/>
      <c r="D9" s="1009"/>
      <c r="E9" s="1009"/>
      <c r="F9" s="1009"/>
      <c r="G9" s="1009"/>
      <c r="H9" s="1009"/>
      <c r="I9" s="1009"/>
      <c r="J9" s="378" t="e">
        <f>SUM(J8)</f>
        <v>#VALUE!</v>
      </c>
      <c r="K9" s="378" t="e">
        <f>MIN(D8,J9)</f>
        <v>#VALUE!</v>
      </c>
      <c r="L9" s="116"/>
      <c r="M9" s="116"/>
      <c r="N9" s="116"/>
      <c r="O9" s="116"/>
      <c r="P9" s="116"/>
      <c r="Q9" s="116"/>
      <c r="R9" s="116"/>
      <c r="S9" s="116"/>
    </row>
    <row r="10" spans="1:19">
      <c r="A10" s="1034"/>
      <c r="B10" s="1034"/>
      <c r="C10" s="1034"/>
      <c r="D10" s="1034"/>
      <c r="E10" s="1034"/>
      <c r="F10" s="1034"/>
      <c r="G10" s="1034"/>
      <c r="H10" s="1034"/>
      <c r="I10" s="1034"/>
      <c r="J10" s="119" t="s">
        <v>242</v>
      </c>
      <c r="K10" s="272" t="s">
        <v>107</v>
      </c>
      <c r="L10" s="116"/>
      <c r="M10" s="116"/>
      <c r="N10" s="116"/>
      <c r="O10" s="116"/>
      <c r="P10" s="116"/>
      <c r="Q10" s="116"/>
      <c r="R10" s="116"/>
      <c r="S10" s="116"/>
    </row>
    <row r="11" spans="1:19">
      <c r="A11" s="1009" t="s">
        <v>234</v>
      </c>
      <c r="B11" s="1009"/>
      <c r="C11" s="1009"/>
      <c r="D11" s="1009"/>
      <c r="E11" s="1009"/>
      <c r="F11" s="1009"/>
      <c r="G11" s="1009"/>
      <c r="H11" s="1009"/>
      <c r="I11" s="1009"/>
      <c r="J11" s="1009"/>
      <c r="K11" s="378" t="e">
        <f>SUM(K9)</f>
        <v>#VALUE!</v>
      </c>
    </row>
    <row r="12" spans="1:19">
      <c r="A12" s="1030"/>
      <c r="B12" s="1030"/>
      <c r="C12" s="1030"/>
      <c r="D12" s="1030"/>
      <c r="E12" s="1030"/>
      <c r="F12" s="1030"/>
      <c r="G12" s="1030"/>
      <c r="H12" s="1030"/>
      <c r="I12" s="1030"/>
      <c r="J12" s="389" t="s">
        <v>108</v>
      </c>
      <c r="K12" s="389" t="s">
        <v>107</v>
      </c>
    </row>
    <row r="13" spans="1:19">
      <c r="A13" s="1031" t="s">
        <v>15</v>
      </c>
      <c r="B13" s="1031"/>
      <c r="C13" s="1031"/>
      <c r="D13" s="1031"/>
      <c r="E13" s="1031"/>
      <c r="F13" s="1031"/>
      <c r="G13" s="1031"/>
      <c r="H13" s="1031"/>
      <c r="I13" s="1031"/>
      <c r="J13" s="1031"/>
      <c r="K13" s="1031"/>
    </row>
    <row r="14" spans="1:19">
      <c r="A14" s="272" t="s">
        <v>114</v>
      </c>
      <c r="B14" s="272" t="s">
        <v>115</v>
      </c>
      <c r="C14" s="272" t="s">
        <v>116</v>
      </c>
      <c r="D14" s="272" t="s">
        <v>117</v>
      </c>
      <c r="E14" s="272" t="s">
        <v>118</v>
      </c>
      <c r="F14" s="272" t="s">
        <v>128</v>
      </c>
      <c r="G14" s="272" t="s">
        <v>129</v>
      </c>
      <c r="H14" s="272" t="s">
        <v>130</v>
      </c>
      <c r="I14" s="272" t="s">
        <v>131</v>
      </c>
      <c r="J14" s="272">
        <v>10</v>
      </c>
      <c r="K14" s="272">
        <v>11</v>
      </c>
    </row>
    <row r="15" spans="1:19" ht="14.45" customHeight="1">
      <c r="A15" s="1000" t="s">
        <v>19</v>
      </c>
      <c r="B15" s="1032" t="s">
        <v>236</v>
      </c>
      <c r="C15" s="1032"/>
      <c r="D15" s="1032"/>
      <c r="E15" s="1033" t="s">
        <v>217</v>
      </c>
      <c r="F15" s="1033"/>
      <c r="G15" s="1033"/>
      <c r="H15" s="1033"/>
      <c r="I15" s="1033"/>
      <c r="J15" s="1033"/>
      <c r="K15" s="1028" t="s">
        <v>241</v>
      </c>
    </row>
    <row r="16" spans="1:19" ht="38.25">
      <c r="A16" s="1000"/>
      <c r="B16" s="272" t="s">
        <v>237</v>
      </c>
      <c r="C16" s="325" t="s">
        <v>238</v>
      </c>
      <c r="D16" s="325" t="s">
        <v>137</v>
      </c>
      <c r="E16" s="325" t="s">
        <v>139</v>
      </c>
      <c r="F16" s="325" t="s">
        <v>239</v>
      </c>
      <c r="G16" s="374" t="s">
        <v>240</v>
      </c>
      <c r="H16" s="325" t="s">
        <v>218</v>
      </c>
      <c r="I16" s="272" t="s">
        <v>219</v>
      </c>
      <c r="J16" s="272" t="s">
        <v>142</v>
      </c>
      <c r="K16" s="1029"/>
    </row>
    <row r="17" spans="1:11" ht="102">
      <c r="A17" s="381" t="s">
        <v>438</v>
      </c>
      <c r="B17" s="382"/>
      <c r="C17" s="383" t="s">
        <v>439</v>
      </c>
      <c r="D17" s="384" t="e">
        <f>B17*C17</f>
        <v>#VALUE!</v>
      </c>
      <c r="E17" s="385" t="s">
        <v>249</v>
      </c>
      <c r="F17" s="386"/>
      <c r="G17" s="387" t="s">
        <v>336</v>
      </c>
      <c r="H17" s="383" t="s">
        <v>154</v>
      </c>
      <c r="I17" s="382"/>
      <c r="J17" s="388" t="e">
        <f>H17*I17</f>
        <v>#VALUE!</v>
      </c>
      <c r="K17" s="496"/>
    </row>
    <row r="18" spans="1:11">
      <c r="A18" s="996" t="s">
        <v>230</v>
      </c>
      <c r="B18" s="996"/>
      <c r="C18" s="996"/>
      <c r="D18" s="996"/>
      <c r="E18" s="996"/>
      <c r="F18" s="996"/>
      <c r="G18" s="996"/>
      <c r="H18" s="996"/>
      <c r="I18" s="996"/>
      <c r="J18" s="105" t="e">
        <f>SUM(J17)</f>
        <v>#VALUE!</v>
      </c>
      <c r="K18" s="105" t="e">
        <f>MIN(D17,J18)</f>
        <v>#VALUE!</v>
      </c>
    </row>
    <row r="19" spans="1:11">
      <c r="A19" s="1035"/>
      <c r="B19" s="1035"/>
      <c r="C19" s="1035"/>
      <c r="D19" s="1035"/>
      <c r="E19" s="1035"/>
      <c r="F19" s="1035"/>
      <c r="G19" s="1035"/>
      <c r="H19" s="1035"/>
      <c r="I19" s="1035"/>
      <c r="J19" s="119" t="s">
        <v>242</v>
      </c>
      <c r="K19" s="82" t="s">
        <v>107</v>
      </c>
    </row>
    <row r="20" spans="1:11">
      <c r="A20" s="996" t="s">
        <v>235</v>
      </c>
      <c r="B20" s="996"/>
      <c r="C20" s="996"/>
      <c r="D20" s="996"/>
      <c r="E20" s="996"/>
      <c r="F20" s="996"/>
      <c r="G20" s="996"/>
      <c r="H20" s="996"/>
      <c r="I20" s="996"/>
      <c r="J20" s="996"/>
      <c r="K20" s="105" t="e">
        <f>SUM(K18)</f>
        <v>#VALUE!</v>
      </c>
    </row>
    <row r="21" spans="1:11">
      <c r="A21" s="1027"/>
      <c r="B21" s="1027"/>
      <c r="C21" s="1027"/>
      <c r="D21" s="1027"/>
      <c r="E21" s="1027"/>
      <c r="F21" s="1027"/>
      <c r="G21" s="1027"/>
      <c r="H21" s="1027"/>
      <c r="I21" s="1027"/>
      <c r="J21" s="117" t="s">
        <v>108</v>
      </c>
      <c r="K21" s="117" t="s">
        <v>107</v>
      </c>
    </row>
    <row r="34" spans="12:12">
      <c r="L34" s="502" t="s">
        <v>790</v>
      </c>
    </row>
    <row r="51" spans="12:12">
      <c r="L51" s="502" t="s">
        <v>791</v>
      </c>
    </row>
    <row r="69" spans="2:2">
      <c r="B69" s="503" t="s">
        <v>791</v>
      </c>
    </row>
    <row r="85" spans="6:6">
      <c r="F85" s="504" t="s">
        <v>796</v>
      </c>
    </row>
    <row r="86" spans="6:6">
      <c r="F86" s="502" t="s">
        <v>795</v>
      </c>
    </row>
  </sheetData>
  <mergeCells count="19">
    <mergeCell ref="A3:K3"/>
    <mergeCell ref="A4:K4"/>
    <mergeCell ref="B6:D6"/>
    <mergeCell ref="E6:J6"/>
    <mergeCell ref="A20:J20"/>
    <mergeCell ref="A21:I21"/>
    <mergeCell ref="K6:K7"/>
    <mergeCell ref="K15:K16"/>
    <mergeCell ref="A6:A7"/>
    <mergeCell ref="A12:I12"/>
    <mergeCell ref="A13:K13"/>
    <mergeCell ref="A15:A16"/>
    <mergeCell ref="B15:D15"/>
    <mergeCell ref="E15:J15"/>
    <mergeCell ref="A9:I9"/>
    <mergeCell ref="A11:J11"/>
    <mergeCell ref="A10:I10"/>
    <mergeCell ref="A18:I18"/>
    <mergeCell ref="A19:I19"/>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569" r:id="rId4" name="Drop Down 1">
              <controlPr defaultSize="0" autoLine="0" autoPict="0">
                <anchor moveWithCells="1">
                  <from>
                    <xdr:col>5</xdr:col>
                    <xdr:colOff>66675</xdr:colOff>
                    <xdr:row>7</xdr:row>
                    <xdr:rowOff>104775</xdr:rowOff>
                  </from>
                  <to>
                    <xdr:col>5</xdr:col>
                    <xdr:colOff>1590675</xdr:colOff>
                    <xdr:row>7</xdr:row>
                    <xdr:rowOff>295275</xdr:rowOff>
                  </to>
                </anchor>
              </controlPr>
            </control>
          </mc:Choice>
        </mc:AlternateContent>
        <mc:AlternateContent xmlns:mc="http://schemas.openxmlformats.org/markup-compatibility/2006">
          <mc:Choice Requires="x14">
            <control shapeId="109570" r:id="rId5" name="Drop Down 2">
              <controlPr defaultSize="0" autoLine="0" autoPict="0">
                <anchor moveWithCells="1">
                  <from>
                    <xdr:col>5</xdr:col>
                    <xdr:colOff>66675</xdr:colOff>
                    <xdr:row>16</xdr:row>
                    <xdr:rowOff>104775</xdr:rowOff>
                  </from>
                  <to>
                    <xdr:col>5</xdr:col>
                    <xdr:colOff>1590675</xdr:colOff>
                    <xdr:row>16</xdr:row>
                    <xdr:rowOff>295275</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S97"/>
  <sheetViews>
    <sheetView showGridLines="0" topLeftCell="A125" zoomScale="90" zoomScaleNormal="90" workbookViewId="0">
      <selection activeCell="E25" sqref="E25"/>
    </sheetView>
  </sheetViews>
  <sheetFormatPr defaultColWidth="8.85546875" defaultRowHeight="14.25"/>
  <cols>
    <col min="1" max="1" width="17.85546875" style="79" customWidth="1"/>
    <col min="2" max="2" width="11.85546875" style="111" customWidth="1"/>
    <col min="3" max="5" width="11.85546875" style="79" customWidth="1"/>
    <col min="6" max="6" width="24.85546875" style="79" customWidth="1"/>
    <col min="7" max="7" width="23.5703125" style="79" customWidth="1"/>
    <col min="8" max="11" width="11.85546875" style="79" customWidth="1"/>
    <col min="12" max="16384" width="8.85546875" style="79"/>
  </cols>
  <sheetData>
    <row r="1" spans="1:19" ht="15">
      <c r="A1" s="47"/>
      <c r="B1" s="107" t="s">
        <v>174</v>
      </c>
      <c r="C1" s="48"/>
      <c r="D1" s="40" t="s">
        <v>175</v>
      </c>
      <c r="E1" s="49"/>
      <c r="F1" s="40" t="s">
        <v>176</v>
      </c>
      <c r="G1" s="40"/>
      <c r="H1" s="50"/>
      <c r="I1" s="40" t="s">
        <v>177</v>
      </c>
    </row>
    <row r="2" spans="1:19">
      <c r="A2" s="44"/>
      <c r="B2" s="43"/>
      <c r="C2" s="43"/>
      <c r="D2" s="42"/>
      <c r="E2" s="42"/>
      <c r="F2" s="42"/>
      <c r="G2" s="42"/>
      <c r="H2" s="42"/>
      <c r="I2" s="41"/>
    </row>
    <row r="3" spans="1:19" ht="15">
      <c r="A3" s="1036" t="s">
        <v>441</v>
      </c>
      <c r="B3" s="1036"/>
      <c r="C3" s="1036"/>
      <c r="D3" s="1036"/>
      <c r="E3" s="1036"/>
      <c r="F3" s="1036"/>
      <c r="G3" s="1036"/>
      <c r="H3" s="1036"/>
      <c r="I3" s="1036"/>
      <c r="J3" s="1036"/>
      <c r="K3" s="1036"/>
      <c r="L3" s="118"/>
    </row>
    <row r="4" spans="1:19" ht="14.1" customHeight="1">
      <c r="A4" s="1037" t="s">
        <v>14</v>
      </c>
      <c r="B4" s="1037"/>
      <c r="C4" s="1037"/>
      <c r="D4" s="1037"/>
      <c r="E4" s="1037"/>
      <c r="F4" s="1037"/>
      <c r="G4" s="1037"/>
      <c r="H4" s="1037"/>
      <c r="I4" s="1037"/>
      <c r="J4" s="1037"/>
      <c r="K4" s="1037"/>
    </row>
    <row r="5" spans="1:19">
      <c r="A5" s="81" t="s">
        <v>114</v>
      </c>
      <c r="B5" s="82" t="s">
        <v>115</v>
      </c>
      <c r="C5" s="82" t="s">
        <v>116</v>
      </c>
      <c r="D5" s="82" t="s">
        <v>117</v>
      </c>
      <c r="E5" s="82" t="s">
        <v>118</v>
      </c>
      <c r="F5" s="82" t="s">
        <v>128</v>
      </c>
      <c r="G5" s="82" t="s">
        <v>129</v>
      </c>
      <c r="H5" s="82" t="s">
        <v>130</v>
      </c>
      <c r="I5" s="82" t="s">
        <v>131</v>
      </c>
      <c r="J5" s="82">
        <v>10</v>
      </c>
      <c r="K5" s="82">
        <v>11</v>
      </c>
      <c r="L5" s="116"/>
      <c r="M5" s="116"/>
      <c r="N5" s="116"/>
      <c r="O5" s="116"/>
      <c r="P5" s="116"/>
      <c r="Q5" s="116"/>
      <c r="R5" s="116"/>
      <c r="S5" s="116"/>
    </row>
    <row r="6" spans="1:19" ht="14.45" customHeight="1">
      <c r="A6" s="1000" t="s">
        <v>19</v>
      </c>
      <c r="B6" s="1032" t="s">
        <v>236</v>
      </c>
      <c r="C6" s="1032"/>
      <c r="D6" s="1032"/>
      <c r="E6" s="1033" t="s">
        <v>217</v>
      </c>
      <c r="F6" s="1033"/>
      <c r="G6" s="1033"/>
      <c r="H6" s="1033"/>
      <c r="I6" s="1033"/>
      <c r="J6" s="1033"/>
      <c r="K6" s="1028" t="s">
        <v>241</v>
      </c>
      <c r="L6" s="116"/>
      <c r="M6" s="116"/>
      <c r="N6" s="116"/>
      <c r="O6" s="116"/>
      <c r="P6" s="116"/>
      <c r="Q6" s="116"/>
      <c r="R6" s="116"/>
      <c r="S6" s="116"/>
    </row>
    <row r="7" spans="1:19" ht="41.45" customHeight="1">
      <c r="A7" s="1000"/>
      <c r="B7" s="272" t="s">
        <v>222</v>
      </c>
      <c r="C7" s="325" t="s">
        <v>243</v>
      </c>
      <c r="D7" s="325" t="s">
        <v>137</v>
      </c>
      <c r="E7" s="325" t="s">
        <v>139</v>
      </c>
      <c r="F7" s="325" t="s">
        <v>239</v>
      </c>
      <c r="G7" s="325" t="s">
        <v>240</v>
      </c>
      <c r="H7" s="325" t="s">
        <v>218</v>
      </c>
      <c r="I7" s="272" t="s">
        <v>219</v>
      </c>
      <c r="J7" s="272" t="s">
        <v>142</v>
      </c>
      <c r="K7" s="1029"/>
      <c r="L7" s="116"/>
      <c r="M7" s="116"/>
      <c r="N7" s="116"/>
      <c r="O7" s="116"/>
      <c r="P7" s="116"/>
      <c r="Q7" s="116"/>
      <c r="R7" s="116"/>
      <c r="S7" s="116"/>
    </row>
    <row r="8" spans="1:19" ht="76.5">
      <c r="A8" s="385" t="s">
        <v>438</v>
      </c>
      <c r="B8" s="390"/>
      <c r="C8" s="383" t="s">
        <v>439</v>
      </c>
      <c r="D8" s="384" t="e">
        <f>B8*C8</f>
        <v>#VALUE!</v>
      </c>
      <c r="E8" s="385" t="s">
        <v>249</v>
      </c>
      <c r="F8" s="385" t="s">
        <v>463</v>
      </c>
      <c r="G8" s="387"/>
      <c r="H8" s="383" t="s">
        <v>154</v>
      </c>
      <c r="I8" s="382"/>
      <c r="J8" s="388" t="e">
        <f>H8*I8</f>
        <v>#VALUE!</v>
      </c>
      <c r="K8" s="391"/>
      <c r="L8" s="116"/>
      <c r="M8" s="116"/>
      <c r="N8" s="116"/>
      <c r="O8" s="116"/>
      <c r="P8" s="116"/>
      <c r="Q8" s="116"/>
      <c r="R8" s="116"/>
      <c r="S8" s="116"/>
    </row>
    <row r="9" spans="1:19">
      <c r="A9" s="1009" t="s">
        <v>230</v>
      </c>
      <c r="B9" s="1009"/>
      <c r="C9" s="1009"/>
      <c r="D9" s="1009"/>
      <c r="E9" s="1009"/>
      <c r="F9" s="1009"/>
      <c r="G9" s="1009"/>
      <c r="H9" s="1009"/>
      <c r="I9" s="1009"/>
      <c r="J9" s="378" t="e">
        <f>SUM(J8)</f>
        <v>#VALUE!</v>
      </c>
      <c r="K9" s="378" t="e">
        <f>MIN(D8,J9)</f>
        <v>#VALUE!</v>
      </c>
      <c r="L9" s="116"/>
      <c r="M9" s="116"/>
      <c r="N9" s="116"/>
      <c r="O9" s="116"/>
      <c r="P9" s="116"/>
      <c r="Q9" s="116"/>
      <c r="R9" s="116"/>
      <c r="S9" s="116"/>
    </row>
    <row r="10" spans="1:19">
      <c r="A10" s="1034"/>
      <c r="B10" s="1034"/>
      <c r="C10" s="1034"/>
      <c r="D10" s="1034"/>
      <c r="E10" s="1034"/>
      <c r="F10" s="1034"/>
      <c r="G10" s="1034"/>
      <c r="H10" s="1034"/>
      <c r="I10" s="1034"/>
      <c r="J10" s="119" t="s">
        <v>242</v>
      </c>
      <c r="K10" s="272" t="s">
        <v>107</v>
      </c>
      <c r="L10" s="116"/>
      <c r="M10" s="116"/>
      <c r="N10" s="116"/>
      <c r="O10" s="116"/>
      <c r="P10" s="116"/>
      <c r="Q10" s="116"/>
      <c r="R10" s="116"/>
      <c r="S10" s="116"/>
    </row>
    <row r="11" spans="1:19">
      <c r="A11" s="1009" t="s">
        <v>234</v>
      </c>
      <c r="B11" s="1009"/>
      <c r="C11" s="1009"/>
      <c r="D11" s="1009"/>
      <c r="E11" s="1009"/>
      <c r="F11" s="1009"/>
      <c r="G11" s="1009"/>
      <c r="H11" s="1009"/>
      <c r="I11" s="1009"/>
      <c r="J11" s="1009"/>
      <c r="K11" s="378" t="e">
        <f>SUM(K9)</f>
        <v>#VALUE!</v>
      </c>
    </row>
    <row r="12" spans="1:19">
      <c r="A12" s="1030"/>
      <c r="B12" s="1030"/>
      <c r="C12" s="1030"/>
      <c r="D12" s="1030"/>
      <c r="E12" s="1030"/>
      <c r="F12" s="1030"/>
      <c r="G12" s="1030"/>
      <c r="H12" s="1030"/>
      <c r="I12" s="1030"/>
      <c r="J12" s="389" t="s">
        <v>108</v>
      </c>
      <c r="K12" s="389" t="s">
        <v>107</v>
      </c>
    </row>
    <row r="13" spans="1:19">
      <c r="A13" s="1031" t="s">
        <v>15</v>
      </c>
      <c r="B13" s="1031"/>
      <c r="C13" s="1031"/>
      <c r="D13" s="1031"/>
      <c r="E13" s="1031"/>
      <c r="F13" s="1031"/>
      <c r="G13" s="1031"/>
      <c r="H13" s="1031"/>
      <c r="I13" s="1031"/>
      <c r="J13" s="1031"/>
      <c r="K13" s="1031"/>
    </row>
    <row r="14" spans="1:19">
      <c r="A14" s="272" t="s">
        <v>114</v>
      </c>
      <c r="B14" s="272" t="s">
        <v>115</v>
      </c>
      <c r="C14" s="272" t="s">
        <v>116</v>
      </c>
      <c r="D14" s="272" t="s">
        <v>117</v>
      </c>
      <c r="E14" s="272" t="s">
        <v>118</v>
      </c>
      <c r="F14" s="272" t="s">
        <v>128</v>
      </c>
      <c r="G14" s="272" t="s">
        <v>129</v>
      </c>
      <c r="H14" s="272" t="s">
        <v>130</v>
      </c>
      <c r="I14" s="272" t="s">
        <v>131</v>
      </c>
      <c r="J14" s="272">
        <v>10</v>
      </c>
      <c r="K14" s="272">
        <v>11</v>
      </c>
    </row>
    <row r="15" spans="1:19" ht="14.45" customHeight="1">
      <c r="A15" s="1000" t="s">
        <v>19</v>
      </c>
      <c r="B15" s="1032" t="s">
        <v>236</v>
      </c>
      <c r="C15" s="1032"/>
      <c r="D15" s="1032"/>
      <c r="E15" s="1033" t="s">
        <v>217</v>
      </c>
      <c r="F15" s="1033"/>
      <c r="G15" s="1033"/>
      <c r="H15" s="1033"/>
      <c r="I15" s="1033"/>
      <c r="J15" s="1033"/>
      <c r="K15" s="1028" t="s">
        <v>241</v>
      </c>
    </row>
    <row r="16" spans="1:19" ht="38.25">
      <c r="A16" s="1000"/>
      <c r="B16" s="272" t="s">
        <v>222</v>
      </c>
      <c r="C16" s="325" t="s">
        <v>243</v>
      </c>
      <c r="D16" s="325" t="s">
        <v>137</v>
      </c>
      <c r="E16" s="325" t="s">
        <v>139</v>
      </c>
      <c r="F16" s="325" t="s">
        <v>239</v>
      </c>
      <c r="G16" s="325" t="s">
        <v>240</v>
      </c>
      <c r="H16" s="325" t="s">
        <v>218</v>
      </c>
      <c r="I16" s="272" t="s">
        <v>219</v>
      </c>
      <c r="J16" s="272" t="s">
        <v>142</v>
      </c>
      <c r="K16" s="1029"/>
    </row>
    <row r="17" spans="1:11" ht="76.5">
      <c r="A17" s="385" t="s">
        <v>438</v>
      </c>
      <c r="B17" s="390"/>
      <c r="C17" s="383" t="s">
        <v>439</v>
      </c>
      <c r="D17" s="384" t="e">
        <f>B8*C8</f>
        <v>#VALUE!</v>
      </c>
      <c r="E17" s="385" t="s">
        <v>249</v>
      </c>
      <c r="F17" s="385" t="s">
        <v>463</v>
      </c>
      <c r="G17" s="387"/>
      <c r="H17" s="383" t="s">
        <v>154</v>
      </c>
      <c r="I17" s="382"/>
      <c r="J17" s="388" t="e">
        <f>H17*I17</f>
        <v>#VALUE!</v>
      </c>
      <c r="K17" s="391"/>
    </row>
    <row r="18" spans="1:11">
      <c r="A18" s="996" t="s">
        <v>230</v>
      </c>
      <c r="B18" s="996"/>
      <c r="C18" s="996"/>
      <c r="D18" s="996"/>
      <c r="E18" s="996"/>
      <c r="F18" s="996"/>
      <c r="G18" s="996"/>
      <c r="H18" s="996"/>
      <c r="I18" s="996"/>
      <c r="J18" s="105" t="e">
        <f>SUM(J17)</f>
        <v>#VALUE!</v>
      </c>
      <c r="K18" s="105" t="e">
        <f>MIN(D17,J18)</f>
        <v>#VALUE!</v>
      </c>
    </row>
    <row r="19" spans="1:11">
      <c r="A19" s="1035"/>
      <c r="B19" s="1035"/>
      <c r="C19" s="1035"/>
      <c r="D19" s="1035"/>
      <c r="E19" s="1035"/>
      <c r="F19" s="1035"/>
      <c r="G19" s="1035"/>
      <c r="H19" s="1035"/>
      <c r="I19" s="1035"/>
      <c r="J19" s="119" t="s">
        <v>242</v>
      </c>
      <c r="K19" s="82" t="s">
        <v>107</v>
      </c>
    </row>
    <row r="20" spans="1:11">
      <c r="A20" s="996" t="s">
        <v>235</v>
      </c>
      <c r="B20" s="996"/>
      <c r="C20" s="996"/>
      <c r="D20" s="996"/>
      <c r="E20" s="996"/>
      <c r="F20" s="996"/>
      <c r="G20" s="996"/>
      <c r="H20" s="996"/>
      <c r="I20" s="996"/>
      <c r="J20" s="996"/>
      <c r="K20" s="105" t="e">
        <f>SUM(K18)</f>
        <v>#VALUE!</v>
      </c>
    </row>
    <row r="21" spans="1:11">
      <c r="A21" s="1027"/>
      <c r="B21" s="1027"/>
      <c r="C21" s="1027"/>
      <c r="D21" s="1027"/>
      <c r="E21" s="1027"/>
      <c r="F21" s="1027"/>
      <c r="G21" s="1027"/>
      <c r="H21" s="1027"/>
      <c r="I21" s="1027"/>
      <c r="J21" s="117" t="s">
        <v>108</v>
      </c>
      <c r="K21" s="117" t="s">
        <v>107</v>
      </c>
    </row>
    <row r="23" spans="1:11">
      <c r="F23" s="248" t="s">
        <v>638</v>
      </c>
    </row>
    <row r="24" spans="1:11">
      <c r="F24" s="266" t="s">
        <v>639</v>
      </c>
    </row>
    <row r="25" spans="1:11">
      <c r="F25" s="266" t="s">
        <v>640</v>
      </c>
    </row>
    <row r="26" spans="1:11">
      <c r="F26" s="266" t="s">
        <v>641</v>
      </c>
    </row>
    <row r="27" spans="1:11">
      <c r="F27" s="266" t="s">
        <v>642</v>
      </c>
    </row>
    <row r="31" spans="1:11">
      <c r="F31" s="155"/>
    </row>
    <row r="32" spans="1:11">
      <c r="F32" s="155"/>
    </row>
    <row r="33" spans="2:6">
      <c r="F33" s="155"/>
    </row>
    <row r="34" spans="2:6">
      <c r="F34" s="155"/>
    </row>
    <row r="35" spans="2:6">
      <c r="F35" s="155"/>
    </row>
    <row r="36" spans="2:6">
      <c r="B36" s="503" t="s">
        <v>797</v>
      </c>
    </row>
    <row r="80" spans="2:2">
      <c r="B80" s="503" t="s">
        <v>791</v>
      </c>
    </row>
    <row r="97" spans="7:7">
      <c r="G97" s="502" t="s">
        <v>798</v>
      </c>
    </row>
  </sheetData>
  <mergeCells count="19">
    <mergeCell ref="A3:K3"/>
    <mergeCell ref="A4:K4"/>
    <mergeCell ref="A6:A7"/>
    <mergeCell ref="B6:D6"/>
    <mergeCell ref="E6:J6"/>
    <mergeCell ref="K6:K7"/>
    <mergeCell ref="K15:K16"/>
    <mergeCell ref="A10:I10"/>
    <mergeCell ref="A11:J11"/>
    <mergeCell ref="A12:I12"/>
    <mergeCell ref="A13:K13"/>
    <mergeCell ref="A15:A16"/>
    <mergeCell ref="B15:D15"/>
    <mergeCell ref="E15:J15"/>
    <mergeCell ref="A9:I9"/>
    <mergeCell ref="A18:I18"/>
    <mergeCell ref="A19:I19"/>
    <mergeCell ref="A20:J20"/>
    <mergeCell ref="A21:I21"/>
  </mergeCells>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Q47"/>
  <sheetViews>
    <sheetView showGridLines="0" topLeftCell="A38" zoomScale="80" zoomScaleNormal="80" workbookViewId="0">
      <selection activeCell="P8" sqref="P8"/>
    </sheetView>
  </sheetViews>
  <sheetFormatPr defaultColWidth="8.85546875" defaultRowHeight="14.25"/>
  <cols>
    <col min="1" max="1" width="17.85546875" style="79" customWidth="1"/>
    <col min="2" max="2" width="11.85546875" style="111" customWidth="1"/>
    <col min="3" max="9" width="11.85546875" style="79" customWidth="1"/>
    <col min="10" max="16384" width="8.85546875" style="79"/>
  </cols>
  <sheetData>
    <row r="1" spans="1:17" ht="15">
      <c r="A1" s="47"/>
      <c r="B1" s="107" t="s">
        <v>174</v>
      </c>
      <c r="C1" s="48"/>
      <c r="D1" s="40" t="s">
        <v>175</v>
      </c>
      <c r="E1" s="49"/>
      <c r="F1" s="40" t="s">
        <v>176</v>
      </c>
      <c r="G1" s="40"/>
      <c r="H1" s="50"/>
      <c r="I1" s="40" t="s">
        <v>177</v>
      </c>
    </row>
    <row r="2" spans="1:17">
      <c r="A2" s="44"/>
      <c r="B2" s="43"/>
      <c r="C2" s="43"/>
      <c r="D2" s="42"/>
      <c r="E2" s="42"/>
      <c r="F2" s="42"/>
      <c r="G2" s="41"/>
    </row>
    <row r="3" spans="1:17" ht="15">
      <c r="A3" s="1038" t="s">
        <v>710</v>
      </c>
      <c r="B3" s="1038"/>
      <c r="C3" s="1038"/>
      <c r="D3" s="1038"/>
      <c r="E3" s="1038"/>
      <c r="F3" s="1038"/>
      <c r="G3" s="1038"/>
      <c r="H3" s="1038"/>
      <c r="I3" s="1038"/>
      <c r="J3" s="118"/>
    </row>
    <row r="4" spans="1:17" ht="14.1" customHeight="1">
      <c r="A4" s="1037" t="s">
        <v>14</v>
      </c>
      <c r="B4" s="1037"/>
      <c r="C4" s="1037"/>
      <c r="D4" s="1037"/>
      <c r="E4" s="1037"/>
      <c r="F4" s="1037"/>
      <c r="G4" s="1037"/>
      <c r="H4" s="1037"/>
      <c r="I4" s="1037"/>
    </row>
    <row r="5" spans="1:17">
      <c r="A5" s="81" t="s">
        <v>114</v>
      </c>
      <c r="B5" s="82" t="s">
        <v>115</v>
      </c>
      <c r="C5" s="82" t="s">
        <v>116</v>
      </c>
      <c r="D5" s="82" t="s">
        <v>117</v>
      </c>
      <c r="E5" s="82" t="s">
        <v>118</v>
      </c>
      <c r="F5" s="82" t="s">
        <v>128</v>
      </c>
      <c r="G5" s="82" t="s">
        <v>129</v>
      </c>
      <c r="H5" s="82" t="s">
        <v>130</v>
      </c>
      <c r="I5" s="82" t="s">
        <v>131</v>
      </c>
      <c r="J5" s="116"/>
      <c r="K5" s="116"/>
      <c r="L5" s="116"/>
      <c r="M5" s="116"/>
      <c r="N5" s="116"/>
      <c r="O5" s="116"/>
      <c r="P5" s="116"/>
      <c r="Q5" s="116"/>
    </row>
    <row r="6" spans="1:17" ht="14.45" customHeight="1">
      <c r="A6" s="1000" t="s">
        <v>19</v>
      </c>
      <c r="B6" s="1032" t="s">
        <v>236</v>
      </c>
      <c r="C6" s="1032"/>
      <c r="D6" s="1032"/>
      <c r="E6" s="1033" t="s">
        <v>217</v>
      </c>
      <c r="F6" s="1033"/>
      <c r="G6" s="1033"/>
      <c r="H6" s="1033"/>
      <c r="I6" s="1028" t="s">
        <v>241</v>
      </c>
      <c r="J6" s="116"/>
      <c r="K6" s="116"/>
      <c r="L6" s="116"/>
      <c r="M6" s="116"/>
      <c r="N6" s="116"/>
      <c r="O6" s="116"/>
      <c r="P6" s="116"/>
      <c r="Q6" s="116"/>
    </row>
    <row r="7" spans="1:17" ht="41.45" customHeight="1">
      <c r="A7" s="1000"/>
      <c r="B7" s="272" t="s">
        <v>222</v>
      </c>
      <c r="C7" s="325" t="s">
        <v>243</v>
      </c>
      <c r="D7" s="325" t="s">
        <v>137</v>
      </c>
      <c r="E7" s="325" t="s">
        <v>139</v>
      </c>
      <c r="F7" s="325" t="s">
        <v>218</v>
      </c>
      <c r="G7" s="272" t="s">
        <v>219</v>
      </c>
      <c r="H7" s="272" t="s">
        <v>142</v>
      </c>
      <c r="I7" s="1029"/>
      <c r="J7" s="116"/>
      <c r="K7" s="116"/>
      <c r="L7" s="116"/>
      <c r="M7" s="116"/>
      <c r="N7" s="116"/>
      <c r="O7" s="116"/>
      <c r="P7" s="116"/>
      <c r="Q7" s="116"/>
    </row>
    <row r="8" spans="1:17" ht="76.5">
      <c r="A8" s="381" t="s">
        <v>438</v>
      </c>
      <c r="B8" s="390"/>
      <c r="C8" s="327" t="s">
        <v>439</v>
      </c>
      <c r="D8" s="384" t="e">
        <f>B8*C8</f>
        <v>#VALUE!</v>
      </c>
      <c r="E8" s="381" t="s">
        <v>249</v>
      </c>
      <c r="F8" s="327" t="s">
        <v>154</v>
      </c>
      <c r="G8" s="362"/>
      <c r="H8" s="392" t="e">
        <f>F8*G8</f>
        <v>#VALUE!</v>
      </c>
      <c r="I8" s="391"/>
      <c r="J8" s="116"/>
      <c r="K8" s="505" t="s">
        <v>799</v>
      </c>
      <c r="L8" s="116"/>
      <c r="M8" s="116"/>
      <c r="N8" s="116"/>
      <c r="O8" s="116"/>
      <c r="P8" s="116"/>
      <c r="Q8" s="116"/>
    </row>
    <row r="9" spans="1:17">
      <c r="A9" s="1009" t="s">
        <v>230</v>
      </c>
      <c r="B9" s="1009"/>
      <c r="C9" s="1009"/>
      <c r="D9" s="1009"/>
      <c r="E9" s="1009"/>
      <c r="F9" s="1009"/>
      <c r="G9" s="1009"/>
      <c r="H9" s="378" t="e">
        <f>SUM(H8)</f>
        <v>#VALUE!</v>
      </c>
      <c r="I9" s="378" t="e">
        <f>MIN(D8,H9)</f>
        <v>#VALUE!</v>
      </c>
      <c r="J9" s="116"/>
      <c r="K9" s="116"/>
      <c r="L9" s="116"/>
      <c r="M9" s="116"/>
      <c r="N9" s="116"/>
      <c r="O9" s="116"/>
      <c r="P9" s="116"/>
      <c r="Q9" s="116"/>
    </row>
    <row r="10" spans="1:17">
      <c r="A10" s="1034"/>
      <c r="B10" s="1034"/>
      <c r="C10" s="1034"/>
      <c r="D10" s="1034"/>
      <c r="E10" s="1034"/>
      <c r="F10" s="1034"/>
      <c r="G10" s="1034"/>
      <c r="H10" s="119" t="s">
        <v>242</v>
      </c>
      <c r="I10" s="272" t="s">
        <v>107</v>
      </c>
      <c r="J10" s="116"/>
      <c r="K10" s="116"/>
      <c r="L10" s="116"/>
      <c r="M10" s="116"/>
      <c r="N10" s="116"/>
      <c r="O10" s="116"/>
      <c r="P10" s="116"/>
      <c r="Q10" s="116"/>
    </row>
    <row r="11" spans="1:17">
      <c r="A11" s="1009" t="s">
        <v>234</v>
      </c>
      <c r="B11" s="1009"/>
      <c r="C11" s="1009"/>
      <c r="D11" s="1009"/>
      <c r="E11" s="1009"/>
      <c r="F11" s="1009"/>
      <c r="G11" s="1009"/>
      <c r="H11" s="1009"/>
      <c r="I11" s="378" t="e">
        <f>SUM(I9)</f>
        <v>#VALUE!</v>
      </c>
    </row>
    <row r="12" spans="1:17">
      <c r="A12" s="1030"/>
      <c r="B12" s="1030"/>
      <c r="C12" s="1030"/>
      <c r="D12" s="1030"/>
      <c r="E12" s="1030"/>
      <c r="F12" s="1030"/>
      <c r="G12" s="1030"/>
      <c r="H12" s="389" t="s">
        <v>108</v>
      </c>
      <c r="I12" s="389" t="s">
        <v>107</v>
      </c>
    </row>
    <row r="13" spans="1:17">
      <c r="A13" s="1031" t="s">
        <v>15</v>
      </c>
      <c r="B13" s="1031"/>
      <c r="C13" s="1031"/>
      <c r="D13" s="1031"/>
      <c r="E13" s="1031"/>
      <c r="F13" s="1031"/>
      <c r="G13" s="1031"/>
      <c r="H13" s="1031"/>
      <c r="I13" s="1031"/>
    </row>
    <row r="14" spans="1:17">
      <c r="A14" s="272" t="s">
        <v>114</v>
      </c>
      <c r="B14" s="272" t="s">
        <v>115</v>
      </c>
      <c r="C14" s="272" t="s">
        <v>116</v>
      </c>
      <c r="D14" s="272" t="s">
        <v>117</v>
      </c>
      <c r="E14" s="272" t="s">
        <v>118</v>
      </c>
      <c r="F14" s="272" t="s">
        <v>128</v>
      </c>
      <c r="G14" s="272" t="s">
        <v>129</v>
      </c>
      <c r="H14" s="272" t="s">
        <v>130</v>
      </c>
      <c r="I14" s="272" t="s">
        <v>131</v>
      </c>
    </row>
    <row r="15" spans="1:17" ht="14.45" customHeight="1">
      <c r="A15" s="1000" t="s">
        <v>19</v>
      </c>
      <c r="B15" s="1032" t="s">
        <v>236</v>
      </c>
      <c r="C15" s="1032"/>
      <c r="D15" s="1032"/>
      <c r="E15" s="1033" t="s">
        <v>217</v>
      </c>
      <c r="F15" s="1033"/>
      <c r="G15" s="1033"/>
      <c r="H15" s="1033"/>
      <c r="I15" s="1028" t="s">
        <v>241</v>
      </c>
    </row>
    <row r="16" spans="1:17" ht="38.25">
      <c r="A16" s="1000"/>
      <c r="B16" s="272" t="s">
        <v>222</v>
      </c>
      <c r="C16" s="325" t="s">
        <v>243</v>
      </c>
      <c r="D16" s="325" t="s">
        <v>137</v>
      </c>
      <c r="E16" s="325" t="s">
        <v>139</v>
      </c>
      <c r="F16" s="325" t="s">
        <v>218</v>
      </c>
      <c r="G16" s="272" t="s">
        <v>219</v>
      </c>
      <c r="H16" s="272" t="s">
        <v>142</v>
      </c>
      <c r="I16" s="1029"/>
    </row>
    <row r="17" spans="1:9" ht="76.5">
      <c r="A17" s="381" t="s">
        <v>438</v>
      </c>
      <c r="B17" s="390"/>
      <c r="C17" s="327" t="s">
        <v>439</v>
      </c>
      <c r="D17" s="384" t="e">
        <f>B17*C17</f>
        <v>#VALUE!</v>
      </c>
      <c r="E17" s="381" t="s">
        <v>249</v>
      </c>
      <c r="F17" s="327" t="s">
        <v>154</v>
      </c>
      <c r="G17" s="362"/>
      <c r="H17" s="392" t="e">
        <f>F17*G17</f>
        <v>#VALUE!</v>
      </c>
      <c r="I17" s="391"/>
    </row>
    <row r="18" spans="1:9">
      <c r="A18" s="996" t="s">
        <v>230</v>
      </c>
      <c r="B18" s="996"/>
      <c r="C18" s="996"/>
      <c r="D18" s="996"/>
      <c r="E18" s="996"/>
      <c r="F18" s="996"/>
      <c r="G18" s="996"/>
      <c r="H18" s="105" t="e">
        <f>SUM(H17)</f>
        <v>#VALUE!</v>
      </c>
      <c r="I18" s="105" t="e">
        <f>MIN(D17,H18)</f>
        <v>#VALUE!</v>
      </c>
    </row>
    <row r="19" spans="1:9">
      <c r="A19" s="1035"/>
      <c r="B19" s="1035"/>
      <c r="C19" s="1035"/>
      <c r="D19" s="1035"/>
      <c r="E19" s="1035"/>
      <c r="F19" s="1035"/>
      <c r="G19" s="1035"/>
      <c r="H19" s="119" t="s">
        <v>242</v>
      </c>
      <c r="I19" s="82" t="s">
        <v>107</v>
      </c>
    </row>
    <row r="20" spans="1:9">
      <c r="A20" s="996" t="s">
        <v>235</v>
      </c>
      <c r="B20" s="996"/>
      <c r="C20" s="996"/>
      <c r="D20" s="996"/>
      <c r="E20" s="996"/>
      <c r="F20" s="996"/>
      <c r="G20" s="996"/>
      <c r="H20" s="996"/>
      <c r="I20" s="105" t="e">
        <f>SUM(I18)</f>
        <v>#VALUE!</v>
      </c>
    </row>
    <row r="21" spans="1:9">
      <c r="A21" s="1027"/>
      <c r="B21" s="1027"/>
      <c r="C21" s="1027"/>
      <c r="D21" s="1027"/>
      <c r="E21" s="1027"/>
      <c r="F21" s="1027"/>
      <c r="G21" s="1027"/>
      <c r="H21" s="117" t="s">
        <v>108</v>
      </c>
      <c r="I21" s="117" t="s">
        <v>107</v>
      </c>
    </row>
    <row r="47" spans="11:11">
      <c r="K47" s="502" t="s">
        <v>791</v>
      </c>
    </row>
  </sheetData>
  <mergeCells count="19">
    <mergeCell ref="A3:I3"/>
    <mergeCell ref="A4:I4"/>
    <mergeCell ref="A6:A7"/>
    <mergeCell ref="B6:D6"/>
    <mergeCell ref="E6:H6"/>
    <mergeCell ref="I6:I7"/>
    <mergeCell ref="A9:G9"/>
    <mergeCell ref="A18:G18"/>
    <mergeCell ref="A19:G19"/>
    <mergeCell ref="A20:H20"/>
    <mergeCell ref="A21:G21"/>
    <mergeCell ref="I15:I16"/>
    <mergeCell ref="A10:G10"/>
    <mergeCell ref="A11:H11"/>
    <mergeCell ref="A12:G12"/>
    <mergeCell ref="A13:I13"/>
    <mergeCell ref="A15:A16"/>
    <mergeCell ref="B15:D15"/>
    <mergeCell ref="E15:H15"/>
  </mergeCells>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K30"/>
  <sheetViews>
    <sheetView showGridLines="0" topLeftCell="A22" zoomScale="80" zoomScaleNormal="80" workbookViewId="0">
      <selection activeCell="L5" sqref="L5"/>
    </sheetView>
  </sheetViews>
  <sheetFormatPr defaultColWidth="8.85546875" defaultRowHeight="14.25"/>
  <cols>
    <col min="1" max="1" width="17.85546875" style="79" customWidth="1"/>
    <col min="2" max="2" width="26.5703125" style="79" bestFit="1" customWidth="1"/>
    <col min="3" max="3" width="16.85546875" style="79" customWidth="1"/>
    <col min="4" max="4" width="15.42578125" style="79" customWidth="1"/>
    <col min="5" max="5" width="11.140625" style="79" customWidth="1"/>
    <col min="6" max="6" width="13.5703125" style="79" customWidth="1"/>
    <col min="7" max="7" width="12.85546875" style="79" customWidth="1"/>
    <col min="8" max="8" width="12.42578125" style="79" customWidth="1"/>
    <col min="9" max="16384" width="8.85546875" style="79"/>
  </cols>
  <sheetData>
    <row r="1" spans="1:11" ht="15">
      <c r="A1" s="47"/>
      <c r="B1" s="107" t="s">
        <v>174</v>
      </c>
      <c r="C1" s="48"/>
      <c r="D1" s="40" t="s">
        <v>175</v>
      </c>
      <c r="E1" s="102"/>
      <c r="F1" s="40" t="s">
        <v>176</v>
      </c>
      <c r="H1" s="50"/>
      <c r="I1" s="40" t="s">
        <v>177</v>
      </c>
      <c r="J1" s="40"/>
    </row>
    <row r="3" spans="1:11" ht="15">
      <c r="A3" s="1061" t="s">
        <v>437</v>
      </c>
      <c r="B3" s="1061"/>
      <c r="C3" s="1061"/>
      <c r="D3" s="1061"/>
      <c r="E3" s="1061"/>
      <c r="F3" s="1061"/>
      <c r="G3" s="1061"/>
      <c r="H3" s="1061"/>
    </row>
    <row r="4" spans="1:11" ht="54" customHeight="1">
      <c r="A4" s="1062" t="s">
        <v>850</v>
      </c>
      <c r="B4" s="1062"/>
      <c r="C4" s="1062"/>
      <c r="D4" s="1062"/>
      <c r="E4" s="1062"/>
      <c r="F4" s="1062"/>
      <c r="G4" s="1062"/>
      <c r="H4" s="1062"/>
    </row>
    <row r="5" spans="1:11" ht="14.45" customHeight="1">
      <c r="A5" s="1063" t="s">
        <v>14</v>
      </c>
      <c r="B5" s="1064"/>
      <c r="C5" s="1064"/>
      <c r="D5" s="1064"/>
      <c r="E5" s="1064"/>
      <c r="F5" s="1064"/>
      <c r="G5" s="1064"/>
      <c r="H5" s="1065"/>
    </row>
    <row r="6" spans="1:11">
      <c r="A6" s="112" t="s">
        <v>114</v>
      </c>
      <c r="B6" s="112" t="s">
        <v>115</v>
      </c>
      <c r="C6" s="112" t="s">
        <v>116</v>
      </c>
      <c r="D6" s="112" t="s">
        <v>117</v>
      </c>
      <c r="E6" s="112" t="s">
        <v>118</v>
      </c>
      <c r="F6" s="112" t="s">
        <v>128</v>
      </c>
      <c r="G6" s="112" t="s">
        <v>129</v>
      </c>
      <c r="H6" s="112" t="s">
        <v>130</v>
      </c>
      <c r="I6" s="84"/>
      <c r="J6" s="84"/>
      <c r="K6" s="85"/>
    </row>
    <row r="7" spans="1:11">
      <c r="A7" s="1059" t="s">
        <v>19</v>
      </c>
      <c r="B7" s="1059" t="s">
        <v>215</v>
      </c>
      <c r="C7" s="1060" t="s">
        <v>354</v>
      </c>
      <c r="D7" s="1060"/>
      <c r="E7" s="1060"/>
      <c r="F7" s="1060" t="s">
        <v>355</v>
      </c>
      <c r="G7" s="1060"/>
      <c r="H7" s="1060"/>
      <c r="I7" s="85"/>
      <c r="J7" s="85"/>
      <c r="K7" s="85"/>
    </row>
    <row r="8" spans="1:11" ht="38.25">
      <c r="A8" s="1059"/>
      <c r="B8" s="1059"/>
      <c r="C8" s="393" t="s">
        <v>195</v>
      </c>
      <c r="D8" s="325" t="s">
        <v>243</v>
      </c>
      <c r="E8" s="394" t="s">
        <v>137</v>
      </c>
      <c r="F8" s="394" t="s">
        <v>216</v>
      </c>
      <c r="G8" s="325" t="s">
        <v>243</v>
      </c>
      <c r="H8" s="394" t="s">
        <v>137</v>
      </c>
      <c r="I8" s="86"/>
      <c r="J8" s="86"/>
      <c r="K8" s="85"/>
    </row>
    <row r="9" spans="1:11" ht="25.5">
      <c r="A9" s="381" t="s">
        <v>438</v>
      </c>
      <c r="B9" s="395"/>
      <c r="C9" s="395"/>
      <c r="D9" s="445" t="s">
        <v>711</v>
      </c>
      <c r="E9" s="396" t="e">
        <f>C9*D9</f>
        <v>#VALUE!</v>
      </c>
      <c r="F9" s="397"/>
      <c r="G9" s="446" t="s">
        <v>712</v>
      </c>
      <c r="H9" s="396" t="e">
        <f>F9*G9</f>
        <v>#VALUE!</v>
      </c>
      <c r="I9" s="86"/>
      <c r="J9" s="86"/>
      <c r="K9" s="85"/>
    </row>
    <row r="10" spans="1:11">
      <c r="A10" s="1044"/>
      <c r="B10" s="1045"/>
      <c r="C10" s="398" t="s">
        <v>131</v>
      </c>
      <c r="D10" s="398" t="s">
        <v>132</v>
      </c>
      <c r="E10" s="398" t="s">
        <v>133</v>
      </c>
      <c r="F10" s="398" t="s">
        <v>134</v>
      </c>
      <c r="G10" s="1050" t="s">
        <v>135</v>
      </c>
      <c r="H10" s="1050"/>
    </row>
    <row r="11" spans="1:11">
      <c r="A11" s="1046"/>
      <c r="B11" s="1047"/>
      <c r="C11" s="1051" t="s">
        <v>217</v>
      </c>
      <c r="D11" s="1052"/>
      <c r="E11" s="1052"/>
      <c r="F11" s="1053"/>
      <c r="G11" s="1054" t="s">
        <v>241</v>
      </c>
      <c r="H11" s="1055"/>
    </row>
    <row r="12" spans="1:11" ht="28.5" customHeight="1">
      <c r="A12" s="1046"/>
      <c r="B12" s="1047"/>
      <c r="C12" s="399" t="s">
        <v>139</v>
      </c>
      <c r="D12" s="399" t="s">
        <v>218</v>
      </c>
      <c r="E12" s="399" t="s">
        <v>219</v>
      </c>
      <c r="F12" s="399" t="s">
        <v>142</v>
      </c>
      <c r="G12" s="1056"/>
      <c r="H12" s="1057"/>
    </row>
    <row r="13" spans="1:11" ht="25.5">
      <c r="A13" s="1048"/>
      <c r="B13" s="1049"/>
      <c r="C13" s="400" t="s">
        <v>220</v>
      </c>
      <c r="D13" s="401" t="s">
        <v>221</v>
      </c>
      <c r="E13" s="395"/>
      <c r="F13" s="402" t="e">
        <f>D13*E13</f>
        <v>#VALUE!</v>
      </c>
      <c r="G13" s="1058"/>
      <c r="H13" s="1058"/>
    </row>
    <row r="14" spans="1:11">
      <c r="A14" s="1040" t="s">
        <v>230</v>
      </c>
      <c r="B14" s="1040"/>
      <c r="C14" s="1040"/>
      <c r="D14" s="1040"/>
      <c r="E14" s="1040"/>
      <c r="F14" s="403" t="e">
        <f>SUM(F13)</f>
        <v>#VALUE!</v>
      </c>
      <c r="G14" s="1041" t="e">
        <f>MIN(E9,H9,F14)</f>
        <v>#VALUE!</v>
      </c>
      <c r="H14" s="1041"/>
    </row>
    <row r="15" spans="1:11">
      <c r="A15" s="1042"/>
      <c r="B15" s="1042"/>
      <c r="C15" s="1042"/>
      <c r="D15" s="1042"/>
      <c r="E15" s="1042"/>
      <c r="F15" s="1042"/>
      <c r="G15" s="404" t="s">
        <v>165</v>
      </c>
      <c r="H15" s="404" t="s">
        <v>107</v>
      </c>
    </row>
    <row r="16" spans="1:11">
      <c r="A16" s="1043" t="s">
        <v>234</v>
      </c>
      <c r="B16" s="1043"/>
      <c r="C16" s="1043"/>
      <c r="D16" s="1043"/>
      <c r="E16" s="1043"/>
      <c r="F16" s="1043"/>
      <c r="G16" s="1041" t="e">
        <f>SUM(G14)</f>
        <v>#VALUE!</v>
      </c>
      <c r="H16" s="1041"/>
    </row>
    <row r="17" spans="1:8">
      <c r="A17" s="1039"/>
      <c r="B17" s="1039"/>
      <c r="C17" s="1039"/>
      <c r="D17" s="1039"/>
      <c r="E17" s="1039"/>
      <c r="F17" s="1039"/>
      <c r="G17" s="405" t="s">
        <v>108</v>
      </c>
      <c r="H17" s="406" t="s">
        <v>107</v>
      </c>
    </row>
    <row r="18" spans="1:8">
      <c r="A18" s="1066" t="s">
        <v>15</v>
      </c>
      <c r="B18" s="1067"/>
      <c r="C18" s="1067"/>
      <c r="D18" s="1067"/>
      <c r="E18" s="1067"/>
      <c r="F18" s="1067"/>
      <c r="G18" s="1067"/>
      <c r="H18" s="1068"/>
    </row>
    <row r="19" spans="1:8">
      <c r="A19" s="407" t="s">
        <v>114</v>
      </c>
      <c r="B19" s="407" t="s">
        <v>115</v>
      </c>
      <c r="C19" s="407" t="s">
        <v>116</v>
      </c>
      <c r="D19" s="407" t="s">
        <v>117</v>
      </c>
      <c r="E19" s="407" t="s">
        <v>118</v>
      </c>
      <c r="F19" s="407" t="s">
        <v>128</v>
      </c>
      <c r="G19" s="407" t="s">
        <v>129</v>
      </c>
      <c r="H19" s="407" t="s">
        <v>130</v>
      </c>
    </row>
    <row r="20" spans="1:8" ht="14.1" customHeight="1">
      <c r="A20" s="1059" t="s">
        <v>19</v>
      </c>
      <c r="B20" s="1059" t="s">
        <v>215</v>
      </c>
      <c r="C20" s="1060" t="s">
        <v>354</v>
      </c>
      <c r="D20" s="1060"/>
      <c r="E20" s="1060"/>
      <c r="F20" s="1060" t="s">
        <v>355</v>
      </c>
      <c r="G20" s="1060"/>
      <c r="H20" s="1060"/>
    </row>
    <row r="21" spans="1:8" ht="38.25">
      <c r="A21" s="1059"/>
      <c r="B21" s="1059"/>
      <c r="C21" s="393" t="s">
        <v>195</v>
      </c>
      <c r="D21" s="325" t="s">
        <v>243</v>
      </c>
      <c r="E21" s="394" t="s">
        <v>137</v>
      </c>
      <c r="F21" s="394" t="s">
        <v>216</v>
      </c>
      <c r="G21" s="325" t="s">
        <v>243</v>
      </c>
      <c r="H21" s="394" t="s">
        <v>137</v>
      </c>
    </row>
    <row r="22" spans="1:8" ht="25.5">
      <c r="A22" s="381" t="s">
        <v>438</v>
      </c>
      <c r="B22" s="395"/>
      <c r="C22" s="395"/>
      <c r="D22" s="445" t="s">
        <v>711</v>
      </c>
      <c r="E22" s="396" t="e">
        <f>C22*D22</f>
        <v>#VALUE!</v>
      </c>
      <c r="F22" s="397"/>
      <c r="G22" s="446" t="s">
        <v>712</v>
      </c>
      <c r="H22" s="396" t="e">
        <f>F22*G22</f>
        <v>#VALUE!</v>
      </c>
    </row>
    <row r="23" spans="1:8">
      <c r="A23" s="1044"/>
      <c r="B23" s="1045"/>
      <c r="C23" s="398" t="s">
        <v>131</v>
      </c>
      <c r="D23" s="398" t="s">
        <v>132</v>
      </c>
      <c r="E23" s="398" t="s">
        <v>133</v>
      </c>
      <c r="F23" s="398" t="s">
        <v>134</v>
      </c>
      <c r="G23" s="1050" t="s">
        <v>135</v>
      </c>
      <c r="H23" s="1050"/>
    </row>
    <row r="24" spans="1:8">
      <c r="A24" s="1046"/>
      <c r="B24" s="1047"/>
      <c r="C24" s="1051" t="s">
        <v>217</v>
      </c>
      <c r="D24" s="1052"/>
      <c r="E24" s="1052"/>
      <c r="F24" s="1053"/>
      <c r="G24" s="1054" t="s">
        <v>241</v>
      </c>
      <c r="H24" s="1055"/>
    </row>
    <row r="25" spans="1:8" ht="25.5">
      <c r="A25" s="1046"/>
      <c r="B25" s="1047"/>
      <c r="C25" s="399" t="s">
        <v>139</v>
      </c>
      <c r="D25" s="399" t="s">
        <v>218</v>
      </c>
      <c r="E25" s="399" t="s">
        <v>219</v>
      </c>
      <c r="F25" s="399" t="s">
        <v>142</v>
      </c>
      <c r="G25" s="1056"/>
      <c r="H25" s="1057"/>
    </row>
    <row r="26" spans="1:8" ht="25.5">
      <c r="A26" s="1048"/>
      <c r="B26" s="1049"/>
      <c r="C26" s="400" t="s">
        <v>220</v>
      </c>
      <c r="D26" s="401" t="s">
        <v>221</v>
      </c>
      <c r="E26" s="395"/>
      <c r="F26" s="402" t="e">
        <f>D26*E26</f>
        <v>#VALUE!</v>
      </c>
      <c r="G26" s="1058"/>
      <c r="H26" s="1058"/>
    </row>
    <row r="27" spans="1:8">
      <c r="A27" s="1040" t="s">
        <v>230</v>
      </c>
      <c r="B27" s="1040"/>
      <c r="C27" s="1040"/>
      <c r="D27" s="1040"/>
      <c r="E27" s="1040"/>
      <c r="F27" s="403" t="e">
        <f>SUM(F26)</f>
        <v>#VALUE!</v>
      </c>
      <c r="G27" s="1041" t="e">
        <f>MIN(E22,H22,F27)</f>
        <v>#VALUE!</v>
      </c>
      <c r="H27" s="1041"/>
    </row>
    <row r="28" spans="1:8">
      <c r="A28" s="1042"/>
      <c r="B28" s="1042"/>
      <c r="C28" s="1042"/>
      <c r="D28" s="1042"/>
      <c r="E28" s="1042"/>
      <c r="F28" s="1042"/>
      <c r="G28" s="404" t="s">
        <v>165</v>
      </c>
      <c r="H28" s="404" t="s">
        <v>107</v>
      </c>
    </row>
    <row r="29" spans="1:8">
      <c r="A29" s="1043" t="s">
        <v>235</v>
      </c>
      <c r="B29" s="1043"/>
      <c r="C29" s="1043"/>
      <c r="D29" s="1043"/>
      <c r="E29" s="1043"/>
      <c r="F29" s="1043"/>
      <c r="G29" s="1041" t="e">
        <f>SUM(G27)</f>
        <v>#VALUE!</v>
      </c>
      <c r="H29" s="1041"/>
    </row>
    <row r="30" spans="1:8">
      <c r="A30" s="1039"/>
      <c r="B30" s="1039"/>
      <c r="C30" s="1039"/>
      <c r="D30" s="1039"/>
      <c r="E30" s="1039"/>
      <c r="F30" s="1039"/>
      <c r="G30" s="405" t="s">
        <v>108</v>
      </c>
      <c r="H30" s="406" t="s">
        <v>107</v>
      </c>
    </row>
  </sheetData>
  <mergeCells count="34">
    <mergeCell ref="A3:H3"/>
    <mergeCell ref="A4:H4"/>
    <mergeCell ref="A5:H5"/>
    <mergeCell ref="A18:H18"/>
    <mergeCell ref="A17:F17"/>
    <mergeCell ref="A7:A8"/>
    <mergeCell ref="B7:B8"/>
    <mergeCell ref="C7:E7"/>
    <mergeCell ref="F7:H7"/>
    <mergeCell ref="A10:B13"/>
    <mergeCell ref="G10:H10"/>
    <mergeCell ref="C11:F11"/>
    <mergeCell ref="G11:H12"/>
    <mergeCell ref="G13:H13"/>
    <mergeCell ref="A14:E14"/>
    <mergeCell ref="G14:H14"/>
    <mergeCell ref="A15:F15"/>
    <mergeCell ref="A16:F16"/>
    <mergeCell ref="G16:H16"/>
    <mergeCell ref="A20:A21"/>
    <mergeCell ref="B20:B21"/>
    <mergeCell ref="C20:E20"/>
    <mergeCell ref="F20:H20"/>
    <mergeCell ref="A23:B26"/>
    <mergeCell ref="G23:H23"/>
    <mergeCell ref="C24:F24"/>
    <mergeCell ref="G24:H25"/>
    <mergeCell ref="G26:H26"/>
    <mergeCell ref="A30:F30"/>
    <mergeCell ref="A27:E27"/>
    <mergeCell ref="G27:H27"/>
    <mergeCell ref="A28:F28"/>
    <mergeCell ref="A29:F29"/>
    <mergeCell ref="G29:H29"/>
  </mergeCells>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Q33"/>
  <sheetViews>
    <sheetView showGridLines="0" topLeftCell="A25" zoomScale="130" zoomScaleNormal="130" workbookViewId="0">
      <selection activeCell="J8" sqref="J8"/>
    </sheetView>
  </sheetViews>
  <sheetFormatPr defaultColWidth="10" defaultRowHeight="15"/>
  <cols>
    <col min="1" max="1" width="10" style="40"/>
    <col min="2" max="2" width="25.85546875" style="40" customWidth="1"/>
    <col min="3" max="12" width="4.85546875" style="40" customWidth="1"/>
    <col min="13" max="13" width="10" style="40" customWidth="1"/>
    <col min="14" max="14" width="9.85546875" style="40" customWidth="1"/>
    <col min="15" max="16" width="10" style="40" customWidth="1"/>
    <col min="17" max="17" width="12.140625" style="40" customWidth="1"/>
    <col min="18" max="16384" width="10" style="40"/>
  </cols>
  <sheetData>
    <row r="1" spans="1:17">
      <c r="A1" s="47"/>
      <c r="B1" s="107" t="s">
        <v>174</v>
      </c>
      <c r="C1" s="48"/>
      <c r="D1" s="48"/>
      <c r="E1" s="40" t="s">
        <v>175</v>
      </c>
      <c r="H1" s="1096"/>
      <c r="I1" s="1096"/>
      <c r="J1" s="189"/>
      <c r="K1" s="189"/>
      <c r="L1" s="189"/>
      <c r="M1" s="40" t="s">
        <v>176</v>
      </c>
      <c r="O1" s="50"/>
      <c r="P1" s="40" t="s">
        <v>177</v>
      </c>
    </row>
    <row r="2" spans="1:17" s="78" customFormat="1">
      <c r="B2" s="87"/>
      <c r="C2" s="87"/>
      <c r="D2" s="87"/>
      <c r="E2" s="87"/>
      <c r="F2" s="87"/>
      <c r="G2" s="87"/>
      <c r="H2" s="87"/>
      <c r="I2" s="87"/>
      <c r="J2" s="87"/>
      <c r="K2" s="87"/>
      <c r="L2" s="87"/>
      <c r="M2" s="87"/>
      <c r="N2" s="87"/>
      <c r="O2" s="87"/>
      <c r="P2" s="87"/>
      <c r="Q2" s="87"/>
    </row>
    <row r="3" spans="1:17">
      <c r="B3" s="1100" t="s">
        <v>633</v>
      </c>
      <c r="C3" s="1101"/>
      <c r="D3" s="1101"/>
      <c r="E3" s="1101"/>
      <c r="F3" s="1101"/>
      <c r="G3" s="1101"/>
      <c r="H3" s="1101"/>
      <c r="I3" s="1101"/>
      <c r="J3" s="1101"/>
      <c r="K3" s="1101"/>
      <c r="L3" s="1101"/>
      <c r="M3" s="1101"/>
      <c r="N3" s="1101"/>
      <c r="O3" s="1101"/>
      <c r="P3" s="1101"/>
      <c r="Q3" s="1102"/>
    </row>
    <row r="4" spans="1:17" ht="19.5" customHeight="1">
      <c r="B4" s="1103" t="s">
        <v>851</v>
      </c>
      <c r="C4" s="1103"/>
      <c r="D4" s="1103"/>
      <c r="E4" s="1103"/>
      <c r="F4" s="1103"/>
      <c r="G4" s="1103"/>
      <c r="H4" s="1103"/>
      <c r="I4" s="1103"/>
      <c r="J4" s="1103"/>
      <c r="K4" s="1103"/>
      <c r="L4" s="1103"/>
      <c r="M4" s="1103"/>
      <c r="N4" s="1103"/>
      <c r="O4" s="1103"/>
      <c r="P4" s="1103"/>
      <c r="Q4" s="1103"/>
    </row>
    <row r="5" spans="1:17" ht="12.75" customHeight="1">
      <c r="B5" s="1097" t="s">
        <v>14</v>
      </c>
      <c r="C5" s="1098"/>
      <c r="D5" s="1098"/>
      <c r="E5" s="1098"/>
      <c r="F5" s="1098"/>
      <c r="G5" s="1098"/>
      <c r="H5" s="1098"/>
      <c r="I5" s="1098"/>
      <c r="J5" s="1098"/>
      <c r="K5" s="1098"/>
      <c r="L5" s="1098"/>
      <c r="M5" s="1098"/>
      <c r="N5" s="1098"/>
      <c r="O5" s="1098"/>
      <c r="P5" s="1098"/>
      <c r="Q5" s="1099"/>
    </row>
    <row r="6" spans="1:17" ht="19.5" customHeight="1">
      <c r="B6" s="113" t="s">
        <v>114</v>
      </c>
      <c r="C6" s="1104" t="s">
        <v>115</v>
      </c>
      <c r="D6" s="1105"/>
      <c r="E6" s="1105"/>
      <c r="F6" s="1105"/>
      <c r="G6" s="1105"/>
      <c r="H6" s="1105"/>
      <c r="I6" s="1105"/>
      <c r="J6" s="1105"/>
      <c r="K6" s="1105"/>
      <c r="L6" s="1106"/>
      <c r="M6" s="114" t="s">
        <v>116</v>
      </c>
      <c r="N6" s="114" t="s">
        <v>117</v>
      </c>
      <c r="O6" s="114" t="s">
        <v>118</v>
      </c>
      <c r="P6" s="114" t="s">
        <v>128</v>
      </c>
      <c r="Q6" s="115" t="s">
        <v>129</v>
      </c>
    </row>
    <row r="7" spans="1:17" ht="28.35" customHeight="1">
      <c r="B7" s="1085" t="s">
        <v>19</v>
      </c>
      <c r="C7" s="1069" t="s">
        <v>852</v>
      </c>
      <c r="D7" s="1070"/>
      <c r="E7" s="1070"/>
      <c r="F7" s="1070"/>
      <c r="G7" s="1070"/>
      <c r="H7" s="1070"/>
      <c r="I7" s="1070"/>
      <c r="J7" s="1071"/>
      <c r="K7" s="1071"/>
      <c r="L7" s="1072"/>
      <c r="M7" s="1088" t="s">
        <v>166</v>
      </c>
      <c r="N7" s="1089"/>
      <c r="O7" s="1089"/>
      <c r="P7" s="1090"/>
      <c r="Q7" s="1085" t="s">
        <v>169</v>
      </c>
    </row>
    <row r="8" spans="1:17" ht="28.35" customHeight="1">
      <c r="B8" s="1086"/>
      <c r="C8" s="292">
        <v>1</v>
      </c>
      <c r="D8" s="292" t="s">
        <v>147</v>
      </c>
      <c r="E8" s="292" t="s">
        <v>148</v>
      </c>
      <c r="F8" s="447" t="s">
        <v>149</v>
      </c>
      <c r="G8" s="292" t="s">
        <v>150</v>
      </c>
      <c r="H8" s="292" t="s">
        <v>151</v>
      </c>
      <c r="I8" s="293" t="s">
        <v>152</v>
      </c>
      <c r="J8" s="293" t="s">
        <v>425</v>
      </c>
      <c r="K8" s="293" t="s">
        <v>426</v>
      </c>
      <c r="L8" s="293" t="s">
        <v>427</v>
      </c>
      <c r="M8" s="1076" t="s">
        <v>139</v>
      </c>
      <c r="N8" s="1076" t="s">
        <v>218</v>
      </c>
      <c r="O8" s="1076" t="s">
        <v>141</v>
      </c>
      <c r="P8" s="1076" t="s">
        <v>167</v>
      </c>
      <c r="Q8" s="1091"/>
    </row>
    <row r="9" spans="1:17" ht="14.45" customHeight="1">
      <c r="B9" s="1087"/>
      <c r="C9" s="1073" t="s">
        <v>168</v>
      </c>
      <c r="D9" s="1074"/>
      <c r="E9" s="1074"/>
      <c r="F9" s="1075"/>
      <c r="G9" s="1073" t="s">
        <v>168</v>
      </c>
      <c r="H9" s="1074"/>
      <c r="I9" s="1075"/>
      <c r="J9" s="1073" t="s">
        <v>681</v>
      </c>
      <c r="K9" s="1074"/>
      <c r="L9" s="1074"/>
      <c r="M9" s="1076"/>
      <c r="N9" s="1076"/>
      <c r="O9" s="1076"/>
      <c r="P9" s="1076"/>
      <c r="Q9" s="1092"/>
    </row>
    <row r="10" spans="1:17" s="88" customFormat="1" ht="63.75">
      <c r="B10" s="408" t="s">
        <v>436</v>
      </c>
      <c r="C10" s="409"/>
      <c r="D10" s="409"/>
      <c r="E10" s="409"/>
      <c r="F10" s="448"/>
      <c r="G10" s="410"/>
      <c r="H10" s="410"/>
      <c r="I10" s="410"/>
      <c r="J10" s="410"/>
      <c r="K10" s="410"/>
      <c r="L10" s="410"/>
      <c r="M10" s="400" t="s">
        <v>220</v>
      </c>
      <c r="N10" s="401" t="s">
        <v>250</v>
      </c>
      <c r="O10" s="411"/>
      <c r="P10" s="131" t="e">
        <f>N10*O10</f>
        <v>#VALUE!</v>
      </c>
      <c r="Q10" s="412" t="s">
        <v>412</v>
      </c>
    </row>
    <row r="11" spans="1:17">
      <c r="B11" s="977"/>
      <c r="C11" s="977"/>
      <c r="D11" s="977"/>
      <c r="E11" s="977"/>
      <c r="F11" s="977"/>
      <c r="G11" s="977"/>
      <c r="H11" s="977"/>
      <c r="I11" s="977"/>
      <c r="J11" s="977"/>
      <c r="K11" s="977"/>
      <c r="L11" s="977"/>
      <c r="M11" s="977"/>
      <c r="N11" s="977"/>
      <c r="O11" s="977" t="s">
        <v>165</v>
      </c>
      <c r="P11" s="977"/>
      <c r="Q11" s="273" t="s">
        <v>107</v>
      </c>
    </row>
    <row r="12" spans="1:17">
      <c r="B12" s="1080" t="s">
        <v>130</v>
      </c>
      <c r="C12" s="1080"/>
      <c r="D12" s="1080"/>
      <c r="E12" s="1080"/>
      <c r="F12" s="1080"/>
      <c r="G12" s="1080"/>
      <c r="H12" s="1080"/>
      <c r="I12" s="1080"/>
      <c r="J12" s="1080"/>
      <c r="K12" s="1080"/>
      <c r="L12" s="1077" t="s">
        <v>131</v>
      </c>
      <c r="M12" s="1078"/>
      <c r="N12" s="1078"/>
      <c r="O12" s="1078"/>
      <c r="P12" s="1078"/>
      <c r="Q12" s="1079"/>
    </row>
    <row r="13" spans="1:17" ht="38.1" customHeight="1">
      <c r="B13" s="413" t="s">
        <v>480</v>
      </c>
      <c r="C13" s="786" t="s">
        <v>644</v>
      </c>
      <c r="D13" s="786"/>
      <c r="E13" s="786"/>
      <c r="F13" s="786"/>
      <c r="G13" s="786"/>
      <c r="H13" s="786"/>
      <c r="I13" s="786"/>
      <c r="J13" s="786"/>
      <c r="K13" s="786"/>
      <c r="L13" s="1081" t="s">
        <v>636</v>
      </c>
      <c r="M13" s="1081"/>
      <c r="N13" s="1081"/>
      <c r="O13" s="1081"/>
      <c r="P13" s="1081"/>
      <c r="Q13" s="384">
        <f>SUM(Q10)</f>
        <v>0</v>
      </c>
    </row>
    <row r="14" spans="1:17">
      <c r="B14" s="1082" t="s">
        <v>15</v>
      </c>
      <c r="C14" s="1083"/>
      <c r="D14" s="1083"/>
      <c r="E14" s="1083"/>
      <c r="F14" s="1083"/>
      <c r="G14" s="1083"/>
      <c r="H14" s="1083"/>
      <c r="I14" s="1083"/>
      <c r="J14" s="1083"/>
      <c r="K14" s="1083"/>
      <c r="L14" s="1083"/>
      <c r="M14" s="1083"/>
      <c r="N14" s="1083"/>
      <c r="O14" s="1083"/>
      <c r="P14" s="1083"/>
      <c r="Q14" s="1084"/>
    </row>
    <row r="15" spans="1:17">
      <c r="B15" s="414" t="s">
        <v>114</v>
      </c>
      <c r="C15" s="1093" t="s">
        <v>115</v>
      </c>
      <c r="D15" s="1094"/>
      <c r="E15" s="1094"/>
      <c r="F15" s="1094"/>
      <c r="G15" s="1094"/>
      <c r="H15" s="1094"/>
      <c r="I15" s="1094"/>
      <c r="J15" s="1094"/>
      <c r="K15" s="1094"/>
      <c r="L15" s="1095"/>
      <c r="M15" s="416" t="s">
        <v>116</v>
      </c>
      <c r="N15" s="416" t="s">
        <v>117</v>
      </c>
      <c r="O15" s="416" t="s">
        <v>118</v>
      </c>
      <c r="P15" s="416" t="s">
        <v>128</v>
      </c>
      <c r="Q15" s="415" t="s">
        <v>129</v>
      </c>
    </row>
    <row r="16" spans="1:17" ht="28.35" customHeight="1">
      <c r="B16" s="1085" t="s">
        <v>19</v>
      </c>
      <c r="C16" s="1069" t="s">
        <v>852</v>
      </c>
      <c r="D16" s="1070"/>
      <c r="E16" s="1070"/>
      <c r="F16" s="1070"/>
      <c r="G16" s="1070"/>
      <c r="H16" s="1070"/>
      <c r="I16" s="1070"/>
      <c r="J16" s="1071"/>
      <c r="K16" s="1071"/>
      <c r="L16" s="1072"/>
      <c r="M16" s="1088" t="s">
        <v>166</v>
      </c>
      <c r="N16" s="1089"/>
      <c r="O16" s="1089"/>
      <c r="P16" s="1090"/>
      <c r="Q16" s="1085" t="s">
        <v>169</v>
      </c>
    </row>
    <row r="17" spans="2:17" ht="28.35" customHeight="1">
      <c r="B17" s="1086"/>
      <c r="C17" s="292">
        <v>1</v>
      </c>
      <c r="D17" s="292" t="s">
        <v>147</v>
      </c>
      <c r="E17" s="292" t="s">
        <v>148</v>
      </c>
      <c r="F17" s="447" t="s">
        <v>149</v>
      </c>
      <c r="G17" s="292" t="s">
        <v>150</v>
      </c>
      <c r="H17" s="292" t="s">
        <v>151</v>
      </c>
      <c r="I17" s="293" t="s">
        <v>152</v>
      </c>
      <c r="J17" s="293" t="s">
        <v>425</v>
      </c>
      <c r="K17" s="293" t="s">
        <v>426</v>
      </c>
      <c r="L17" s="293" t="s">
        <v>427</v>
      </c>
      <c r="M17" s="1076" t="s">
        <v>139</v>
      </c>
      <c r="N17" s="1076" t="s">
        <v>218</v>
      </c>
      <c r="O17" s="1076" t="s">
        <v>141</v>
      </c>
      <c r="P17" s="1076" t="s">
        <v>167</v>
      </c>
      <c r="Q17" s="1091"/>
    </row>
    <row r="18" spans="2:17" ht="14.45" customHeight="1">
      <c r="B18" s="1087"/>
      <c r="C18" s="1073" t="s">
        <v>168</v>
      </c>
      <c r="D18" s="1074"/>
      <c r="E18" s="1074"/>
      <c r="F18" s="1075"/>
      <c r="G18" s="1073" t="s">
        <v>168</v>
      </c>
      <c r="H18" s="1074"/>
      <c r="I18" s="1075"/>
      <c r="J18" s="1073" t="s">
        <v>681</v>
      </c>
      <c r="K18" s="1074"/>
      <c r="L18" s="1075"/>
      <c r="M18" s="1076"/>
      <c r="N18" s="1076"/>
      <c r="O18" s="1076"/>
      <c r="P18" s="1076"/>
      <c r="Q18" s="1092"/>
    </row>
    <row r="19" spans="2:17" ht="63.75">
      <c r="B19" s="408" t="s">
        <v>436</v>
      </c>
      <c r="C19" s="409"/>
      <c r="D19" s="409"/>
      <c r="E19" s="409"/>
      <c r="F19" s="448"/>
      <c r="G19" s="410"/>
      <c r="H19" s="410"/>
      <c r="I19" s="410"/>
      <c r="J19" s="410"/>
      <c r="K19" s="410"/>
      <c r="L19" s="410"/>
      <c r="M19" s="400" t="s">
        <v>220</v>
      </c>
      <c r="N19" s="401" t="s">
        <v>250</v>
      </c>
      <c r="O19" s="411"/>
      <c r="P19" s="131" t="e">
        <f>N19*O19</f>
        <v>#VALUE!</v>
      </c>
      <c r="Q19" s="412" t="s">
        <v>412</v>
      </c>
    </row>
    <row r="20" spans="2:17">
      <c r="B20" s="977"/>
      <c r="C20" s="977"/>
      <c r="D20" s="977"/>
      <c r="E20" s="977"/>
      <c r="F20" s="977"/>
      <c r="G20" s="977"/>
      <c r="H20" s="977"/>
      <c r="I20" s="977"/>
      <c r="J20" s="977"/>
      <c r="K20" s="977"/>
      <c r="L20" s="977"/>
      <c r="M20" s="977"/>
      <c r="N20" s="977"/>
      <c r="O20" s="977" t="s">
        <v>165</v>
      </c>
      <c r="P20" s="977"/>
      <c r="Q20" s="273" t="s">
        <v>107</v>
      </c>
    </row>
    <row r="21" spans="2:17">
      <c r="B21" s="977" t="s">
        <v>130</v>
      </c>
      <c r="C21" s="977"/>
      <c r="D21" s="977"/>
      <c r="E21" s="977"/>
      <c r="F21" s="977"/>
      <c r="G21" s="977"/>
      <c r="H21" s="977"/>
      <c r="I21" s="977"/>
      <c r="J21" s="977"/>
      <c r="K21" s="1078" t="s">
        <v>131</v>
      </c>
      <c r="L21" s="1078"/>
      <c r="M21" s="1078"/>
      <c r="N21" s="1078"/>
      <c r="O21" s="1078"/>
      <c r="P21" s="1078"/>
      <c r="Q21" s="1079"/>
    </row>
    <row r="22" spans="2:17" ht="43.5" customHeight="1">
      <c r="B22" s="413" t="s">
        <v>480</v>
      </c>
      <c r="C22" s="786" t="s">
        <v>644</v>
      </c>
      <c r="D22" s="786"/>
      <c r="E22" s="786"/>
      <c r="F22" s="786"/>
      <c r="G22" s="786"/>
      <c r="H22" s="786"/>
      <c r="I22" s="786"/>
      <c r="J22" s="786"/>
      <c r="K22" s="1110" t="s">
        <v>637</v>
      </c>
      <c r="L22" s="1111"/>
      <c r="M22" s="1111"/>
      <c r="N22" s="1111"/>
      <c r="O22" s="1111"/>
      <c r="P22" s="1112"/>
      <c r="Q22" s="384">
        <f>SUM(Q19)</f>
        <v>0</v>
      </c>
    </row>
    <row r="23" spans="2:17" ht="60" customHeight="1">
      <c r="B23" s="1113" t="s">
        <v>853</v>
      </c>
      <c r="C23" s="1113"/>
      <c r="D23" s="1113"/>
      <c r="E23" s="1113"/>
      <c r="F23" s="1113"/>
      <c r="G23" s="1113"/>
      <c r="H23" s="1113"/>
      <c r="I23" s="1113"/>
      <c r="J23" s="1113"/>
      <c r="K23" s="1113"/>
      <c r="L23" s="1113"/>
      <c r="M23" s="1113"/>
      <c r="N23" s="1113"/>
      <c r="O23" s="1113"/>
      <c r="P23" s="1113"/>
      <c r="Q23" s="1113"/>
    </row>
    <row r="24" spans="2:17" ht="17.25">
      <c r="B24" s="294" t="s">
        <v>479</v>
      </c>
      <c r="C24" s="78"/>
      <c r="D24" s="78"/>
      <c r="E24" s="78"/>
      <c r="F24" s="78"/>
      <c r="G24" s="78"/>
      <c r="H24" s="78"/>
      <c r="I24" s="78"/>
      <c r="J24" s="78"/>
      <c r="K24" s="78"/>
      <c r="L24" s="78"/>
      <c r="M24" s="78"/>
      <c r="N24" s="78"/>
      <c r="O24" s="78"/>
      <c r="P24" s="78"/>
      <c r="Q24" s="78"/>
    </row>
    <row r="25" spans="2:17">
      <c r="B25" s="191"/>
    </row>
    <row r="26" spans="2:17">
      <c r="C26" s="1108" t="s">
        <v>286</v>
      </c>
      <c r="D26" s="1109"/>
      <c r="E26" s="1109"/>
      <c r="F26" s="1109"/>
      <c r="G26" s="1109"/>
      <c r="H26" s="1109"/>
      <c r="I26" s="1109"/>
      <c r="J26" s="449"/>
      <c r="K26" s="449"/>
      <c r="L26" s="449"/>
    </row>
    <row r="27" spans="2:17" ht="208.35" customHeight="1">
      <c r="C27" s="1107" t="s">
        <v>713</v>
      </c>
      <c r="D27" s="1107"/>
      <c r="E27" s="1107"/>
      <c r="F27" s="1107"/>
      <c r="G27" s="1107"/>
      <c r="H27" s="1107"/>
      <c r="I27" s="1107"/>
      <c r="J27" s="190"/>
      <c r="K27" s="190"/>
      <c r="L27" s="190"/>
    </row>
    <row r="28" spans="2:17">
      <c r="C28" s="195" t="s">
        <v>420</v>
      </c>
      <c r="D28" s="78"/>
      <c r="E28" s="78"/>
      <c r="F28" s="78"/>
      <c r="G28" s="78"/>
      <c r="H28" s="78"/>
      <c r="I28" s="78"/>
    </row>
    <row r="29" spans="2:17">
      <c r="C29" s="195" t="s">
        <v>421</v>
      </c>
      <c r="D29" s="78"/>
      <c r="E29" s="78"/>
      <c r="F29" s="78"/>
      <c r="G29" s="78"/>
      <c r="H29" s="78"/>
      <c r="I29" s="78"/>
    </row>
    <row r="30" spans="2:17">
      <c r="C30" s="195" t="s">
        <v>422</v>
      </c>
      <c r="D30" s="78"/>
      <c r="E30" s="78"/>
      <c r="F30" s="78"/>
      <c r="G30" s="78"/>
      <c r="H30" s="78"/>
      <c r="I30" s="78"/>
    </row>
    <row r="31" spans="2:17">
      <c r="C31" s="195" t="s">
        <v>421</v>
      </c>
      <c r="D31" s="78"/>
      <c r="E31" s="78"/>
      <c r="F31" s="78"/>
      <c r="G31" s="78"/>
      <c r="H31" s="78"/>
      <c r="I31" s="78"/>
    </row>
    <row r="32" spans="2:17">
      <c r="C32" s="195" t="s">
        <v>423</v>
      </c>
      <c r="D32" s="78"/>
      <c r="E32" s="78"/>
      <c r="F32" s="78"/>
      <c r="G32" s="78"/>
      <c r="H32" s="78"/>
      <c r="I32" s="78"/>
    </row>
    <row r="33" spans="3:9">
      <c r="C33" s="195" t="s">
        <v>424</v>
      </c>
      <c r="D33" s="78"/>
      <c r="E33" s="78"/>
      <c r="F33" s="78"/>
      <c r="G33" s="78"/>
      <c r="H33" s="78"/>
      <c r="I33" s="78"/>
    </row>
  </sheetData>
  <mergeCells count="44">
    <mergeCell ref="M17:M18"/>
    <mergeCell ref="N17:N18"/>
    <mergeCell ref="O17:O18"/>
    <mergeCell ref="C22:J22"/>
    <mergeCell ref="C27:I27"/>
    <mergeCell ref="C26:I26"/>
    <mergeCell ref="B20:N20"/>
    <mergeCell ref="O20:P20"/>
    <mergeCell ref="K21:Q21"/>
    <mergeCell ref="K22:P22"/>
    <mergeCell ref="B23:Q23"/>
    <mergeCell ref="B21:J21"/>
    <mergeCell ref="H1:I1"/>
    <mergeCell ref="B11:N11"/>
    <mergeCell ref="B5:Q5"/>
    <mergeCell ref="B3:Q3"/>
    <mergeCell ref="B4:Q4"/>
    <mergeCell ref="B7:B9"/>
    <mergeCell ref="M7:P7"/>
    <mergeCell ref="Q7:Q9"/>
    <mergeCell ref="M8:M9"/>
    <mergeCell ref="N8:N9"/>
    <mergeCell ref="O8:O9"/>
    <mergeCell ref="P8:P9"/>
    <mergeCell ref="C6:L6"/>
    <mergeCell ref="G9:I9"/>
    <mergeCell ref="O11:P11"/>
    <mergeCell ref="J9:L9"/>
    <mergeCell ref="C7:L7"/>
    <mergeCell ref="C9:F9"/>
    <mergeCell ref="P17:P18"/>
    <mergeCell ref="C18:F18"/>
    <mergeCell ref="G18:I18"/>
    <mergeCell ref="J18:L18"/>
    <mergeCell ref="L12:Q12"/>
    <mergeCell ref="B12:K12"/>
    <mergeCell ref="L13:P13"/>
    <mergeCell ref="C13:K13"/>
    <mergeCell ref="C16:L16"/>
    <mergeCell ref="B14:Q14"/>
    <mergeCell ref="B16:B18"/>
    <mergeCell ref="M16:P16"/>
    <mergeCell ref="Q16:Q18"/>
    <mergeCell ref="C15:L15"/>
  </mergeCells>
  <pageMargins left="0.5" right="0.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2759" r:id="rId4" name="Check Box 55">
              <controlPr defaultSize="0" autoFill="0" autoLine="0" autoPict="0">
                <anchor moveWithCells="1" sizeWithCells="1">
                  <from>
                    <xdr:col>8</xdr:col>
                    <xdr:colOff>38100</xdr:colOff>
                    <xdr:row>9</xdr:row>
                    <xdr:rowOff>47625</xdr:rowOff>
                  </from>
                  <to>
                    <xdr:col>8</xdr:col>
                    <xdr:colOff>266700</xdr:colOff>
                    <xdr:row>10</xdr:row>
                    <xdr:rowOff>0</xdr:rowOff>
                  </to>
                </anchor>
              </controlPr>
            </control>
          </mc:Choice>
        </mc:AlternateContent>
        <mc:AlternateContent xmlns:mc="http://schemas.openxmlformats.org/markup-compatibility/2006">
          <mc:Choice Requires="x14">
            <control shapeId="72760" r:id="rId5" name="Check Box 56">
              <controlPr defaultSize="0" autoFill="0" autoLine="0" autoPict="0">
                <anchor moveWithCells="1" sizeWithCells="1">
                  <from>
                    <xdr:col>7</xdr:col>
                    <xdr:colOff>66675</xdr:colOff>
                    <xdr:row>9</xdr:row>
                    <xdr:rowOff>219075</xdr:rowOff>
                  </from>
                  <to>
                    <xdr:col>7</xdr:col>
                    <xdr:colOff>295275</xdr:colOff>
                    <xdr:row>9</xdr:row>
                    <xdr:rowOff>695325</xdr:rowOff>
                  </to>
                </anchor>
              </controlPr>
            </control>
          </mc:Choice>
        </mc:AlternateContent>
        <mc:AlternateContent xmlns:mc="http://schemas.openxmlformats.org/markup-compatibility/2006">
          <mc:Choice Requires="x14">
            <control shapeId="72761" r:id="rId6" name="Check Box 57">
              <controlPr defaultSize="0" autoFill="0" autoLine="0" autoPict="0">
                <anchor moveWithCells="1" sizeWithCells="1">
                  <from>
                    <xdr:col>6</xdr:col>
                    <xdr:colOff>66675</xdr:colOff>
                    <xdr:row>9</xdr:row>
                    <xdr:rowOff>47625</xdr:rowOff>
                  </from>
                  <to>
                    <xdr:col>6</xdr:col>
                    <xdr:colOff>295275</xdr:colOff>
                    <xdr:row>10</xdr:row>
                    <xdr:rowOff>0</xdr:rowOff>
                  </to>
                </anchor>
              </controlPr>
            </control>
          </mc:Choice>
        </mc:AlternateContent>
        <mc:AlternateContent xmlns:mc="http://schemas.openxmlformats.org/markup-compatibility/2006">
          <mc:Choice Requires="x14">
            <control shapeId="72762" r:id="rId7" name="Check Box 58">
              <controlPr defaultSize="0" autoFill="0" autoLine="0" autoPict="0">
                <anchor moveWithCells="1" sizeWithCells="1">
                  <from>
                    <xdr:col>5</xdr:col>
                    <xdr:colOff>38100</xdr:colOff>
                    <xdr:row>9</xdr:row>
                    <xdr:rowOff>47625</xdr:rowOff>
                  </from>
                  <to>
                    <xdr:col>5</xdr:col>
                    <xdr:colOff>266700</xdr:colOff>
                    <xdr:row>10</xdr:row>
                    <xdr:rowOff>0</xdr:rowOff>
                  </to>
                </anchor>
              </controlPr>
            </control>
          </mc:Choice>
        </mc:AlternateContent>
        <mc:AlternateContent xmlns:mc="http://schemas.openxmlformats.org/markup-compatibility/2006">
          <mc:Choice Requires="x14">
            <control shapeId="72763" r:id="rId8" name="Check Box 59">
              <controlPr defaultSize="0" autoFill="0" autoLine="0" autoPict="0">
                <anchor moveWithCells="1" sizeWithCells="1">
                  <from>
                    <xdr:col>4</xdr:col>
                    <xdr:colOff>38100</xdr:colOff>
                    <xdr:row>9</xdr:row>
                    <xdr:rowOff>47625</xdr:rowOff>
                  </from>
                  <to>
                    <xdr:col>4</xdr:col>
                    <xdr:colOff>266700</xdr:colOff>
                    <xdr:row>10</xdr:row>
                    <xdr:rowOff>0</xdr:rowOff>
                  </to>
                </anchor>
              </controlPr>
            </control>
          </mc:Choice>
        </mc:AlternateContent>
        <mc:AlternateContent xmlns:mc="http://schemas.openxmlformats.org/markup-compatibility/2006">
          <mc:Choice Requires="x14">
            <control shapeId="72764" r:id="rId9" name="Check Box 60">
              <controlPr defaultSize="0" autoFill="0" autoLine="0" autoPict="0">
                <anchor moveWithCells="1" sizeWithCells="1">
                  <from>
                    <xdr:col>3</xdr:col>
                    <xdr:colOff>38100</xdr:colOff>
                    <xdr:row>9</xdr:row>
                    <xdr:rowOff>47625</xdr:rowOff>
                  </from>
                  <to>
                    <xdr:col>3</xdr:col>
                    <xdr:colOff>266700</xdr:colOff>
                    <xdr:row>10</xdr:row>
                    <xdr:rowOff>0</xdr:rowOff>
                  </to>
                </anchor>
              </controlPr>
            </control>
          </mc:Choice>
        </mc:AlternateContent>
        <mc:AlternateContent xmlns:mc="http://schemas.openxmlformats.org/markup-compatibility/2006">
          <mc:Choice Requires="x14">
            <control shapeId="72765" r:id="rId10" name="Check Box 61">
              <controlPr defaultSize="0" autoFill="0" autoLine="0" autoPict="0">
                <anchor moveWithCells="1" sizeWithCells="1">
                  <from>
                    <xdr:col>2</xdr:col>
                    <xdr:colOff>47625</xdr:colOff>
                    <xdr:row>9</xdr:row>
                    <xdr:rowOff>47625</xdr:rowOff>
                  </from>
                  <to>
                    <xdr:col>2</xdr:col>
                    <xdr:colOff>276225</xdr:colOff>
                    <xdr:row>10</xdr:row>
                    <xdr:rowOff>0</xdr:rowOff>
                  </to>
                </anchor>
              </controlPr>
            </control>
          </mc:Choice>
        </mc:AlternateContent>
        <mc:AlternateContent xmlns:mc="http://schemas.openxmlformats.org/markup-compatibility/2006">
          <mc:Choice Requires="x14">
            <control shapeId="72780" r:id="rId11" name="Check Box 76">
              <controlPr defaultSize="0" autoFill="0" autoLine="0" autoPict="0">
                <anchor moveWithCells="1" sizeWithCells="1">
                  <from>
                    <xdr:col>8</xdr:col>
                    <xdr:colOff>38100</xdr:colOff>
                    <xdr:row>18</xdr:row>
                    <xdr:rowOff>47625</xdr:rowOff>
                  </from>
                  <to>
                    <xdr:col>8</xdr:col>
                    <xdr:colOff>266700</xdr:colOff>
                    <xdr:row>19</xdr:row>
                    <xdr:rowOff>0</xdr:rowOff>
                  </to>
                </anchor>
              </controlPr>
            </control>
          </mc:Choice>
        </mc:AlternateContent>
        <mc:AlternateContent xmlns:mc="http://schemas.openxmlformats.org/markup-compatibility/2006">
          <mc:Choice Requires="x14">
            <control shapeId="72781" r:id="rId12" name="Check Box 77">
              <controlPr defaultSize="0" autoFill="0" autoLine="0" autoPict="0">
                <anchor moveWithCells="1" sizeWithCells="1">
                  <from>
                    <xdr:col>7</xdr:col>
                    <xdr:colOff>66675</xdr:colOff>
                    <xdr:row>18</xdr:row>
                    <xdr:rowOff>219075</xdr:rowOff>
                  </from>
                  <to>
                    <xdr:col>7</xdr:col>
                    <xdr:colOff>295275</xdr:colOff>
                    <xdr:row>18</xdr:row>
                    <xdr:rowOff>695325</xdr:rowOff>
                  </to>
                </anchor>
              </controlPr>
            </control>
          </mc:Choice>
        </mc:AlternateContent>
        <mc:AlternateContent xmlns:mc="http://schemas.openxmlformats.org/markup-compatibility/2006">
          <mc:Choice Requires="x14">
            <control shapeId="72782" r:id="rId13" name="Check Box 78">
              <controlPr defaultSize="0" autoFill="0" autoLine="0" autoPict="0">
                <anchor moveWithCells="1" sizeWithCells="1">
                  <from>
                    <xdr:col>6</xdr:col>
                    <xdr:colOff>66675</xdr:colOff>
                    <xdr:row>18</xdr:row>
                    <xdr:rowOff>47625</xdr:rowOff>
                  </from>
                  <to>
                    <xdr:col>6</xdr:col>
                    <xdr:colOff>295275</xdr:colOff>
                    <xdr:row>19</xdr:row>
                    <xdr:rowOff>0</xdr:rowOff>
                  </to>
                </anchor>
              </controlPr>
            </control>
          </mc:Choice>
        </mc:AlternateContent>
        <mc:AlternateContent xmlns:mc="http://schemas.openxmlformats.org/markup-compatibility/2006">
          <mc:Choice Requires="x14">
            <control shapeId="72783" r:id="rId14" name="Check Box 79">
              <controlPr defaultSize="0" autoFill="0" autoLine="0" autoPict="0">
                <anchor moveWithCells="1" sizeWithCells="1">
                  <from>
                    <xdr:col>5</xdr:col>
                    <xdr:colOff>38100</xdr:colOff>
                    <xdr:row>18</xdr:row>
                    <xdr:rowOff>47625</xdr:rowOff>
                  </from>
                  <to>
                    <xdr:col>5</xdr:col>
                    <xdr:colOff>266700</xdr:colOff>
                    <xdr:row>19</xdr:row>
                    <xdr:rowOff>0</xdr:rowOff>
                  </to>
                </anchor>
              </controlPr>
            </control>
          </mc:Choice>
        </mc:AlternateContent>
        <mc:AlternateContent xmlns:mc="http://schemas.openxmlformats.org/markup-compatibility/2006">
          <mc:Choice Requires="x14">
            <control shapeId="72784" r:id="rId15" name="Check Box 80">
              <controlPr defaultSize="0" autoFill="0" autoLine="0" autoPict="0">
                <anchor moveWithCells="1" sizeWithCells="1">
                  <from>
                    <xdr:col>4</xdr:col>
                    <xdr:colOff>38100</xdr:colOff>
                    <xdr:row>18</xdr:row>
                    <xdr:rowOff>47625</xdr:rowOff>
                  </from>
                  <to>
                    <xdr:col>4</xdr:col>
                    <xdr:colOff>266700</xdr:colOff>
                    <xdr:row>19</xdr:row>
                    <xdr:rowOff>0</xdr:rowOff>
                  </to>
                </anchor>
              </controlPr>
            </control>
          </mc:Choice>
        </mc:AlternateContent>
        <mc:AlternateContent xmlns:mc="http://schemas.openxmlformats.org/markup-compatibility/2006">
          <mc:Choice Requires="x14">
            <control shapeId="72785" r:id="rId16" name="Check Box 81">
              <controlPr defaultSize="0" autoFill="0" autoLine="0" autoPict="0">
                <anchor moveWithCells="1" sizeWithCells="1">
                  <from>
                    <xdr:col>3</xdr:col>
                    <xdr:colOff>38100</xdr:colOff>
                    <xdr:row>18</xdr:row>
                    <xdr:rowOff>47625</xdr:rowOff>
                  </from>
                  <to>
                    <xdr:col>3</xdr:col>
                    <xdr:colOff>266700</xdr:colOff>
                    <xdr:row>19</xdr:row>
                    <xdr:rowOff>0</xdr:rowOff>
                  </to>
                </anchor>
              </controlPr>
            </control>
          </mc:Choice>
        </mc:AlternateContent>
        <mc:AlternateContent xmlns:mc="http://schemas.openxmlformats.org/markup-compatibility/2006">
          <mc:Choice Requires="x14">
            <control shapeId="72786" r:id="rId17" name="Check Box 82">
              <controlPr defaultSize="0" autoFill="0" autoLine="0" autoPict="0">
                <anchor moveWithCells="1" sizeWithCells="1">
                  <from>
                    <xdr:col>2</xdr:col>
                    <xdr:colOff>47625</xdr:colOff>
                    <xdr:row>18</xdr:row>
                    <xdr:rowOff>47625</xdr:rowOff>
                  </from>
                  <to>
                    <xdr:col>2</xdr:col>
                    <xdr:colOff>276225</xdr:colOff>
                    <xdr:row>19</xdr:row>
                    <xdr:rowOff>0</xdr:rowOff>
                  </to>
                </anchor>
              </controlPr>
            </control>
          </mc:Choice>
        </mc:AlternateContent>
        <mc:AlternateContent xmlns:mc="http://schemas.openxmlformats.org/markup-compatibility/2006">
          <mc:Choice Requires="x14">
            <control shapeId="72791" r:id="rId18" name="Check Box 87">
              <controlPr defaultSize="0" autoFill="0" autoLine="0" autoPict="0">
                <anchor moveWithCells="1" sizeWithCells="1">
                  <from>
                    <xdr:col>9</xdr:col>
                    <xdr:colOff>38100</xdr:colOff>
                    <xdr:row>9</xdr:row>
                    <xdr:rowOff>47625</xdr:rowOff>
                  </from>
                  <to>
                    <xdr:col>9</xdr:col>
                    <xdr:colOff>266700</xdr:colOff>
                    <xdr:row>10</xdr:row>
                    <xdr:rowOff>0</xdr:rowOff>
                  </to>
                </anchor>
              </controlPr>
            </control>
          </mc:Choice>
        </mc:AlternateContent>
        <mc:AlternateContent xmlns:mc="http://schemas.openxmlformats.org/markup-compatibility/2006">
          <mc:Choice Requires="x14">
            <control shapeId="72792" r:id="rId19" name="Check Box 88">
              <controlPr defaultSize="0" autoFill="0" autoLine="0" autoPict="0">
                <anchor moveWithCells="1" sizeWithCells="1">
                  <from>
                    <xdr:col>10</xdr:col>
                    <xdr:colOff>38100</xdr:colOff>
                    <xdr:row>9</xdr:row>
                    <xdr:rowOff>47625</xdr:rowOff>
                  </from>
                  <to>
                    <xdr:col>10</xdr:col>
                    <xdr:colOff>266700</xdr:colOff>
                    <xdr:row>10</xdr:row>
                    <xdr:rowOff>0</xdr:rowOff>
                  </to>
                </anchor>
              </controlPr>
            </control>
          </mc:Choice>
        </mc:AlternateContent>
        <mc:AlternateContent xmlns:mc="http://schemas.openxmlformats.org/markup-compatibility/2006">
          <mc:Choice Requires="x14">
            <control shapeId="72793" r:id="rId20" name="Check Box 89">
              <controlPr defaultSize="0" autoFill="0" autoLine="0" autoPict="0">
                <anchor moveWithCells="1" sizeWithCells="1">
                  <from>
                    <xdr:col>11</xdr:col>
                    <xdr:colOff>38100</xdr:colOff>
                    <xdr:row>9</xdr:row>
                    <xdr:rowOff>47625</xdr:rowOff>
                  </from>
                  <to>
                    <xdr:col>11</xdr:col>
                    <xdr:colOff>266700</xdr:colOff>
                    <xdr:row>10</xdr:row>
                    <xdr:rowOff>0</xdr:rowOff>
                  </to>
                </anchor>
              </controlPr>
            </control>
          </mc:Choice>
        </mc:AlternateContent>
        <mc:AlternateContent xmlns:mc="http://schemas.openxmlformats.org/markup-compatibility/2006">
          <mc:Choice Requires="x14">
            <control shapeId="72794" r:id="rId21" name="Check Box 90">
              <controlPr defaultSize="0" autoFill="0" autoLine="0" autoPict="0">
                <anchor moveWithCells="1" sizeWithCells="1">
                  <from>
                    <xdr:col>9</xdr:col>
                    <xdr:colOff>38100</xdr:colOff>
                    <xdr:row>18</xdr:row>
                    <xdr:rowOff>47625</xdr:rowOff>
                  </from>
                  <to>
                    <xdr:col>9</xdr:col>
                    <xdr:colOff>266700</xdr:colOff>
                    <xdr:row>19</xdr:row>
                    <xdr:rowOff>0</xdr:rowOff>
                  </to>
                </anchor>
              </controlPr>
            </control>
          </mc:Choice>
        </mc:AlternateContent>
        <mc:AlternateContent xmlns:mc="http://schemas.openxmlformats.org/markup-compatibility/2006">
          <mc:Choice Requires="x14">
            <control shapeId="72795" r:id="rId22" name="Check Box 91">
              <controlPr defaultSize="0" autoFill="0" autoLine="0" autoPict="0">
                <anchor moveWithCells="1" sizeWithCells="1">
                  <from>
                    <xdr:col>10</xdr:col>
                    <xdr:colOff>38100</xdr:colOff>
                    <xdr:row>18</xdr:row>
                    <xdr:rowOff>47625</xdr:rowOff>
                  </from>
                  <to>
                    <xdr:col>10</xdr:col>
                    <xdr:colOff>266700</xdr:colOff>
                    <xdr:row>19</xdr:row>
                    <xdr:rowOff>0</xdr:rowOff>
                  </to>
                </anchor>
              </controlPr>
            </control>
          </mc:Choice>
        </mc:AlternateContent>
        <mc:AlternateContent xmlns:mc="http://schemas.openxmlformats.org/markup-compatibility/2006">
          <mc:Choice Requires="x14">
            <control shapeId="72796" r:id="rId23" name="Check Box 92">
              <controlPr defaultSize="0" autoFill="0" autoLine="0" autoPict="0">
                <anchor moveWithCells="1" sizeWithCells="1">
                  <from>
                    <xdr:col>11</xdr:col>
                    <xdr:colOff>38100</xdr:colOff>
                    <xdr:row>18</xdr:row>
                    <xdr:rowOff>47625</xdr:rowOff>
                  </from>
                  <to>
                    <xdr:col>11</xdr:col>
                    <xdr:colOff>266700</xdr:colOff>
                    <xdr:row>19</xdr:row>
                    <xdr:rowOff>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T44"/>
  <sheetViews>
    <sheetView showGridLines="0" topLeftCell="A45" zoomScaleNormal="100" workbookViewId="0">
      <selection activeCell="Q17" sqref="Q17"/>
    </sheetView>
  </sheetViews>
  <sheetFormatPr defaultColWidth="10" defaultRowHeight="14.25"/>
  <cols>
    <col min="1" max="1" width="10" style="89"/>
    <col min="2" max="2" width="7.85546875" style="89" customWidth="1"/>
    <col min="3" max="3" width="22.85546875" style="89" customWidth="1"/>
    <col min="4" max="4" width="11.140625" style="89" customWidth="1"/>
    <col min="5" max="5" width="16" style="89" customWidth="1"/>
    <col min="6" max="6" width="14.5703125" style="89" customWidth="1"/>
    <col min="7" max="7" width="14.140625" style="89" customWidth="1"/>
    <col min="8" max="8" width="11.140625" style="89" customWidth="1"/>
    <col min="9" max="9" width="24.140625" style="89" customWidth="1"/>
    <col min="10" max="10" width="12.140625" style="89" customWidth="1"/>
    <col min="11" max="11" width="16" style="89" customWidth="1"/>
    <col min="12" max="12" width="14" style="89" customWidth="1"/>
    <col min="13" max="13" width="17.42578125" style="89" customWidth="1"/>
    <col min="14" max="16384" width="10" style="89"/>
  </cols>
  <sheetData>
    <row r="1" spans="2:20" ht="15">
      <c r="B1" s="47"/>
      <c r="C1" s="107" t="s">
        <v>174</v>
      </c>
      <c r="D1" s="48"/>
      <c r="E1" s="40" t="s">
        <v>175</v>
      </c>
      <c r="F1" s="40"/>
      <c r="G1" s="40"/>
      <c r="H1" s="40"/>
      <c r="I1" s="40"/>
      <c r="J1" s="194"/>
      <c r="K1" s="40" t="s">
        <v>176</v>
      </c>
      <c r="M1" s="50"/>
      <c r="N1" s="40" t="s">
        <v>177</v>
      </c>
    </row>
    <row r="3" spans="2:20" ht="15">
      <c r="B3" s="1176" t="s">
        <v>854</v>
      </c>
      <c r="C3" s="1176"/>
      <c r="D3" s="1176"/>
      <c r="E3" s="1176"/>
      <c r="F3" s="1176"/>
      <c r="G3" s="1176"/>
      <c r="H3" s="1176"/>
      <c r="I3" s="1176"/>
      <c r="J3" s="1176"/>
      <c r="K3" s="1176"/>
      <c r="L3" s="1176"/>
      <c r="M3" s="1176"/>
    </row>
    <row r="4" spans="2:20" ht="34.5" customHeight="1">
      <c r="B4" s="1179" t="s">
        <v>855</v>
      </c>
      <c r="C4" s="1179"/>
      <c r="D4" s="1179"/>
      <c r="E4" s="1179"/>
      <c r="F4" s="1179"/>
      <c r="G4" s="1179"/>
      <c r="H4" s="1179"/>
      <c r="I4" s="1179"/>
      <c r="J4" s="1179"/>
      <c r="K4" s="1179"/>
      <c r="L4" s="1179"/>
      <c r="M4" s="1179"/>
      <c r="Q4" s="224"/>
      <c r="R4" s="93"/>
      <c r="S4" s="93"/>
      <c r="T4" s="93"/>
    </row>
    <row r="5" spans="2:20" s="29" customFormat="1" ht="19.5" customHeight="1">
      <c r="B5" s="193" t="s">
        <v>114</v>
      </c>
      <c r="C5" s="197" t="s">
        <v>51</v>
      </c>
      <c r="D5" s="1156" t="s">
        <v>856</v>
      </c>
      <c r="E5" s="1156"/>
      <c r="F5" s="1156"/>
      <c r="G5" s="1156"/>
      <c r="H5" s="1156"/>
      <c r="I5" s="1156"/>
      <c r="J5" s="1156"/>
      <c r="K5" s="1156"/>
      <c r="L5" s="1156"/>
      <c r="M5" s="1156"/>
      <c r="N5" s="120"/>
    </row>
    <row r="6" spans="2:20" s="29" customFormat="1" ht="15" customHeight="1">
      <c r="B6" s="1162" t="s">
        <v>115</v>
      </c>
      <c r="C6" s="1164" t="s">
        <v>51</v>
      </c>
      <c r="D6" s="1172" t="s">
        <v>857</v>
      </c>
      <c r="E6" s="1173"/>
      <c r="F6" s="1173"/>
      <c r="G6" s="1173"/>
      <c r="H6" s="1173"/>
      <c r="I6" s="1166" t="s">
        <v>455</v>
      </c>
      <c r="J6" s="1167"/>
      <c r="K6" s="1168" t="s">
        <v>184</v>
      </c>
      <c r="L6" s="1164" t="s">
        <v>51</v>
      </c>
      <c r="M6" s="1180" t="s">
        <v>458</v>
      </c>
      <c r="N6" s="120"/>
    </row>
    <row r="7" spans="2:20" s="29" customFormat="1" ht="34.5" customHeight="1">
      <c r="B7" s="1163"/>
      <c r="C7" s="1165"/>
      <c r="D7" s="1174"/>
      <c r="E7" s="1175"/>
      <c r="F7" s="1175"/>
      <c r="G7" s="1175"/>
      <c r="H7" s="1175"/>
      <c r="I7" s="1171"/>
      <c r="J7" s="1171"/>
      <c r="K7" s="1168"/>
      <c r="L7" s="1165"/>
      <c r="M7" s="1181"/>
      <c r="N7" s="120"/>
    </row>
    <row r="8" spans="2:20" ht="21" customHeight="1">
      <c r="B8" s="1141" t="s">
        <v>682</v>
      </c>
      <c r="C8" s="1141"/>
      <c r="D8" s="1141"/>
      <c r="E8" s="1141"/>
      <c r="F8" s="1141"/>
      <c r="G8" s="1141"/>
      <c r="H8" s="1141"/>
      <c r="I8" s="1141"/>
      <c r="J8" s="1141"/>
      <c r="K8" s="1141"/>
      <c r="L8" s="1141"/>
      <c r="M8" s="1141"/>
    </row>
    <row r="9" spans="2:20" ht="14.25" customHeight="1">
      <c r="B9" s="198" t="s">
        <v>116</v>
      </c>
      <c r="C9" s="198" t="s">
        <v>117</v>
      </c>
      <c r="D9" s="198" t="s">
        <v>118</v>
      </c>
      <c r="E9" s="198" t="s">
        <v>128</v>
      </c>
      <c r="F9" s="198" t="s">
        <v>129</v>
      </c>
      <c r="G9" s="198" t="s">
        <v>130</v>
      </c>
      <c r="H9" s="198" t="s">
        <v>131</v>
      </c>
      <c r="I9" s="198" t="s">
        <v>132</v>
      </c>
      <c r="J9" s="198" t="s">
        <v>133</v>
      </c>
      <c r="K9" s="198" t="s">
        <v>134</v>
      </c>
      <c r="L9" s="198" t="s">
        <v>135</v>
      </c>
      <c r="M9" s="198" t="s">
        <v>136</v>
      </c>
    </row>
    <row r="10" spans="2:20" ht="14.25" customHeight="1">
      <c r="B10" s="1177" t="s">
        <v>450</v>
      </c>
      <c r="C10" s="1177"/>
      <c r="D10" s="1177"/>
      <c r="E10" s="1177"/>
      <c r="F10" s="1177"/>
      <c r="G10" s="1177"/>
      <c r="H10" s="1177" t="s">
        <v>451</v>
      </c>
      <c r="I10" s="1177"/>
      <c r="J10" s="1177"/>
      <c r="K10" s="1177"/>
      <c r="L10" s="1177"/>
      <c r="M10" s="1177"/>
    </row>
    <row r="11" spans="2:20" ht="26.45" customHeight="1">
      <c r="B11" s="199" t="s">
        <v>26</v>
      </c>
      <c r="C11" s="198" t="s">
        <v>25</v>
      </c>
      <c r="D11" s="198" t="s">
        <v>199</v>
      </c>
      <c r="E11" s="198" t="s">
        <v>24</v>
      </c>
      <c r="F11" s="198" t="s">
        <v>452</v>
      </c>
      <c r="G11" s="198" t="s">
        <v>183</v>
      </c>
      <c r="H11" s="206" t="s">
        <v>26</v>
      </c>
      <c r="I11" s="198" t="s">
        <v>179</v>
      </c>
      <c r="J11" s="198" t="s">
        <v>199</v>
      </c>
      <c r="K11" s="198" t="s">
        <v>24</v>
      </c>
      <c r="L11" s="198" t="s">
        <v>452</v>
      </c>
      <c r="M11" s="198" t="s">
        <v>183</v>
      </c>
      <c r="P11" s="90"/>
    </row>
    <row r="12" spans="2:20" ht="20.45" customHeight="1">
      <c r="B12" s="417"/>
      <c r="C12" s="417"/>
      <c r="D12" s="417"/>
      <c r="E12" s="418" t="s">
        <v>527</v>
      </c>
      <c r="F12" s="419"/>
      <c r="G12" s="200">
        <f>D12*F12</f>
        <v>0</v>
      </c>
      <c r="H12" s="417"/>
      <c r="I12" s="417"/>
      <c r="J12" s="417"/>
      <c r="K12" s="420"/>
      <c r="L12" s="212">
        <f>F12</f>
        <v>0</v>
      </c>
      <c r="M12" s="200">
        <f>J12*L12</f>
        <v>0</v>
      </c>
      <c r="P12" s="90"/>
    </row>
    <row r="13" spans="2:20" ht="15">
      <c r="B13" s="1178"/>
      <c r="C13" s="1178"/>
      <c r="D13" s="1178"/>
      <c r="E13" s="1178"/>
      <c r="F13" s="331"/>
      <c r="G13" s="331"/>
      <c r="H13" s="331"/>
      <c r="I13" s="421"/>
      <c r="J13" s="422"/>
      <c r="K13" s="422"/>
      <c r="L13" s="423"/>
      <c r="M13" s="423"/>
    </row>
    <row r="14" spans="2:20" ht="33.75" customHeight="1">
      <c r="B14" s="424" t="e">
        <f>(G14-M14)/G14</f>
        <v>#VALUE!</v>
      </c>
      <c r="C14" s="1169" t="s">
        <v>683</v>
      </c>
      <c r="D14" s="1170"/>
      <c r="E14" s="1161" t="s">
        <v>453</v>
      </c>
      <c r="F14" s="1161"/>
      <c r="G14" s="425" t="s">
        <v>457</v>
      </c>
      <c r="H14" s="1155" t="s">
        <v>454</v>
      </c>
      <c r="I14" s="1155"/>
      <c r="J14" s="1155"/>
      <c r="K14" s="1155"/>
      <c r="L14" s="1155"/>
      <c r="M14" s="425" t="s">
        <v>456</v>
      </c>
      <c r="N14" s="1136"/>
      <c r="O14" s="1136"/>
      <c r="P14" s="1136"/>
    </row>
    <row r="15" spans="2:20" ht="21.75" customHeight="1">
      <c r="B15" s="1135" t="s">
        <v>859</v>
      </c>
      <c r="C15" s="1135"/>
      <c r="D15" s="1135"/>
      <c r="E15" s="1135"/>
      <c r="F15" s="1135"/>
      <c r="G15" s="1135"/>
      <c r="H15" s="1135"/>
      <c r="I15" s="1135"/>
      <c r="J15" s="1135"/>
      <c r="K15" s="427"/>
      <c r="L15" s="427"/>
      <c r="M15" s="426"/>
      <c r="N15" s="1136"/>
      <c r="O15" s="1136"/>
      <c r="P15" s="1136"/>
    </row>
    <row r="16" spans="2:20" ht="24" customHeight="1">
      <c r="B16" s="1118" t="s">
        <v>858</v>
      </c>
      <c r="C16" s="1118"/>
      <c r="D16" s="1118"/>
      <c r="E16" s="1118"/>
      <c r="F16" s="1118"/>
      <c r="G16" s="426"/>
      <c r="H16" s="427"/>
      <c r="I16" s="427"/>
      <c r="J16" s="427"/>
      <c r="K16" s="427"/>
      <c r="L16" s="427"/>
      <c r="M16" s="426"/>
      <c r="N16" s="1136"/>
      <c r="O16" s="1136"/>
      <c r="P16" s="1136"/>
    </row>
    <row r="17" spans="2:16" ht="21" customHeight="1">
      <c r="B17" s="1141" t="s">
        <v>459</v>
      </c>
      <c r="C17" s="1141"/>
      <c r="D17" s="1141"/>
      <c r="E17" s="1141"/>
      <c r="F17" s="1141"/>
      <c r="G17" s="1141"/>
      <c r="H17" s="1141"/>
      <c r="I17" s="1141"/>
      <c r="J17" s="1141"/>
      <c r="K17" s="1141"/>
      <c r="L17" s="1141"/>
      <c r="M17" s="1141"/>
    </row>
    <row r="18" spans="2:16" ht="14.25" customHeight="1">
      <c r="B18" s="1142" t="s">
        <v>180</v>
      </c>
      <c r="C18" s="1143"/>
      <c r="D18" s="1142" t="s">
        <v>181</v>
      </c>
      <c r="E18" s="1143"/>
      <c r="F18" s="1142" t="s">
        <v>197</v>
      </c>
      <c r="G18" s="1143"/>
      <c r="H18" s="1142" t="s">
        <v>198</v>
      </c>
      <c r="I18" s="1143"/>
      <c r="J18" s="1142" t="s">
        <v>461</v>
      </c>
      <c r="K18" s="1153"/>
      <c r="L18" s="1153"/>
      <c r="M18" s="1143"/>
    </row>
    <row r="19" spans="2:16" s="92" customFormat="1" ht="39.75" customHeight="1">
      <c r="B19" s="1144" t="s">
        <v>19</v>
      </c>
      <c r="C19" s="1144"/>
      <c r="D19" s="1144" t="s">
        <v>460</v>
      </c>
      <c r="E19" s="1144"/>
      <c r="F19" s="1157" t="s">
        <v>860</v>
      </c>
      <c r="G19" s="1158"/>
      <c r="H19" s="1159" t="s">
        <v>861</v>
      </c>
      <c r="I19" s="1160"/>
      <c r="J19" s="1154" t="s">
        <v>462</v>
      </c>
      <c r="K19" s="1154"/>
      <c r="L19" s="1154"/>
      <c r="M19" s="1154"/>
      <c r="N19" s="203"/>
      <c r="O19" s="203"/>
      <c r="P19" s="91"/>
    </row>
    <row r="20" spans="2:16" s="92" customFormat="1" ht="15.75" customHeight="1">
      <c r="B20" s="1150"/>
      <c r="C20" s="1150"/>
      <c r="D20" s="1123" t="s">
        <v>463</v>
      </c>
      <c r="E20" s="1123"/>
      <c r="F20" s="1123" t="s">
        <v>463</v>
      </c>
      <c r="G20" s="1123"/>
      <c r="H20" s="1152" t="s">
        <v>463</v>
      </c>
      <c r="I20" s="1152"/>
      <c r="J20" s="1151"/>
      <c r="K20" s="1151"/>
      <c r="L20" s="1151"/>
      <c r="M20" s="1151"/>
      <c r="N20" s="203"/>
      <c r="O20" s="203"/>
      <c r="P20" s="91"/>
    </row>
    <row r="21" spans="2:16" s="92" customFormat="1" ht="15.75" customHeight="1">
      <c r="B21" s="204"/>
      <c r="C21" s="205"/>
      <c r="D21" s="205"/>
      <c r="E21" s="205"/>
      <c r="F21" s="205"/>
      <c r="G21" s="202"/>
      <c r="H21" s="201"/>
      <c r="I21" s="201"/>
      <c r="J21" s="201"/>
      <c r="K21" s="201"/>
      <c r="L21" s="201"/>
      <c r="M21" s="202"/>
      <c r="N21" s="203"/>
      <c r="O21" s="203"/>
      <c r="P21" s="91"/>
    </row>
    <row r="22" spans="2:16" s="92" customFormat="1" ht="15.75" customHeight="1">
      <c r="B22" s="204"/>
      <c r="C22" s="205"/>
      <c r="D22" s="205"/>
      <c r="E22" s="205"/>
      <c r="F22" s="205"/>
      <c r="G22" s="202"/>
      <c r="H22" s="201"/>
      <c r="I22" s="201"/>
      <c r="J22" s="201"/>
      <c r="K22" s="201"/>
      <c r="L22" s="201"/>
      <c r="M22" s="202"/>
      <c r="N22" s="203"/>
      <c r="O22" s="203"/>
      <c r="P22" s="91"/>
    </row>
    <row r="23" spans="2:16" s="92" customFormat="1" ht="29.1" customHeight="1">
      <c r="B23" s="204"/>
      <c r="C23" s="205"/>
      <c r="D23" s="214"/>
      <c r="E23" s="217" t="s">
        <v>528</v>
      </c>
      <c r="I23" s="214"/>
      <c r="J23" s="201"/>
      <c r="K23" s="201"/>
      <c r="L23" s="201"/>
      <c r="M23" s="202"/>
      <c r="N23" s="203"/>
      <c r="O23" s="203"/>
      <c r="P23" s="91"/>
    </row>
    <row r="24" spans="2:16" s="92" customFormat="1" ht="15.75" customHeight="1">
      <c r="B24" s="204"/>
      <c r="C24" s="205"/>
      <c r="D24" s="215"/>
      <c r="E24" s="218" t="s">
        <v>244</v>
      </c>
      <c r="I24" s="222"/>
      <c r="J24" s="201"/>
      <c r="K24" s="201"/>
      <c r="L24" s="201"/>
      <c r="M24" s="202"/>
      <c r="N24" s="203"/>
      <c r="O24" s="203"/>
      <c r="P24" s="91"/>
    </row>
    <row r="25" spans="2:16" s="92" customFormat="1" ht="15.75" customHeight="1">
      <c r="B25" s="204"/>
      <c r="C25" s="205"/>
      <c r="D25" s="215"/>
      <c r="E25" s="218" t="s">
        <v>529</v>
      </c>
      <c r="I25" s="222"/>
      <c r="J25" s="201"/>
      <c r="K25" s="201"/>
      <c r="L25" s="201"/>
      <c r="M25" s="202"/>
      <c r="N25" s="203"/>
      <c r="O25" s="203"/>
      <c r="P25" s="91"/>
    </row>
    <row r="26" spans="2:16">
      <c r="B26" s="93"/>
      <c r="C26" s="93"/>
      <c r="D26" s="216"/>
      <c r="E26" s="535" t="s">
        <v>530</v>
      </c>
      <c r="I26" s="222"/>
      <c r="J26" s="93"/>
      <c r="K26" s="93"/>
    </row>
    <row r="27" spans="2:16">
      <c r="B27" s="93"/>
      <c r="C27" s="93"/>
      <c r="D27" s="93"/>
      <c r="E27" s="219" t="s">
        <v>246</v>
      </c>
      <c r="I27" s="221"/>
      <c r="J27" s="93"/>
      <c r="K27" s="93"/>
    </row>
    <row r="28" spans="2:16">
      <c r="B28" s="93"/>
      <c r="C28" s="93"/>
      <c r="D28" s="93"/>
      <c r="E28" s="93"/>
      <c r="I28" s="221"/>
      <c r="J28" s="93"/>
      <c r="K28" s="93"/>
    </row>
    <row r="29" spans="2:16" ht="15">
      <c r="B29" s="93"/>
      <c r="C29" s="93"/>
      <c r="D29" s="220" t="s">
        <v>464</v>
      </c>
      <c r="E29" s="220"/>
      <c r="F29" s="1145" t="s">
        <v>466</v>
      </c>
      <c r="G29" s="1145"/>
      <c r="H29" s="1145" t="s">
        <v>467</v>
      </c>
      <c r="I29" s="1145"/>
      <c r="J29" s="93"/>
      <c r="K29" s="93"/>
    </row>
    <row r="30" spans="2:16" ht="30" customHeight="1">
      <c r="B30" s="93"/>
      <c r="C30" s="93"/>
      <c r="D30" s="1129" t="s">
        <v>465</v>
      </c>
      <c r="E30" s="1130"/>
      <c r="F30" s="1146" t="s">
        <v>862</v>
      </c>
      <c r="G30" s="1147"/>
      <c r="H30" s="1148" t="s">
        <v>531</v>
      </c>
      <c r="I30" s="1148"/>
      <c r="J30" s="93"/>
      <c r="K30" s="93"/>
    </row>
    <row r="31" spans="2:16">
      <c r="B31" s="93"/>
      <c r="C31" s="93"/>
      <c r="D31" s="93"/>
      <c r="E31" s="93"/>
      <c r="F31" s="1137" t="s">
        <v>468</v>
      </c>
      <c r="G31" s="1138"/>
      <c r="H31" s="1148" t="s">
        <v>532</v>
      </c>
      <c r="I31" s="1148"/>
      <c r="J31" s="93"/>
      <c r="K31" s="93"/>
    </row>
    <row r="32" spans="2:16">
      <c r="B32" s="93"/>
      <c r="C32" s="93"/>
      <c r="D32" s="93"/>
      <c r="E32" s="93"/>
      <c r="F32" s="1139" t="s">
        <v>48</v>
      </c>
      <c r="G32" s="1140"/>
      <c r="H32" s="1148" t="s">
        <v>533</v>
      </c>
      <c r="I32" s="1148"/>
      <c r="J32" s="93"/>
      <c r="K32" s="93"/>
    </row>
    <row r="33" spans="2:12">
      <c r="B33" s="161"/>
      <c r="F33" s="1119" t="s">
        <v>469</v>
      </c>
      <c r="G33" s="1120"/>
      <c r="H33" s="1149" t="s">
        <v>471</v>
      </c>
      <c r="I33" s="1149"/>
    </row>
    <row r="34" spans="2:12" s="93" customFormat="1" ht="14.45" customHeight="1">
      <c r="B34" s="1128"/>
      <c r="C34" s="1128"/>
      <c r="D34" s="1128"/>
      <c r="E34" s="1128"/>
      <c r="F34" s="1119" t="s">
        <v>470</v>
      </c>
      <c r="G34" s="1120"/>
      <c r="H34" s="1121" t="s">
        <v>840</v>
      </c>
      <c r="I34" s="1122"/>
      <c r="J34" s="536"/>
      <c r="K34" s="536"/>
      <c r="L34" s="536"/>
    </row>
    <row r="35" spans="2:12" ht="14.1" customHeight="1">
      <c r="B35" s="1128"/>
      <c r="C35" s="1128"/>
      <c r="D35" s="1128"/>
      <c r="E35" s="1128"/>
      <c r="F35" s="223"/>
      <c r="G35" s="223"/>
      <c r="H35" s="1131" t="s">
        <v>841</v>
      </c>
      <c r="I35" s="1132"/>
      <c r="J35" s="537"/>
      <c r="K35" s="537"/>
      <c r="L35" s="537"/>
    </row>
    <row r="36" spans="2:12" ht="14.1" customHeight="1">
      <c r="B36" s="1128"/>
      <c r="C36" s="1128"/>
      <c r="D36" s="1128"/>
      <c r="E36" s="1128"/>
      <c r="F36" s="223"/>
      <c r="G36" s="223"/>
      <c r="H36" s="1124" t="s">
        <v>279</v>
      </c>
      <c r="I36" s="1125"/>
      <c r="J36" s="538"/>
      <c r="K36" s="538"/>
      <c r="L36" s="538"/>
    </row>
    <row r="37" spans="2:12">
      <c r="B37" s="1128"/>
      <c r="C37" s="1128"/>
      <c r="D37" s="1128"/>
      <c r="E37" s="1128"/>
      <c r="H37" s="1133" t="s">
        <v>534</v>
      </c>
      <c r="I37" s="1133"/>
    </row>
    <row r="38" spans="2:12">
      <c r="B38" s="1128"/>
      <c r="C38" s="1128"/>
      <c r="D38" s="1128"/>
      <c r="E38" s="1128"/>
      <c r="H38" s="1133" t="s">
        <v>280</v>
      </c>
      <c r="I38" s="1134"/>
      <c r="J38" s="203"/>
      <c r="K38" s="203"/>
      <c r="L38" s="203"/>
    </row>
    <row r="39" spans="2:12">
      <c r="H39" s="1124" t="s">
        <v>469</v>
      </c>
      <c r="I39" s="1125"/>
      <c r="J39" s="538"/>
      <c r="K39" s="538"/>
      <c r="L39" s="538"/>
    </row>
    <row r="40" spans="2:12">
      <c r="H40" s="1126" t="s">
        <v>470</v>
      </c>
      <c r="I40" s="1127"/>
      <c r="J40" s="539"/>
      <c r="K40" s="539"/>
      <c r="L40" s="539"/>
    </row>
    <row r="41" spans="2:12">
      <c r="H41" s="1114" t="s">
        <v>844</v>
      </c>
      <c r="I41" s="1115"/>
      <c r="J41" s="442"/>
      <c r="K41" s="442"/>
      <c r="L41" s="442"/>
    </row>
    <row r="42" spans="2:12" ht="14.1" customHeight="1">
      <c r="H42" s="1116" t="s">
        <v>842</v>
      </c>
      <c r="I42" s="1117"/>
      <c r="J42" s="443"/>
      <c r="K42" s="443"/>
      <c r="L42" s="443"/>
    </row>
    <row r="43" spans="2:12">
      <c r="H43" s="1114" t="s">
        <v>700</v>
      </c>
      <c r="I43" s="1115"/>
      <c r="J43" s="442"/>
      <c r="K43" s="442"/>
      <c r="L43" s="442"/>
    </row>
    <row r="44" spans="2:12">
      <c r="H44" s="1114" t="s">
        <v>843</v>
      </c>
      <c r="I44" s="1115"/>
      <c r="J44" s="442"/>
      <c r="K44" s="442"/>
      <c r="L44" s="442"/>
    </row>
  </sheetData>
  <mergeCells count="61">
    <mergeCell ref="D6:H7"/>
    <mergeCell ref="B3:M3"/>
    <mergeCell ref="B10:G10"/>
    <mergeCell ref="B13:E13"/>
    <mergeCell ref="H10:M10"/>
    <mergeCell ref="B4:M4"/>
    <mergeCell ref="M6:M7"/>
    <mergeCell ref="L6:L7"/>
    <mergeCell ref="H14:L14"/>
    <mergeCell ref="B8:M8"/>
    <mergeCell ref="D5:M5"/>
    <mergeCell ref="D18:E18"/>
    <mergeCell ref="D19:E19"/>
    <mergeCell ref="F18:G18"/>
    <mergeCell ref="F19:G19"/>
    <mergeCell ref="H18:I18"/>
    <mergeCell ref="H19:I19"/>
    <mergeCell ref="E14:F14"/>
    <mergeCell ref="B6:B7"/>
    <mergeCell ref="C6:C7"/>
    <mergeCell ref="I6:J6"/>
    <mergeCell ref="K6:K7"/>
    <mergeCell ref="C14:D14"/>
    <mergeCell ref="I7:J7"/>
    <mergeCell ref="J20:M20"/>
    <mergeCell ref="F20:G20"/>
    <mergeCell ref="H20:I20"/>
    <mergeCell ref="J18:M18"/>
    <mergeCell ref="J19:M19"/>
    <mergeCell ref="B15:J15"/>
    <mergeCell ref="N14:P16"/>
    <mergeCell ref="F31:G31"/>
    <mergeCell ref="F32:G32"/>
    <mergeCell ref="F33:G33"/>
    <mergeCell ref="B17:M17"/>
    <mergeCell ref="B18:C18"/>
    <mergeCell ref="B19:C19"/>
    <mergeCell ref="F29:G29"/>
    <mergeCell ref="F30:G30"/>
    <mergeCell ref="H32:I32"/>
    <mergeCell ref="H33:I33"/>
    <mergeCell ref="H29:I29"/>
    <mergeCell ref="H30:I30"/>
    <mergeCell ref="H31:I31"/>
    <mergeCell ref="B20:C20"/>
    <mergeCell ref="H41:I41"/>
    <mergeCell ref="H42:I42"/>
    <mergeCell ref="H43:I43"/>
    <mergeCell ref="H44:I44"/>
    <mergeCell ref="B16:F16"/>
    <mergeCell ref="F34:G34"/>
    <mergeCell ref="H34:I34"/>
    <mergeCell ref="D20:E20"/>
    <mergeCell ref="H39:I39"/>
    <mergeCell ref="H40:I40"/>
    <mergeCell ref="B34:E38"/>
    <mergeCell ref="D30:E30"/>
    <mergeCell ref="H35:I35"/>
    <mergeCell ref="H36:I36"/>
    <mergeCell ref="H37:I37"/>
    <mergeCell ref="H38:I38"/>
  </mergeCells>
  <pageMargins left="0.7" right="0.7"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14018" r:id="rId4" name="Drop Down 2">
              <controlPr defaultSize="0" autoLine="0" autoPict="0">
                <anchor moveWithCells="1">
                  <from>
                    <xdr:col>10</xdr:col>
                    <xdr:colOff>28575</xdr:colOff>
                    <xdr:row>11</xdr:row>
                    <xdr:rowOff>28575</xdr:rowOff>
                  </from>
                  <to>
                    <xdr:col>10</xdr:col>
                    <xdr:colOff>904875</xdr:colOff>
                    <xdr:row>11</xdr:row>
                    <xdr:rowOff>219075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12"/>
  <sheetViews>
    <sheetView showGridLines="0" zoomScale="54" zoomScaleNormal="85" workbookViewId="0">
      <selection activeCell="S8" sqref="S8"/>
    </sheetView>
  </sheetViews>
  <sheetFormatPr defaultColWidth="8.85546875" defaultRowHeight="14.25"/>
  <cols>
    <col min="1" max="2" width="17.85546875" style="79" customWidth="1"/>
    <col min="3" max="3" width="11.85546875" style="111" customWidth="1"/>
    <col min="4" max="9" width="11.85546875" style="79" customWidth="1"/>
    <col min="10" max="16384" width="8.85546875" style="79"/>
  </cols>
  <sheetData>
    <row r="1" spans="1:20" ht="15">
      <c r="A1" s="47"/>
      <c r="B1" s="47"/>
      <c r="C1" s="107" t="s">
        <v>174</v>
      </c>
      <c r="D1" s="48"/>
      <c r="E1" s="40" t="s">
        <v>175</v>
      </c>
      <c r="F1" s="213"/>
      <c r="G1" s="40" t="s">
        <v>176</v>
      </c>
      <c r="H1" s="40"/>
      <c r="I1" s="50"/>
      <c r="J1" s="40" t="s">
        <v>177</v>
      </c>
    </row>
    <row r="2" spans="1:20">
      <c r="A2" s="44"/>
      <c r="B2" s="44"/>
      <c r="C2" s="43"/>
      <c r="D2" s="43"/>
      <c r="E2" s="42"/>
      <c r="F2" s="42"/>
      <c r="G2" s="42"/>
      <c r="H2" s="41"/>
    </row>
    <row r="3" spans="1:20" ht="15">
      <c r="A3" s="1036" t="s">
        <v>544</v>
      </c>
      <c r="B3" s="1036"/>
      <c r="C3" s="1036"/>
      <c r="D3" s="1036"/>
      <c r="E3" s="1036"/>
      <c r="F3" s="1036"/>
      <c r="G3" s="1036"/>
      <c r="H3" s="1036"/>
      <c r="I3" s="1036"/>
      <c r="J3" s="118"/>
    </row>
    <row r="4" spans="1:20" s="89" customFormat="1" ht="51.95" customHeight="1">
      <c r="A4" s="1179" t="s">
        <v>863</v>
      </c>
      <c r="B4" s="1179"/>
      <c r="C4" s="1179"/>
      <c r="D4" s="1179"/>
      <c r="E4" s="1179"/>
      <c r="F4" s="1179"/>
      <c r="G4" s="1179"/>
      <c r="H4" s="1179"/>
      <c r="I4" s="1179"/>
      <c r="J4" s="225"/>
      <c r="K4" s="225"/>
      <c r="L4" s="225"/>
      <c r="M4" s="225"/>
      <c r="Q4" s="224"/>
      <c r="R4" s="93"/>
      <c r="S4" s="93"/>
      <c r="T4" s="93"/>
    </row>
    <row r="5" spans="1:20">
      <c r="A5" s="226" t="s">
        <v>114</v>
      </c>
      <c r="B5" s="226" t="s">
        <v>115</v>
      </c>
      <c r="C5" s="227" t="s">
        <v>116</v>
      </c>
      <c r="D5" s="227" t="s">
        <v>117</v>
      </c>
      <c r="E5" s="227" t="s">
        <v>118</v>
      </c>
      <c r="F5" s="227" t="s">
        <v>128</v>
      </c>
      <c r="G5" s="227" t="s">
        <v>129</v>
      </c>
      <c r="H5" s="227" t="s">
        <v>130</v>
      </c>
      <c r="I5" s="227" t="s">
        <v>131</v>
      </c>
      <c r="J5" s="116"/>
      <c r="K5" s="116"/>
      <c r="L5" s="116"/>
      <c r="M5" s="116"/>
      <c r="N5" s="116"/>
      <c r="O5" s="116"/>
      <c r="P5" s="116"/>
      <c r="Q5" s="116"/>
    </row>
    <row r="6" spans="1:20" ht="14.45" customHeight="1">
      <c r="A6" s="1186" t="s">
        <v>19</v>
      </c>
      <c r="B6" s="1190" t="s">
        <v>49</v>
      </c>
      <c r="C6" s="1187" t="s">
        <v>236</v>
      </c>
      <c r="D6" s="1187"/>
      <c r="E6" s="1187"/>
      <c r="F6" s="1188" t="s">
        <v>217</v>
      </c>
      <c r="G6" s="1188"/>
      <c r="H6" s="1188"/>
      <c r="I6" s="1188"/>
      <c r="J6" s="116"/>
      <c r="K6" s="116"/>
      <c r="L6" s="116"/>
      <c r="M6" s="116"/>
      <c r="N6" s="116"/>
      <c r="O6" s="116"/>
      <c r="P6" s="116"/>
      <c r="Q6" s="116"/>
    </row>
    <row r="7" spans="1:20" ht="41.45" customHeight="1">
      <c r="A7" s="1186"/>
      <c r="B7" s="1190"/>
      <c r="C7" s="274" t="s">
        <v>222</v>
      </c>
      <c r="D7" s="428" t="s">
        <v>243</v>
      </c>
      <c r="E7" s="428" t="s">
        <v>539</v>
      </c>
      <c r="F7" s="428" t="s">
        <v>139</v>
      </c>
      <c r="G7" s="428" t="s">
        <v>218</v>
      </c>
      <c r="H7" s="274" t="s">
        <v>219</v>
      </c>
      <c r="I7" s="274" t="s">
        <v>142</v>
      </c>
      <c r="J7" s="116"/>
      <c r="K7" s="116"/>
      <c r="L7" s="116"/>
      <c r="M7" s="116"/>
      <c r="N7" s="116"/>
      <c r="O7" s="116"/>
      <c r="P7" s="116"/>
      <c r="Q7" s="116"/>
    </row>
    <row r="8" spans="1:20" ht="63.75">
      <c r="A8" s="382"/>
      <c r="B8" s="429" t="s">
        <v>547</v>
      </c>
      <c r="C8" s="390"/>
      <c r="D8" s="381" t="s">
        <v>538</v>
      </c>
      <c r="E8" s="384" t="e">
        <f>C8*D8</f>
        <v>#VALUE!</v>
      </c>
      <c r="F8" s="327" t="s">
        <v>249</v>
      </c>
      <c r="G8" s="327" t="s">
        <v>540</v>
      </c>
      <c r="H8" s="362"/>
      <c r="I8" s="392" t="e">
        <f>G8*H8</f>
        <v>#VALUE!</v>
      </c>
      <c r="J8" s="116"/>
      <c r="K8" s="116"/>
      <c r="L8" s="116"/>
      <c r="M8" s="116"/>
      <c r="N8" s="116"/>
      <c r="O8" s="116"/>
      <c r="P8" s="116"/>
      <c r="Q8" s="116"/>
    </row>
    <row r="9" spans="1:20">
      <c r="A9" s="1183" t="s">
        <v>542</v>
      </c>
      <c r="B9" s="1184"/>
      <c r="C9" s="1184"/>
      <c r="D9" s="1185"/>
      <c r="E9" s="378" t="e">
        <f>SUM(E8)</f>
        <v>#VALUE!</v>
      </c>
      <c r="F9" s="1183" t="s">
        <v>541</v>
      </c>
      <c r="G9" s="1184"/>
      <c r="H9" s="1185"/>
      <c r="I9" s="378" t="e">
        <f>SUM(I8)</f>
        <v>#VALUE!</v>
      </c>
      <c r="J9" s="116"/>
      <c r="K9" s="116"/>
      <c r="L9" s="116"/>
      <c r="M9" s="116"/>
      <c r="N9" s="116"/>
      <c r="O9" s="116"/>
      <c r="P9" s="116"/>
      <c r="Q9" s="116"/>
    </row>
    <row r="10" spans="1:20">
      <c r="A10" s="1034"/>
      <c r="B10" s="1034"/>
      <c r="C10" s="1034"/>
      <c r="D10" s="1034"/>
      <c r="E10" s="1034"/>
      <c r="F10" s="1034"/>
      <c r="G10" s="1034"/>
      <c r="H10" s="1034"/>
      <c r="I10" s="119"/>
      <c r="J10" s="116"/>
      <c r="K10" s="116"/>
      <c r="L10" s="116"/>
      <c r="M10" s="116"/>
      <c r="N10" s="116"/>
      <c r="O10" s="116"/>
      <c r="P10" s="116"/>
      <c r="Q10" s="116"/>
    </row>
    <row r="11" spans="1:20">
      <c r="A11" s="1189" t="s">
        <v>543</v>
      </c>
      <c r="B11" s="1189"/>
      <c r="C11" s="1189"/>
      <c r="D11" s="1189"/>
      <c r="E11" s="1189"/>
      <c r="F11" s="1189"/>
      <c r="G11" s="1189"/>
      <c r="H11" s="1189"/>
      <c r="I11" s="228" t="e">
        <f>(I9/E9)</f>
        <v>#VALUE!</v>
      </c>
    </row>
    <row r="12" spans="1:20">
      <c r="A12" s="1182"/>
      <c r="B12" s="1182"/>
      <c r="C12" s="1182"/>
      <c r="D12" s="1182"/>
      <c r="E12" s="1182"/>
      <c r="F12" s="1182"/>
      <c r="G12" s="1182"/>
      <c r="H12" s="1182"/>
      <c r="I12" s="229"/>
    </row>
  </sheetData>
  <mergeCells count="11">
    <mergeCell ref="A12:H12"/>
    <mergeCell ref="F9:H9"/>
    <mergeCell ref="A3:I3"/>
    <mergeCell ref="A6:A7"/>
    <mergeCell ref="C6:E6"/>
    <mergeCell ref="F6:I6"/>
    <mergeCell ref="A11:H11"/>
    <mergeCell ref="A4:I4"/>
    <mergeCell ref="B6:B7"/>
    <mergeCell ref="A9:D9"/>
    <mergeCell ref="A10:H10"/>
  </mergeCell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33"/>
  <sheetViews>
    <sheetView topLeftCell="A22" zoomScale="67" zoomScaleNormal="90" workbookViewId="0">
      <selection activeCell="E32" sqref="E32:G32"/>
    </sheetView>
  </sheetViews>
  <sheetFormatPr defaultColWidth="9.140625" defaultRowHeight="15"/>
  <cols>
    <col min="1" max="1" width="9.140625" style="29"/>
    <col min="2" max="2" width="10.5703125" style="29" customWidth="1"/>
    <col min="3" max="3" width="10.42578125" style="29" customWidth="1"/>
    <col min="4" max="4" width="22.85546875" style="29" customWidth="1"/>
    <col min="5" max="5" width="27.140625" style="29" customWidth="1"/>
    <col min="6" max="6" width="13.42578125" style="29" customWidth="1"/>
    <col min="7" max="7" width="19.5703125" style="29" customWidth="1"/>
    <col min="8" max="16384" width="9.140625" style="29"/>
  </cols>
  <sheetData>
    <row r="1" spans="1:18">
      <c r="A1" s="1199" t="s">
        <v>648</v>
      </c>
      <c r="B1" s="1199"/>
      <c r="C1" s="1199"/>
      <c r="D1" s="1199"/>
      <c r="E1" s="1199"/>
      <c r="F1" s="1199"/>
      <c r="G1" s="1199"/>
      <c r="H1" s="251"/>
    </row>
    <row r="2" spans="1:18" ht="48.6" customHeight="1">
      <c r="A2" s="1200" t="s">
        <v>864</v>
      </c>
      <c r="B2" s="1200"/>
      <c r="C2" s="1200"/>
      <c r="D2" s="1200"/>
      <c r="E2" s="1200"/>
      <c r="F2" s="1200"/>
      <c r="G2" s="1200"/>
      <c r="H2" s="209"/>
      <c r="I2" s="1204"/>
      <c r="J2" s="1204"/>
      <c r="K2" s="1204"/>
    </row>
    <row r="3" spans="1:18">
      <c r="A3" s="249" t="s">
        <v>114</v>
      </c>
      <c r="B3" s="660" t="s">
        <v>650</v>
      </c>
      <c r="C3" s="1206"/>
      <c r="D3" s="661"/>
      <c r="E3" s="1207" t="s">
        <v>527</v>
      </c>
      <c r="F3" s="1208"/>
      <c r="G3" s="1209"/>
    </row>
    <row r="4" spans="1:18" s="89" customFormat="1" ht="21" customHeight="1">
      <c r="A4" s="1205" t="s">
        <v>649</v>
      </c>
      <c r="B4" s="1205"/>
      <c r="C4" s="1205"/>
      <c r="D4" s="1205"/>
      <c r="E4" s="1205"/>
      <c r="F4" s="1205"/>
      <c r="G4" s="1205"/>
      <c r="H4" s="256"/>
      <c r="I4" s="256"/>
      <c r="J4" s="256"/>
      <c r="K4" s="256"/>
      <c r="L4" s="256"/>
      <c r="M4" s="256"/>
      <c r="N4" s="257"/>
      <c r="O4" s="257"/>
      <c r="P4" s="257"/>
      <c r="Q4" s="257"/>
      <c r="R4" s="257"/>
    </row>
    <row r="5" spans="1:18" ht="27" customHeight="1">
      <c r="A5" s="252"/>
      <c r="B5" s="253" t="s">
        <v>359</v>
      </c>
      <c r="C5" s="253" t="s">
        <v>646</v>
      </c>
      <c r="D5" s="964" t="s">
        <v>647</v>
      </c>
      <c r="E5" s="964"/>
      <c r="F5" s="964"/>
      <c r="G5" s="964"/>
      <c r="H5" s="258"/>
      <c r="I5" s="258"/>
      <c r="J5" s="259"/>
      <c r="K5" s="259"/>
      <c r="L5" s="259"/>
      <c r="M5" s="259"/>
      <c r="N5" s="259"/>
      <c r="O5" s="259"/>
      <c r="P5" s="259"/>
      <c r="Q5" s="259"/>
      <c r="R5" s="259"/>
    </row>
    <row r="6" spans="1:18">
      <c r="A6" s="249" t="s">
        <v>115</v>
      </c>
      <c r="B6" s="197" t="s">
        <v>51</v>
      </c>
      <c r="C6" s="260"/>
      <c r="D6" s="1191" t="s">
        <v>656</v>
      </c>
      <c r="E6" s="1191"/>
      <c r="F6" s="1191"/>
      <c r="G6" s="1191"/>
    </row>
    <row r="7" spans="1:18">
      <c r="A7" s="249" t="s">
        <v>116</v>
      </c>
      <c r="B7" s="197" t="s">
        <v>51</v>
      </c>
      <c r="C7" s="260"/>
      <c r="D7" s="1201" t="s">
        <v>658</v>
      </c>
      <c r="E7" s="1202"/>
      <c r="F7" s="1202"/>
      <c r="G7" s="1203"/>
    </row>
    <row r="8" spans="1:18">
      <c r="A8" s="249" t="s">
        <v>117</v>
      </c>
      <c r="B8" s="197" t="s">
        <v>51</v>
      </c>
      <c r="C8" s="260"/>
      <c r="D8" s="1191" t="s">
        <v>657</v>
      </c>
      <c r="E8" s="1191"/>
      <c r="F8" s="1191"/>
      <c r="G8" s="1191"/>
    </row>
    <row r="9" spans="1:18">
      <c r="A9" s="249" t="s">
        <v>118</v>
      </c>
      <c r="B9" s="197" t="s">
        <v>51</v>
      </c>
      <c r="C9" s="197" t="s">
        <v>51</v>
      </c>
      <c r="D9" s="1210" t="s">
        <v>659</v>
      </c>
      <c r="E9" s="1211"/>
      <c r="F9" s="1211"/>
      <c r="G9" s="1212"/>
      <c r="H9" s="254"/>
      <c r="J9" s="255"/>
      <c r="K9" s="255"/>
      <c r="L9" s="255"/>
      <c r="M9" s="255"/>
    </row>
    <row r="10" spans="1:18" s="89" customFormat="1" ht="21" customHeight="1">
      <c r="A10" s="1205" t="s">
        <v>651</v>
      </c>
      <c r="B10" s="1205"/>
      <c r="C10" s="1205"/>
      <c r="D10" s="1205"/>
      <c r="E10" s="1205"/>
      <c r="F10" s="1205"/>
      <c r="G10" s="1205"/>
      <c r="H10" s="256"/>
      <c r="I10" s="256"/>
      <c r="J10" s="256"/>
      <c r="K10" s="256"/>
      <c r="L10" s="256"/>
      <c r="M10" s="256"/>
      <c r="N10" s="257"/>
      <c r="O10" s="257"/>
      <c r="P10" s="257"/>
      <c r="Q10" s="257"/>
      <c r="R10" s="257"/>
    </row>
    <row r="11" spans="1:18" ht="27" customHeight="1">
      <c r="A11" s="252"/>
      <c r="B11" s="253" t="s">
        <v>359</v>
      </c>
      <c r="C11" s="253" t="s">
        <v>646</v>
      </c>
      <c r="D11" s="964" t="s">
        <v>647</v>
      </c>
      <c r="E11" s="964"/>
      <c r="F11" s="964"/>
      <c r="G11" s="964"/>
      <c r="H11" s="258"/>
      <c r="I11" s="258"/>
      <c r="J11" s="259"/>
      <c r="K11" s="259"/>
      <c r="L11" s="259"/>
      <c r="M11" s="259"/>
      <c r="N11" s="259"/>
      <c r="O11" s="259"/>
      <c r="P11" s="259"/>
      <c r="Q11" s="259"/>
      <c r="R11" s="259"/>
    </row>
    <row r="12" spans="1:18" ht="28.35" customHeight="1">
      <c r="A12" s="249" t="s">
        <v>128</v>
      </c>
      <c r="B12" s="197" t="s">
        <v>51</v>
      </c>
      <c r="C12" s="260"/>
      <c r="D12" s="1156" t="s">
        <v>785</v>
      </c>
      <c r="E12" s="1156"/>
      <c r="F12" s="1156"/>
      <c r="G12" s="1156"/>
    </row>
    <row r="13" spans="1:18" ht="36.75" customHeight="1">
      <c r="A13" s="249" t="s">
        <v>129</v>
      </c>
      <c r="B13" s="197" t="s">
        <v>51</v>
      </c>
      <c r="C13" s="260"/>
      <c r="D13" s="1191" t="s">
        <v>662</v>
      </c>
      <c r="E13" s="1191"/>
      <c r="F13" s="1191"/>
      <c r="G13" s="1191"/>
    </row>
    <row r="14" spans="1:18" ht="66" customHeight="1">
      <c r="A14" s="250" t="s">
        <v>130</v>
      </c>
      <c r="B14" s="197" t="s">
        <v>51</v>
      </c>
      <c r="C14" s="260"/>
      <c r="D14" s="1156" t="s">
        <v>865</v>
      </c>
      <c r="E14" s="1156"/>
      <c r="F14" s="1156"/>
      <c r="G14" s="1156"/>
    </row>
    <row r="15" spans="1:18">
      <c r="A15" s="250" t="s">
        <v>131</v>
      </c>
      <c r="B15" s="197" t="s">
        <v>51</v>
      </c>
      <c r="C15" s="197" t="s">
        <v>51</v>
      </c>
      <c r="D15" s="1156" t="s">
        <v>866</v>
      </c>
      <c r="E15" s="1156"/>
      <c r="F15" s="1156"/>
      <c r="G15" s="1156"/>
    </row>
    <row r="16" spans="1:18" ht="37.5" customHeight="1">
      <c r="A16" s="250" t="s">
        <v>132</v>
      </c>
      <c r="B16" s="197" t="s">
        <v>51</v>
      </c>
      <c r="C16" s="260"/>
      <c r="D16" s="1191" t="s">
        <v>663</v>
      </c>
      <c r="E16" s="1191"/>
      <c r="F16" s="1191"/>
      <c r="G16" s="1191"/>
    </row>
    <row r="17" spans="1:18">
      <c r="A17" s="250" t="s">
        <v>133</v>
      </c>
      <c r="B17" s="1194" t="s">
        <v>664</v>
      </c>
      <c r="C17" s="1195"/>
      <c r="D17" s="1195"/>
      <c r="E17" s="1196"/>
      <c r="F17" s="1197"/>
      <c r="G17" s="1198"/>
    </row>
    <row r="18" spans="1:18" s="89" customFormat="1" ht="21" customHeight="1">
      <c r="A18" s="1205" t="s">
        <v>665</v>
      </c>
      <c r="B18" s="1205"/>
      <c r="C18" s="1205"/>
      <c r="D18" s="1205"/>
      <c r="E18" s="1205"/>
      <c r="F18" s="1205"/>
      <c r="G18" s="1205"/>
      <c r="H18" s="256"/>
      <c r="I18" s="256"/>
      <c r="J18" s="256"/>
      <c r="K18" s="256"/>
      <c r="L18" s="256"/>
      <c r="M18" s="256"/>
      <c r="N18" s="257"/>
      <c r="O18" s="257"/>
      <c r="P18" s="257"/>
      <c r="Q18" s="257"/>
      <c r="R18" s="257"/>
    </row>
    <row r="19" spans="1:18" s="89" customFormat="1" ht="29.1" customHeight="1">
      <c r="A19" s="264"/>
      <c r="B19" s="253" t="s">
        <v>359</v>
      </c>
      <c r="C19" s="253" t="s">
        <v>646</v>
      </c>
      <c r="D19" s="964" t="s">
        <v>647</v>
      </c>
      <c r="E19" s="964"/>
      <c r="F19" s="964"/>
      <c r="G19" s="964"/>
      <c r="H19" s="256"/>
      <c r="I19" s="256"/>
      <c r="J19" s="256"/>
      <c r="K19" s="256"/>
      <c r="L19" s="256"/>
      <c r="M19" s="256"/>
      <c r="N19" s="257"/>
      <c r="O19" s="257"/>
      <c r="P19" s="257"/>
      <c r="Q19" s="257"/>
      <c r="R19" s="257"/>
    </row>
    <row r="20" spans="1:18" ht="37.5" customHeight="1">
      <c r="A20" s="250" t="s">
        <v>134</v>
      </c>
      <c r="B20" s="197" t="s">
        <v>51</v>
      </c>
      <c r="C20" s="197" t="s">
        <v>51</v>
      </c>
      <c r="D20" s="1191" t="s">
        <v>666</v>
      </c>
      <c r="E20" s="1191"/>
      <c r="F20" s="1191"/>
      <c r="G20" s="1191"/>
    </row>
    <row r="21" spans="1:18" ht="36.75" customHeight="1">
      <c r="A21" s="250" t="s">
        <v>135</v>
      </c>
      <c r="B21" s="197" t="s">
        <v>51</v>
      </c>
      <c r="C21" s="260"/>
      <c r="D21" s="1191" t="s">
        <v>667</v>
      </c>
      <c r="E21" s="1191"/>
      <c r="F21" s="1191"/>
      <c r="G21" s="1191"/>
    </row>
    <row r="22" spans="1:18" ht="37.5" customHeight="1">
      <c r="A22" s="250" t="s">
        <v>136</v>
      </c>
      <c r="B22" s="197" t="s">
        <v>51</v>
      </c>
      <c r="C22" s="260"/>
      <c r="D22" s="1191" t="s">
        <v>668</v>
      </c>
      <c r="E22" s="1191"/>
      <c r="F22" s="1191"/>
      <c r="G22" s="1191"/>
    </row>
    <row r="23" spans="1:18" ht="36.75" customHeight="1">
      <c r="A23" s="250" t="s">
        <v>180</v>
      </c>
      <c r="B23" s="197" t="s">
        <v>51</v>
      </c>
      <c r="C23" s="260"/>
      <c r="D23" s="1191" t="s">
        <v>784</v>
      </c>
      <c r="E23" s="1191"/>
      <c r="F23" s="1191"/>
      <c r="G23" s="1191"/>
    </row>
    <row r="24" spans="1:18">
      <c r="A24" s="250" t="s">
        <v>181</v>
      </c>
      <c r="B24" s="197" t="s">
        <v>51</v>
      </c>
      <c r="C24" s="197" t="s">
        <v>51</v>
      </c>
      <c r="D24" s="1156" t="s">
        <v>867</v>
      </c>
      <c r="E24" s="1156"/>
      <c r="F24" s="1156"/>
      <c r="G24" s="1156"/>
    </row>
    <row r="25" spans="1:18" ht="37.5" customHeight="1">
      <c r="A25" s="250" t="s">
        <v>197</v>
      </c>
      <c r="B25" s="197" t="s">
        <v>51</v>
      </c>
      <c r="C25" s="260"/>
      <c r="D25" s="1191" t="s">
        <v>669</v>
      </c>
      <c r="E25" s="1191"/>
      <c r="F25" s="1191"/>
      <c r="G25" s="1191"/>
    </row>
    <row r="26" spans="1:18">
      <c r="A26" s="250" t="s">
        <v>198</v>
      </c>
      <c r="B26" s="1194" t="s">
        <v>670</v>
      </c>
      <c r="C26" s="1195"/>
      <c r="D26" s="1195"/>
      <c r="E26" s="1196"/>
      <c r="F26" s="1197"/>
      <c r="G26" s="1198"/>
    </row>
    <row r="27" spans="1:18" s="28" customFormat="1">
      <c r="A27" s="261"/>
      <c r="B27" s="262"/>
      <c r="C27" s="262"/>
      <c r="D27" s="262"/>
      <c r="E27" s="263"/>
      <c r="F27" s="263"/>
      <c r="G27" s="263"/>
    </row>
    <row r="29" spans="1:18">
      <c r="E29" s="1192" t="s">
        <v>652</v>
      </c>
      <c r="F29" s="1192"/>
      <c r="G29" s="1192"/>
    </row>
    <row r="30" spans="1:18">
      <c r="E30" s="1193" t="s">
        <v>653</v>
      </c>
      <c r="F30" s="1193"/>
      <c r="G30" s="1193"/>
      <c r="H30" s="430" t="s">
        <v>915</v>
      </c>
      <c r="I30" s="297"/>
      <c r="J30" s="297"/>
      <c r="K30" s="297"/>
      <c r="L30" s="297"/>
      <c r="M30" s="297"/>
      <c r="N30" s="297"/>
      <c r="O30" s="297"/>
      <c r="P30" s="297"/>
    </row>
    <row r="31" spans="1:18">
      <c r="E31" s="1193" t="s">
        <v>654</v>
      </c>
      <c r="F31" s="1193"/>
      <c r="G31" s="1193"/>
      <c r="H31" s="430" t="s">
        <v>916</v>
      </c>
      <c r="I31" s="297"/>
      <c r="J31" s="297"/>
      <c r="K31" s="297"/>
      <c r="L31" s="297"/>
      <c r="M31" s="297"/>
      <c r="N31" s="297"/>
      <c r="O31" s="297"/>
      <c r="P31" s="297"/>
    </row>
    <row r="32" spans="1:18">
      <c r="E32" s="1193" t="s">
        <v>655</v>
      </c>
      <c r="F32" s="1193"/>
      <c r="G32" s="1193"/>
      <c r="H32" s="430" t="s">
        <v>917</v>
      </c>
      <c r="I32" s="297"/>
      <c r="J32" s="297"/>
      <c r="K32" s="297"/>
      <c r="L32" s="297"/>
      <c r="M32" s="297"/>
      <c r="N32" s="297"/>
      <c r="O32" s="297"/>
      <c r="P32" s="297"/>
    </row>
    <row r="33" spans="8:16">
      <c r="H33" s="297"/>
      <c r="I33" s="297"/>
      <c r="J33" s="297"/>
      <c r="K33" s="297"/>
      <c r="L33" s="297"/>
      <c r="M33" s="297"/>
      <c r="N33" s="297"/>
      <c r="O33" s="297"/>
      <c r="P33" s="297"/>
    </row>
  </sheetData>
  <mergeCells count="34">
    <mergeCell ref="D11:G11"/>
    <mergeCell ref="D19:G19"/>
    <mergeCell ref="A18:G18"/>
    <mergeCell ref="D20:G20"/>
    <mergeCell ref="B17:E17"/>
    <mergeCell ref="F17:G17"/>
    <mergeCell ref="D12:G12"/>
    <mergeCell ref="D13:G13"/>
    <mergeCell ref="D14:G14"/>
    <mergeCell ref="D15:G15"/>
    <mergeCell ref="D16:G16"/>
    <mergeCell ref="I2:K2"/>
    <mergeCell ref="A4:G4"/>
    <mergeCell ref="B3:D3"/>
    <mergeCell ref="E3:G3"/>
    <mergeCell ref="A10:G10"/>
    <mergeCell ref="D8:G8"/>
    <mergeCell ref="D9:G9"/>
    <mergeCell ref="A1:G1"/>
    <mergeCell ref="A2:G2"/>
    <mergeCell ref="D5:G5"/>
    <mergeCell ref="D6:G6"/>
    <mergeCell ref="D7:G7"/>
    <mergeCell ref="E29:G29"/>
    <mergeCell ref="E30:G30"/>
    <mergeCell ref="E31:G31"/>
    <mergeCell ref="E32:G32"/>
    <mergeCell ref="B26:E26"/>
    <mergeCell ref="F26:G26"/>
    <mergeCell ref="D21:G21"/>
    <mergeCell ref="D22:G22"/>
    <mergeCell ref="D23:G23"/>
    <mergeCell ref="D24:G24"/>
    <mergeCell ref="D25:G25"/>
  </mergeCells>
  <conditionalFormatting sqref="D9">
    <cfRule type="duplicateValues" dxfId="0" priority="1"/>
  </conditionalFormatting>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C1E0-1258-4665-AA51-E8CAC307FC6A}">
  <dimension ref="A1:S28"/>
  <sheetViews>
    <sheetView zoomScale="80" zoomScaleNormal="80" workbookViewId="0">
      <selection activeCell="H12" sqref="H12"/>
    </sheetView>
  </sheetViews>
  <sheetFormatPr defaultColWidth="9.140625" defaultRowHeight="12.75"/>
  <cols>
    <col min="1" max="1" width="13.5703125" style="500" customWidth="1"/>
    <col min="2" max="2" width="16.5703125" style="500" customWidth="1"/>
    <col min="3" max="3" width="15.5703125" style="500" customWidth="1"/>
    <col min="4" max="4" width="22.5703125" style="500" customWidth="1"/>
    <col min="5" max="5" width="31.42578125" style="500" customWidth="1"/>
    <col min="6" max="6" width="30.5703125" style="500" customWidth="1"/>
    <col min="7" max="7" width="25" style="500" customWidth="1"/>
    <col min="8" max="8" width="18.7109375" style="501" customWidth="1"/>
    <col min="9" max="9" width="46.7109375" style="501" customWidth="1"/>
    <col min="10" max="16384" width="9.140625" style="501"/>
  </cols>
  <sheetData>
    <row r="1" spans="1:19" s="29" customFormat="1" ht="15">
      <c r="A1" s="30"/>
      <c r="B1" s="29" t="s">
        <v>174</v>
      </c>
      <c r="D1" s="31"/>
      <c r="E1" s="31"/>
      <c r="F1" s="31"/>
      <c r="G1" s="29" t="s">
        <v>175</v>
      </c>
      <c r="H1" s="497"/>
      <c r="I1" s="29" t="s">
        <v>176</v>
      </c>
      <c r="K1" s="32"/>
      <c r="L1" s="32"/>
      <c r="M1" s="32"/>
      <c r="N1" s="29" t="s">
        <v>177</v>
      </c>
    </row>
    <row r="2" spans="1:19" ht="15" customHeight="1">
      <c r="A2" s="1215" t="s">
        <v>868</v>
      </c>
      <c r="B2" s="1215"/>
    </row>
    <row r="3" spans="1:19" ht="15" customHeight="1">
      <c r="A3" s="1218" t="s">
        <v>786</v>
      </c>
      <c r="B3" s="1218"/>
      <c r="C3" s="1218"/>
      <c r="D3" s="1218"/>
      <c r="E3" s="1218"/>
      <c r="F3" s="1218"/>
      <c r="G3" s="1218"/>
      <c r="H3" s="1218"/>
      <c r="I3" s="1218"/>
    </row>
    <row r="4" spans="1:19" ht="32.1" customHeight="1">
      <c r="A4" s="1219" t="s">
        <v>800</v>
      </c>
      <c r="B4" s="1219"/>
      <c r="C4" s="1219"/>
      <c r="D4" s="1219"/>
      <c r="E4" s="1219"/>
      <c r="F4" s="1219"/>
      <c r="G4" s="1220"/>
      <c r="H4" s="1220"/>
      <c r="I4" s="1220"/>
    </row>
    <row r="5" spans="1:19" s="29" customFormat="1" ht="15">
      <c r="A5" s="1217" t="s">
        <v>114</v>
      </c>
      <c r="B5" s="1216" t="s">
        <v>869</v>
      </c>
      <c r="C5" s="1216"/>
      <c r="D5" s="1216"/>
      <c r="E5" s="1216"/>
      <c r="F5" s="542" t="s">
        <v>870</v>
      </c>
      <c r="G5" s="545"/>
      <c r="H5" s="545"/>
      <c r="I5" s="1213"/>
      <c r="J5" s="1214"/>
      <c r="K5" s="1213"/>
      <c r="L5" s="1214"/>
      <c r="M5" s="19"/>
      <c r="N5" s="541"/>
      <c r="O5" s="541"/>
      <c r="P5" s="541"/>
      <c r="Q5" s="541"/>
      <c r="R5" s="541"/>
      <c r="S5" s="541"/>
    </row>
    <row r="6" spans="1:19" s="29" customFormat="1" ht="15">
      <c r="A6" s="1217"/>
      <c r="B6" s="1216"/>
      <c r="C6" s="1216"/>
      <c r="D6" s="1216"/>
      <c r="E6" s="1216"/>
      <c r="F6" s="542" t="s">
        <v>871</v>
      </c>
      <c r="G6" s="19"/>
      <c r="H6" s="546"/>
      <c r="I6" s="1213"/>
      <c r="J6" s="1214"/>
      <c r="K6" s="1213"/>
      <c r="L6" s="1214"/>
      <c r="M6" s="19"/>
      <c r="N6" s="541"/>
      <c r="O6" s="541"/>
      <c r="P6" s="541"/>
      <c r="Q6" s="541"/>
      <c r="R6" s="541"/>
      <c r="S6" s="541"/>
    </row>
    <row r="7" spans="1:19">
      <c r="B7" s="540"/>
      <c r="C7" s="540"/>
    </row>
    <row r="8" spans="1:19" ht="15">
      <c r="A8" s="1205" t="s">
        <v>872</v>
      </c>
      <c r="B8" s="1205"/>
      <c r="C8" s="1205"/>
      <c r="D8" s="1205"/>
      <c r="E8" s="1205"/>
      <c r="F8" s="1205"/>
      <c r="G8" s="1205"/>
    </row>
    <row r="9" spans="1:19" ht="15">
      <c r="A9" s="499"/>
      <c r="B9" s="253" t="s">
        <v>359</v>
      </c>
      <c r="C9" s="253" t="s">
        <v>646</v>
      </c>
      <c r="D9" s="964" t="s">
        <v>647</v>
      </c>
      <c r="E9" s="964"/>
      <c r="F9" s="964"/>
      <c r="G9" s="964"/>
    </row>
    <row r="10" spans="1:19" ht="33.950000000000003" customHeight="1">
      <c r="A10" s="498" t="s">
        <v>115</v>
      </c>
      <c r="B10" s="197" t="s">
        <v>51</v>
      </c>
      <c r="C10" s="260"/>
      <c r="D10" s="1191" t="s">
        <v>873</v>
      </c>
      <c r="E10" s="1191"/>
      <c r="F10" s="1191"/>
      <c r="G10" s="1191"/>
    </row>
    <row r="11" spans="1:19" ht="14.25">
      <c r="A11" s="498" t="s">
        <v>116</v>
      </c>
      <c r="B11" s="197" t="s">
        <v>51</v>
      </c>
      <c r="C11" s="197" t="s">
        <v>51</v>
      </c>
      <c r="D11" s="1191" t="s">
        <v>874</v>
      </c>
      <c r="E11" s="1191"/>
      <c r="F11" s="1191"/>
      <c r="G11" s="1191"/>
    </row>
    <row r="12" spans="1:19" ht="105" customHeight="1">
      <c r="A12" s="498" t="s">
        <v>117</v>
      </c>
      <c r="B12" s="197" t="s">
        <v>51</v>
      </c>
      <c r="C12" s="197" t="s">
        <v>51</v>
      </c>
      <c r="D12" s="1191" t="s">
        <v>875</v>
      </c>
      <c r="E12" s="1191"/>
      <c r="F12" s="1191"/>
      <c r="G12" s="1191"/>
    </row>
    <row r="13" spans="1:19" ht="30" customHeight="1">
      <c r="A13" s="498" t="s">
        <v>118</v>
      </c>
      <c r="B13" s="197" t="s">
        <v>51</v>
      </c>
      <c r="C13" s="197" t="s">
        <v>51</v>
      </c>
      <c r="D13" s="1191" t="s">
        <v>876</v>
      </c>
      <c r="E13" s="1191"/>
      <c r="F13" s="1191"/>
      <c r="G13" s="1191"/>
    </row>
    <row r="14" spans="1:19" ht="30" customHeight="1">
      <c r="A14" s="261"/>
      <c r="B14" s="544"/>
      <c r="C14" s="544"/>
      <c r="D14" s="543"/>
      <c r="E14" s="543"/>
      <c r="F14" s="543"/>
      <c r="G14" s="543"/>
    </row>
    <row r="15" spans="1:19" ht="15">
      <c r="A15" s="1205" t="s">
        <v>877</v>
      </c>
      <c r="B15" s="1205"/>
      <c r="C15" s="1205"/>
      <c r="D15" s="1205"/>
      <c r="E15" s="1205"/>
      <c r="F15" s="1205"/>
      <c r="G15" s="1205"/>
    </row>
    <row r="16" spans="1:19" ht="15">
      <c r="A16" s="499"/>
      <c r="B16" s="253" t="s">
        <v>359</v>
      </c>
      <c r="C16" s="253" t="s">
        <v>646</v>
      </c>
      <c r="D16" s="964" t="s">
        <v>647</v>
      </c>
      <c r="E16" s="964"/>
      <c r="F16" s="964"/>
      <c r="G16" s="964"/>
    </row>
    <row r="17" spans="1:7" ht="33.950000000000003" customHeight="1">
      <c r="A17" s="498" t="s">
        <v>128</v>
      </c>
      <c r="B17" s="197" t="s">
        <v>51</v>
      </c>
      <c r="C17" s="260"/>
      <c r="D17" s="1191" t="s">
        <v>878</v>
      </c>
      <c r="E17" s="1191"/>
      <c r="F17" s="1191"/>
      <c r="G17" s="1191"/>
    </row>
    <row r="18" spans="1:7" ht="14.25">
      <c r="A18" s="498" t="s">
        <v>129</v>
      </c>
      <c r="B18" s="197" t="s">
        <v>51</v>
      </c>
      <c r="C18" s="260"/>
      <c r="D18" s="1191" t="s">
        <v>880</v>
      </c>
      <c r="E18" s="1191"/>
      <c r="F18" s="1191"/>
      <c r="G18" s="1191"/>
    </row>
    <row r="19" spans="1:7" ht="14.25">
      <c r="A19" s="498" t="s">
        <v>130</v>
      </c>
      <c r="B19" s="197" t="s">
        <v>51</v>
      </c>
      <c r="C19" s="197" t="s">
        <v>51</v>
      </c>
      <c r="D19" s="1191" t="s">
        <v>879</v>
      </c>
      <c r="E19" s="1191"/>
      <c r="F19" s="1191"/>
      <c r="G19" s="1191"/>
    </row>
    <row r="20" spans="1:7" ht="39" customHeight="1">
      <c r="A20" s="498" t="s">
        <v>131</v>
      </c>
      <c r="B20" s="197" t="s">
        <v>51</v>
      </c>
      <c r="C20" s="197" t="s">
        <v>51</v>
      </c>
      <c r="D20" s="1191" t="s">
        <v>881</v>
      </c>
      <c r="E20" s="1191"/>
      <c r="F20" s="1191"/>
      <c r="G20" s="1191"/>
    </row>
    <row r="21" spans="1:7" ht="27.95" customHeight="1">
      <c r="A21" s="498" t="s">
        <v>132</v>
      </c>
      <c r="B21" s="197" t="s">
        <v>51</v>
      </c>
      <c r="C21" s="260"/>
      <c r="D21" s="1191" t="s">
        <v>882</v>
      </c>
      <c r="E21" s="1191"/>
      <c r="F21" s="1191"/>
      <c r="G21" s="1191"/>
    </row>
    <row r="22" spans="1:7" ht="14.25">
      <c r="A22" s="498" t="s">
        <v>133</v>
      </c>
      <c r="B22" s="197" t="s">
        <v>51</v>
      </c>
      <c r="C22" s="197" t="s">
        <v>51</v>
      </c>
      <c r="D22" s="1191" t="s">
        <v>883</v>
      </c>
      <c r="E22" s="1191"/>
      <c r="F22" s="1191"/>
      <c r="G22" s="1191"/>
    </row>
    <row r="23" spans="1:7" ht="66.95" customHeight="1">
      <c r="A23" s="498" t="s">
        <v>134</v>
      </c>
      <c r="B23" s="197" t="s">
        <v>51</v>
      </c>
      <c r="C23" s="260"/>
      <c r="D23" s="1191" t="s">
        <v>884</v>
      </c>
      <c r="E23" s="1191"/>
      <c r="F23" s="1191"/>
      <c r="G23" s="1191"/>
    </row>
    <row r="24" spans="1:7" ht="77.099999999999994" customHeight="1">
      <c r="A24" s="498" t="s">
        <v>135</v>
      </c>
      <c r="B24" s="197" t="s">
        <v>51</v>
      </c>
      <c r="C24" s="260"/>
      <c r="D24" s="1191" t="s">
        <v>885</v>
      </c>
      <c r="E24" s="1191"/>
      <c r="F24" s="1191"/>
      <c r="G24" s="1191"/>
    </row>
    <row r="25" spans="1:7" ht="20.100000000000001" customHeight="1">
      <c r="A25" s="261"/>
      <c r="B25" s="544"/>
      <c r="C25" s="544"/>
      <c r="D25" s="543"/>
      <c r="E25" s="543"/>
      <c r="F25" s="543"/>
      <c r="G25" s="543"/>
    </row>
    <row r="26" spans="1:7" ht="15">
      <c r="A26" s="1205" t="s">
        <v>886</v>
      </c>
      <c r="B26" s="1205"/>
      <c r="C26" s="1205"/>
      <c r="D26" s="1205"/>
      <c r="E26" s="1205"/>
      <c r="F26" s="1205"/>
      <c r="G26" s="1205"/>
    </row>
    <row r="27" spans="1:7" ht="15">
      <c r="A27" s="499"/>
      <c r="B27" s="253" t="s">
        <v>359</v>
      </c>
      <c r="C27" s="253" t="s">
        <v>646</v>
      </c>
      <c r="D27" s="964" t="s">
        <v>647</v>
      </c>
      <c r="E27" s="964"/>
      <c r="F27" s="964"/>
      <c r="G27" s="964"/>
    </row>
    <row r="28" spans="1:7" ht="33.950000000000003" customHeight="1">
      <c r="A28" s="498" t="s">
        <v>136</v>
      </c>
      <c r="B28" s="197" t="s">
        <v>51</v>
      </c>
      <c r="C28" s="260"/>
      <c r="D28" s="1191" t="s">
        <v>887</v>
      </c>
      <c r="E28" s="1191"/>
      <c r="F28" s="1191"/>
      <c r="G28" s="1191"/>
    </row>
  </sheetData>
  <mergeCells count="28">
    <mergeCell ref="D9:G9"/>
    <mergeCell ref="D10:G10"/>
    <mergeCell ref="D11:G11"/>
    <mergeCell ref="A3:I3"/>
    <mergeCell ref="A4:I4"/>
    <mergeCell ref="K5:L5"/>
    <mergeCell ref="I6:J6"/>
    <mergeCell ref="K6:L6"/>
    <mergeCell ref="A2:B2"/>
    <mergeCell ref="A8:G8"/>
    <mergeCell ref="B5:E6"/>
    <mergeCell ref="A5:A6"/>
    <mergeCell ref="I5:J5"/>
    <mergeCell ref="D18:G18"/>
    <mergeCell ref="D21:G21"/>
    <mergeCell ref="D22:G22"/>
    <mergeCell ref="D23:G23"/>
    <mergeCell ref="D12:G12"/>
    <mergeCell ref="D13:G13"/>
    <mergeCell ref="A15:G15"/>
    <mergeCell ref="D16:G16"/>
    <mergeCell ref="D17:G17"/>
    <mergeCell ref="D19:G19"/>
    <mergeCell ref="D24:G24"/>
    <mergeCell ref="A26:G26"/>
    <mergeCell ref="D27:G27"/>
    <mergeCell ref="D28:G28"/>
    <mergeCell ref="D20:G20"/>
  </mergeCells>
  <pageMargins left="0.5" right="0.5" top="0.75" bottom="0.75" header="0.3" footer="0.3"/>
  <pageSetup orientation="landscape" horizontalDpi="1200" verticalDpi="1200"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C0CBA-955F-4D49-9AD7-182A8EBCC36B}">
  <dimension ref="B3:H23"/>
  <sheetViews>
    <sheetView showGridLines="0" zoomScale="55" zoomScaleNormal="85" workbookViewId="0">
      <selection activeCell="D21" sqref="D21"/>
    </sheetView>
  </sheetViews>
  <sheetFormatPr defaultColWidth="8.7109375" defaultRowHeight="15"/>
  <cols>
    <col min="1" max="3" width="8.7109375" style="29"/>
    <col min="4" max="4" width="102.85546875" style="29" customWidth="1"/>
    <col min="5" max="16384" width="8.7109375" style="29"/>
  </cols>
  <sheetData>
    <row r="3" spans="2:8">
      <c r="B3" s="1221" t="s">
        <v>803</v>
      </c>
      <c r="C3" s="1222"/>
      <c r="D3" s="1222"/>
      <c r="E3" s="1222"/>
      <c r="F3" s="1223"/>
      <c r="G3" s="157"/>
      <c r="H3" s="157"/>
    </row>
    <row r="4" spans="2:8" ht="55.5" customHeight="1">
      <c r="B4" s="649" t="s">
        <v>888</v>
      </c>
      <c r="C4" s="650"/>
      <c r="D4" s="650"/>
      <c r="E4" s="650"/>
      <c r="F4" s="651"/>
    </row>
    <row r="5" spans="2:8">
      <c r="B5" s="1224" t="s">
        <v>359</v>
      </c>
      <c r="C5" s="1224" t="s">
        <v>360</v>
      </c>
      <c r="D5" s="1226" t="s">
        <v>361</v>
      </c>
      <c r="E5" s="1228" t="s">
        <v>202</v>
      </c>
      <c r="F5" s="1229"/>
    </row>
    <row r="6" spans="2:8">
      <c r="B6" s="1225"/>
      <c r="C6" s="1225"/>
      <c r="D6" s="1227"/>
      <c r="E6" s="158" t="s">
        <v>203</v>
      </c>
      <c r="F6" s="158" t="s">
        <v>204</v>
      </c>
    </row>
    <row r="7" spans="2:8">
      <c r="B7" s="159"/>
      <c r="C7" s="159"/>
      <c r="D7" s="576" t="s">
        <v>932</v>
      </c>
      <c r="E7" s="159"/>
      <c r="F7" s="159"/>
    </row>
    <row r="8" spans="2:8" ht="32.1" customHeight="1">
      <c r="B8" s="547"/>
      <c r="C8" s="547"/>
      <c r="D8" s="548" t="s">
        <v>362</v>
      </c>
      <c r="E8" s="547"/>
      <c r="F8" s="547"/>
    </row>
    <row r="9" spans="2:8" ht="44.1" customHeight="1">
      <c r="B9" s="547"/>
      <c r="C9" s="547"/>
      <c r="D9" s="548" t="s">
        <v>363</v>
      </c>
      <c r="E9" s="547"/>
      <c r="F9" s="547"/>
    </row>
    <row r="10" spans="2:8" ht="33.6" customHeight="1">
      <c r="B10" s="547"/>
      <c r="C10" s="547"/>
      <c r="D10" s="548" t="s">
        <v>364</v>
      </c>
      <c r="E10" s="547"/>
      <c r="F10" s="547"/>
    </row>
    <row r="11" spans="2:8" ht="35.450000000000003" customHeight="1">
      <c r="B11" s="547"/>
      <c r="C11" s="547"/>
      <c r="D11" s="548" t="s">
        <v>365</v>
      </c>
      <c r="E11" s="547"/>
      <c r="F11" s="547"/>
    </row>
    <row r="14" spans="2:8">
      <c r="B14" s="1"/>
    </row>
    <row r="23" spans="4:4">
      <c r="D23" s="562"/>
    </row>
  </sheetData>
  <mergeCells count="6">
    <mergeCell ref="B3:F3"/>
    <mergeCell ref="B4:F4"/>
    <mergeCell ref="B5:B6"/>
    <mergeCell ref="C5:C6"/>
    <mergeCell ref="D5:D6"/>
    <mergeCell ref="E5:F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28705" r:id="rId4" name="Option Button 1">
              <controlPr defaultSize="0" autoFill="0" autoLine="0" autoPict="0">
                <anchor moveWithCells="1">
                  <from>
                    <xdr:col>1</xdr:col>
                    <xdr:colOff>228600</xdr:colOff>
                    <xdr:row>5</xdr:row>
                    <xdr:rowOff>180975</xdr:rowOff>
                  </from>
                  <to>
                    <xdr:col>1</xdr:col>
                    <xdr:colOff>485775</xdr:colOff>
                    <xdr:row>7</xdr:row>
                    <xdr:rowOff>28575</xdr:rowOff>
                  </to>
                </anchor>
              </controlPr>
            </control>
          </mc:Choice>
        </mc:AlternateContent>
        <mc:AlternateContent xmlns:mc="http://schemas.openxmlformats.org/markup-compatibility/2006">
          <mc:Choice Requires="x14">
            <control shapeId="328706" r:id="rId5" name="Option Button 2">
              <controlPr defaultSize="0" autoFill="0" autoLine="0" autoPict="0">
                <anchor moveWithCells="1">
                  <from>
                    <xdr:col>1</xdr:col>
                    <xdr:colOff>228600</xdr:colOff>
                    <xdr:row>7</xdr:row>
                    <xdr:rowOff>85725</xdr:rowOff>
                  </from>
                  <to>
                    <xdr:col>1</xdr:col>
                    <xdr:colOff>485775</xdr:colOff>
                    <xdr:row>7</xdr:row>
                    <xdr:rowOff>295275</xdr:rowOff>
                  </to>
                </anchor>
              </controlPr>
            </control>
          </mc:Choice>
        </mc:AlternateContent>
        <mc:AlternateContent xmlns:mc="http://schemas.openxmlformats.org/markup-compatibility/2006">
          <mc:Choice Requires="x14">
            <control shapeId="328707" r:id="rId6" name="Option Button 3">
              <controlPr defaultSize="0" autoFill="0" autoLine="0" autoPict="0">
                <anchor moveWithCells="1">
                  <from>
                    <xdr:col>1</xdr:col>
                    <xdr:colOff>228600</xdr:colOff>
                    <xdr:row>8</xdr:row>
                    <xdr:rowOff>0</xdr:rowOff>
                  </from>
                  <to>
                    <xdr:col>1</xdr:col>
                    <xdr:colOff>485775</xdr:colOff>
                    <xdr:row>8</xdr:row>
                    <xdr:rowOff>219075</xdr:rowOff>
                  </to>
                </anchor>
              </controlPr>
            </control>
          </mc:Choice>
        </mc:AlternateContent>
        <mc:AlternateContent xmlns:mc="http://schemas.openxmlformats.org/markup-compatibility/2006">
          <mc:Choice Requires="x14">
            <control shapeId="328708" r:id="rId7" name="Option Button 4">
              <controlPr defaultSize="0" autoFill="0" autoLine="0" autoPict="0">
                <anchor moveWithCells="1">
                  <from>
                    <xdr:col>1</xdr:col>
                    <xdr:colOff>228600</xdr:colOff>
                    <xdr:row>10</xdr:row>
                    <xdr:rowOff>76200</xdr:rowOff>
                  </from>
                  <to>
                    <xdr:col>1</xdr:col>
                    <xdr:colOff>485775</xdr:colOff>
                    <xdr:row>10</xdr:row>
                    <xdr:rowOff>180975</xdr:rowOff>
                  </to>
                </anchor>
              </controlPr>
            </control>
          </mc:Choice>
        </mc:AlternateContent>
        <mc:AlternateContent xmlns:mc="http://schemas.openxmlformats.org/markup-compatibility/2006">
          <mc:Choice Requires="x14">
            <control shapeId="328709" r:id="rId8" name="Option Button 5">
              <controlPr defaultSize="0" autoFill="0" autoLine="0" autoPict="0">
                <anchor moveWithCells="1">
                  <from>
                    <xdr:col>1</xdr:col>
                    <xdr:colOff>228600</xdr:colOff>
                    <xdr:row>9</xdr:row>
                    <xdr:rowOff>0</xdr:rowOff>
                  </from>
                  <to>
                    <xdr:col>1</xdr:col>
                    <xdr:colOff>485775</xdr:colOff>
                    <xdr:row>9</xdr:row>
                    <xdr:rowOff>219075</xdr:rowOff>
                  </to>
                </anchor>
              </controlPr>
            </control>
          </mc:Choice>
        </mc:AlternateContent>
        <mc:AlternateContent xmlns:mc="http://schemas.openxmlformats.org/markup-compatibility/2006">
          <mc:Choice Requires="x14">
            <control shapeId="328710" r:id="rId9" name="Option Button 6">
              <controlPr defaultSize="0" autoFill="0" autoLine="0" autoPict="0">
                <anchor moveWithCells="1">
                  <from>
                    <xdr:col>2</xdr:col>
                    <xdr:colOff>228600</xdr:colOff>
                    <xdr:row>5</xdr:row>
                    <xdr:rowOff>180975</xdr:rowOff>
                  </from>
                  <to>
                    <xdr:col>2</xdr:col>
                    <xdr:colOff>485775</xdr:colOff>
                    <xdr:row>7</xdr:row>
                    <xdr:rowOff>28575</xdr:rowOff>
                  </to>
                </anchor>
              </controlPr>
            </control>
          </mc:Choice>
        </mc:AlternateContent>
        <mc:AlternateContent xmlns:mc="http://schemas.openxmlformats.org/markup-compatibility/2006">
          <mc:Choice Requires="x14">
            <control shapeId="328711" r:id="rId10" name="Option Button 7">
              <controlPr defaultSize="0" autoFill="0" autoLine="0" autoPict="0">
                <anchor moveWithCells="1">
                  <from>
                    <xdr:col>2</xdr:col>
                    <xdr:colOff>228600</xdr:colOff>
                    <xdr:row>7</xdr:row>
                    <xdr:rowOff>76200</xdr:rowOff>
                  </from>
                  <to>
                    <xdr:col>2</xdr:col>
                    <xdr:colOff>485775</xdr:colOff>
                    <xdr:row>7</xdr:row>
                    <xdr:rowOff>295275</xdr:rowOff>
                  </to>
                </anchor>
              </controlPr>
            </control>
          </mc:Choice>
        </mc:AlternateContent>
        <mc:AlternateContent xmlns:mc="http://schemas.openxmlformats.org/markup-compatibility/2006">
          <mc:Choice Requires="x14">
            <control shapeId="328712" r:id="rId11" name="Option Button 8">
              <controlPr defaultSize="0" autoFill="0" autoLine="0" autoPict="0">
                <anchor moveWithCells="1">
                  <from>
                    <xdr:col>2</xdr:col>
                    <xdr:colOff>228600</xdr:colOff>
                    <xdr:row>8</xdr:row>
                    <xdr:rowOff>0</xdr:rowOff>
                  </from>
                  <to>
                    <xdr:col>2</xdr:col>
                    <xdr:colOff>485775</xdr:colOff>
                    <xdr:row>8</xdr:row>
                    <xdr:rowOff>219075</xdr:rowOff>
                  </to>
                </anchor>
              </controlPr>
            </control>
          </mc:Choice>
        </mc:AlternateContent>
        <mc:AlternateContent xmlns:mc="http://schemas.openxmlformats.org/markup-compatibility/2006">
          <mc:Choice Requires="x14">
            <control shapeId="328713" r:id="rId12" name="Option Button 9">
              <controlPr defaultSize="0" autoFill="0" autoLine="0" autoPict="0">
                <anchor moveWithCells="1">
                  <from>
                    <xdr:col>2</xdr:col>
                    <xdr:colOff>228600</xdr:colOff>
                    <xdr:row>9</xdr:row>
                    <xdr:rowOff>0</xdr:rowOff>
                  </from>
                  <to>
                    <xdr:col>2</xdr:col>
                    <xdr:colOff>485775</xdr:colOff>
                    <xdr:row>9</xdr:row>
                    <xdr:rowOff>219075</xdr:rowOff>
                  </to>
                </anchor>
              </controlPr>
            </control>
          </mc:Choice>
        </mc:AlternateContent>
        <mc:AlternateContent xmlns:mc="http://schemas.openxmlformats.org/markup-compatibility/2006">
          <mc:Choice Requires="x14">
            <control shapeId="328714" r:id="rId13" name="Option Button 10">
              <controlPr defaultSize="0" autoFill="0" autoLine="0" autoPict="0">
                <anchor moveWithCells="1">
                  <from>
                    <xdr:col>2</xdr:col>
                    <xdr:colOff>228600</xdr:colOff>
                    <xdr:row>10</xdr:row>
                    <xdr:rowOff>76200</xdr:rowOff>
                  </from>
                  <to>
                    <xdr:col>2</xdr:col>
                    <xdr:colOff>485775</xdr:colOff>
                    <xdr:row>10</xdr:row>
                    <xdr:rowOff>180975</xdr:rowOff>
                  </to>
                </anchor>
              </controlPr>
            </control>
          </mc:Choice>
        </mc:AlternateContent>
        <mc:AlternateContent xmlns:mc="http://schemas.openxmlformats.org/markup-compatibility/2006">
          <mc:Choice Requires="x14">
            <control shapeId="328715" r:id="rId14" name="Check Box 11">
              <controlPr defaultSize="0" autoFill="0" autoLine="0" autoPict="0">
                <anchor moveWithCells="1">
                  <from>
                    <xdr:col>4</xdr:col>
                    <xdr:colOff>257175</xdr:colOff>
                    <xdr:row>5</xdr:row>
                    <xdr:rowOff>180975</xdr:rowOff>
                  </from>
                  <to>
                    <xdr:col>4</xdr:col>
                    <xdr:colOff>485775</xdr:colOff>
                    <xdr:row>7</xdr:row>
                    <xdr:rowOff>28575</xdr:rowOff>
                  </to>
                </anchor>
              </controlPr>
            </control>
          </mc:Choice>
        </mc:AlternateContent>
        <mc:AlternateContent xmlns:mc="http://schemas.openxmlformats.org/markup-compatibility/2006">
          <mc:Choice Requires="x14">
            <control shapeId="328716" r:id="rId15" name="Check Box 12">
              <controlPr defaultSize="0" autoFill="0" autoLine="0" autoPict="0">
                <anchor moveWithCells="1">
                  <from>
                    <xdr:col>5</xdr:col>
                    <xdr:colOff>257175</xdr:colOff>
                    <xdr:row>5</xdr:row>
                    <xdr:rowOff>180975</xdr:rowOff>
                  </from>
                  <to>
                    <xdr:col>5</xdr:col>
                    <xdr:colOff>485775</xdr:colOff>
                    <xdr:row>7</xdr:row>
                    <xdr:rowOff>28575</xdr:rowOff>
                  </to>
                </anchor>
              </controlPr>
            </control>
          </mc:Choice>
        </mc:AlternateContent>
        <mc:AlternateContent xmlns:mc="http://schemas.openxmlformats.org/markup-compatibility/2006">
          <mc:Choice Requires="x14">
            <control shapeId="328717" r:id="rId16" name="Check Box 13">
              <controlPr defaultSize="0" autoFill="0" autoLine="0" autoPict="0">
                <anchor moveWithCells="1">
                  <from>
                    <xdr:col>4</xdr:col>
                    <xdr:colOff>257175</xdr:colOff>
                    <xdr:row>7</xdr:row>
                    <xdr:rowOff>85725</xdr:rowOff>
                  </from>
                  <to>
                    <xdr:col>4</xdr:col>
                    <xdr:colOff>485775</xdr:colOff>
                    <xdr:row>7</xdr:row>
                    <xdr:rowOff>295275</xdr:rowOff>
                  </to>
                </anchor>
              </controlPr>
            </control>
          </mc:Choice>
        </mc:AlternateContent>
        <mc:AlternateContent xmlns:mc="http://schemas.openxmlformats.org/markup-compatibility/2006">
          <mc:Choice Requires="x14">
            <control shapeId="328718" r:id="rId17" name="Check Box 14">
              <controlPr defaultSize="0" autoFill="0" autoLine="0" autoPict="0">
                <anchor moveWithCells="1">
                  <from>
                    <xdr:col>5</xdr:col>
                    <xdr:colOff>257175</xdr:colOff>
                    <xdr:row>7</xdr:row>
                    <xdr:rowOff>85725</xdr:rowOff>
                  </from>
                  <to>
                    <xdr:col>5</xdr:col>
                    <xdr:colOff>485775</xdr:colOff>
                    <xdr:row>7</xdr:row>
                    <xdr:rowOff>295275</xdr:rowOff>
                  </to>
                </anchor>
              </controlPr>
            </control>
          </mc:Choice>
        </mc:AlternateContent>
        <mc:AlternateContent xmlns:mc="http://schemas.openxmlformats.org/markup-compatibility/2006">
          <mc:Choice Requires="x14">
            <control shapeId="328719" r:id="rId18" name="Check Box 15">
              <controlPr defaultSize="0" autoFill="0" autoLine="0" autoPict="0">
                <anchor moveWithCells="1">
                  <from>
                    <xdr:col>4</xdr:col>
                    <xdr:colOff>257175</xdr:colOff>
                    <xdr:row>8</xdr:row>
                    <xdr:rowOff>0</xdr:rowOff>
                  </from>
                  <to>
                    <xdr:col>4</xdr:col>
                    <xdr:colOff>485775</xdr:colOff>
                    <xdr:row>8</xdr:row>
                    <xdr:rowOff>219075</xdr:rowOff>
                  </to>
                </anchor>
              </controlPr>
            </control>
          </mc:Choice>
        </mc:AlternateContent>
        <mc:AlternateContent xmlns:mc="http://schemas.openxmlformats.org/markup-compatibility/2006">
          <mc:Choice Requires="x14">
            <control shapeId="328720" r:id="rId19" name="Check Box 16">
              <controlPr defaultSize="0" autoFill="0" autoLine="0" autoPict="0">
                <anchor moveWithCells="1">
                  <from>
                    <xdr:col>5</xdr:col>
                    <xdr:colOff>257175</xdr:colOff>
                    <xdr:row>8</xdr:row>
                    <xdr:rowOff>0</xdr:rowOff>
                  </from>
                  <to>
                    <xdr:col>5</xdr:col>
                    <xdr:colOff>485775</xdr:colOff>
                    <xdr:row>8</xdr:row>
                    <xdr:rowOff>219075</xdr:rowOff>
                  </to>
                </anchor>
              </controlPr>
            </control>
          </mc:Choice>
        </mc:AlternateContent>
        <mc:AlternateContent xmlns:mc="http://schemas.openxmlformats.org/markup-compatibility/2006">
          <mc:Choice Requires="x14">
            <control shapeId="328721" r:id="rId20" name="Check Box 17">
              <controlPr defaultSize="0" autoFill="0" autoLine="0" autoPict="0">
                <anchor moveWithCells="1">
                  <from>
                    <xdr:col>4</xdr:col>
                    <xdr:colOff>257175</xdr:colOff>
                    <xdr:row>8</xdr:row>
                    <xdr:rowOff>76200</xdr:rowOff>
                  </from>
                  <to>
                    <xdr:col>4</xdr:col>
                    <xdr:colOff>485775</xdr:colOff>
                    <xdr:row>8</xdr:row>
                    <xdr:rowOff>295275</xdr:rowOff>
                  </to>
                </anchor>
              </controlPr>
            </control>
          </mc:Choice>
        </mc:AlternateContent>
        <mc:AlternateContent xmlns:mc="http://schemas.openxmlformats.org/markup-compatibility/2006">
          <mc:Choice Requires="x14">
            <control shapeId="328722" r:id="rId21" name="Check Box 18">
              <controlPr defaultSize="0" autoFill="0" autoLine="0" autoPict="0">
                <anchor moveWithCells="1">
                  <from>
                    <xdr:col>5</xdr:col>
                    <xdr:colOff>257175</xdr:colOff>
                    <xdr:row>8</xdr:row>
                    <xdr:rowOff>76200</xdr:rowOff>
                  </from>
                  <to>
                    <xdr:col>5</xdr:col>
                    <xdr:colOff>485775</xdr:colOff>
                    <xdr:row>8</xdr:row>
                    <xdr:rowOff>295275</xdr:rowOff>
                  </to>
                </anchor>
              </controlPr>
            </control>
          </mc:Choice>
        </mc:AlternateContent>
        <mc:AlternateContent xmlns:mc="http://schemas.openxmlformats.org/markup-compatibility/2006">
          <mc:Choice Requires="x14">
            <control shapeId="328723" r:id="rId22" name="Check Box 19">
              <controlPr defaultSize="0" autoFill="0" autoLine="0" autoPict="0">
                <anchor moveWithCells="1">
                  <from>
                    <xdr:col>4</xdr:col>
                    <xdr:colOff>257175</xdr:colOff>
                    <xdr:row>10</xdr:row>
                    <xdr:rowOff>66675</xdr:rowOff>
                  </from>
                  <to>
                    <xdr:col>4</xdr:col>
                    <xdr:colOff>485775</xdr:colOff>
                    <xdr:row>10</xdr:row>
                    <xdr:rowOff>180975</xdr:rowOff>
                  </to>
                </anchor>
              </controlPr>
            </control>
          </mc:Choice>
        </mc:AlternateContent>
        <mc:AlternateContent xmlns:mc="http://schemas.openxmlformats.org/markup-compatibility/2006">
          <mc:Choice Requires="x14">
            <control shapeId="328724" r:id="rId23" name="Check Box 20">
              <controlPr defaultSize="0" autoFill="0" autoLine="0" autoPict="0">
                <anchor moveWithCells="1">
                  <from>
                    <xdr:col>5</xdr:col>
                    <xdr:colOff>257175</xdr:colOff>
                    <xdr:row>10</xdr:row>
                    <xdr:rowOff>66675</xdr:rowOff>
                  </from>
                  <to>
                    <xdr:col>5</xdr:col>
                    <xdr:colOff>485775</xdr:colOff>
                    <xdr:row>10</xdr:row>
                    <xdr:rowOff>180975</xdr:rowOff>
                  </to>
                </anchor>
              </controlPr>
            </control>
          </mc:Choice>
        </mc:AlternateContent>
        <mc:AlternateContent xmlns:mc="http://schemas.openxmlformats.org/markup-compatibility/2006">
          <mc:Choice Requires="x14">
            <control shapeId="328725" r:id="rId24" name="Check Box 21">
              <controlPr defaultSize="0" autoFill="0" autoLine="0" autoPict="0">
                <anchor moveWithCells="1">
                  <from>
                    <xdr:col>4</xdr:col>
                    <xdr:colOff>257175</xdr:colOff>
                    <xdr:row>8</xdr:row>
                    <xdr:rowOff>333375</xdr:rowOff>
                  </from>
                  <to>
                    <xdr:col>4</xdr:col>
                    <xdr:colOff>485775</xdr:colOff>
                    <xdr:row>8</xdr:row>
                    <xdr:rowOff>552450</xdr:rowOff>
                  </to>
                </anchor>
              </controlPr>
            </control>
          </mc:Choice>
        </mc:AlternateContent>
        <mc:AlternateContent xmlns:mc="http://schemas.openxmlformats.org/markup-compatibility/2006">
          <mc:Choice Requires="x14">
            <control shapeId="328726" r:id="rId25" name="Check Box 22">
              <controlPr defaultSize="0" autoFill="0" autoLine="0" autoPict="0">
                <anchor moveWithCells="1">
                  <from>
                    <xdr:col>5</xdr:col>
                    <xdr:colOff>257175</xdr:colOff>
                    <xdr:row>8</xdr:row>
                    <xdr:rowOff>333375</xdr:rowOff>
                  </from>
                  <to>
                    <xdr:col>5</xdr:col>
                    <xdr:colOff>485775</xdr:colOff>
                    <xdr:row>8</xdr:row>
                    <xdr:rowOff>552450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31F91-F660-4131-98DB-BC4B5F616C4D}">
  <dimension ref="B2:J29"/>
  <sheetViews>
    <sheetView showGridLines="0" zoomScale="85" zoomScaleNormal="90" workbookViewId="0">
      <selection activeCell="D2" sqref="D2"/>
    </sheetView>
  </sheetViews>
  <sheetFormatPr defaultColWidth="8.85546875" defaultRowHeight="15"/>
  <cols>
    <col min="1" max="3" width="8.85546875" style="29"/>
    <col min="4" max="4" width="102.85546875" style="29" customWidth="1"/>
    <col min="5" max="5" width="35" style="29" customWidth="1"/>
    <col min="6" max="16384" width="8.85546875" style="29"/>
  </cols>
  <sheetData>
    <row r="2" spans="2:10">
      <c r="B2" s="19"/>
      <c r="C2" s="19"/>
      <c r="D2" s="19"/>
      <c r="E2" s="19"/>
      <c r="F2" s="19"/>
      <c r="G2" s="19"/>
      <c r="H2" s="19"/>
      <c r="I2" s="19"/>
      <c r="J2" s="19"/>
    </row>
    <row r="3" spans="2:10">
      <c r="B3" s="1230"/>
      <c r="C3" s="1230"/>
      <c r="D3" s="1230"/>
      <c r="E3" s="1230"/>
      <c r="F3" s="1230"/>
      <c r="G3" s="1230"/>
      <c r="H3" s="157"/>
      <c r="I3" s="157"/>
      <c r="J3" s="19"/>
    </row>
    <row r="4" spans="2:10" ht="65.099999999999994" customHeight="1">
      <c r="B4" s="1231"/>
      <c r="C4" s="1231"/>
      <c r="D4" s="1231"/>
      <c r="E4" s="1231"/>
      <c r="F4" s="1231"/>
      <c r="G4" s="1231"/>
      <c r="H4" s="19"/>
      <c r="I4" s="19"/>
      <c r="J4" s="19"/>
    </row>
    <row r="5" spans="2:10">
      <c r="B5" s="1232"/>
      <c r="C5" s="1232"/>
      <c r="D5" s="1232"/>
      <c r="E5" s="1233"/>
      <c r="F5" s="1232"/>
      <c r="G5" s="1232"/>
      <c r="H5" s="19"/>
      <c r="I5" s="19"/>
      <c r="J5" s="19"/>
    </row>
    <row r="6" spans="2:10">
      <c r="B6" s="1232"/>
      <c r="C6" s="1232"/>
      <c r="D6" s="1232"/>
      <c r="E6" s="1233"/>
      <c r="F6" s="4"/>
      <c r="G6" s="4"/>
      <c r="H6" s="19"/>
      <c r="I6" s="19"/>
      <c r="J6" s="19"/>
    </row>
    <row r="7" spans="2:10">
      <c r="B7" s="5"/>
      <c r="C7" s="5"/>
      <c r="D7" s="570"/>
      <c r="E7" s="571"/>
      <c r="F7" s="5"/>
      <c r="G7" s="5"/>
      <c r="H7" s="19"/>
      <c r="I7" s="19"/>
      <c r="J7" s="19"/>
    </row>
    <row r="8" spans="2:10">
      <c r="B8" s="5"/>
      <c r="C8" s="5"/>
      <c r="D8" s="570"/>
      <c r="E8" s="571"/>
      <c r="F8" s="5"/>
      <c r="G8" s="5"/>
      <c r="H8" s="19"/>
      <c r="I8" s="19"/>
      <c r="J8" s="19"/>
    </row>
    <row r="9" spans="2:10">
      <c r="B9" s="5"/>
      <c r="C9" s="5"/>
      <c r="D9" s="570"/>
      <c r="E9" s="571"/>
      <c r="F9" s="5"/>
      <c r="G9" s="5"/>
      <c r="H9" s="19"/>
      <c r="I9" s="19"/>
      <c r="J9" s="19"/>
    </row>
    <row r="10" spans="2:10">
      <c r="B10" s="5"/>
      <c r="C10" s="5"/>
      <c r="D10" s="570"/>
      <c r="E10" s="571"/>
      <c r="F10" s="5"/>
      <c r="G10" s="5"/>
      <c r="H10" s="19"/>
      <c r="I10" s="19"/>
      <c r="J10" s="19"/>
    </row>
    <row r="11" spans="2:10">
      <c r="B11" s="5"/>
      <c r="C11" s="5"/>
      <c r="D11" s="570"/>
      <c r="E11" s="571"/>
      <c r="F11" s="5"/>
      <c r="G11" s="5"/>
      <c r="H11" s="19"/>
      <c r="I11" s="19"/>
      <c r="J11" s="19"/>
    </row>
    <row r="12" spans="2:10">
      <c r="B12" s="5"/>
      <c r="C12" s="5"/>
      <c r="D12" s="570"/>
      <c r="E12" s="570"/>
      <c r="F12" s="5"/>
      <c r="G12" s="5"/>
      <c r="H12" s="19"/>
      <c r="I12" s="19"/>
      <c r="J12" s="19"/>
    </row>
    <row r="13" spans="2:10">
      <c r="B13" s="5"/>
      <c r="C13" s="19"/>
      <c r="D13" s="19"/>
      <c r="E13" s="19"/>
      <c r="F13" s="19"/>
      <c r="G13" s="19"/>
      <c r="H13" s="19"/>
      <c r="I13" s="19"/>
      <c r="J13" s="19"/>
    </row>
    <row r="14" spans="2:10">
      <c r="B14" s="5"/>
      <c r="C14" s="19"/>
      <c r="D14" s="19"/>
      <c r="E14" s="19"/>
      <c r="F14" s="19"/>
      <c r="G14" s="19"/>
      <c r="H14" s="19"/>
      <c r="I14" s="19"/>
      <c r="J14" s="19"/>
    </row>
    <row r="15" spans="2:10">
      <c r="B15" s="19"/>
      <c r="C15" s="19"/>
      <c r="D15" s="19"/>
      <c r="E15" s="19"/>
      <c r="F15" s="19"/>
      <c r="G15" s="19"/>
      <c r="H15" s="19"/>
      <c r="I15" s="19"/>
      <c r="J15" s="19"/>
    </row>
    <row r="16" spans="2:10">
      <c r="B16" s="19"/>
      <c r="C16" s="19"/>
      <c r="D16" s="19"/>
      <c r="E16" s="19"/>
      <c r="F16" s="19"/>
      <c r="G16" s="19"/>
      <c r="H16" s="19"/>
      <c r="I16" s="19"/>
      <c r="J16" s="19"/>
    </row>
    <row r="17" spans="2:10">
      <c r="B17" s="19"/>
      <c r="C17" s="19"/>
      <c r="D17" s="19"/>
      <c r="E17" s="19"/>
      <c r="F17" s="19"/>
      <c r="G17" s="19"/>
      <c r="H17" s="19"/>
      <c r="I17" s="19"/>
      <c r="J17" s="19"/>
    </row>
    <row r="18" spans="2:10">
      <c r="B18" s="19"/>
      <c r="C18" s="19"/>
      <c r="D18" s="572"/>
      <c r="E18" s="572"/>
      <c r="F18" s="19"/>
      <c r="G18" s="19"/>
      <c r="H18" s="19"/>
      <c r="I18" s="19"/>
      <c r="J18" s="19"/>
    </row>
    <row r="19" spans="2:10">
      <c r="B19" s="19"/>
      <c r="C19" s="19"/>
      <c r="D19" s="573" t="s">
        <v>924</v>
      </c>
      <c r="E19" s="19"/>
      <c r="F19" s="19"/>
      <c r="G19" s="19"/>
      <c r="H19" s="19"/>
      <c r="I19" s="19"/>
      <c r="J19" s="19"/>
    </row>
    <row r="20" spans="2:10">
      <c r="B20" s="19"/>
      <c r="C20" s="19"/>
      <c r="D20" s="19"/>
      <c r="E20" s="19"/>
      <c r="F20" s="19"/>
      <c r="G20" s="19"/>
      <c r="H20" s="19"/>
      <c r="I20" s="19"/>
      <c r="J20" s="19"/>
    </row>
    <row r="21" spans="2:10">
      <c r="B21" s="19"/>
      <c r="C21" s="19"/>
      <c r="D21" s="19"/>
      <c r="E21" s="19"/>
      <c r="F21" s="19"/>
      <c r="G21" s="19"/>
      <c r="H21" s="19"/>
      <c r="I21" s="19"/>
      <c r="J21" s="19"/>
    </row>
    <row r="22" spans="2:10">
      <c r="B22" s="19"/>
      <c r="C22" s="19"/>
      <c r="D22" s="19"/>
      <c r="E22" s="19"/>
      <c r="F22" s="19"/>
      <c r="G22" s="19"/>
      <c r="H22" s="19"/>
      <c r="I22" s="19"/>
      <c r="J22" s="19"/>
    </row>
    <row r="23" spans="2:10">
      <c r="B23" s="19"/>
      <c r="C23" s="19"/>
      <c r="D23" s="19"/>
      <c r="E23" s="19"/>
      <c r="F23" s="19"/>
      <c r="G23" s="19"/>
      <c r="H23" s="19"/>
      <c r="I23" s="19"/>
      <c r="J23" s="19"/>
    </row>
    <row r="24" spans="2:10">
      <c r="B24" s="19"/>
      <c r="C24" s="19"/>
      <c r="D24" s="19"/>
      <c r="E24" s="19"/>
      <c r="F24" s="19"/>
      <c r="G24" s="19"/>
      <c r="H24" s="19"/>
      <c r="I24" s="19"/>
      <c r="J24" s="19"/>
    </row>
    <row r="25" spans="2:10">
      <c r="B25" s="19"/>
      <c r="C25" s="19"/>
      <c r="D25" s="19"/>
      <c r="E25" s="19"/>
      <c r="F25" s="19"/>
      <c r="G25" s="19"/>
      <c r="H25" s="19"/>
      <c r="I25" s="19"/>
      <c r="J25" s="19"/>
    </row>
    <row r="26" spans="2:10">
      <c r="B26" s="19"/>
      <c r="C26" s="19"/>
      <c r="D26" s="19"/>
      <c r="E26" s="19"/>
      <c r="F26" s="19"/>
      <c r="G26" s="19"/>
      <c r="H26" s="19"/>
      <c r="I26" s="19"/>
      <c r="J26" s="19"/>
    </row>
    <row r="27" spans="2:10">
      <c r="B27" s="19"/>
      <c r="C27" s="19"/>
      <c r="D27" s="19"/>
      <c r="E27" s="19"/>
      <c r="F27" s="19"/>
      <c r="G27" s="19"/>
      <c r="H27" s="19"/>
      <c r="I27" s="19"/>
      <c r="J27" s="19"/>
    </row>
    <row r="28" spans="2:10">
      <c r="B28" s="19"/>
      <c r="C28" s="19"/>
      <c r="D28" s="19"/>
      <c r="E28" s="19"/>
      <c r="F28" s="19"/>
      <c r="G28" s="19"/>
      <c r="H28" s="19"/>
      <c r="I28" s="19"/>
      <c r="J28" s="19"/>
    </row>
    <row r="29" spans="2:10">
      <c r="B29" s="19"/>
      <c r="C29" s="19"/>
      <c r="D29" s="19"/>
      <c r="E29" s="19"/>
      <c r="F29" s="19"/>
      <c r="G29" s="19"/>
      <c r="H29" s="19"/>
      <c r="I29" s="19"/>
      <c r="J29" s="19"/>
    </row>
  </sheetData>
  <mergeCells count="7">
    <mergeCell ref="B3:G3"/>
    <mergeCell ref="B4:G4"/>
    <mergeCell ref="B5:B6"/>
    <mergeCell ref="C5:C6"/>
    <mergeCell ref="D5:D6"/>
    <mergeCell ref="F5:G5"/>
    <mergeCell ref="E5:E6"/>
  </mergeCells>
  <pageMargins left="0.7" right="0.7" top="0.75" bottom="0.75" header="0.3" footer="0.3"/>
  <pageSetup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329729" r:id="rId4" name="Option Button 1">
              <controlPr defaultSize="0" autoFill="0" autoLine="0" autoPict="0">
                <anchor moveWithCells="1">
                  <from>
                    <xdr:col>1</xdr:col>
                    <xdr:colOff>228600</xdr:colOff>
                    <xdr:row>5</xdr:row>
                    <xdr:rowOff>180975</xdr:rowOff>
                  </from>
                  <to>
                    <xdr:col>1</xdr:col>
                    <xdr:colOff>485775</xdr:colOff>
                    <xdr:row>7</xdr:row>
                    <xdr:rowOff>28575</xdr:rowOff>
                  </to>
                </anchor>
              </controlPr>
            </control>
          </mc:Choice>
        </mc:AlternateContent>
        <mc:AlternateContent xmlns:mc="http://schemas.openxmlformats.org/markup-compatibility/2006">
          <mc:Choice Requires="x14">
            <control shapeId="329730" r:id="rId5" name="Option Button 2">
              <controlPr defaultSize="0" autoFill="0" autoLine="0" autoPict="0">
                <anchor moveWithCells="1">
                  <from>
                    <xdr:col>1</xdr:col>
                    <xdr:colOff>228600</xdr:colOff>
                    <xdr:row>6</xdr:row>
                    <xdr:rowOff>180975</xdr:rowOff>
                  </from>
                  <to>
                    <xdr:col>1</xdr:col>
                    <xdr:colOff>485775</xdr:colOff>
                    <xdr:row>8</xdr:row>
                    <xdr:rowOff>28575</xdr:rowOff>
                  </to>
                </anchor>
              </controlPr>
            </control>
          </mc:Choice>
        </mc:AlternateContent>
        <mc:AlternateContent xmlns:mc="http://schemas.openxmlformats.org/markup-compatibility/2006">
          <mc:Choice Requires="x14">
            <control shapeId="329731" r:id="rId6" name="Option Button 3">
              <controlPr defaultSize="0" autoFill="0" autoLine="0" autoPict="0">
                <anchor moveWithCells="1">
                  <from>
                    <xdr:col>1</xdr:col>
                    <xdr:colOff>228600</xdr:colOff>
                    <xdr:row>7</xdr:row>
                    <xdr:rowOff>180975</xdr:rowOff>
                  </from>
                  <to>
                    <xdr:col>1</xdr:col>
                    <xdr:colOff>485775</xdr:colOff>
                    <xdr:row>9</xdr:row>
                    <xdr:rowOff>28575</xdr:rowOff>
                  </to>
                </anchor>
              </controlPr>
            </control>
          </mc:Choice>
        </mc:AlternateContent>
        <mc:AlternateContent xmlns:mc="http://schemas.openxmlformats.org/markup-compatibility/2006">
          <mc:Choice Requires="x14">
            <control shapeId="329732" r:id="rId7" name="Option Button 4">
              <controlPr defaultSize="0" autoFill="0" autoLine="0" autoPict="0">
                <anchor moveWithCells="1">
                  <from>
                    <xdr:col>1</xdr:col>
                    <xdr:colOff>228600</xdr:colOff>
                    <xdr:row>8</xdr:row>
                    <xdr:rowOff>161925</xdr:rowOff>
                  </from>
                  <to>
                    <xdr:col>1</xdr:col>
                    <xdr:colOff>485775</xdr:colOff>
                    <xdr:row>10</xdr:row>
                    <xdr:rowOff>9525</xdr:rowOff>
                  </to>
                </anchor>
              </controlPr>
            </control>
          </mc:Choice>
        </mc:AlternateContent>
        <mc:AlternateContent xmlns:mc="http://schemas.openxmlformats.org/markup-compatibility/2006">
          <mc:Choice Requires="x14">
            <control shapeId="329733" r:id="rId8" name="Option Button 5">
              <controlPr defaultSize="0" autoFill="0" autoLine="0" autoPict="0">
                <anchor moveWithCells="1">
                  <from>
                    <xdr:col>2</xdr:col>
                    <xdr:colOff>228600</xdr:colOff>
                    <xdr:row>5</xdr:row>
                    <xdr:rowOff>180975</xdr:rowOff>
                  </from>
                  <to>
                    <xdr:col>2</xdr:col>
                    <xdr:colOff>485775</xdr:colOff>
                    <xdr:row>7</xdr:row>
                    <xdr:rowOff>28575</xdr:rowOff>
                  </to>
                </anchor>
              </controlPr>
            </control>
          </mc:Choice>
        </mc:AlternateContent>
        <mc:AlternateContent xmlns:mc="http://schemas.openxmlformats.org/markup-compatibility/2006">
          <mc:Choice Requires="x14">
            <control shapeId="329734" r:id="rId9" name="Option Button 6">
              <controlPr defaultSize="0" autoFill="0" autoLine="0" autoPict="0">
                <anchor moveWithCells="1">
                  <from>
                    <xdr:col>2</xdr:col>
                    <xdr:colOff>228600</xdr:colOff>
                    <xdr:row>6</xdr:row>
                    <xdr:rowOff>180975</xdr:rowOff>
                  </from>
                  <to>
                    <xdr:col>2</xdr:col>
                    <xdr:colOff>485775</xdr:colOff>
                    <xdr:row>8</xdr:row>
                    <xdr:rowOff>28575</xdr:rowOff>
                  </to>
                </anchor>
              </controlPr>
            </control>
          </mc:Choice>
        </mc:AlternateContent>
        <mc:AlternateContent xmlns:mc="http://schemas.openxmlformats.org/markup-compatibility/2006">
          <mc:Choice Requires="x14">
            <control shapeId="329735" r:id="rId10" name="Option Button 7">
              <controlPr defaultSize="0" autoFill="0" autoLine="0" autoPict="0">
                <anchor moveWithCells="1">
                  <from>
                    <xdr:col>2</xdr:col>
                    <xdr:colOff>228600</xdr:colOff>
                    <xdr:row>7</xdr:row>
                    <xdr:rowOff>180975</xdr:rowOff>
                  </from>
                  <to>
                    <xdr:col>2</xdr:col>
                    <xdr:colOff>485775</xdr:colOff>
                    <xdr:row>9</xdr:row>
                    <xdr:rowOff>28575</xdr:rowOff>
                  </to>
                </anchor>
              </controlPr>
            </control>
          </mc:Choice>
        </mc:AlternateContent>
        <mc:AlternateContent xmlns:mc="http://schemas.openxmlformats.org/markup-compatibility/2006">
          <mc:Choice Requires="x14">
            <control shapeId="329736" r:id="rId11" name="Option Button 8">
              <controlPr defaultSize="0" autoFill="0" autoLine="0" autoPict="0">
                <anchor moveWithCells="1">
                  <from>
                    <xdr:col>2</xdr:col>
                    <xdr:colOff>228600</xdr:colOff>
                    <xdr:row>8</xdr:row>
                    <xdr:rowOff>161925</xdr:rowOff>
                  </from>
                  <to>
                    <xdr:col>2</xdr:col>
                    <xdr:colOff>485775</xdr:colOff>
                    <xdr:row>10</xdr:row>
                    <xdr:rowOff>9525</xdr:rowOff>
                  </to>
                </anchor>
              </controlPr>
            </control>
          </mc:Choice>
        </mc:AlternateContent>
        <mc:AlternateContent xmlns:mc="http://schemas.openxmlformats.org/markup-compatibility/2006">
          <mc:Choice Requires="x14">
            <control shapeId="329737" r:id="rId12" name="Check Box 9">
              <controlPr defaultSize="0" autoFill="0" autoLine="0" autoPict="0">
                <anchor moveWithCells="1">
                  <from>
                    <xdr:col>5</xdr:col>
                    <xdr:colOff>257175</xdr:colOff>
                    <xdr:row>5</xdr:row>
                    <xdr:rowOff>180975</xdr:rowOff>
                  </from>
                  <to>
                    <xdr:col>5</xdr:col>
                    <xdr:colOff>485775</xdr:colOff>
                    <xdr:row>7</xdr:row>
                    <xdr:rowOff>28575</xdr:rowOff>
                  </to>
                </anchor>
              </controlPr>
            </control>
          </mc:Choice>
        </mc:AlternateContent>
        <mc:AlternateContent xmlns:mc="http://schemas.openxmlformats.org/markup-compatibility/2006">
          <mc:Choice Requires="x14">
            <control shapeId="329738" r:id="rId13" name="Check Box 10">
              <controlPr defaultSize="0" autoFill="0" autoLine="0" autoPict="0">
                <anchor moveWithCells="1">
                  <from>
                    <xdr:col>6</xdr:col>
                    <xdr:colOff>257175</xdr:colOff>
                    <xdr:row>5</xdr:row>
                    <xdr:rowOff>180975</xdr:rowOff>
                  </from>
                  <to>
                    <xdr:col>6</xdr:col>
                    <xdr:colOff>485775</xdr:colOff>
                    <xdr:row>7</xdr:row>
                    <xdr:rowOff>28575</xdr:rowOff>
                  </to>
                </anchor>
              </controlPr>
            </control>
          </mc:Choice>
        </mc:AlternateContent>
        <mc:AlternateContent xmlns:mc="http://schemas.openxmlformats.org/markup-compatibility/2006">
          <mc:Choice Requires="x14">
            <control shapeId="329739" r:id="rId14" name="Check Box 11">
              <controlPr defaultSize="0" autoFill="0" autoLine="0" autoPict="0">
                <anchor moveWithCells="1">
                  <from>
                    <xdr:col>5</xdr:col>
                    <xdr:colOff>257175</xdr:colOff>
                    <xdr:row>6</xdr:row>
                    <xdr:rowOff>161925</xdr:rowOff>
                  </from>
                  <to>
                    <xdr:col>5</xdr:col>
                    <xdr:colOff>485775</xdr:colOff>
                    <xdr:row>8</xdr:row>
                    <xdr:rowOff>9525</xdr:rowOff>
                  </to>
                </anchor>
              </controlPr>
            </control>
          </mc:Choice>
        </mc:AlternateContent>
        <mc:AlternateContent xmlns:mc="http://schemas.openxmlformats.org/markup-compatibility/2006">
          <mc:Choice Requires="x14">
            <control shapeId="329740" r:id="rId15" name="Check Box 12">
              <controlPr defaultSize="0" autoFill="0" autoLine="0" autoPict="0">
                <anchor moveWithCells="1">
                  <from>
                    <xdr:col>6</xdr:col>
                    <xdr:colOff>257175</xdr:colOff>
                    <xdr:row>6</xdr:row>
                    <xdr:rowOff>161925</xdr:rowOff>
                  </from>
                  <to>
                    <xdr:col>6</xdr:col>
                    <xdr:colOff>485775</xdr:colOff>
                    <xdr:row>8</xdr:row>
                    <xdr:rowOff>9525</xdr:rowOff>
                  </to>
                </anchor>
              </controlPr>
            </control>
          </mc:Choice>
        </mc:AlternateContent>
        <mc:AlternateContent xmlns:mc="http://schemas.openxmlformats.org/markup-compatibility/2006">
          <mc:Choice Requires="x14">
            <control shapeId="329741" r:id="rId16" name="Check Box 13">
              <controlPr defaultSize="0" autoFill="0" autoLine="0" autoPict="0">
                <anchor moveWithCells="1">
                  <from>
                    <xdr:col>5</xdr:col>
                    <xdr:colOff>257175</xdr:colOff>
                    <xdr:row>7</xdr:row>
                    <xdr:rowOff>180975</xdr:rowOff>
                  </from>
                  <to>
                    <xdr:col>5</xdr:col>
                    <xdr:colOff>485775</xdr:colOff>
                    <xdr:row>9</xdr:row>
                    <xdr:rowOff>28575</xdr:rowOff>
                  </to>
                </anchor>
              </controlPr>
            </control>
          </mc:Choice>
        </mc:AlternateContent>
        <mc:AlternateContent xmlns:mc="http://schemas.openxmlformats.org/markup-compatibility/2006">
          <mc:Choice Requires="x14">
            <control shapeId="329742" r:id="rId17" name="Check Box 14">
              <controlPr defaultSize="0" autoFill="0" autoLine="0" autoPict="0">
                <anchor moveWithCells="1">
                  <from>
                    <xdr:col>6</xdr:col>
                    <xdr:colOff>257175</xdr:colOff>
                    <xdr:row>7</xdr:row>
                    <xdr:rowOff>180975</xdr:rowOff>
                  </from>
                  <to>
                    <xdr:col>6</xdr:col>
                    <xdr:colOff>485775</xdr:colOff>
                    <xdr:row>9</xdr:row>
                    <xdr:rowOff>28575</xdr:rowOff>
                  </to>
                </anchor>
              </controlPr>
            </control>
          </mc:Choice>
        </mc:AlternateContent>
        <mc:AlternateContent xmlns:mc="http://schemas.openxmlformats.org/markup-compatibility/2006">
          <mc:Choice Requires="x14">
            <control shapeId="329743" r:id="rId18" name="Check Box 15">
              <controlPr defaultSize="0" autoFill="0" autoLine="0" autoPict="0">
                <anchor moveWithCells="1">
                  <from>
                    <xdr:col>5</xdr:col>
                    <xdr:colOff>257175</xdr:colOff>
                    <xdr:row>8</xdr:row>
                    <xdr:rowOff>180975</xdr:rowOff>
                  </from>
                  <to>
                    <xdr:col>5</xdr:col>
                    <xdr:colOff>485775</xdr:colOff>
                    <xdr:row>10</xdr:row>
                    <xdr:rowOff>28575</xdr:rowOff>
                  </to>
                </anchor>
              </controlPr>
            </control>
          </mc:Choice>
        </mc:AlternateContent>
        <mc:AlternateContent xmlns:mc="http://schemas.openxmlformats.org/markup-compatibility/2006">
          <mc:Choice Requires="x14">
            <control shapeId="329744" r:id="rId19" name="Check Box 16">
              <controlPr defaultSize="0" autoFill="0" autoLine="0" autoPict="0">
                <anchor moveWithCells="1">
                  <from>
                    <xdr:col>6</xdr:col>
                    <xdr:colOff>257175</xdr:colOff>
                    <xdr:row>8</xdr:row>
                    <xdr:rowOff>180975</xdr:rowOff>
                  </from>
                  <to>
                    <xdr:col>6</xdr:col>
                    <xdr:colOff>485775</xdr:colOff>
                    <xdr:row>10</xdr:row>
                    <xdr:rowOff>28575</xdr:rowOff>
                  </to>
                </anchor>
              </controlPr>
            </control>
          </mc:Choice>
        </mc:AlternateContent>
        <mc:AlternateContent xmlns:mc="http://schemas.openxmlformats.org/markup-compatibility/2006">
          <mc:Choice Requires="x14">
            <control shapeId="329745" r:id="rId20" name="Option Button 17">
              <controlPr defaultSize="0" autoFill="0" autoLine="0" autoPict="0">
                <anchor moveWithCells="1">
                  <from>
                    <xdr:col>1</xdr:col>
                    <xdr:colOff>228600</xdr:colOff>
                    <xdr:row>9</xdr:row>
                    <xdr:rowOff>161925</xdr:rowOff>
                  </from>
                  <to>
                    <xdr:col>1</xdr:col>
                    <xdr:colOff>485775</xdr:colOff>
                    <xdr:row>11</xdr:row>
                    <xdr:rowOff>9525</xdr:rowOff>
                  </to>
                </anchor>
              </controlPr>
            </control>
          </mc:Choice>
        </mc:AlternateContent>
        <mc:AlternateContent xmlns:mc="http://schemas.openxmlformats.org/markup-compatibility/2006">
          <mc:Choice Requires="x14">
            <control shapeId="329746" r:id="rId21" name="Option Button 18">
              <controlPr defaultSize="0" autoFill="0" autoLine="0" autoPict="0">
                <anchor moveWithCells="1">
                  <from>
                    <xdr:col>2</xdr:col>
                    <xdr:colOff>228600</xdr:colOff>
                    <xdr:row>9</xdr:row>
                    <xdr:rowOff>161925</xdr:rowOff>
                  </from>
                  <to>
                    <xdr:col>2</xdr:col>
                    <xdr:colOff>485775</xdr:colOff>
                    <xdr:row>11</xdr:row>
                    <xdr:rowOff>9525</xdr:rowOff>
                  </to>
                </anchor>
              </controlPr>
            </control>
          </mc:Choice>
        </mc:AlternateContent>
        <mc:AlternateContent xmlns:mc="http://schemas.openxmlformats.org/markup-compatibility/2006">
          <mc:Choice Requires="x14">
            <control shapeId="329747" r:id="rId22" name="Check Box 19">
              <controlPr defaultSize="0" autoFill="0" autoLine="0" autoPict="0">
                <anchor moveWithCells="1">
                  <from>
                    <xdr:col>5</xdr:col>
                    <xdr:colOff>257175</xdr:colOff>
                    <xdr:row>9</xdr:row>
                    <xdr:rowOff>180975</xdr:rowOff>
                  </from>
                  <to>
                    <xdr:col>5</xdr:col>
                    <xdr:colOff>485775</xdr:colOff>
                    <xdr:row>11</xdr:row>
                    <xdr:rowOff>28575</xdr:rowOff>
                  </to>
                </anchor>
              </controlPr>
            </control>
          </mc:Choice>
        </mc:AlternateContent>
        <mc:AlternateContent xmlns:mc="http://schemas.openxmlformats.org/markup-compatibility/2006">
          <mc:Choice Requires="x14">
            <control shapeId="329748" r:id="rId23" name="Check Box 20">
              <controlPr defaultSize="0" autoFill="0" autoLine="0" autoPict="0">
                <anchor moveWithCells="1">
                  <from>
                    <xdr:col>6</xdr:col>
                    <xdr:colOff>257175</xdr:colOff>
                    <xdr:row>9</xdr:row>
                    <xdr:rowOff>180975</xdr:rowOff>
                  </from>
                  <to>
                    <xdr:col>6</xdr:col>
                    <xdr:colOff>485775</xdr:colOff>
                    <xdr:row>11</xdr:row>
                    <xdr:rowOff>28575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F21"/>
  <sheetViews>
    <sheetView showGridLines="0" topLeftCell="A10" zoomScale="85" zoomScaleNormal="85" workbookViewId="0">
      <selection activeCell="D23" sqref="D23"/>
    </sheetView>
  </sheetViews>
  <sheetFormatPr defaultRowHeight="15"/>
  <cols>
    <col min="2" max="2" width="26.85546875" customWidth="1"/>
    <col min="3" max="3" width="34.85546875" customWidth="1"/>
    <col min="4" max="4" width="27.85546875" customWidth="1"/>
    <col min="5" max="5" width="35.5703125" customWidth="1"/>
  </cols>
  <sheetData>
    <row r="3" spans="2:6">
      <c r="B3" s="1234" t="s">
        <v>366</v>
      </c>
      <c r="C3" s="1235"/>
      <c r="D3" s="1235"/>
      <c r="E3" s="1236"/>
      <c r="F3" s="160"/>
    </row>
    <row r="4" spans="2:6">
      <c r="B4" s="159" t="s">
        <v>367</v>
      </c>
      <c r="C4" s="159"/>
      <c r="D4" s="159" t="s">
        <v>371</v>
      </c>
      <c r="E4" s="159"/>
    </row>
    <row r="5" spans="2:6">
      <c r="B5" s="159" t="s">
        <v>368</v>
      </c>
      <c r="C5" s="159"/>
      <c r="D5" s="159" t="s">
        <v>372</v>
      </c>
      <c r="E5" s="159"/>
    </row>
    <row r="6" spans="2:6">
      <c r="B6" s="159" t="s">
        <v>369</v>
      </c>
      <c r="C6" s="159"/>
      <c r="D6" s="159" t="s">
        <v>373</v>
      </c>
      <c r="E6" s="159"/>
    </row>
    <row r="7" spans="2:6">
      <c r="B7" s="159" t="s">
        <v>370</v>
      </c>
      <c r="C7" s="159"/>
      <c r="D7" s="159" t="s">
        <v>374</v>
      </c>
      <c r="E7" s="159"/>
    </row>
    <row r="8" spans="2:6" ht="183.6" customHeight="1">
      <c r="B8" s="1237" t="s">
        <v>379</v>
      </c>
      <c r="C8" s="1238"/>
      <c r="D8" s="1238"/>
      <c r="E8" s="1239"/>
    </row>
    <row r="9" spans="2:6">
      <c r="B9" s="159" t="s">
        <v>375</v>
      </c>
      <c r="C9" s="159"/>
      <c r="D9" s="159" t="s">
        <v>376</v>
      </c>
      <c r="E9" s="159"/>
    </row>
    <row r="10" spans="2:6">
      <c r="B10" s="159" t="s">
        <v>368</v>
      </c>
      <c r="C10" s="159"/>
      <c r="D10" s="159" t="s">
        <v>377</v>
      </c>
      <c r="E10" s="159"/>
    </row>
    <row r="11" spans="2:6">
      <c r="B11" s="159" t="s">
        <v>369</v>
      </c>
      <c r="C11" s="159"/>
      <c r="D11" s="159" t="s">
        <v>378</v>
      </c>
      <c r="E11" s="159"/>
    </row>
    <row r="12" spans="2:6">
      <c r="B12" s="159" t="s">
        <v>370</v>
      </c>
      <c r="C12" s="159"/>
      <c r="D12" s="159" t="s">
        <v>374</v>
      </c>
      <c r="E12" s="159"/>
    </row>
    <row r="13" spans="2:6"/>
    <row r="15" spans="2:6">
      <c r="B15" s="161" t="s">
        <v>380</v>
      </c>
    </row>
    <row r="16" spans="2:6">
      <c r="B16" s="1" t="s">
        <v>632</v>
      </c>
    </row>
    <row r="18" spans="2:4">
      <c r="B18" s="431"/>
      <c r="C18" s="297"/>
      <c r="D18" s="297"/>
    </row>
    <row r="19" spans="2:4">
      <c r="B19" s="431" t="s">
        <v>643</v>
      </c>
      <c r="C19" s="297"/>
      <c r="D19" s="297"/>
    </row>
    <row r="20" spans="2:4">
      <c r="B20" s="297"/>
      <c r="C20" s="297"/>
      <c r="D20" s="297"/>
    </row>
    <row r="21" spans="2:4">
      <c r="B21" s="297"/>
      <c r="C21" s="297"/>
      <c r="D21" s="297"/>
    </row>
  </sheetData>
  <mergeCells count="2">
    <mergeCell ref="B3:E3"/>
    <mergeCell ref="B8:E8"/>
  </mergeCells>
  <pageMargins left="0.7" right="0.7" top="0.75" bottom="0.75" header="0.3" footer="0.3"/>
  <pageSetup orientation="portrait" r:id="rId1"/>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2"/>
  <dimension ref="A1:R24"/>
  <sheetViews>
    <sheetView zoomScale="45" zoomScaleNormal="85" workbookViewId="0">
      <selection activeCell="C23" sqref="C23"/>
    </sheetView>
  </sheetViews>
  <sheetFormatPr defaultColWidth="9.140625" defaultRowHeight="14.25"/>
  <cols>
    <col min="1" max="1" width="37.5703125" style="142" customWidth="1"/>
    <col min="2" max="2" width="29" style="142" customWidth="1"/>
    <col min="3" max="3" width="18.85546875" style="142" bestFit="1" customWidth="1"/>
    <col min="4" max="4" width="23.85546875" style="142" bestFit="1" customWidth="1"/>
    <col min="5" max="5" width="27.85546875" style="142" bestFit="1" customWidth="1"/>
    <col min="6" max="6" width="27.85546875" style="142" customWidth="1"/>
    <col min="7" max="7" width="9.140625" style="142"/>
    <col min="8" max="8" width="15.85546875" style="142" bestFit="1" customWidth="1"/>
    <col min="9" max="9" width="12.5703125" style="142" bestFit="1" customWidth="1"/>
    <col min="10" max="10" width="9.140625" style="142"/>
    <col min="11" max="11" width="12.85546875" style="142" bestFit="1" customWidth="1"/>
    <col min="12" max="12" width="15" style="142" bestFit="1" customWidth="1"/>
    <col min="13" max="13" width="9.140625" style="142"/>
    <col min="14" max="14" width="39.140625" style="142" bestFit="1" customWidth="1"/>
    <col min="15" max="15" width="19.5703125" style="142" bestFit="1" customWidth="1"/>
    <col min="16" max="16" width="18.85546875" style="142" bestFit="1" customWidth="1"/>
    <col min="17" max="17" width="46.85546875" style="142" bestFit="1" customWidth="1"/>
    <col min="18" max="18" width="23.140625" style="142" bestFit="1" customWidth="1"/>
    <col min="19" max="16384" width="9.140625" style="142"/>
  </cols>
  <sheetData>
    <row r="1" spans="1:18">
      <c r="K1" s="142">
        <v>1</v>
      </c>
      <c r="L1" s="142">
        <v>1</v>
      </c>
      <c r="N1" s="142" t="s">
        <v>192</v>
      </c>
      <c r="O1" s="142" t="s">
        <v>194</v>
      </c>
      <c r="P1" s="142" t="s">
        <v>239</v>
      </c>
      <c r="Q1" s="142" t="s">
        <v>410</v>
      </c>
      <c r="R1" s="142" t="s">
        <v>411</v>
      </c>
    </row>
    <row r="2" spans="1:18" s="143" customFormat="1">
      <c r="A2" s="143">
        <v>1</v>
      </c>
      <c r="B2" s="143">
        <v>1</v>
      </c>
      <c r="C2" s="143">
        <v>1</v>
      </c>
      <c r="F2" s="181"/>
      <c r="H2" s="1240" t="s">
        <v>42</v>
      </c>
      <c r="I2" s="1240"/>
      <c r="J2" s="1240"/>
    </row>
    <row r="3" spans="1:18" ht="15.75" customHeight="1">
      <c r="A3" s="142" t="s">
        <v>41</v>
      </c>
      <c r="B3" s="142" t="s">
        <v>40</v>
      </c>
      <c r="C3" s="143" t="s">
        <v>38</v>
      </c>
      <c r="D3" s="143" t="s">
        <v>37</v>
      </c>
      <c r="E3" s="143" t="s">
        <v>36</v>
      </c>
      <c r="F3" s="181">
        <v>1</v>
      </c>
      <c r="G3" s="143" t="s">
        <v>39</v>
      </c>
      <c r="H3" s="143" t="s">
        <v>38</v>
      </c>
      <c r="I3" s="143" t="s">
        <v>37</v>
      </c>
      <c r="J3" s="143" t="s">
        <v>36</v>
      </c>
      <c r="K3" s="142" t="s">
        <v>157</v>
      </c>
      <c r="L3" s="142" t="s">
        <v>158</v>
      </c>
      <c r="N3" s="142" t="s">
        <v>251</v>
      </c>
      <c r="O3" s="142" t="s">
        <v>272</v>
      </c>
      <c r="P3" s="142" t="s">
        <v>333</v>
      </c>
      <c r="Q3" s="142" t="s">
        <v>406</v>
      </c>
      <c r="R3" s="142">
        <v>50</v>
      </c>
    </row>
    <row r="4" spans="1:18">
      <c r="C4" s="143"/>
      <c r="D4" s="143"/>
      <c r="E4" s="143"/>
      <c r="F4" s="181"/>
      <c r="H4" s="142">
        <v>1</v>
      </c>
      <c r="I4" s="142">
        <v>1</v>
      </c>
      <c r="J4" s="142">
        <v>1</v>
      </c>
      <c r="K4" s="142" t="s">
        <v>413</v>
      </c>
      <c r="L4" s="142" t="s">
        <v>159</v>
      </c>
      <c r="N4" s="142" t="s">
        <v>252</v>
      </c>
      <c r="O4" s="142" t="s">
        <v>273</v>
      </c>
      <c r="P4" s="142" t="s">
        <v>334</v>
      </c>
      <c r="Q4" s="142" t="s">
        <v>407</v>
      </c>
      <c r="R4" s="142">
        <v>100</v>
      </c>
    </row>
    <row r="5" spans="1:18">
      <c r="A5" s="142" t="s">
        <v>35</v>
      </c>
      <c r="B5" s="142" t="s">
        <v>160</v>
      </c>
      <c r="C5" s="142" t="s">
        <v>34</v>
      </c>
      <c r="D5" s="142" t="s">
        <v>33</v>
      </c>
      <c r="E5" s="142" t="s">
        <v>415</v>
      </c>
      <c r="F5" s="142" t="s">
        <v>404</v>
      </c>
      <c r="H5" s="142">
        <v>1</v>
      </c>
      <c r="I5" s="142">
        <v>1</v>
      </c>
      <c r="J5" s="142">
        <v>1</v>
      </c>
      <c r="L5" s="142" t="s">
        <v>161</v>
      </c>
      <c r="N5" s="142" t="s">
        <v>253</v>
      </c>
      <c r="P5" s="142" t="s">
        <v>335</v>
      </c>
      <c r="Q5" s="142" t="s">
        <v>408</v>
      </c>
      <c r="R5" s="142">
        <v>150</v>
      </c>
    </row>
    <row r="6" spans="1:18">
      <c r="A6" s="142" t="s">
        <v>32</v>
      </c>
      <c r="B6" s="142" t="s">
        <v>162</v>
      </c>
      <c r="C6" s="144" t="s">
        <v>414</v>
      </c>
      <c r="D6" s="142" t="s">
        <v>277</v>
      </c>
      <c r="E6" s="142" t="s">
        <v>416</v>
      </c>
      <c r="F6" s="142" t="s">
        <v>64</v>
      </c>
      <c r="H6" s="142">
        <v>1</v>
      </c>
      <c r="I6" s="142">
        <v>1</v>
      </c>
      <c r="J6" s="142">
        <v>1</v>
      </c>
      <c r="L6" s="142" t="s">
        <v>163</v>
      </c>
      <c r="N6" s="142" t="s">
        <v>254</v>
      </c>
      <c r="Q6" s="142" t="s">
        <v>409</v>
      </c>
      <c r="R6" s="142">
        <v>200</v>
      </c>
    </row>
    <row r="7" spans="1:18" ht="15.75" customHeight="1">
      <c r="A7" s="142" t="s">
        <v>58</v>
      </c>
      <c r="B7" s="142" t="s">
        <v>164</v>
      </c>
      <c r="C7" s="142" t="s">
        <v>48</v>
      </c>
      <c r="D7" s="144" t="s">
        <v>64</v>
      </c>
      <c r="E7" s="142" t="s">
        <v>66</v>
      </c>
      <c r="F7" s="142" t="s">
        <v>405</v>
      </c>
      <c r="H7" s="142">
        <v>2</v>
      </c>
      <c r="I7" s="142">
        <v>2</v>
      </c>
      <c r="J7" s="142">
        <v>10</v>
      </c>
      <c r="N7" s="142" t="s">
        <v>255</v>
      </c>
      <c r="Q7" s="142" t="s">
        <v>246</v>
      </c>
      <c r="R7" s="142">
        <v>300</v>
      </c>
    </row>
    <row r="8" spans="1:18">
      <c r="C8" s="142" t="s">
        <v>64</v>
      </c>
      <c r="D8" s="142" t="s">
        <v>65</v>
      </c>
      <c r="E8" s="142" t="s">
        <v>278</v>
      </c>
      <c r="H8" s="142">
        <v>1</v>
      </c>
      <c r="I8" s="142">
        <v>1</v>
      </c>
      <c r="J8" s="142">
        <v>1</v>
      </c>
      <c r="N8" s="142" t="s">
        <v>256</v>
      </c>
      <c r="R8" s="142">
        <v>400</v>
      </c>
    </row>
    <row r="9" spans="1:18">
      <c r="C9" s="142" t="s">
        <v>65</v>
      </c>
      <c r="E9" s="142" t="s">
        <v>279</v>
      </c>
      <c r="H9" s="142">
        <v>1</v>
      </c>
      <c r="I9" s="142">
        <v>1</v>
      </c>
      <c r="J9" s="142">
        <v>1</v>
      </c>
      <c r="N9" s="142" t="s">
        <v>257</v>
      </c>
      <c r="R9" s="142">
        <v>500</v>
      </c>
    </row>
    <row r="10" spans="1:18">
      <c r="E10" s="142" t="s">
        <v>417</v>
      </c>
      <c r="H10" s="142">
        <v>1</v>
      </c>
      <c r="I10" s="142">
        <v>1</v>
      </c>
      <c r="J10" s="142">
        <v>1</v>
      </c>
      <c r="N10" s="142" t="s">
        <v>258</v>
      </c>
      <c r="R10" s="142">
        <v>600</v>
      </c>
    </row>
    <row r="11" spans="1:18" ht="15.75" customHeight="1">
      <c r="E11" s="142" t="s">
        <v>280</v>
      </c>
      <c r="H11" s="142">
        <v>1</v>
      </c>
      <c r="I11" s="142">
        <v>1</v>
      </c>
      <c r="J11" s="142">
        <v>1</v>
      </c>
      <c r="N11" s="142" t="s">
        <v>259</v>
      </c>
      <c r="R11" s="142">
        <v>700</v>
      </c>
    </row>
    <row r="12" spans="1:18">
      <c r="E12" s="142" t="s">
        <v>64</v>
      </c>
      <c r="N12" s="142" t="s">
        <v>260</v>
      </c>
      <c r="R12" s="142">
        <v>800</v>
      </c>
    </row>
    <row r="13" spans="1:18">
      <c r="E13" s="142" t="s">
        <v>65</v>
      </c>
      <c r="N13" s="142" t="s">
        <v>261</v>
      </c>
      <c r="R13" s="142">
        <v>900</v>
      </c>
    </row>
    <row r="14" spans="1:18">
      <c r="N14" s="142" t="s">
        <v>262</v>
      </c>
      <c r="R14" s="142">
        <v>1000</v>
      </c>
    </row>
    <row r="15" spans="1:18">
      <c r="N15" s="142" t="s">
        <v>263</v>
      </c>
    </row>
    <row r="16" spans="1:18">
      <c r="N16" s="142" t="s">
        <v>264</v>
      </c>
    </row>
    <row r="17" spans="14:14">
      <c r="N17" s="142" t="s">
        <v>265</v>
      </c>
    </row>
    <row r="18" spans="14:14">
      <c r="N18" s="142" t="s">
        <v>266</v>
      </c>
    </row>
    <row r="19" spans="14:14">
      <c r="N19" s="142" t="s">
        <v>267</v>
      </c>
    </row>
    <row r="20" spans="14:14">
      <c r="N20" s="142" t="s">
        <v>268</v>
      </c>
    </row>
    <row r="21" spans="14:14">
      <c r="N21" s="142" t="s">
        <v>285</v>
      </c>
    </row>
    <row r="22" spans="14:14">
      <c r="N22" s="142" t="s">
        <v>269</v>
      </c>
    </row>
    <row r="23" spans="14:14">
      <c r="N23" s="142" t="s">
        <v>270</v>
      </c>
    </row>
    <row r="24" spans="14:14">
      <c r="N24" s="142" t="s">
        <v>271</v>
      </c>
    </row>
  </sheetData>
  <mergeCells count="1">
    <mergeCell ref="H2:J2"/>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D7D17716-B35D-4111-BD31-52D94DB09B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A3F5E0-CAFB-4DEF-92D9-F37A4FC837DE}">
  <ds:schemaRefs>
    <ds:schemaRef ds:uri="http://schemas.microsoft.com/sharepoint/v3/contenttype/forms"/>
  </ds:schemaRefs>
</ds:datastoreItem>
</file>

<file path=customXml/itemProps3.xml><?xml version="1.0" encoding="utf-8"?>
<ds:datastoreItem xmlns:ds="http://schemas.openxmlformats.org/officeDocument/2006/customXml" ds:itemID="{85005B56-8314-45B8-9794-ABA911B72EBD}">
  <ds:schemaRefs>
    <ds:schemaRef ds:uri="http://schemas.microsoft.com/office/2006/documentManagement/types"/>
    <ds:schemaRef ds:uri="5067c814-4b34-462c-a21d-c185ff6548d2"/>
    <ds:schemaRef ds:uri="http://www.w3.org/XML/1998/namespace"/>
    <ds:schemaRef ds:uri="http://purl.org/dc/elements/1.1/"/>
    <ds:schemaRef ds:uri="http://purl.org/dc/terms/"/>
    <ds:schemaRef ds:uri="http://schemas.openxmlformats.org/package/2006/metadata/core-properties"/>
    <ds:schemaRef ds:uri="http://schemas.microsoft.com/office/2006/metadata/properties"/>
    <ds:schemaRef ds:uri="http://schemas.microsoft.com/office/infopath/2007/PartnerControls"/>
    <ds:schemaRef ds:uri="785685f2-c2e1-4352-89aa-3faca8eaba52"/>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11</vt:i4>
      </vt:variant>
    </vt:vector>
  </HeadingPairs>
  <TitlesOfParts>
    <vt:vector size="38" baseType="lpstr">
      <vt:lpstr>Table Sequence</vt:lpstr>
      <vt:lpstr>Hyperlinks</vt:lpstr>
      <vt:lpstr>LMCC Headers</vt:lpstr>
      <vt:lpstr>LMCC A. General Info</vt:lpstr>
      <vt:lpstr>B. Project Scope</vt:lpstr>
      <vt:lpstr>C. Compliance </vt:lpstr>
      <vt:lpstr>D. Exceptional Conditions</vt:lpstr>
      <vt:lpstr>E. Additional Remarks</vt:lpstr>
      <vt:lpstr>F. Lighting Schedule</vt:lpstr>
      <vt:lpstr>G. Modular Lighting Systems</vt:lpstr>
      <vt:lpstr>H. Lighting Control</vt:lpstr>
      <vt:lpstr>I. Power Allowance</vt:lpstr>
      <vt:lpstr>J. ACM Qualifying System</vt:lpstr>
      <vt:lpstr>K. Tailored Method</vt:lpstr>
      <vt:lpstr>L. Tailored Wall Display</vt:lpstr>
      <vt:lpstr>M. Tailored Task Lighting</vt:lpstr>
      <vt:lpstr>N. Tailored Decorative</vt:lpstr>
      <vt:lpstr>O. Very Valuable</vt:lpstr>
      <vt:lpstr>P. PAFs</vt:lpstr>
      <vt:lpstr>Q. Rated Pwr</vt:lpstr>
      <vt:lpstr>R. 80% Pwr Reduction</vt:lpstr>
      <vt:lpstr>S.Daylight PAF</vt:lpstr>
      <vt:lpstr>T. Dwelling Units</vt:lpstr>
      <vt:lpstr>U. LMCI</vt:lpstr>
      <vt:lpstr>V. LMCA</vt:lpstr>
      <vt:lpstr>Signature</vt:lpstr>
      <vt:lpstr>Dropdown Data</vt:lpstr>
      <vt:lpstr>CalcMethod</vt:lpstr>
      <vt:lpstr>'B. Project Scope'!Print_Area</vt:lpstr>
      <vt:lpstr>'C. Compliance '!Print_Area</vt:lpstr>
      <vt:lpstr>'D. Exceptional Conditions'!Print_Area</vt:lpstr>
      <vt:lpstr>'E. Additional Remarks'!Print_Area</vt:lpstr>
      <vt:lpstr>'G. Modular Lighting Systems'!Print_Area</vt:lpstr>
      <vt:lpstr>'H. Lighting Control'!Print_Area</vt:lpstr>
      <vt:lpstr>'I. Power Allowance'!Print_Area</vt:lpstr>
      <vt:lpstr>'LMCC A. General Info'!Print_Area</vt:lpstr>
      <vt:lpstr>'LMCC Headers'!Print_Area</vt:lpstr>
      <vt:lpstr>'P. PAFs'!Print_Area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Blair, Sally              NOR</dc:creator>
  <cp:lastModifiedBy>Alhabibi, Haider@Energy</cp:lastModifiedBy>
  <cp:lastPrinted>2017-04-14T23:38:00Z</cp:lastPrinted>
  <dcterms:created xsi:type="dcterms:W3CDTF">2017-03-06T18:27:21Z</dcterms:created>
  <dcterms:modified xsi:type="dcterms:W3CDTF">2022-11-10T21:27:49Z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y fmtid="{D5CDD505-2E9C-101B-9397-08002B2CF9AE}" pid="3" name="MediaServiceImageTags">
    <vt:lpwstr/>
  </property>
</Properties>
</file>