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drawings/drawing6.xml" ContentType="application/vnd.openxmlformats-officedocument.drawing+xml"/>
  <Override PartName="/xl/comments9.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omments10.xml" ContentType="application/vnd.openxmlformats-officedocument.spreadsheetml.comments+xml"/>
  <Override PartName="/xl/threadedComments/threadedComment2.xml" ContentType="application/vnd.ms-excel.threaded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trlProps/ctrlProp13.xml" ContentType="application/vnd.ms-excel.controlproperties+xml"/>
  <Override PartName="/xl/ctrlProps/ctrlProp14.xml" ContentType="application/vnd.ms-excel.controlproperties+xml"/>
  <Override PartName="/xl/comments12.xml" ContentType="application/vnd.openxmlformats-officedocument.spreadsheetml.comments+xml"/>
  <Override PartName="/xl/drawings/drawing10.xml" ContentType="application/vnd.openxmlformats-officedocument.drawing+xml"/>
  <Override PartName="/xl/ctrlProps/ctrlProp15.xml" ContentType="application/vnd.ms-excel.controlproperties+xml"/>
  <Override PartName="/xl/ctrlProps/ctrlProp16.xml" ContentType="application/vnd.ms-excel.controlproperties+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omments17.xml" ContentType="application/vnd.openxmlformats-officedocument.spreadsheetml.comments+xml"/>
  <Override PartName="/xl/drawings/drawing15.xml" ContentType="application/vnd.openxmlformats-officedocument.drawing+xml"/>
  <Override PartName="/xl/ctrlProps/ctrlProp37.xml" ContentType="application/vnd.ms-excel.controlproperties+xml"/>
  <Override PartName="/xl/comments18.xml" ContentType="application/vnd.openxmlformats-officedocument.spreadsheetml.comments+xml"/>
  <Override PartName="/xl/drawings/drawing16.xml" ContentType="application/vnd.openxmlformats-officedocument.drawing+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drawings/drawing17.xml" ContentType="application/vnd.openxmlformats-officedocument.drawing+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omments22.xml" ContentType="application/vnd.openxmlformats-officedocument.spreadsheetml.comments+xml"/>
  <Override PartName="/xl/drawings/drawing18.xml" ContentType="application/vnd.openxmlformats-officedocument.drawing+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omments23.xml" ContentType="application/vnd.openxmlformats-officedocument.spreadsheetml.comments+xml"/>
  <Override PartName="/xl/drawings/drawing19.xml" ContentType="application/vnd.openxmlformats-officedocument.drawing+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omments24.xml" ContentType="application/vnd.openxmlformats-officedocument.spreadsheetml.comments+xml"/>
  <Override PartName="/xl/drawings/drawing20.xml" ContentType="application/vnd.openxmlformats-officedocument.drawing+xml"/>
  <Override PartName="/xl/comments2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LMCC/CC-Mockup/"/>
    </mc:Choice>
  </mc:AlternateContent>
  <xr:revisionPtr revIDLastSave="67" documentId="13_ncr:1_{EF9FD618-ED60-4327-AF53-25F1D6AC02FF}" xr6:coauthVersionLast="47" xr6:coauthVersionMax="47" xr10:uidLastSave="{1E506F0B-6A97-47AE-9598-96590E23D616}"/>
  <bookViews>
    <workbookView xWindow="-120" yWindow="-120" windowWidth="29040" windowHeight="15840" tabRatio="876" firstSheet="3" activeTab="4" xr2:uid="{00000000-000D-0000-FFFF-FFFF00000000}"/>
  </bookViews>
  <sheets>
    <sheet name="Change Log" sheetId="70" r:id="rId1"/>
    <sheet name="Table Sequence" sheetId="17" r:id="rId2"/>
    <sheet name="Hyperlinks" sheetId="61" r:id="rId3"/>
    <sheet name="NRCC Headers" sheetId="1" r:id="rId4"/>
    <sheet name="LMCC Headers" sheetId="66" r:id="rId5"/>
    <sheet name="NRCC Footers" sheetId="71" r:id="rId6"/>
    <sheet name="LMCC Footers" sheetId="72" r:id="rId7"/>
    <sheet name="NRCC A. General Info" sheetId="20" r:id="rId8"/>
    <sheet name="LMCC A. General Info" sheetId="67" r:id="rId9"/>
    <sheet name="B. Project Scope" sheetId="7" r:id="rId10"/>
    <sheet name="C. Compliance " sheetId="59" r:id="rId11"/>
    <sheet name="D. Exceptional Conditions" sheetId="18" r:id="rId12"/>
    <sheet name="E. Additional Remarks" sheetId="19" r:id="rId13"/>
    <sheet name="F. Lighting Schedule" sheetId="37" r:id="rId14"/>
    <sheet name="G. Modular Lighting Systems" sheetId="38" r:id="rId15"/>
    <sheet name="H. Lighting Control" sheetId="39" r:id="rId16"/>
    <sheet name="I. Power Allowance" sheetId="8" r:id="rId17"/>
    <sheet name="J. ACM Qualifying System" sheetId="40" r:id="rId18"/>
    <sheet name="K. Tailored Method" sheetId="41" r:id="rId19"/>
    <sheet name="L. Tailored Wall Display" sheetId="50" r:id="rId20"/>
    <sheet name="M. Tailored Task Lighting" sheetId="51" r:id="rId21"/>
    <sheet name="N. Tailored Decorative" sheetId="52" r:id="rId22"/>
    <sheet name="O. Very Valuable" sheetId="42" r:id="rId23"/>
    <sheet name="P. PAFs" sheetId="43" r:id="rId24"/>
    <sheet name="Q. Rated Pwr" sheetId="60" r:id="rId25"/>
    <sheet name="R. 80% Pwr Reduction" sheetId="62" r:id="rId26"/>
    <sheet name="S.Daylight PAF" sheetId="63" r:id="rId27"/>
    <sheet name="T. Dwelling Units" sheetId="65" r:id="rId28"/>
    <sheet name="U. NRCI" sheetId="53" r:id="rId29"/>
    <sheet name="U. LMCI" sheetId="68" r:id="rId30"/>
    <sheet name="V. NRCA" sheetId="54" r:id="rId31"/>
    <sheet name="Signature" sheetId="55" r:id="rId32"/>
    <sheet name="Dropdown Data" sheetId="14" r:id="rId33"/>
  </sheets>
  <externalReferences>
    <externalReference r:id="rId34"/>
    <externalReference r:id="rId35"/>
    <externalReference r:id="rId36"/>
  </externalReferences>
  <definedNames>
    <definedName name="CalcMethod" localSheetId="5">'[1]NRCC B. Project Scope'!#REF!</definedName>
    <definedName name="CalcMethod" localSheetId="26">#REF!</definedName>
    <definedName name="CalcMethod" localSheetId="27">'[2]B. Project Scope'!#REF!</definedName>
    <definedName name="CalcMethod">'B. Project Scope'!$E$19:$E$22</definedName>
    <definedName name="New">'[3]B. Project Scope'!#REF!</definedName>
    <definedName name="_xlnm.Print_Area" localSheetId="9">'B. Project Scope'!$A$2:$I$27</definedName>
    <definedName name="_xlnm.Print_Area" localSheetId="10">'C. Compliance '!$A$3:$N$17</definedName>
    <definedName name="_xlnm.Print_Area" localSheetId="11">'D. Exceptional Conditions'!$A$2:$K$7</definedName>
    <definedName name="_xlnm.Print_Area" localSheetId="12">'E. Additional Remarks'!$A$2:$K$6</definedName>
    <definedName name="_xlnm.Print_Area" localSheetId="14">'G. Modular Lighting Systems'!$A$1:$AK$19</definedName>
    <definedName name="_xlnm.Print_Area" localSheetId="15">'H. Lighting Control'!$A$2:$V$30</definedName>
    <definedName name="_xlnm.Print_Area" localSheetId="16">'I. Power Allowance'!$A$2:$J$16</definedName>
    <definedName name="_xlnm.Print_Area" localSheetId="17">'J. ACM Qualifying System'!#REF!</definedName>
    <definedName name="_xlnm.Print_Area" localSheetId="8">'LMCC A. General Info'!$A$2:$K$6</definedName>
    <definedName name="_xlnm.Print_Area" localSheetId="4">'LMCC Headers'!$A$4:$K$17</definedName>
    <definedName name="_xlnm.Print_Area" localSheetId="7">'NRCC A. General Info'!$A$2:$K$6</definedName>
    <definedName name="_xlnm.Print_Area" localSheetId="3">'NRCC Headers'!$A$4:$K$17</definedName>
    <definedName name="_xlnm.Print_Area" localSheetId="23">'P. PAFs'!$B$2:$Q$33</definedName>
    <definedName name="TEST">'[2]B. Project Scope'!#REF!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51" l="1"/>
  <c r="J10" i="51" s="1"/>
  <c r="J18" i="51"/>
  <c r="J19" i="51" s="1"/>
  <c r="J18" i="50"/>
  <c r="J19" i="50" s="1"/>
  <c r="J9" i="50"/>
  <c r="J10" i="50" s="1"/>
  <c r="H14" i="41"/>
  <c r="H10" i="42"/>
  <c r="W15" i="38"/>
  <c r="W11" i="38"/>
  <c r="W13" i="38"/>
  <c r="I8" i="62"/>
  <c r="I9" i="62"/>
  <c r="E8" i="62"/>
  <c r="E9" i="62"/>
  <c r="I11" i="62"/>
  <c r="B14" i="60"/>
  <c r="L12" i="60"/>
  <c r="M12" i="60" s="1"/>
  <c r="G12" i="60"/>
  <c r="Q22" i="43"/>
  <c r="J12" i="59" s="1"/>
  <c r="P19" i="43"/>
  <c r="Q13" i="43"/>
  <c r="J11" i="59" s="1"/>
  <c r="P10" i="43"/>
  <c r="F27" i="42"/>
  <c r="F28" i="42" s="1"/>
  <c r="E23" i="42"/>
  <c r="H23" i="42"/>
  <c r="F14" i="42"/>
  <c r="F15" i="42" s="1"/>
  <c r="E10" i="42"/>
  <c r="G15" i="42" s="1"/>
  <c r="G17" i="42" s="1"/>
  <c r="H18" i="52"/>
  <c r="H19" i="52" s="1"/>
  <c r="D18" i="52"/>
  <c r="I19" i="52"/>
  <c r="I21" i="52" s="1"/>
  <c r="D23" i="41" s="1"/>
  <c r="H9" i="52"/>
  <c r="H10" i="52" s="1"/>
  <c r="D9" i="52"/>
  <c r="I10" i="52" s="1"/>
  <c r="I12" i="52" s="1"/>
  <c r="D10" i="41" s="1"/>
  <c r="D18" i="51"/>
  <c r="K21" i="51"/>
  <c r="C23" i="41" s="1"/>
  <c r="D9" i="51"/>
  <c r="K12" i="51"/>
  <c r="C10" i="41" s="1"/>
  <c r="D18" i="50"/>
  <c r="K21" i="50"/>
  <c r="B23" i="41" s="1"/>
  <c r="D9" i="50"/>
  <c r="K12" i="50"/>
  <c r="B10" i="41" s="1"/>
  <c r="H27" i="41"/>
  <c r="H30" i="41" s="1"/>
  <c r="E23" i="41"/>
  <c r="H17" i="41"/>
  <c r="A10" i="41" s="1"/>
  <c r="F9" i="41" s="1"/>
  <c r="E10" i="41"/>
  <c r="G17" i="8"/>
  <c r="B12" i="59" s="1"/>
  <c r="F17" i="8"/>
  <c r="G10" i="8"/>
  <c r="C11" i="59" s="1"/>
  <c r="F10" i="8"/>
  <c r="U10" i="38"/>
  <c r="K10" i="38"/>
  <c r="W9" i="38"/>
  <c r="M16" i="37"/>
  <c r="M17" i="37" s="1"/>
  <c r="I12" i="59" s="1"/>
  <c r="M9" i="37"/>
  <c r="M10" i="37" s="1"/>
  <c r="I11" i="59" s="1"/>
  <c r="D12" i="59"/>
  <c r="D11" i="59"/>
  <c r="G14" i="7"/>
  <c r="E14" i="7"/>
  <c r="L11" i="59" l="1"/>
  <c r="L12" i="59"/>
  <c r="E12" i="59"/>
  <c r="A23" i="41"/>
  <c r="F22" i="41" s="1"/>
  <c r="E11" i="59"/>
  <c r="G28" i="42"/>
  <c r="G30" i="42" s="1"/>
  <c r="B11" i="59"/>
  <c r="G11" i="59" s="1"/>
  <c r="C12" i="59"/>
  <c r="G12" i="59" s="1"/>
  <c r="N12" i="59" l="1"/>
  <c r="N11"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9" authorId="0" shapeId="0" xr:uid="{9D01541C-B098-4D5C-BA83-CD67A81F3955}">
      <text>
        <r>
          <rPr>
            <b/>
            <sz val="9"/>
            <color indexed="81"/>
            <rFont val="Tahoma"/>
            <family val="2"/>
          </rPr>
          <t xml:space="preserve">2/17/23
</t>
        </r>
        <r>
          <rPr>
            <sz val="9"/>
            <color indexed="81"/>
            <rFont val="Tahoma"/>
            <family val="2"/>
          </rPr>
          <t>This cell grays out on all pages other than Page 1 and the last page.</t>
        </r>
      </text>
    </comment>
    <comment ref="C17" authorId="1" shapeId="0" xr:uid="{F2F9BE2C-8870-4ED4-8FCE-6622CBBAF703}">
      <text>
        <r>
          <rPr>
            <b/>
            <sz val="9"/>
            <color indexed="81"/>
            <rFont val="Tahoma"/>
            <family val="2"/>
          </rPr>
          <t>Trujillo, Charlie:</t>
        </r>
        <r>
          <rPr>
            <sz val="9"/>
            <color indexed="81"/>
            <rFont val="Tahoma"/>
            <family val="2"/>
          </rPr>
          <t xml:space="preserve">
Remove this field on all but first &amp; last page header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9" authorId="0" shapeId="0" xr:uid="{C645EC3F-34D7-4D3C-92C2-1DC503BF3E6D}">
      <text>
        <r>
          <rPr>
            <b/>
            <sz val="9"/>
            <color indexed="81"/>
            <rFont val="Tahoma"/>
            <family val="2"/>
          </rPr>
          <t xml:space="preserve">2/17/23
</t>
        </r>
        <r>
          <rPr>
            <sz val="9"/>
            <color indexed="81"/>
            <rFont val="Tahoma"/>
            <family val="2"/>
          </rPr>
          <t>This cell grays out on all pages other than Page 1 and the last page.</t>
        </r>
      </text>
    </comment>
    <comment ref="C17" authorId="1" shapeId="0" xr:uid="{73C8F95E-FE14-4D41-B919-793947526337}">
      <text>
        <r>
          <rPr>
            <b/>
            <sz val="9"/>
            <color indexed="81"/>
            <rFont val="Tahoma"/>
            <family val="2"/>
          </rPr>
          <t>Trujillo, Charlie:</t>
        </r>
        <r>
          <rPr>
            <sz val="9"/>
            <color indexed="81"/>
            <rFont val="Tahoma"/>
            <family val="2"/>
          </rPr>
          <t xml:space="preserve">
Remove this field on all but first &amp; last page header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Microsoft Office User</author>
  </authors>
  <commentList>
    <comment ref="J4" authorId="0" shapeId="0" xr:uid="{00000000-0006-0000-0300-000001000000}">
      <text>
        <r>
          <rPr>
            <b/>
            <sz val="9"/>
            <color rgb="FF000000"/>
            <rFont val="Tahoma"/>
            <family val="2"/>
          </rPr>
          <t>Sally Blair:</t>
        </r>
        <r>
          <rPr>
            <sz val="9"/>
            <color rgb="FF000000"/>
            <rFont val="Tahoma"/>
            <family val="2"/>
          </rPr>
          <t xml:space="preserve">
</t>
        </r>
        <r>
          <rPr>
            <sz val="9"/>
            <color rgb="FF000000"/>
            <rFont val="Tahoma"/>
            <family val="2"/>
          </rPr>
          <t xml:space="preserve">Table D checks if Conditioned and Unconditioned Floor Area entered here match what's entered in Table B, I and L.  If "Rated Power Reduction" is chosen in Table B, this greys out and goes blank.
</t>
        </r>
        <r>
          <rPr>
            <sz val="9"/>
            <color rgb="FF000000"/>
            <rFont val="Tahoma"/>
            <family val="2"/>
          </rPr>
          <t xml:space="preserve">
</t>
        </r>
        <r>
          <rPr>
            <sz val="9"/>
            <color rgb="FF000000"/>
            <rFont val="Tahoma"/>
            <family val="2"/>
          </rPr>
          <t>Don't grey this out if Rated Power Reduction is chosen in Table B. column 02.  It just remains as user-entry all the time.</t>
        </r>
      </text>
    </comment>
    <comment ref="A7" authorId="1" shapeId="0" xr:uid="{FD6CEB0E-BA3D-784C-95CF-EF8687C147C5}">
      <text>
        <r>
          <rPr>
            <b/>
            <sz val="10"/>
            <color rgb="FF000000"/>
            <rFont val="Tahoma"/>
            <family val="2"/>
          </rPr>
          <t>10/30/24</t>
        </r>
        <r>
          <rPr>
            <sz val="10"/>
            <color rgb="FF000000"/>
            <rFont val="Tahoma"/>
            <family val="2"/>
          </rPr>
          <t xml:space="preserve">
</t>
        </r>
        <r>
          <rPr>
            <sz val="10"/>
            <color rgb="FF000000"/>
            <rFont val="Tahoma"/>
            <family val="2"/>
          </rPr>
          <t>Occupancy Types that apply show up here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Microsoft Office User</author>
  </authors>
  <commentList>
    <comment ref="J4" authorId="0" shapeId="0" xr:uid="{4B62143F-0E4F-4C6A-810A-23EB27153BB9}">
      <text>
        <r>
          <rPr>
            <b/>
            <sz val="9"/>
            <color rgb="FF000000"/>
            <rFont val="Tahoma"/>
            <family val="2"/>
          </rPr>
          <t>Sally Blair:</t>
        </r>
        <r>
          <rPr>
            <sz val="9"/>
            <color rgb="FF000000"/>
            <rFont val="Tahoma"/>
            <family val="2"/>
          </rPr>
          <t xml:space="preserve">
</t>
        </r>
        <r>
          <rPr>
            <sz val="9"/>
            <color rgb="FF000000"/>
            <rFont val="Tahoma"/>
            <family val="2"/>
          </rPr>
          <t xml:space="preserve">Table D checks if Conditioned and Unconditioned Floor Area entered here match what's entered in Table B, I and L.  If "Rated Power Reduction" is chosen in Table B, this greys out and goes blank.
</t>
        </r>
        <r>
          <rPr>
            <sz val="9"/>
            <color rgb="FF000000"/>
            <rFont val="Tahoma"/>
            <family val="2"/>
          </rPr>
          <t xml:space="preserve">
</t>
        </r>
        <r>
          <rPr>
            <sz val="9"/>
            <color rgb="FF000000"/>
            <rFont val="Tahoma"/>
            <family val="2"/>
          </rPr>
          <t>Don't grey this out if Rated Power Reduction is chosen in Table B. column 02.  It just remains as user-entry all the time.</t>
        </r>
      </text>
    </comment>
    <comment ref="A7" authorId="1" shapeId="0" xr:uid="{8F73E094-50C9-1446-A87F-49EB936ED04C}">
      <text>
        <r>
          <rPr>
            <b/>
            <sz val="10"/>
            <color rgb="FF000000"/>
            <rFont val="Tahoma"/>
            <family val="2"/>
          </rPr>
          <t>10/30/24</t>
        </r>
        <r>
          <rPr>
            <sz val="10"/>
            <color rgb="FF000000"/>
            <rFont val="Tahoma"/>
            <family val="2"/>
          </rPr>
          <t xml:space="preserve">
</t>
        </r>
        <r>
          <rPr>
            <sz val="10"/>
            <color rgb="FF000000"/>
            <rFont val="Tahoma"/>
            <family val="2"/>
          </rPr>
          <t>Occupancy Types that apply show up here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Trujillo, Charlie</author>
    <author>Sally Blair</author>
  </authors>
  <commentList>
    <comment ref="A15" authorId="0" shapeId="0" xr:uid="{2C54C06F-20AE-466B-8E89-6FB41F46B799}">
      <text>
        <r>
          <rPr>
            <b/>
            <sz val="9"/>
            <color rgb="FF000000"/>
            <rFont val="Tahoma"/>
            <family val="2"/>
          </rPr>
          <t>Trujillo, Charlie:</t>
        </r>
        <r>
          <rPr>
            <sz val="9"/>
            <color rgb="FF000000"/>
            <rFont val="Tahoma"/>
            <family val="2"/>
          </rPr>
          <t xml:space="preserve">
</t>
        </r>
        <r>
          <rPr>
            <sz val="9"/>
            <color rgb="FF000000"/>
            <rFont val="Tahoma"/>
            <family val="2"/>
          </rPr>
          <t xml:space="preserve">Row 14 shows up: 
</t>
        </r>
        <r>
          <rPr>
            <sz val="9"/>
            <color rgb="FF000000"/>
            <rFont val="Tahoma"/>
            <family val="2"/>
          </rPr>
          <t xml:space="preserve">If user selects "One-For One" in column 02 AND column 03 &gt; 5000 
</t>
        </r>
        <r>
          <rPr>
            <sz val="9"/>
            <color rgb="FF000000"/>
            <rFont val="Tahoma"/>
            <family val="2"/>
          </rPr>
          <t xml:space="preserve">OR 
</t>
        </r>
        <r>
          <rPr>
            <sz val="9"/>
            <color rgb="FF000000"/>
            <rFont val="Tahoma"/>
            <family val="2"/>
          </rPr>
          <t>If user selects "</t>
        </r>
        <r>
          <rPr>
            <sz val="10"/>
            <color rgb="FF000000"/>
            <rFont val="Calibri"/>
            <family val="2"/>
            <scheme val="minor"/>
          </rPr>
          <t>One-For One</t>
        </r>
        <r>
          <rPr>
            <sz val="9"/>
            <color rgb="FF000000"/>
            <rFont val="Tahoma"/>
            <family val="2"/>
          </rPr>
          <t xml:space="preserve">" in column 04 AND column 05 &gt; 5000 
</t>
        </r>
        <r>
          <rPr>
            <sz val="9"/>
            <color rgb="FF000000"/>
            <rFont val="Tahoma"/>
            <family val="2"/>
          </rPr>
          <t xml:space="preserve">OR 
</t>
        </r>
        <r>
          <rPr>
            <sz val="9"/>
            <color rgb="FF000000"/>
            <rFont val="Tahoma"/>
            <family val="2"/>
          </rPr>
          <t>If user selects "</t>
        </r>
        <r>
          <rPr>
            <sz val="10"/>
            <color rgb="FF000000"/>
            <rFont val="Calibri"/>
            <family val="2"/>
            <scheme val="minor"/>
          </rPr>
          <t>One-For One</t>
        </r>
        <r>
          <rPr>
            <sz val="9"/>
            <color rgb="FF000000"/>
            <rFont val="Tahoma"/>
            <family val="2"/>
          </rPr>
          <t xml:space="preserve">" in columns 02 and 04 AND column 03 + column 05 &gt; 5000.
</t>
        </r>
      </text>
    </comment>
    <comment ref="G17" authorId="1" shapeId="0" xr:uid="{00000000-0006-0000-0400-000004000000}">
      <text>
        <r>
          <rPr>
            <b/>
            <sz val="9"/>
            <color rgb="FF000000"/>
            <rFont val="Tahoma"/>
            <family val="2"/>
          </rPr>
          <t>Sally Blair:</t>
        </r>
        <r>
          <rPr>
            <sz val="9"/>
            <color rgb="FF000000"/>
            <rFont val="Tahoma"/>
            <family val="2"/>
          </rPr>
          <t xml:space="preserve">
</t>
        </r>
        <r>
          <rPr>
            <sz val="9"/>
            <color rgb="FF000000"/>
            <rFont val="Tahoma"/>
            <family val="2"/>
          </rPr>
          <t>This dropdown customizes- the only choice in this dropdown is "Complete Building" if column 02 is "Complete Building"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s>
  <commentList>
    <comment ref="B11" authorId="0" shapeId="0" xr:uid="{00000000-0006-0000-0500-000004000000}">
      <text>
        <r>
          <rPr>
            <b/>
            <sz val="9"/>
            <color rgb="FF000000"/>
            <rFont val="Tahoma"/>
            <family val="2"/>
          </rPr>
          <t>Benjamin Park:</t>
        </r>
        <r>
          <rPr>
            <sz val="9"/>
            <color rgb="FF000000"/>
            <rFont val="Tahoma"/>
            <family val="2"/>
          </rPr>
          <t xml:space="preserve">
</t>
        </r>
        <r>
          <rPr>
            <sz val="9"/>
            <color rgb="FF000000"/>
            <rFont val="Tahoma"/>
            <family val="2"/>
          </rPr>
          <t xml:space="preserve">column 01 to 09 should default to blank and grey.  The background color of a cell will change to white when a relevant table is triggered.  
</t>
        </r>
        <r>
          <rPr>
            <sz val="9"/>
            <color rgb="FF000000"/>
            <rFont val="Tahoma"/>
            <family val="2"/>
          </rPr>
          <t xml:space="preserve">
</t>
        </r>
        <r>
          <rPr>
            <sz val="9"/>
            <color rgb="FF000000"/>
            <rFont val="Tahoma"/>
            <family val="2"/>
          </rPr>
          <t>Same for Unconditioned Areas.</t>
        </r>
      </text>
    </comment>
    <comment ref="N11" authorId="1" shapeId="0" xr:uid="{00000000-0006-0000-0500-000006000000}">
      <text>
        <r>
          <rPr>
            <b/>
            <sz val="9"/>
            <color rgb="FF000000"/>
            <rFont val="Tahoma"/>
            <family val="2"/>
          </rPr>
          <t>Sally Blair:</t>
        </r>
        <r>
          <rPr>
            <sz val="9"/>
            <color rgb="FF000000"/>
            <rFont val="Tahoma"/>
            <family val="2"/>
          </rPr>
          <t xml:space="preserve">
</t>
        </r>
        <r>
          <rPr>
            <sz val="9"/>
            <color rgb="FF000000"/>
            <rFont val="Tahoma"/>
            <family val="2"/>
          </rPr>
          <t>Should default to blank.  1. Will change to "DOES NOT COMPLY" if 08&gt;05.  2. Will change to COMPLIES if 08&lt;=</t>
        </r>
        <r>
          <rPr>
            <strike/>
            <sz val="9"/>
            <color rgb="FFFF0000"/>
            <rFont val="Tahoma"/>
            <family val="2"/>
          </rPr>
          <t>05</t>
        </r>
        <r>
          <rPr>
            <sz val="9"/>
            <color rgb="FF000000"/>
            <rFont val="Tahoma"/>
            <family val="2"/>
          </rPr>
          <t xml:space="preserve"> </t>
        </r>
        <r>
          <rPr>
            <b/>
            <sz val="9"/>
            <color rgb="FFFF0000"/>
            <rFont val="Tahoma"/>
            <family val="2"/>
          </rPr>
          <t>04</t>
        </r>
        <r>
          <rPr>
            <sz val="9"/>
            <color rgb="FF000000"/>
            <rFont val="Tahoma"/>
            <family val="2"/>
          </rPr>
          <t xml:space="preserve">.
</t>
        </r>
        <r>
          <rPr>
            <sz val="9"/>
            <color rgb="FF000000"/>
            <rFont val="Tahoma"/>
            <family val="2"/>
          </rPr>
          <t xml:space="preserve"> 
</t>
        </r>
        <r>
          <rPr>
            <sz val="9"/>
            <color rgb="FF000000"/>
            <rFont val="Tahoma"/>
            <family val="2"/>
          </rPr>
          <t>Same for Unconditioned Areas.</t>
        </r>
      </text>
    </comment>
    <comment ref="L13" authorId="1" shapeId="0" xr:uid="{00000000-0006-0000-0500-000007000000}">
      <text>
        <r>
          <rPr>
            <b/>
            <sz val="9"/>
            <color rgb="FF000000"/>
            <rFont val="Tahoma"/>
            <family val="2"/>
          </rPr>
          <t>10.01.20 (in bold)</t>
        </r>
        <r>
          <rPr>
            <sz val="9"/>
            <color rgb="FF000000"/>
            <rFont val="Tahoma"/>
            <family val="2"/>
          </rPr>
          <t xml:space="preserve">
</t>
        </r>
        <r>
          <rPr>
            <sz val="9"/>
            <color rgb="FF000000"/>
            <rFont val="Tahoma"/>
            <family val="2"/>
          </rPr>
          <t xml:space="preserve">
</t>
        </r>
        <r>
          <rPr>
            <sz val="9"/>
            <color rgb="FF000000"/>
            <rFont val="Tahoma"/>
            <family val="2"/>
          </rPr>
          <t xml:space="preserve">Controls Compliance section should default to grey and blank.
</t>
        </r>
        <r>
          <rPr>
            <sz val="9"/>
            <color rgb="FF000000"/>
            <rFont val="Tahoma"/>
            <family val="2"/>
          </rPr>
          <t xml:space="preserve">
</t>
        </r>
        <r>
          <rPr>
            <sz val="9"/>
            <color rgb="FF000000"/>
            <rFont val="Tahoma"/>
            <family val="2"/>
          </rPr>
          <t xml:space="preserve">1 . Will change to "Does Not Comply" if Table H is triggered but the conditions below are not met, </t>
        </r>
        <r>
          <rPr>
            <b/>
            <sz val="9"/>
            <color rgb="FF000000"/>
            <rFont val="Tahoma"/>
            <family val="2"/>
          </rPr>
          <t>OR if ANY of the notes in Table D rows 17, OR 18, OR 19 have been triggered</t>
        </r>
        <r>
          <rPr>
            <sz val="9"/>
            <color rgb="FF000000"/>
            <rFont val="Tahoma"/>
            <family val="2"/>
          </rPr>
          <t xml:space="preserve">
</t>
        </r>
        <r>
          <rPr>
            <sz val="9"/>
            <color rgb="FF000000"/>
            <rFont val="Tahoma"/>
            <family val="2"/>
          </rPr>
          <t xml:space="preserve">
</t>
        </r>
        <r>
          <rPr>
            <sz val="9"/>
            <color rgb="FF000000"/>
            <rFont val="Tahoma"/>
            <family val="2"/>
          </rPr>
          <t xml:space="preserve">2. Will change to "Complies" if H.01-H.10 has been completed 
</t>
        </r>
        <r>
          <rPr>
            <sz val="9"/>
            <color rgb="FF000000"/>
            <rFont val="Tahoma"/>
            <family val="2"/>
          </rPr>
          <t xml:space="preserve">
</t>
        </r>
        <r>
          <rPr>
            <sz val="9"/>
            <color rgb="FF000000"/>
            <rFont val="Tahoma"/>
            <family val="2"/>
          </rPr>
          <t xml:space="preserve">3. Will change to "Complies with Exceptional Conditions" if H.01-H.10 have been completed AND a choice with a * has been chosen AND notes have been entered for every notes row that is triggered.
</t>
        </r>
        <r>
          <rPr>
            <sz val="9"/>
            <color rgb="FF000000"/>
            <rFont val="Tahoma"/>
            <family val="2"/>
          </rPr>
          <t xml:space="preserve">
</t>
        </r>
      </text>
    </comment>
    <comment ref="L14" authorId="0" shapeId="0" xr:uid="{00000000-0006-0000-0500-000009000000}">
      <text>
        <r>
          <rPr>
            <b/>
            <sz val="9"/>
            <color rgb="FF000000"/>
            <rFont val="Tahoma"/>
            <family val="2"/>
          </rPr>
          <t>10/16/23</t>
        </r>
        <r>
          <rPr>
            <sz val="9"/>
            <color rgb="FF000000"/>
            <rFont val="Tahoma"/>
            <family val="2"/>
          </rPr>
          <t xml:space="preserve">
</t>
        </r>
        <r>
          <rPr>
            <sz val="9"/>
            <color rgb="FF000000"/>
            <rFont val="Tahoma"/>
            <family val="2"/>
          </rPr>
          <t xml:space="preserve">Should default to "NOT APPLICABLE".  
</t>
        </r>
        <r>
          <rPr>
            <sz val="9"/>
            <color rgb="FF000000"/>
            <rFont val="Tahoma"/>
            <family val="2"/>
          </rPr>
          <t xml:space="preserve">
</t>
        </r>
        <r>
          <rPr>
            <sz val="9"/>
            <color rgb="FF000000"/>
            <rFont val="Tahoma"/>
            <family val="2"/>
          </rPr>
          <t xml:space="preserve">1. Will change to "Does Not Comply" when Table Q is triggered but has not been completed and/or Percent Power Reduction &lt;0.4
</t>
        </r>
        <r>
          <rPr>
            <sz val="9"/>
            <color rgb="FF000000"/>
            <rFont val="Tahoma"/>
            <family val="2"/>
          </rPr>
          <t xml:space="preserve">
</t>
        </r>
        <r>
          <rPr>
            <sz val="9"/>
            <color rgb="FF000000"/>
            <rFont val="Tahoma"/>
            <family val="2"/>
          </rPr>
          <t xml:space="preserve">2.Will change to "Complies" if Table Q.01 and Q.03- Q19 have been completed or greyed out/not triggered, and Percent Power Reduction &gt;= 0.4. 
</t>
        </r>
        <r>
          <rPr>
            <sz val="9"/>
            <color rgb="FF000000"/>
            <rFont val="Tahoma"/>
            <family val="2"/>
          </rPr>
          <t xml:space="preserve">
</t>
        </r>
        <r>
          <rPr>
            <sz val="9"/>
            <color rgb="FF000000"/>
            <rFont val="Tahoma"/>
            <family val="2"/>
          </rPr>
          <t xml:space="preserve">3. Will change to "Complies" if Q01 and Q.02b (all spaces are excepted) are checked
</t>
        </r>
        <r>
          <rPr>
            <sz val="9"/>
            <color rgb="FF000000"/>
            <rFont val="Tahoma"/>
            <family val="2"/>
          </rPr>
          <t xml:space="preserve">
</t>
        </r>
        <r>
          <rPr>
            <sz val="9"/>
            <color rgb="FF000000"/>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Hussein, Zalmie</author>
    <author>Ben Lalor</author>
    <author>Sally Blair</author>
  </authors>
  <commentList>
    <comment ref="A8" authorId="0" shapeId="0" xr:uid="{D835DE49-14F4-4D3D-96EA-50AD37D70329}">
      <text>
        <r>
          <rPr>
            <b/>
            <sz val="9"/>
            <color indexed="81"/>
            <rFont val="Tahoma"/>
            <family val="2"/>
          </rPr>
          <t>12/14/2022:</t>
        </r>
        <r>
          <rPr>
            <sz val="9"/>
            <color indexed="81"/>
            <rFont val="Tahoma"/>
            <family val="2"/>
          </rPr>
          <t xml:space="preserve">
Triggered if Table A.04 and/or A.05 do not match Table B.03 and/or B.05 OR Table I.04.</t>
        </r>
      </text>
    </comment>
    <comment ref="A9" authorId="0" shapeId="0" xr:uid="{11A78AE0-6157-4091-AA58-CB74EE7E4EA0}">
      <text>
        <r>
          <rPr>
            <b/>
            <sz val="9"/>
            <color indexed="81"/>
            <rFont val="Tahoma"/>
            <family val="2"/>
          </rPr>
          <t>12/14/2022:</t>
        </r>
        <r>
          <rPr>
            <sz val="9"/>
            <color indexed="81"/>
            <rFont val="Tahoma"/>
            <family val="2"/>
          </rPr>
          <t xml:space="preserve">
Triggered by Table H…</t>
        </r>
      </text>
    </comment>
    <comment ref="A11" authorId="0" shapeId="0" xr:uid="{5109F2A0-94CD-40C6-BB79-B8457F677026}">
      <text>
        <r>
          <rPr>
            <b/>
            <sz val="9"/>
            <color indexed="81"/>
            <rFont val="Tahoma"/>
            <family val="2"/>
          </rPr>
          <t>12/14/2022:</t>
        </r>
        <r>
          <rPr>
            <sz val="9"/>
            <color indexed="81"/>
            <rFont val="Tahoma"/>
            <family val="2"/>
          </rPr>
          <t xml:space="preserve">
Triggered if Table G is triggered by Table F.03.</t>
        </r>
      </text>
    </comment>
    <comment ref="A12" authorId="0" shapeId="0" xr:uid="{21017B9D-02FC-4ED5-9810-6BDFCE8D0CDA}">
      <text>
        <r>
          <rPr>
            <b/>
            <sz val="9"/>
            <color indexed="81"/>
            <rFont val="Tahoma"/>
            <family val="2"/>
          </rPr>
          <t>12/14/2022:</t>
        </r>
        <r>
          <rPr>
            <sz val="9"/>
            <color indexed="81"/>
            <rFont val="Tahoma"/>
            <family val="2"/>
          </rPr>
          <t xml:space="preserve">
Triggered if either box in Table F.03 is checked AND Table G has not been completed.</t>
        </r>
      </text>
    </comment>
    <comment ref="A15" authorId="0" shapeId="0" xr:uid="{4685A986-DEB9-4901-92A5-9DFB51178982}">
      <text>
        <r>
          <rPr>
            <b/>
            <sz val="9"/>
            <color indexed="81"/>
            <rFont val="Tahoma"/>
            <family val="2"/>
          </rPr>
          <t>12/14/2022:</t>
        </r>
        <r>
          <rPr>
            <sz val="9"/>
            <color indexed="81"/>
            <rFont val="Tahoma"/>
            <family val="2"/>
          </rPr>
          <t xml:space="preserve">
Triggered if the user changes radio button in Table U.</t>
        </r>
      </text>
    </comment>
    <comment ref="A16" authorId="0" shapeId="0" xr:uid="{4937EA9C-2E6C-40E6-9979-06D588079413}">
      <text>
        <r>
          <rPr>
            <b/>
            <sz val="9"/>
            <color indexed="81"/>
            <rFont val="Tahoma"/>
            <family val="2"/>
          </rPr>
          <t>12/14/2022:</t>
        </r>
        <r>
          <rPr>
            <sz val="9"/>
            <color indexed="81"/>
            <rFont val="Tahoma"/>
            <family val="2"/>
          </rPr>
          <t xml:space="preserve">
Triggered if the user changes radio button in Table V.</t>
        </r>
      </text>
    </comment>
    <comment ref="A18" authorId="1" shapeId="0" xr:uid="{00000000-0006-0000-0600-000006000000}">
      <text>
        <r>
          <rPr>
            <b/>
            <sz val="9"/>
            <color indexed="81"/>
            <rFont val="Tahoma"/>
            <family val="2"/>
          </rPr>
          <t>Usability Update 7.19.19:</t>
        </r>
        <r>
          <rPr>
            <sz val="9"/>
            <color indexed="81"/>
            <rFont val="Tahoma"/>
            <family val="2"/>
          </rPr>
          <t xml:space="preserve">
The trigger for this note has been changed from the value 80 to .8 to be consistent throughout the form. The value in Table R displays its percetnage as a decimal so this needs to be triggered based on a decimal now</t>
        </r>
      </text>
    </comment>
    <comment ref="A19" authorId="2" shapeId="0" xr:uid="{00000000-0006-0000-0600-000007000000}">
      <text>
        <r>
          <rPr>
            <b/>
            <sz val="9"/>
            <color indexed="81"/>
            <rFont val="Tahoma"/>
            <family val="2"/>
          </rPr>
          <t>Usability Update:</t>
        </r>
        <r>
          <rPr>
            <sz val="9"/>
            <color indexed="81"/>
            <rFont val="Tahoma"/>
            <family val="2"/>
          </rPr>
          <t xml:space="preserve">
triggered by Table 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s>
  <commentList>
    <comment ref="A5" authorId="0" shapeId="0" xr:uid="{00000000-0006-0000-0800-000001000000}">
      <text>
        <r>
          <rPr>
            <b/>
            <sz val="9"/>
            <color rgb="FF000000"/>
            <rFont val="Tahoma"/>
            <family val="2"/>
          </rPr>
          <t>Benjamin Park:</t>
        </r>
        <r>
          <rPr>
            <sz val="9"/>
            <color rgb="FF000000"/>
            <rFont val="Tahoma"/>
            <family val="2"/>
          </rPr>
          <t xml:space="preserve">
</t>
        </r>
        <r>
          <rPr>
            <sz val="9"/>
            <color rgb="FF000000"/>
            <rFont val="Tahoma"/>
            <family val="2"/>
          </rPr>
          <t xml:space="preserve">this Conditioned part shows up if Area is entered for "Conditioned Spaces" in Table B.
</t>
        </r>
        <r>
          <rPr>
            <sz val="9"/>
            <color rgb="FF000000"/>
            <rFont val="Tahoma"/>
            <family val="2"/>
          </rPr>
          <t xml:space="preserve">
</t>
        </r>
        <r>
          <rPr>
            <sz val="9"/>
            <color rgb="FF000000"/>
            <rFont val="Tahoma"/>
            <family val="2"/>
          </rPr>
          <t>Same for Unconditioned Areas.</t>
        </r>
      </text>
    </comment>
    <comment ref="A9" authorId="0" shapeId="0" xr:uid="{00000000-0006-0000-0800-000002000000}">
      <text>
        <r>
          <rPr>
            <b/>
            <sz val="9"/>
            <color rgb="FF000000"/>
            <rFont val="Tahoma"/>
            <family val="2"/>
          </rPr>
          <t>Benjamin Park:</t>
        </r>
        <r>
          <rPr>
            <sz val="9"/>
            <color rgb="FF000000"/>
            <rFont val="Tahoma"/>
            <family val="2"/>
          </rPr>
          <t xml:space="preserve">
</t>
        </r>
        <r>
          <rPr>
            <sz val="9"/>
            <color rgb="FF000000"/>
            <rFont val="Tahoma"/>
            <family val="2"/>
          </rPr>
          <t xml:space="preserve">if the user changes the fixture name, dropdown list for "luminaire name or item tag" in Table J, K, N, O, P, Q, and R should be updated if exists.
</t>
        </r>
        <r>
          <rPr>
            <sz val="9"/>
            <color rgb="FF000000"/>
            <rFont val="Tahoma"/>
            <family val="2"/>
          </rPr>
          <t xml:space="preserve">
</t>
        </r>
        <r>
          <rPr>
            <sz val="9"/>
            <color rgb="FF000000"/>
            <rFont val="Tahoma"/>
            <family val="2"/>
          </rPr>
          <t>Same for Unconditioned Areas.</t>
        </r>
      </text>
    </comment>
    <comment ref="C9" authorId="0" shapeId="0" xr:uid="{00000000-0006-0000-0800-000003000000}">
      <text>
        <r>
          <rPr>
            <b/>
            <sz val="9"/>
            <color rgb="FF000000"/>
            <rFont val="Tahoma"/>
            <family val="2"/>
          </rPr>
          <t>Benjamin Park:</t>
        </r>
        <r>
          <rPr>
            <sz val="9"/>
            <color rgb="FF000000"/>
            <rFont val="Tahoma"/>
            <family val="2"/>
          </rPr>
          <t xml:space="preserve">
</t>
        </r>
        <r>
          <rPr>
            <sz val="9"/>
            <color rgb="FF000000"/>
            <rFont val="Tahoma"/>
            <family val="2"/>
          </rPr>
          <t xml:space="preserve">if this box is checked, Table G will be triggered. 
</t>
        </r>
        <r>
          <rPr>
            <sz val="9"/>
            <color rgb="FF000000"/>
            <rFont val="Tahoma"/>
            <family val="2"/>
          </rPr>
          <t xml:space="preserve">If this box is unchecked, the fixture in this row will be removed from Table G.  If this fixture was the only fixture in Table G, Table G will be removed. 
</t>
        </r>
        <r>
          <rPr>
            <sz val="9"/>
            <color rgb="FF000000"/>
            <rFont val="Tahoma"/>
            <family val="2"/>
          </rPr>
          <t xml:space="preserve">
</t>
        </r>
        <r>
          <rPr>
            <sz val="9"/>
            <color rgb="FF000000"/>
            <rFont val="Tahoma"/>
            <family val="2"/>
          </rPr>
          <t>Same for Unconditioned Areas.</t>
        </r>
      </text>
    </comment>
    <comment ref="E9" authorId="0" shapeId="0" xr:uid="{00000000-0006-0000-0800-000004000000}">
      <text>
        <r>
          <rPr>
            <b/>
            <sz val="9"/>
            <color rgb="FF000000"/>
            <rFont val="Tahoma"/>
            <family val="2"/>
          </rPr>
          <t>Benjamin Park:</t>
        </r>
        <r>
          <rPr>
            <sz val="9"/>
            <color rgb="FF000000"/>
            <rFont val="Tahoma"/>
            <family val="2"/>
          </rPr>
          <t xml:space="preserve">
</t>
        </r>
        <r>
          <rPr>
            <sz val="9"/>
            <color rgb="FF000000"/>
            <rFont val="Tahoma"/>
            <family val="2"/>
          </rPr>
          <t xml:space="preserve">If F03 Track is checked, G05 Track Wattage will be pulled.
</t>
        </r>
        <r>
          <rPr>
            <sz val="9"/>
            <color rgb="FF000000"/>
            <rFont val="Tahoma"/>
            <family val="2"/>
          </rPr>
          <t xml:space="preserve">If the user changes this field, Watts per luminaire in Table J, K, N, O, P, Q, and R should  be updated.
</t>
        </r>
        <r>
          <rPr>
            <sz val="9"/>
            <color rgb="FF000000"/>
            <rFont val="Tahoma"/>
            <family val="2"/>
          </rPr>
          <t xml:space="preserve">
</t>
        </r>
        <r>
          <rPr>
            <sz val="9"/>
            <color rgb="FF000000"/>
            <rFont val="Tahoma"/>
            <family val="2"/>
          </rPr>
          <t>Same for Unconditioned Areas</t>
        </r>
      </text>
    </comment>
    <comment ref="L9" authorId="0" shapeId="0" xr:uid="{00000000-0006-0000-0800-000005000000}">
      <text>
        <r>
          <rPr>
            <b/>
            <sz val="9"/>
            <color rgb="FF000000"/>
            <rFont val="Tahoma"/>
            <family val="2"/>
          </rPr>
          <t>Benjamin Park:</t>
        </r>
        <r>
          <rPr>
            <sz val="9"/>
            <color rgb="FF000000"/>
            <rFont val="Tahoma"/>
            <family val="2"/>
          </rPr>
          <t xml:space="preserve">
</t>
        </r>
        <r>
          <rPr>
            <sz val="9"/>
            <color rgb="FF000000"/>
            <rFont val="Tahoma"/>
            <family val="2"/>
          </rPr>
          <t xml:space="preserve">if this box is checked by the user, column 08 for this row should say "exempt" and not be included in the total.
</t>
        </r>
        <r>
          <rPr>
            <sz val="9"/>
            <color rgb="FF000000"/>
            <rFont val="Tahoma"/>
            <family val="2"/>
          </rPr>
          <t xml:space="preserve">
</t>
        </r>
        <r>
          <rPr>
            <sz val="9"/>
            <color rgb="FF000000"/>
            <rFont val="Tahoma"/>
            <family val="2"/>
          </rPr>
          <t>Same for Unconditioned Areas.</t>
        </r>
      </text>
    </comment>
    <comment ref="D16" authorId="1" shapeId="0" xr:uid="{00000000-0006-0000-0800-000008000000}">
      <text>
        <r>
          <rPr>
            <sz val="9"/>
            <color rgb="FF000000"/>
            <rFont val="Tahoma"/>
            <family val="2"/>
          </rPr>
          <t xml:space="preserve">8.19.21:
</t>
        </r>
        <r>
          <rPr>
            <sz val="9"/>
            <color rgb="FF000000"/>
            <rFont val="Tahoma"/>
            <family val="2"/>
          </rPr>
          <t xml:space="preserve">If this is checked in either Conditioned or Unconditioned Space, the Design Watts for that luminaire in column 09 should be multiplied by 0.75.
</t>
        </r>
        <r>
          <rPr>
            <sz val="9"/>
            <color rgb="FF000000"/>
            <rFont val="Tahoma"/>
            <family val="2"/>
          </rPr>
          <t xml:space="preserve">
</t>
        </r>
        <r>
          <rPr>
            <sz val="9"/>
            <color rgb="FF000000"/>
            <rFont val="Tahoma"/>
            <family val="2"/>
          </rPr>
          <t xml:space="preserve">10.11.21- APPLIES TO BOTH CONDITIONED AND UNCONDITIONED
</t>
        </r>
        <r>
          <rPr>
            <sz val="9"/>
            <color rgb="FF000000"/>
            <rFont val="Tahoma"/>
            <family val="2"/>
          </rPr>
          <t xml:space="preserve">This changed to a dropdown because the value for NR and MF are not consistent. 
</t>
        </r>
        <r>
          <rPr>
            <sz val="9"/>
            <color rgb="FF000000"/>
            <rFont val="Tahoma"/>
            <family val="2"/>
          </rPr>
          <t xml:space="preserve">
</t>
        </r>
        <r>
          <rPr>
            <sz val="9"/>
            <color rgb="FF000000"/>
            <rFont val="Tahoma"/>
            <family val="2"/>
          </rPr>
          <t xml:space="preserve">If "NR occupancy" chosen, Design Watts in column 09 should be multiplied by 0.80.
</t>
        </r>
        <r>
          <rPr>
            <sz val="9"/>
            <color rgb="FF000000"/>
            <rFont val="Tahoma"/>
            <family val="2"/>
          </rPr>
          <t>If "Multifamily occupancy" chosen, Design Watts in col09 should be multiplied by 0.75.</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tc={59A7F4B6-BC04-46C1-AE41-E43F0AA8FBE3}</author>
    <author>tc={17BB87DF-8321-4380-87E0-6D890FF6E769}</author>
    <author>tc={0FE71C1D-E4E8-4232-85A9-89D0B0BF5DE6}</author>
    <author>tc={00C5B4CA-B5AB-4A5B-9175-309D0C03A8DF}</author>
  </authors>
  <commentList>
    <comment ref="M8" authorId="0" shapeId="0" xr:uid="{00000000-0006-0000-0A00-000003000000}">
      <text>
        <r>
          <rPr>
            <b/>
            <sz val="9"/>
            <color rgb="FF000000"/>
            <rFont val="Tahoma"/>
            <family val="2"/>
          </rPr>
          <t>Benjamin Park:</t>
        </r>
        <r>
          <rPr>
            <sz val="9"/>
            <color rgb="FF000000"/>
            <rFont val="Tahoma"/>
            <family val="2"/>
          </rPr>
          <t xml:space="preserve">
</t>
        </r>
        <r>
          <rPr>
            <sz val="9"/>
            <color rgb="FF000000"/>
            <rFont val="Tahoma"/>
            <family val="2"/>
          </rPr>
          <t>if the user choose "See Area Level Controls" and all column 08 are any of the "NA" choices, NRCA-LTI-02-E changes to "No."</t>
        </r>
      </text>
    </comment>
    <comment ref="B14" authorId="1" shapeId="0" xr:uid="{00000000-0006-0000-0A00-000004000000}">
      <text>
        <r>
          <rPr>
            <sz val="9"/>
            <color rgb="FF000000"/>
            <rFont val="Tahoma"/>
            <family val="2"/>
          </rPr>
          <t>Please see tables in Table I.  If both "Area Category" and "Complete Building" have been chosen on Table B, List needs to combine.</t>
        </r>
      </text>
    </comment>
    <comment ref="O14" authorId="0" shapeId="0" xr:uid="{00000000-0006-0000-0A00-000005000000}">
      <text>
        <r>
          <rPr>
            <b/>
            <sz val="9"/>
            <color rgb="FF000000"/>
            <rFont val="Tahoma"/>
            <family val="2"/>
          </rPr>
          <t>"</t>
        </r>
        <r>
          <rPr>
            <sz val="9"/>
            <color rgb="FF000000"/>
            <rFont val="Tahoma"/>
            <family val="2"/>
          </rPr>
          <t>if all column 09 and 10 are any of the "NA" choices, NRCA-LTI-03-A changes to "No."</t>
        </r>
      </text>
    </comment>
    <comment ref="W14" authorId="0" shapeId="0" xr:uid="{00000000-0006-0000-0A00-000006000000}">
      <text>
        <r>
          <rPr>
            <b/>
            <sz val="9"/>
            <color rgb="FF000000"/>
            <rFont val="Tahoma"/>
            <family val="2"/>
          </rPr>
          <t>Benjamin Park:</t>
        </r>
        <r>
          <rPr>
            <sz val="9"/>
            <color rgb="FF000000"/>
            <rFont val="Tahoma"/>
            <family val="2"/>
          </rPr>
          <t xml:space="preserve">
</t>
        </r>
        <r>
          <rPr>
            <sz val="9"/>
            <color rgb="FF000000"/>
            <rFont val="Tahoma"/>
            <family val="2"/>
          </rPr>
          <t>if user checks the box, NRCA-LTI-04-E changes to "Yes"</t>
        </r>
      </text>
    </comment>
    <comment ref="D22" authorId="1" shapeId="0" xr:uid="{5099F1A9-F746-47CC-90EE-DE1B8177EF62}">
      <text>
        <r>
          <rPr>
            <sz val="9"/>
            <color rgb="FF000000"/>
            <rFont val="Tahoma"/>
            <family val="2"/>
          </rPr>
          <t xml:space="preserve">if the user choose "Required: ≥4,000 watts subject to multilevel" OR "Required: Using as PAF (Table P) 
</t>
        </r>
        <r>
          <rPr>
            <sz val="9"/>
            <color rgb="FF000000"/>
            <rFont val="Tahoma"/>
            <family val="2"/>
          </rPr>
          <t xml:space="preserve">
</t>
        </r>
        <r>
          <rPr>
            <sz val="9"/>
            <color rgb="FF000000"/>
            <rFont val="Tahoma"/>
            <family val="2"/>
          </rPr>
          <t>NRCA-LTI-04-A chnages to "Yes"</t>
        </r>
      </text>
    </comment>
    <comment ref="M23" authorId="1" shapeId="0" xr:uid="{7882A634-CCDA-4B06-92EE-3FED71D469FA}">
      <text>
        <r>
          <rPr>
            <sz val="9"/>
            <color rgb="FF000000"/>
            <rFont val="Tahoma"/>
            <family val="2"/>
          </rPr>
          <t>Triggers NRCA-LTI-02 to move from "No" to "Yes" in Table T.</t>
        </r>
      </text>
    </comment>
    <comment ref="M24" authorId="2" shapeId="0" xr:uid="{59A7F4B6-BC04-46C1-AE41-E43F0AA8FBE3}">
      <text>
        <t>[Threaded comment]
Your version of Excel allows you to read this threaded comment; however, any edits to it will get removed if the file is opened in a newer version of Excel. Learn more: https://go.microsoft.com/fwlink/?linkid=870924
Comment:
    Add "Column 08" so that it is clear.</t>
      </text>
    </comment>
    <comment ref="D27" authorId="1" shapeId="0" xr:uid="{4AEC0F10-9717-4344-9912-DC9B8BE5F604}">
      <text>
        <r>
          <rPr>
            <b/>
            <sz val="9"/>
            <color rgb="FF000000"/>
            <rFont val="Tahoma"/>
            <family val="2"/>
          </rPr>
          <t>Usability Update:</t>
        </r>
        <r>
          <rPr>
            <sz val="9"/>
            <color rgb="FF000000"/>
            <rFont val="Tahoma"/>
            <family val="2"/>
          </rPr>
          <t xml:space="preserve">
</t>
        </r>
        <r>
          <rPr>
            <sz val="9"/>
            <color rgb="FF000000"/>
            <rFont val="Tahoma"/>
            <family val="2"/>
          </rPr>
          <t>If chosen, AND "New Parking garage" or "Altered Lighting System" are chosen in Table B column 01, trigger Table R.</t>
        </r>
      </text>
    </comment>
    <comment ref="C31" authorId="3" shapeId="0" xr:uid="{17BB87DF-8321-4380-87E0-6D890FF6E769}">
      <text>
        <t>[Threaded comment]
Your version of Excel allows you to read this threaded comment; however, any edits to it will get removed if the file is opened in a newer version of Excel. Learn more: https://go.microsoft.com/fwlink/?linkid=870924
Comment:
    Revised to reflect the 2025 language in §130.1(a)</t>
      </text>
    </comment>
    <comment ref="C32" authorId="4" shapeId="0" xr:uid="{0FE71C1D-E4E8-4232-85A9-89D0B0BF5DE6}">
      <text>
        <t xml:space="preserve">[Threaded comment]
Your version of Excel allows you to read this threaded comment; however, any edits to it will get removed if the file is opened in a newer version of Excel. Learn more: https://go.microsoft.com/fwlink/?linkid=870924
Comment:
    Revised to reflect the 2025 language in §130.1(a)
</t>
      </text>
    </comment>
    <comment ref="F33" authorId="1" shapeId="0" xr:uid="{8A4A2978-002C-44F5-A11F-E2FDFBE5640F}">
      <text>
        <r>
          <rPr>
            <sz val="9"/>
            <color rgb="FF000000"/>
            <rFont val="Tahoma"/>
            <family val="2"/>
          </rPr>
          <t xml:space="preserve">
</t>
        </r>
        <r>
          <rPr>
            <sz val="9"/>
            <color rgb="FF000000"/>
            <rFont val="Tahoma"/>
            <family val="2"/>
          </rPr>
          <t>If chosen, AND "New Parking garage" or "Altered Lighting System" are chosen in Table B column 01, trigger Table R.</t>
        </r>
      </text>
    </comment>
    <comment ref="O33" authorId="1" shapeId="0" xr:uid="{A856FFF5-B6D1-4688-8137-A963FF364516}">
      <text>
        <r>
          <rPr>
            <sz val="9"/>
            <color rgb="FF000000"/>
            <rFont val="Tahoma"/>
            <family val="2"/>
          </rPr>
          <t>If chosen, AND "New Parking garage" or "Altered Lighting System" are chosen in Table B column 01, trigger Table R.</t>
        </r>
      </text>
    </comment>
    <comment ref="S33" authorId="1" shapeId="0" xr:uid="{DD7C0EC2-E4A7-48AA-81CE-746DB7085154}">
      <text>
        <r>
          <rPr>
            <sz val="9"/>
            <color rgb="FF000000"/>
            <rFont val="Tahoma"/>
            <family val="2"/>
          </rPr>
          <t>If chosen, AND "New Parking garage" or "Altered Lighting System" are chosen in Table B column 01, trigger Table R.</t>
        </r>
      </text>
    </comment>
    <comment ref="F35" authorId="5" shapeId="0" xr:uid="{00C5B4CA-B5AB-4A5B-9175-309D0C03A8DF}">
      <text>
        <t>[Threaded comment]
Your version of Excel allows you to read this threaded comment; however, any edits to it will get removed if the file is opened in a newer version of Excel. Learn more: https://go.microsoft.com/fwlink/?linkid=870924
Comment:
    Change the term 
from "Enclosed area" to "Space.</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Rebecca Rice</author>
    <author>tc={A351214C-AFB8-41E5-AABA-CD9EA220083A}</author>
  </authors>
  <commentList>
    <comment ref="D20" authorId="0" shapeId="0" xr:uid="{00000000-0006-0000-0B00-000002000000}">
      <text>
        <r>
          <rPr>
            <b/>
            <sz val="9"/>
            <color rgb="FF000000"/>
            <rFont val="Tahoma"/>
            <family val="2"/>
          </rPr>
          <t>7.20.21:</t>
        </r>
        <r>
          <rPr>
            <sz val="9"/>
            <color rgb="FF000000"/>
            <rFont val="Tahoma"/>
            <family val="2"/>
          </rPr>
          <t xml:space="preserve">
</t>
        </r>
        <r>
          <rPr>
            <sz val="9"/>
            <color rgb="FF000000"/>
            <rFont val="Tahoma"/>
            <family val="2"/>
          </rPr>
          <t>Updated table per 140.6-B &amp; 140.6-C</t>
        </r>
      </text>
    </comment>
    <comment ref="G74" authorId="1" shapeId="0" xr:uid="{A351214C-AFB8-41E5-AABA-CD9EA220083A}">
      <text>
        <t xml:space="preserve">[Threaded comment]
Your version of Excel allows you to read this threaded comment; however, any edits to it will get removed if the file is opened in a newer version of Excel. Learn more: https://go.microsoft.com/fwlink/?linkid=870924
Comment:
    Physical Therapy (Hospitals) should be 0.75, not 0.85, for the 2025 Energy Code.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Benjamin Park</author>
    <author>Sally Blair</author>
    <author>Alexis Markstrum</author>
  </authors>
  <commentList>
    <comment ref="G8" authorId="0" shapeId="0" xr:uid="{00000000-0006-0000-0C00-000002000000}">
      <text>
        <r>
          <rPr>
            <sz val="9"/>
            <color rgb="FF000000"/>
            <rFont val="Tahoma"/>
            <family val="2"/>
          </rPr>
          <t xml:space="preserve">2019 Update:
</t>
        </r>
        <r>
          <rPr>
            <sz val="9"/>
            <color rgb="FF000000"/>
            <rFont val="Tahoma"/>
            <family val="2"/>
          </rPr>
          <t xml:space="preserve">if J03 is "ATM/ Ticket Machine", calculated as 100 + ((J05 - 1) * 50).
</t>
        </r>
        <r>
          <rPr>
            <sz val="9"/>
            <color rgb="FF000000"/>
            <rFont val="Tahoma"/>
            <family val="2"/>
          </rPr>
          <t xml:space="preserve">else, calculated as 04 x 05. 
</t>
        </r>
        <r>
          <rPr>
            <sz val="9"/>
            <color rgb="FF000000"/>
            <rFont val="Tahoma"/>
            <family val="2"/>
          </rPr>
          <t xml:space="preserve">
</t>
        </r>
        <r>
          <rPr>
            <sz val="9"/>
            <color rgb="FF000000"/>
            <rFont val="Tahoma"/>
            <family val="2"/>
          </rPr>
          <t>Same for Unconditioned Spaces.</t>
        </r>
      </text>
    </comment>
    <comment ref="D36" authorId="1" shapeId="0" xr:uid="{00000000-0006-0000-0C00-000005000000}">
      <text>
        <r>
          <rPr>
            <sz val="9"/>
            <color rgb="FF000000"/>
            <rFont val="Tahoma"/>
            <family val="2"/>
          </rPr>
          <t xml:space="preserve">7.20.21:
</t>
        </r>
        <r>
          <rPr>
            <sz val="9"/>
            <color rgb="FF000000"/>
            <rFont val="Tahoma"/>
            <family val="2"/>
          </rPr>
          <t>If column 02 is "Auditorium"; "Exhibit, Museum"</t>
        </r>
      </text>
    </comment>
    <comment ref="D39" authorId="1" shapeId="0" xr:uid="{00000000-0006-0000-0C00-000006000000}">
      <text>
        <r>
          <rPr>
            <sz val="9"/>
            <color rgb="FF000000"/>
            <rFont val="Tahoma"/>
            <family val="2"/>
          </rPr>
          <t xml:space="preserve">7.20.21:
</t>
        </r>
        <r>
          <rPr>
            <sz val="9"/>
            <color rgb="FF000000"/>
            <rFont val="Tahoma"/>
            <family val="2"/>
          </rPr>
          <t xml:space="preserve">If column 02 is "Auto Repair"; "Electrical, Mechanical, Telephone Rooms"; "General Commercial and Industrial Work- High Bay"; "General Commercial and Industrial Work- Low Bay"; </t>
        </r>
      </text>
    </comment>
    <comment ref="D42" authorId="1" shapeId="0" xr:uid="{00000000-0006-0000-0C00-000007000000}">
      <text>
        <r>
          <rPr>
            <b/>
            <sz val="9"/>
            <color rgb="FF000000"/>
            <rFont val="Tahoma"/>
            <family val="2"/>
          </rPr>
          <t>7.20.21</t>
        </r>
        <r>
          <rPr>
            <sz val="9"/>
            <color rgb="FF000000"/>
            <rFont val="Tahoma"/>
            <family val="2"/>
          </rPr>
          <t xml:space="preserve">
</t>
        </r>
        <r>
          <rPr>
            <sz val="9"/>
            <color rgb="FF000000"/>
            <rFont val="Tahoma"/>
            <family val="2"/>
          </rPr>
          <t xml:space="preserve">If column 02 is "Audience Seating Area"; "Civic Meeting Place"; "Concourse &amp; Atria"; "Convention, Conference, Multipurpose, and Meeting Center"; "Corridor"; "Dining- Fast Food"; "Dining- Family"; "Financial Transaction";  "Hotel Function";  "Library- Reading Area"; "Main Entry Lobby"; "Lounge"; "Religious Worship"; "Theater- Motion Picture"; "Theater- Performance"
</t>
        </r>
        <r>
          <rPr>
            <sz val="9"/>
            <color rgb="FF000000"/>
            <rFont val="Tahoma"/>
            <family val="2"/>
          </rPr>
          <t xml:space="preserve">  </t>
        </r>
      </text>
    </comment>
    <comment ref="D45" authorId="1" shapeId="0" xr:uid="{00000000-0006-0000-0C00-000008000000}">
      <text>
        <r>
          <rPr>
            <b/>
            <sz val="9"/>
            <color rgb="FF000000"/>
            <rFont val="Tahoma"/>
            <family val="2"/>
          </rPr>
          <t>2019 Update:</t>
        </r>
        <r>
          <rPr>
            <sz val="9"/>
            <color rgb="FF000000"/>
            <rFont val="Tahoma"/>
            <family val="2"/>
          </rPr>
          <t xml:space="preserve">
</t>
        </r>
        <r>
          <rPr>
            <sz val="9"/>
            <color rgb="FF000000"/>
            <rFont val="Tahoma"/>
            <family val="2"/>
          </rPr>
          <t>If column 02 is "Beauty Salon"</t>
        </r>
      </text>
    </comment>
    <comment ref="D49" authorId="1" shapeId="0" xr:uid="{00000000-0006-0000-0C00-000009000000}">
      <text>
        <r>
          <rPr>
            <b/>
            <sz val="9"/>
            <color rgb="FF000000"/>
            <rFont val="Tahoma"/>
            <family val="2"/>
          </rPr>
          <t>2019 Update:</t>
        </r>
        <r>
          <rPr>
            <sz val="9"/>
            <color rgb="FF000000"/>
            <rFont val="Tahoma"/>
            <family val="2"/>
          </rPr>
          <t xml:space="preserve">
</t>
        </r>
        <r>
          <rPr>
            <sz val="9"/>
            <color rgb="FF000000"/>
            <rFont val="Tahoma"/>
            <family val="2"/>
          </rPr>
          <t>If column 02 is "Classroom, Lecture, Training, Vocational"</t>
        </r>
      </text>
    </comment>
    <comment ref="D52" authorId="1" shapeId="0" xr:uid="{00000000-0006-0000-0C00-00000A000000}">
      <text>
        <r>
          <rPr>
            <b/>
            <sz val="9"/>
            <color rgb="FF000000"/>
            <rFont val="Tahoma"/>
            <family val="2"/>
          </rPr>
          <t>7.20.21:</t>
        </r>
        <r>
          <rPr>
            <sz val="9"/>
            <color rgb="FF000000"/>
            <rFont val="Tahoma"/>
            <family val="2"/>
          </rPr>
          <t xml:space="preserve">
</t>
        </r>
        <r>
          <rPr>
            <sz val="9"/>
            <color rgb="FF000000"/>
            <rFont val="Tahoma"/>
            <family val="2"/>
          </rPr>
          <t>If column 02 is "Transportation- Ticketing"; "Restroom (Low Vision)"</t>
        </r>
      </text>
    </comment>
    <comment ref="D55" authorId="1" shapeId="0" xr:uid="{00000000-0006-0000-0C00-00000B000000}">
      <text>
        <r>
          <rPr>
            <b/>
            <sz val="9"/>
            <color rgb="FF000000"/>
            <rFont val="Tahoma"/>
            <family val="2"/>
          </rPr>
          <t>2019 Update:</t>
        </r>
        <r>
          <rPr>
            <sz val="9"/>
            <color rgb="FF000000"/>
            <rFont val="Tahoma"/>
            <family val="2"/>
          </rPr>
          <t xml:space="preserve">
</t>
        </r>
        <r>
          <rPr>
            <sz val="9"/>
            <color rgb="FF000000"/>
            <rFont val="Tahoma"/>
            <family val="2"/>
          </rPr>
          <t>If column 02 is "General Commercial and Industrial Work- Precision"</t>
        </r>
      </text>
    </comment>
    <comment ref="D58" authorId="1" shapeId="0" xr:uid="{00000000-0006-0000-0C00-00000C000000}">
      <text>
        <r>
          <rPr>
            <b/>
            <sz val="9"/>
            <color rgb="FF000000"/>
            <rFont val="Tahoma"/>
            <family val="2"/>
          </rPr>
          <t>2019 Update:</t>
        </r>
        <r>
          <rPr>
            <sz val="9"/>
            <color rgb="FF000000"/>
            <rFont val="Tahoma"/>
            <family val="2"/>
          </rPr>
          <t xml:space="preserve">
</t>
        </r>
        <r>
          <rPr>
            <sz val="9"/>
            <color rgb="FF000000"/>
            <rFont val="Tahoma"/>
            <family val="2"/>
          </rPr>
          <t>If column 02 is "Office (&gt; 250 square feet)";   "Office (&lt;= 250 square feet)"</t>
        </r>
        <r>
          <rPr>
            <b/>
            <strike/>
            <sz val="9"/>
            <color rgb="FFFF0000"/>
            <rFont val="Tahoma"/>
            <family val="2"/>
          </rPr>
          <t>; "Office (open)"</t>
        </r>
      </text>
    </comment>
    <comment ref="D62" authorId="1" shapeId="0" xr:uid="{00000000-0006-0000-0C00-00000D000000}">
      <text>
        <r>
          <rPr>
            <sz val="9"/>
            <color rgb="FF000000"/>
            <rFont val="Tahoma"/>
            <family val="2"/>
          </rPr>
          <t xml:space="preserve">7.20.21:
</t>
        </r>
        <r>
          <rPr>
            <sz val="9"/>
            <color rgb="FF000000"/>
            <rFont val="Tahoma"/>
            <family val="2"/>
          </rPr>
          <t>If column 02 is " Parking Garage - Parking Area &amp; Ramps"</t>
        </r>
      </text>
    </comment>
    <comment ref="D65" authorId="1" shapeId="0" xr:uid="{00000000-0006-0000-0C00-00000E000000}">
      <text>
        <r>
          <rPr>
            <b/>
            <sz val="9"/>
            <color rgb="FF000000"/>
            <rFont val="Tahoma"/>
            <family val="2"/>
          </rPr>
          <t>2019 Update:</t>
        </r>
        <r>
          <rPr>
            <sz val="9"/>
            <color rgb="FF000000"/>
            <rFont val="Tahoma"/>
            <family val="2"/>
          </rPr>
          <t xml:space="preserve">
</t>
        </r>
        <r>
          <rPr>
            <sz val="9"/>
            <color rgb="FF000000"/>
            <rFont val="Tahoma"/>
            <family val="2"/>
          </rPr>
          <t xml:space="preserve">If column 02 is "Laboratory Area, Scientific"; "Pharmacy"; 
</t>
        </r>
      </text>
    </comment>
    <comment ref="D68" authorId="1" shapeId="0" xr:uid="{00000000-0006-0000-0C00-00000F000000}">
      <text>
        <r>
          <rPr>
            <b/>
            <sz val="9"/>
            <color rgb="FF000000"/>
            <rFont val="Tahoma"/>
            <family val="2"/>
          </rPr>
          <t>7.20.21:</t>
        </r>
        <r>
          <rPr>
            <sz val="9"/>
            <color rgb="FF000000"/>
            <rFont val="Tahoma"/>
            <family val="2"/>
          </rPr>
          <t xml:space="preserve">
</t>
        </r>
        <r>
          <rPr>
            <sz val="9"/>
            <color rgb="FF000000"/>
            <rFont val="Tahoma"/>
            <family val="2"/>
          </rPr>
          <t>If column 02 is</t>
        </r>
        <r>
          <rPr>
            <b/>
            <sz val="9"/>
            <color rgb="FF000000"/>
            <rFont val="Tahoma"/>
            <family val="2"/>
          </rPr>
          <t xml:space="preserve"> </t>
        </r>
        <r>
          <rPr>
            <b/>
            <strike/>
            <sz val="9"/>
            <color rgb="FFFF0000"/>
            <rFont val="Tahoma"/>
            <family val="2"/>
          </rPr>
          <t>"Grocery Sales"</t>
        </r>
        <r>
          <rPr>
            <b/>
            <sz val="9"/>
            <color rgb="FF000000"/>
            <rFont val="Tahoma"/>
            <family val="2"/>
          </rPr>
          <t xml:space="preserve">; </t>
        </r>
        <r>
          <rPr>
            <b/>
            <strike/>
            <sz val="9"/>
            <color rgb="FFFF0000"/>
            <rFont val="Tahoma"/>
            <family val="2"/>
          </rPr>
          <t>"Retail Merchandise Sales, Wholesale Showroom";</t>
        </r>
        <r>
          <rPr>
            <sz val="9"/>
            <color rgb="FF000000"/>
            <rFont val="Tahoma"/>
            <family val="2"/>
          </rPr>
          <t xml:space="preserve"> "Restroom"; </t>
        </r>
        <r>
          <rPr>
            <b/>
            <sz val="9"/>
            <color rgb="FFFF0000"/>
            <rFont val="Tahoma"/>
            <family val="2"/>
          </rPr>
          <t>"</t>
        </r>
        <r>
          <rPr>
            <b/>
            <strike/>
            <sz val="9"/>
            <color rgb="FFFF0000"/>
            <rFont val="Tahoma"/>
            <family val="2"/>
          </rPr>
          <t>Dining- Bar/Fine"</t>
        </r>
        <r>
          <rPr>
            <sz val="9"/>
            <color rgb="FF000000"/>
            <rFont val="Tahoma"/>
            <family val="2"/>
          </rPr>
          <t>; "Stairwell"</t>
        </r>
      </text>
    </comment>
    <comment ref="D71" authorId="1" shapeId="0" xr:uid="{00000000-0006-0000-0C00-000010000000}">
      <text>
        <r>
          <rPr>
            <b/>
            <sz val="9"/>
            <color rgb="FF000000"/>
            <rFont val="Tahoma"/>
            <family val="2"/>
          </rPr>
          <t>2019 Update:</t>
        </r>
        <r>
          <rPr>
            <sz val="9"/>
            <color rgb="FF000000"/>
            <rFont val="Tahoma"/>
            <family val="2"/>
          </rPr>
          <t xml:space="preserve">
</t>
        </r>
        <r>
          <rPr>
            <sz val="9"/>
            <color rgb="FF000000"/>
            <rFont val="Tahoma"/>
            <family val="2"/>
          </rPr>
          <t>If column 02 is "Retail- Fitting Rm"</t>
        </r>
      </text>
    </comment>
    <comment ref="D75" authorId="1" shapeId="0" xr:uid="{00000000-0006-0000-0C00-000011000000}">
      <text>
        <r>
          <rPr>
            <b/>
            <sz val="9"/>
            <color rgb="FF000000"/>
            <rFont val="Tahoma"/>
            <family val="2"/>
          </rPr>
          <t>7.20.21:</t>
        </r>
        <r>
          <rPr>
            <sz val="9"/>
            <color rgb="FF000000"/>
            <rFont val="Tahoma"/>
            <family val="2"/>
          </rPr>
          <t xml:space="preserve">
</t>
        </r>
        <r>
          <rPr>
            <sz val="9"/>
            <color rgb="FF000000"/>
            <rFont val="Tahoma"/>
            <family val="2"/>
          </rPr>
          <t>If column 02 is "Hospital- Nursery"; "Hospital- Physical Therapy"; "Hospital- Recovery"</t>
        </r>
      </text>
    </comment>
    <comment ref="D78" authorId="1" shapeId="0" xr:uid="{00000000-0006-0000-0C00-000012000000}">
      <text>
        <r>
          <rPr>
            <sz val="9"/>
            <color rgb="FF000000"/>
            <rFont val="Tahoma"/>
            <family val="2"/>
          </rPr>
          <t xml:space="preserve">7.20.21:
</t>
        </r>
        <r>
          <rPr>
            <sz val="9"/>
            <color rgb="FF000000"/>
            <rFont val="Tahoma"/>
            <family val="2"/>
          </rPr>
          <t>If column 02 is "Hospital- Imaging"</t>
        </r>
      </text>
    </comment>
    <comment ref="D82" authorId="1" shapeId="0" xr:uid="{41D8C102-B277-40DE-BB7E-860059CA0E62}">
      <text>
        <r>
          <rPr>
            <b/>
            <sz val="9"/>
            <color rgb="FF000000"/>
            <rFont val="Tahoma"/>
            <family val="2"/>
          </rPr>
          <t>2019 Update:</t>
        </r>
        <r>
          <rPr>
            <sz val="9"/>
            <color rgb="FF000000"/>
            <rFont val="Tahoma"/>
            <family val="2"/>
          </rPr>
          <t xml:space="preserve">
</t>
        </r>
        <r>
          <rPr>
            <sz val="9"/>
            <color rgb="FF000000"/>
            <rFont val="Tahoma"/>
            <family val="2"/>
          </rPr>
          <t>If column 02 is "Hospital- Patient Rm"</t>
        </r>
      </text>
    </comment>
    <comment ref="D86" authorId="1" shapeId="0" xr:uid="{00000000-0006-0000-0C00-000013000000}">
      <text>
        <r>
          <rPr>
            <b/>
            <sz val="9"/>
            <color rgb="FF000000"/>
            <rFont val="Tahoma"/>
            <family val="2"/>
          </rPr>
          <t>2019 Update:</t>
        </r>
        <r>
          <rPr>
            <sz val="9"/>
            <color rgb="FF000000"/>
            <rFont val="Tahoma"/>
            <family val="2"/>
          </rPr>
          <t xml:space="preserve">
</t>
        </r>
        <r>
          <rPr>
            <sz val="9"/>
            <color rgb="FF000000"/>
            <rFont val="Tahoma"/>
            <family val="2"/>
          </rPr>
          <t>If column 02 is "Videoconferencing Studio"</t>
        </r>
      </text>
    </comment>
    <comment ref="D89" authorId="1" shapeId="0" xr:uid="{00000000-0006-0000-0C00-000014000000}">
      <text>
        <r>
          <rPr>
            <b/>
            <sz val="9"/>
            <color rgb="FF000000"/>
            <rFont val="Tahoma"/>
            <family val="2"/>
          </rPr>
          <t>2019 Update:</t>
        </r>
        <r>
          <rPr>
            <sz val="9"/>
            <color rgb="FF000000"/>
            <rFont val="Tahoma"/>
            <family val="2"/>
          </rPr>
          <t xml:space="preserve">
</t>
        </r>
        <r>
          <rPr>
            <sz val="9"/>
            <color rgb="FF000000"/>
            <rFont val="Tahoma"/>
            <family val="2"/>
          </rPr>
          <t>If column 02 is "Main Entry Lobby (Low Vision)"</t>
        </r>
      </text>
    </comment>
    <comment ref="D94" authorId="1" shapeId="0" xr:uid="{00000000-0006-0000-0C00-000015000000}">
      <text>
        <r>
          <rPr>
            <sz val="9"/>
            <color rgb="FF000000"/>
            <rFont val="Tahoma"/>
            <family val="2"/>
          </rPr>
          <t xml:space="preserve">7.20.21:
</t>
        </r>
        <r>
          <rPr>
            <sz val="9"/>
            <color rgb="FF000000"/>
            <rFont val="Tahoma"/>
            <family val="2"/>
          </rPr>
          <t>If column 02 is "Corridor (Low Vision)"; "Stairwell (Low Vision)"</t>
        </r>
      </text>
    </comment>
    <comment ref="D97" authorId="1" shapeId="0" xr:uid="{68218874-86A0-43E0-8697-CED872FC56E9}">
      <text>
        <r>
          <rPr>
            <sz val="9"/>
            <color rgb="FF000000"/>
            <rFont val="Tahoma"/>
            <family val="2"/>
          </rPr>
          <t xml:space="preserve">7.20.21:
</t>
        </r>
        <r>
          <rPr>
            <sz val="9"/>
            <color rgb="FF000000"/>
            <rFont val="Tahoma"/>
            <family val="2"/>
          </rPr>
          <t>If column 02 is  "Hospital- Nurse Station"</t>
        </r>
      </text>
    </comment>
    <comment ref="D101" authorId="1" shapeId="0" xr:uid="{E67079EB-D69D-4522-8DFC-FDE3DFA8C950}">
      <text>
        <r>
          <rPr>
            <sz val="9"/>
            <color rgb="FF000000"/>
            <rFont val="Tahoma"/>
            <family val="2"/>
          </rPr>
          <t xml:space="preserve">7.20.21:
</t>
        </r>
        <r>
          <rPr>
            <sz val="9"/>
            <color rgb="FF000000"/>
            <rFont val="Tahoma"/>
            <family val="2"/>
          </rPr>
          <t>If column 02 is "Museum Restoration"</t>
        </r>
      </text>
    </comment>
    <comment ref="D104" authorId="1" shapeId="0" xr:uid="{38D502EC-9D87-4B90-ACA7-48112E141955}">
      <text>
        <r>
          <rPr>
            <sz val="9"/>
            <color rgb="FF000000"/>
            <rFont val="Tahoma"/>
            <family val="2"/>
          </rPr>
          <t xml:space="preserve">7.20.21:
</t>
        </r>
        <r>
          <rPr>
            <sz val="9"/>
            <color rgb="FF000000"/>
            <rFont val="Tahoma"/>
            <family val="2"/>
          </rPr>
          <t>If column 02 is "Dining (Low Vision)";  "Lounge/Waiting (Low Vision)"; "Multipurpose Rm (Low Vision)"; "Religious Worship (Low Vision)";</t>
        </r>
      </text>
    </comment>
    <comment ref="D108" authorId="2" shapeId="0" xr:uid="{7E1EEE5D-A3BA-438E-A933-B9253BA5B6DC}">
      <text>
        <r>
          <rPr>
            <b/>
            <sz val="9"/>
            <color rgb="FFFF0000"/>
            <rFont val="Tahoma"/>
            <family val="2"/>
          </rPr>
          <t>If Column 02 is "Convention, Conference, Multipurpose, and Meeting Center"</t>
        </r>
      </text>
    </comment>
    <comment ref="D116" authorId="2" shapeId="0" xr:uid="{C223A0A1-D7F2-4C7F-A3D7-664AB221F2F6}">
      <text>
        <r>
          <rPr>
            <b/>
            <sz val="9"/>
            <color rgb="FFFF0000"/>
            <rFont val="Tahoma"/>
            <family val="2"/>
          </rPr>
          <t xml:space="preserve">If Column 02 is "Dining - Bar/Fine"
</t>
        </r>
      </text>
    </comment>
    <comment ref="D126" authorId="2" shapeId="0" xr:uid="{D41D9978-B2FB-4558-AB56-B33C1377F15F}">
      <text>
        <r>
          <rPr>
            <b/>
            <sz val="9"/>
            <color rgb="FFFF0000"/>
            <rFont val="Tahoma"/>
            <family val="2"/>
          </rPr>
          <t xml:space="preserve">If Column 02 is "Main Entry Lobby"
</t>
        </r>
      </text>
    </comment>
    <comment ref="D131" authorId="2" shapeId="0" xr:uid="{F919BA12-C207-41A6-B2A1-FDD80DB06453}">
      <text>
        <r>
          <rPr>
            <b/>
            <sz val="9"/>
            <color rgb="FFFF0000"/>
            <rFont val="Tahoma"/>
            <family val="2"/>
          </rPr>
          <t xml:space="preserve">If Column 02 is "Grocery Sales"
</t>
        </r>
      </text>
    </comment>
    <comment ref="D141" authorId="2" shapeId="0" xr:uid="{F0B6FE7D-1686-4307-8BF7-856AF4B97A21}">
      <text>
        <r>
          <rPr>
            <b/>
            <sz val="9"/>
            <color rgb="FFFF0000"/>
            <rFont val="Tahoma"/>
            <family val="2"/>
          </rPr>
          <t xml:space="preserve">If Column 02 is "Retail Merchandise Sales"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Benjamin Park</author>
  </authors>
  <commentList>
    <comment ref="B7" authorId="0" shapeId="0" xr:uid="{FD65F238-D8B3-49E9-A7AF-2BE1A3DE5EE9}">
      <text>
        <r>
          <rPr>
            <b/>
            <sz val="9"/>
            <color rgb="FF000000"/>
            <rFont val="Tahoma"/>
            <family val="2"/>
          </rPr>
          <t>Sally Blair:</t>
        </r>
        <r>
          <rPr>
            <sz val="9"/>
            <color rgb="FF000000"/>
            <rFont val="Tahoma"/>
            <family val="2"/>
          </rPr>
          <t xml:space="preserve">
</t>
        </r>
        <r>
          <rPr>
            <sz val="9"/>
            <color rgb="FF000000"/>
            <rFont val="Tahoma"/>
            <family val="2"/>
          </rPr>
          <t>Checking these boxes triggers the associated table.</t>
        </r>
      </text>
    </comment>
    <comment ref="D14" authorId="1" shapeId="0" xr:uid="{0DDB34AA-4A83-4FD9-A384-E77FCFDAE0DF}">
      <text>
        <r>
          <rPr>
            <b/>
            <sz val="9"/>
            <color rgb="FFFF0000"/>
            <rFont val="Tahoma"/>
            <family val="2"/>
          </rPr>
          <t>10.11.21:</t>
        </r>
        <r>
          <rPr>
            <sz val="9"/>
            <color rgb="FF000000"/>
            <rFont val="Tahoma"/>
            <family val="2"/>
          </rPr>
          <t xml:space="preserve">
</t>
        </r>
        <r>
          <rPr>
            <sz val="9"/>
            <color rgb="FF000000"/>
            <rFont val="Tahoma"/>
            <family val="2"/>
          </rPr>
          <t xml:space="preserve"> if L03 = "Auditorium Area":  lux = 300;
</t>
        </r>
        <r>
          <rPr>
            <sz val="9"/>
            <color rgb="FF000000"/>
            <rFont val="Tahoma"/>
            <family val="2"/>
          </rPr>
          <t xml:space="preserve"> if L03 = "Convention Area":  lux = 300;
</t>
        </r>
        <r>
          <rPr>
            <sz val="9"/>
            <color rgb="FF000000"/>
            <rFont val="Tahoma"/>
            <family val="2"/>
          </rPr>
          <t xml:space="preserve"> if L03 = "Conference Area":  lux = 300;
</t>
        </r>
        <r>
          <rPr>
            <b/>
            <sz val="9"/>
            <color rgb="FFFF0000"/>
            <rFont val="Tahoma"/>
            <family val="2"/>
          </rPr>
          <t xml:space="preserve"> if L03 = "MF Conference Area":  lux = 300;</t>
        </r>
        <r>
          <rPr>
            <sz val="9"/>
            <color rgb="FF000000"/>
            <rFont val="Tahoma"/>
            <family val="2"/>
          </rPr>
          <t xml:space="preserve">
</t>
        </r>
        <r>
          <rPr>
            <sz val="9"/>
            <color rgb="FF000000"/>
            <rFont val="Tahoma"/>
            <family val="2"/>
          </rPr>
          <t xml:space="preserve"> if L03 = "Multipurpose Area":  lux = 300;
</t>
        </r>
        <r>
          <rPr>
            <sz val="9"/>
            <color rgb="FF000000"/>
            <rFont val="Tahoma"/>
            <family val="2"/>
          </rPr>
          <t xml:space="preserve"> </t>
        </r>
        <r>
          <rPr>
            <b/>
            <sz val="9"/>
            <color rgb="FFFF0000"/>
            <rFont val="Tahoma"/>
            <family val="2"/>
          </rPr>
          <t>if L03 = "MF Multipurpose Area":  lux = 300;</t>
        </r>
        <r>
          <rPr>
            <sz val="9"/>
            <color rgb="FF000000"/>
            <rFont val="Tahoma"/>
            <family val="2"/>
          </rPr>
          <t xml:space="preserve">
</t>
        </r>
        <r>
          <rPr>
            <sz val="9"/>
            <color rgb="FF000000"/>
            <rFont val="Tahoma"/>
            <family val="2"/>
          </rPr>
          <t xml:space="preserve"> if L03 = "Meeting Center Area":  lux = 300;
</t>
        </r>
        <r>
          <rPr>
            <b/>
            <sz val="9"/>
            <color rgb="FFFF0000"/>
            <rFont val="Tahoma"/>
            <family val="2"/>
          </rPr>
          <t xml:space="preserve"> if L03 = "MF Meeting Center Area":  lux = 300;</t>
        </r>
        <r>
          <rPr>
            <sz val="9"/>
            <color rgb="FF000000"/>
            <rFont val="Tahoma"/>
            <family val="2"/>
          </rPr>
          <t xml:space="preserve">
</t>
        </r>
        <r>
          <rPr>
            <sz val="9"/>
            <color rgb="FF000000"/>
            <rFont val="Tahoma"/>
            <family val="2"/>
          </rPr>
          <t xml:space="preserve"> if L03 = "Dining Areas":  lux = 200;
</t>
        </r>
        <r>
          <rPr>
            <sz val="9"/>
            <color rgb="FF000000"/>
            <rFont val="Tahoma"/>
            <family val="2"/>
          </rPr>
          <t xml:space="preserve"> </t>
        </r>
        <r>
          <rPr>
            <b/>
            <sz val="9"/>
            <color rgb="FFFF0000"/>
            <rFont val="Tahoma"/>
            <family val="2"/>
          </rPr>
          <t>if L03 = "MF Dining Areas":  lux = 200;</t>
        </r>
        <r>
          <rPr>
            <sz val="9"/>
            <color rgb="FF000000"/>
            <rFont val="Tahoma"/>
            <family val="2"/>
          </rPr>
          <t xml:space="preserve">
</t>
        </r>
        <r>
          <rPr>
            <sz val="9"/>
            <color rgb="FF000000"/>
            <rFont val="Tahoma"/>
            <family val="2"/>
          </rPr>
          <t xml:space="preserve"> if L03 = "Exhibit, Museum Areas":  lux = 150;
</t>
        </r>
        <r>
          <rPr>
            <sz val="9"/>
            <color rgb="FF000000"/>
            <rFont val="Tahoma"/>
            <family val="2"/>
          </rPr>
          <t xml:space="preserve"> if L03 = "Hotel Ballroom/Events":  lux = 400;
</t>
        </r>
        <r>
          <rPr>
            <sz val="9"/>
            <color rgb="FF000000"/>
            <rFont val="Tahoma"/>
            <family val="2"/>
          </rPr>
          <t xml:space="preserve"> if L03 = "Hotel Lobby":  lux = 200;
</t>
        </r>
        <r>
          <rPr>
            <sz val="9"/>
            <color rgb="FF000000"/>
            <rFont val="Tahoma"/>
            <family val="2"/>
          </rPr>
          <t xml:space="preserve"> if L03 = "Main Entry Lobby":  lux = 200;
</t>
        </r>
        <r>
          <rPr>
            <b/>
            <sz val="9"/>
            <color rgb="FFFF0000"/>
            <rFont val="Tahoma"/>
            <family val="2"/>
          </rPr>
          <t xml:space="preserve"> if L03 = "MF Main Entry Lobby":  lux = 200;</t>
        </r>
        <r>
          <rPr>
            <sz val="9"/>
            <color rgb="FF000000"/>
            <rFont val="Tahoma"/>
            <family val="2"/>
          </rPr>
          <t xml:space="preserve">
</t>
        </r>
        <r>
          <rPr>
            <sz val="9"/>
            <color rgb="FF000000"/>
            <rFont val="Tahoma"/>
            <family val="2"/>
          </rPr>
          <t xml:space="preserve"> if L03 = "Religious Worship Area":  lux = 300;
</t>
        </r>
        <r>
          <rPr>
            <sz val="9"/>
            <color rgb="FF000000"/>
            <rFont val="Tahoma"/>
            <family val="2"/>
          </rPr>
          <t xml:space="preserve"> if L03 = "Retail Sales - Grocery":  lux = 600;
</t>
        </r>
        <r>
          <rPr>
            <sz val="9"/>
            <color rgb="FF000000"/>
            <rFont val="Tahoma"/>
            <family val="2"/>
          </rPr>
          <t xml:space="preserve">if L03 = "Retail Merchandise Sales": lux = 500
</t>
        </r>
        <r>
          <rPr>
            <sz val="9"/>
            <color rgb="FF000000"/>
            <rFont val="Tahoma"/>
            <family val="2"/>
          </rPr>
          <t xml:space="preserve"> if L03 = "Showroom Area":  lux = 500;
</t>
        </r>
        <r>
          <rPr>
            <sz val="9"/>
            <color rgb="FF000000"/>
            <rFont val="Tahoma"/>
            <family val="2"/>
          </rPr>
          <t xml:space="preserve"> if L03 = "Motion Picture Theater":  lux = 200;
</t>
        </r>
        <r>
          <rPr>
            <sz val="9"/>
            <color rgb="FF000000"/>
            <rFont val="Tahoma"/>
            <family val="2"/>
          </rPr>
          <t xml:space="preserve"> if L03 = "Performance Theater":  lux = 200;
</t>
        </r>
      </text>
    </comment>
    <comment ref="F14" authorId="1" shapeId="0" xr:uid="{00000000-0006-0000-0D00-000004000000}">
      <text>
        <r>
          <rPr>
            <b/>
            <sz val="9"/>
            <color rgb="FF000000"/>
            <rFont val="Tahoma"/>
            <family val="2"/>
          </rPr>
          <t>7.20.21</t>
        </r>
        <r>
          <rPr>
            <sz val="9"/>
            <color rgb="FF000000"/>
            <rFont val="Tahoma"/>
            <family val="2"/>
          </rPr>
          <t xml:space="preserve">
</t>
        </r>
        <r>
          <rPr>
            <sz val="9"/>
            <color rgb="FF000000"/>
            <rFont val="Tahoma"/>
            <family val="2"/>
          </rPr>
          <t xml:space="preserve">if L04 = 150:
</t>
        </r>
        <r>
          <rPr>
            <sz val="9"/>
            <color rgb="FF000000"/>
            <rFont val="Tahoma"/>
            <family val="2"/>
          </rPr>
          <t xml:space="preserve">  if (rcr &lt;= 2.0) {
</t>
        </r>
        <r>
          <rPr>
            <sz val="9"/>
            <color rgb="FF000000"/>
            <rFont val="Tahoma"/>
            <family val="2"/>
          </rPr>
          <t xml:space="preserve">   lpd = </t>
        </r>
        <r>
          <rPr>
            <b/>
            <sz val="9"/>
            <color rgb="FFFF0000"/>
            <rFont val="Tahoma"/>
            <family val="2"/>
          </rPr>
          <t>0.35</t>
        </r>
        <r>
          <rPr>
            <sz val="9"/>
            <color rgb="FFFF0000"/>
            <rFont val="Tahoma"/>
            <family val="2"/>
          </rPr>
          <t xml:space="preserve"> </t>
        </r>
        <r>
          <rPr>
            <b/>
            <strike/>
            <sz val="9"/>
            <color rgb="FFFF0000"/>
            <rFont val="Tahoma"/>
            <family val="2"/>
          </rPr>
          <t>0.40</t>
        </r>
        <r>
          <rPr>
            <sz val="9"/>
            <color rgb="FF000000"/>
            <rFont val="Tahoma"/>
            <family val="2"/>
          </rPr>
          <t xml:space="preserve">;
</t>
        </r>
        <r>
          <rPr>
            <sz val="9"/>
            <color rgb="FF000000"/>
            <rFont val="Tahoma"/>
            <family val="2"/>
          </rPr>
          <t xml:space="preserve">  } else if (rcr &lt;= 3.5) {
</t>
        </r>
        <r>
          <rPr>
            <sz val="9"/>
            <color rgb="FF000000"/>
            <rFont val="Tahoma"/>
            <family val="2"/>
          </rPr>
          <t xml:space="preserve">   lpd = </t>
        </r>
        <r>
          <rPr>
            <b/>
            <sz val="9"/>
            <color rgb="FFFF0000"/>
            <rFont val="Tahoma"/>
            <family val="2"/>
          </rPr>
          <t xml:space="preserve">0.40 </t>
        </r>
        <r>
          <rPr>
            <b/>
            <strike/>
            <sz val="9"/>
            <color rgb="FFFF0000"/>
            <rFont val="Tahoma"/>
            <family val="2"/>
          </rPr>
          <t>0.45</t>
        </r>
        <r>
          <rPr>
            <sz val="9"/>
            <color rgb="FF000000"/>
            <rFont val="Tahoma"/>
            <family val="2"/>
          </rPr>
          <t xml:space="preserve">;
</t>
        </r>
        <r>
          <rPr>
            <sz val="9"/>
            <color rgb="FF000000"/>
            <rFont val="Tahoma"/>
            <family val="2"/>
          </rPr>
          <t xml:space="preserve">  } else if (rcr &lt;=7.0) {
</t>
        </r>
        <r>
          <rPr>
            <sz val="9"/>
            <color rgb="FF000000"/>
            <rFont val="Tahoma"/>
            <family val="2"/>
          </rPr>
          <t xml:space="preserve">   lpd = </t>
        </r>
        <r>
          <rPr>
            <b/>
            <sz val="9"/>
            <color rgb="FFFF0000"/>
            <rFont val="Tahoma"/>
            <family val="2"/>
          </rPr>
          <t xml:space="preserve">0.50 </t>
        </r>
        <r>
          <rPr>
            <b/>
            <strike/>
            <sz val="9"/>
            <color rgb="FFFF0000"/>
            <rFont val="Tahoma"/>
            <family val="2"/>
          </rPr>
          <t>0.60</t>
        </r>
        <r>
          <rPr>
            <sz val="9"/>
            <color rgb="FF000000"/>
            <rFont val="Tahoma"/>
            <family val="2"/>
          </rPr>
          <t xml:space="preserve">;
</t>
        </r>
        <r>
          <rPr>
            <sz val="9"/>
            <color rgb="FF000000"/>
            <rFont val="Tahoma"/>
            <family val="2"/>
          </rPr>
          <t xml:space="preserve">  } else if (rcr &gt; 7.0) {
</t>
        </r>
        <r>
          <rPr>
            <sz val="9"/>
            <color rgb="FF000000"/>
            <rFont val="Tahoma"/>
            <family val="2"/>
          </rPr>
          <t xml:space="preserve">   lpd = </t>
        </r>
        <r>
          <rPr>
            <b/>
            <sz val="9"/>
            <color rgb="FFFF0000"/>
            <rFont val="Tahoma"/>
            <family val="2"/>
          </rPr>
          <t xml:space="preserve">0.65 </t>
        </r>
        <r>
          <rPr>
            <b/>
            <strike/>
            <sz val="9"/>
            <color rgb="FFFF0000"/>
            <rFont val="Tahoma"/>
            <family val="2"/>
          </rPr>
          <t>0.75</t>
        </r>
        <r>
          <rPr>
            <sz val="9"/>
            <color rgb="FF000000"/>
            <rFont val="Tahoma"/>
            <family val="2"/>
          </rPr>
          <t xml:space="preserve">;
</t>
        </r>
        <r>
          <rPr>
            <sz val="9"/>
            <color rgb="FF000000"/>
            <rFont val="Tahoma"/>
            <family val="2"/>
          </rPr>
          <t xml:space="preserve">  }
</t>
        </r>
        <r>
          <rPr>
            <sz val="9"/>
            <color rgb="FF000000"/>
            <rFont val="Tahoma"/>
            <family val="2"/>
          </rPr>
          <t xml:space="preserve">  
</t>
        </r>
        <r>
          <rPr>
            <sz val="9"/>
            <color rgb="FF000000"/>
            <rFont val="Tahoma"/>
            <family val="2"/>
          </rPr>
          <t xml:space="preserve">else if L04 = 200:
</t>
        </r>
        <r>
          <rPr>
            <sz val="9"/>
            <color rgb="FF000000"/>
            <rFont val="Tahoma"/>
            <family val="2"/>
          </rPr>
          <t xml:space="preserve">  if (rcr &lt;= 2.0) {
</t>
        </r>
        <r>
          <rPr>
            <sz val="9"/>
            <color rgb="FF000000"/>
            <rFont val="Tahoma"/>
            <family val="2"/>
          </rPr>
          <t xml:space="preserve">   lpd = </t>
        </r>
        <r>
          <rPr>
            <b/>
            <sz val="9"/>
            <color rgb="FFFF0000"/>
            <rFont val="Tahoma"/>
            <family val="2"/>
          </rPr>
          <t xml:space="preserve">0.40 </t>
        </r>
        <r>
          <rPr>
            <b/>
            <strike/>
            <sz val="9"/>
            <color rgb="FFFF0000"/>
            <rFont val="Tahoma"/>
            <family val="2"/>
          </rPr>
          <t>0.45</t>
        </r>
        <r>
          <rPr>
            <sz val="9"/>
            <color rgb="FF000000"/>
            <rFont val="Tahoma"/>
            <family val="2"/>
          </rPr>
          <t xml:space="preserve">;
</t>
        </r>
        <r>
          <rPr>
            <sz val="9"/>
            <color rgb="FF000000"/>
            <rFont val="Tahoma"/>
            <family val="2"/>
          </rPr>
          <t xml:space="preserve">  } else if (rcr &lt;= 3.5) {
</t>
        </r>
        <r>
          <rPr>
            <sz val="9"/>
            <color rgb="FF000000"/>
            <rFont val="Tahoma"/>
            <family val="2"/>
          </rPr>
          <t xml:space="preserve">   lpd = </t>
        </r>
        <r>
          <rPr>
            <b/>
            <sz val="9"/>
            <color rgb="FFFF0000"/>
            <rFont val="Tahoma"/>
            <family val="2"/>
          </rPr>
          <t xml:space="preserve">0.50 </t>
        </r>
        <r>
          <rPr>
            <b/>
            <strike/>
            <sz val="9"/>
            <color rgb="FFFF0000"/>
            <rFont val="Tahoma"/>
            <family val="2"/>
          </rPr>
          <t>0.55</t>
        </r>
        <r>
          <rPr>
            <sz val="9"/>
            <color rgb="FF000000"/>
            <rFont val="Tahoma"/>
            <family val="2"/>
          </rPr>
          <t xml:space="preserve">;
</t>
        </r>
        <r>
          <rPr>
            <sz val="9"/>
            <color rgb="FF000000"/>
            <rFont val="Tahoma"/>
            <family val="2"/>
          </rPr>
          <t xml:space="preserve">  } else if (rcr &lt;=7.0) {
</t>
        </r>
        <r>
          <rPr>
            <sz val="9"/>
            <color rgb="FF000000"/>
            <rFont val="Tahoma"/>
            <family val="2"/>
          </rPr>
          <t xml:space="preserve">   lpd =</t>
        </r>
        <r>
          <rPr>
            <b/>
            <sz val="9"/>
            <color rgb="FF000000"/>
            <rFont val="Tahoma"/>
            <family val="2"/>
          </rPr>
          <t xml:space="preserve"> </t>
        </r>
        <r>
          <rPr>
            <b/>
            <sz val="9"/>
            <color rgb="FFFF0000"/>
            <rFont val="Tahoma"/>
            <family val="2"/>
          </rPr>
          <t xml:space="preserve">0.65 </t>
        </r>
        <r>
          <rPr>
            <b/>
            <strike/>
            <sz val="9"/>
            <color rgb="FFFF0000"/>
            <rFont val="Tahoma"/>
            <family val="2"/>
          </rPr>
          <t>0.75</t>
        </r>
        <r>
          <rPr>
            <sz val="9"/>
            <color rgb="FF000000"/>
            <rFont val="Tahoma"/>
            <family val="2"/>
          </rPr>
          <t xml:space="preserve">;
</t>
        </r>
        <r>
          <rPr>
            <sz val="9"/>
            <color rgb="FF000000"/>
            <rFont val="Tahoma"/>
            <family val="2"/>
          </rPr>
          <t xml:space="preserve">  } else if (rcr &gt; 7.0) {
</t>
        </r>
        <r>
          <rPr>
            <sz val="9"/>
            <color rgb="FF000000"/>
            <rFont val="Tahoma"/>
            <family val="2"/>
          </rPr>
          <t xml:space="preserve">   lpd = </t>
        </r>
        <r>
          <rPr>
            <b/>
            <sz val="9"/>
            <color rgb="FFFF0000"/>
            <rFont val="Tahoma"/>
            <family val="2"/>
          </rPr>
          <t xml:space="preserve">0.85 </t>
        </r>
        <r>
          <rPr>
            <b/>
            <strike/>
            <sz val="9"/>
            <color rgb="FFFF0000"/>
            <rFont val="Tahoma"/>
            <family val="2"/>
          </rPr>
          <t>1.00</t>
        </r>
        <r>
          <rPr>
            <sz val="9"/>
            <color rgb="FF000000"/>
            <rFont val="Tahoma"/>
            <family val="2"/>
          </rPr>
          <t xml:space="preserve">;
</t>
        </r>
        <r>
          <rPr>
            <sz val="9"/>
            <color rgb="FF000000"/>
            <rFont val="Tahoma"/>
            <family val="2"/>
          </rPr>
          <t xml:space="preserve">  }
</t>
        </r>
        <r>
          <rPr>
            <sz val="9"/>
            <color rgb="FF000000"/>
            <rFont val="Tahoma"/>
            <family val="2"/>
          </rPr>
          <t xml:space="preserve">  
</t>
        </r>
        <r>
          <rPr>
            <sz val="9"/>
            <color rgb="FF000000"/>
            <rFont val="Tahoma"/>
            <family val="2"/>
          </rPr>
          <t xml:space="preserve">else if L04 = 300:
</t>
        </r>
        <r>
          <rPr>
            <sz val="9"/>
            <color rgb="FF000000"/>
            <rFont val="Tahoma"/>
            <family val="2"/>
          </rPr>
          <t xml:space="preserve">  if (rcr &lt;= 2.0) {
</t>
        </r>
        <r>
          <rPr>
            <sz val="9"/>
            <color rgb="FF000000"/>
            <rFont val="Tahoma"/>
            <family val="2"/>
          </rPr>
          <t xml:space="preserve">   lpd = </t>
        </r>
        <r>
          <rPr>
            <b/>
            <sz val="9"/>
            <color rgb="FFFF0000"/>
            <rFont val="Tahoma"/>
            <family val="2"/>
          </rPr>
          <t xml:space="preserve">0.55 </t>
        </r>
        <r>
          <rPr>
            <b/>
            <strike/>
            <sz val="9"/>
            <color rgb="FFFF0000"/>
            <rFont val="Tahoma"/>
            <family val="2"/>
          </rPr>
          <t>0.65</t>
        </r>
        <r>
          <rPr>
            <sz val="9"/>
            <color rgb="FF000000"/>
            <rFont val="Tahoma"/>
            <family val="2"/>
          </rPr>
          <t xml:space="preserve">;
</t>
        </r>
        <r>
          <rPr>
            <sz val="9"/>
            <color rgb="FF000000"/>
            <rFont val="Tahoma"/>
            <family val="2"/>
          </rPr>
          <t xml:space="preserve">  } else if (rcr &lt;= 3.5) {
</t>
        </r>
        <r>
          <rPr>
            <sz val="9"/>
            <color rgb="FF000000"/>
            <rFont val="Tahoma"/>
            <family val="2"/>
          </rPr>
          <t xml:space="preserve">   lpd = </t>
        </r>
        <r>
          <rPr>
            <b/>
            <sz val="9"/>
            <color rgb="FFFF0000"/>
            <rFont val="Tahoma"/>
            <family val="2"/>
          </rPr>
          <t xml:space="preserve">0.70 </t>
        </r>
        <r>
          <rPr>
            <b/>
            <strike/>
            <sz val="9"/>
            <color rgb="FFFF0000"/>
            <rFont val="Tahoma"/>
            <family val="2"/>
          </rPr>
          <t>0.80</t>
        </r>
        <r>
          <rPr>
            <sz val="9"/>
            <color rgb="FF000000"/>
            <rFont val="Tahoma"/>
            <family val="2"/>
          </rPr>
          <t xml:space="preserve">;
</t>
        </r>
        <r>
          <rPr>
            <sz val="9"/>
            <color rgb="FF000000"/>
            <rFont val="Tahoma"/>
            <family val="2"/>
          </rPr>
          <t xml:space="preserve">  } else if (rcr &lt;=7.0) {
</t>
        </r>
        <r>
          <rPr>
            <sz val="9"/>
            <color rgb="FF000000"/>
            <rFont val="Tahoma"/>
            <family val="2"/>
          </rPr>
          <t xml:space="preserve">   lpd = </t>
        </r>
        <r>
          <rPr>
            <b/>
            <sz val="9"/>
            <color rgb="FFFF0000"/>
            <rFont val="Tahoma"/>
            <family val="2"/>
          </rPr>
          <t xml:space="preserve">0.85 </t>
        </r>
        <r>
          <rPr>
            <b/>
            <strike/>
            <sz val="9"/>
            <color rgb="FFFF0000"/>
            <rFont val="Tahoma"/>
            <family val="2"/>
          </rPr>
          <t>1.00</t>
        </r>
        <r>
          <rPr>
            <sz val="9"/>
            <color rgb="FF000000"/>
            <rFont val="Tahoma"/>
            <family val="2"/>
          </rPr>
          <t xml:space="preserve">;
</t>
        </r>
        <r>
          <rPr>
            <sz val="9"/>
            <color rgb="FF000000"/>
            <rFont val="Tahoma"/>
            <family val="2"/>
          </rPr>
          <t xml:space="preserve">  } else if (rcr &gt; 7.0) {
</t>
        </r>
        <r>
          <rPr>
            <sz val="9"/>
            <color rgb="FF000000"/>
            <rFont val="Tahoma"/>
            <family val="2"/>
          </rPr>
          <t xml:space="preserve">   lpd = </t>
        </r>
        <r>
          <rPr>
            <b/>
            <sz val="9"/>
            <color rgb="FFFF0000"/>
            <rFont val="Tahoma"/>
            <family val="2"/>
          </rPr>
          <t xml:space="preserve">1.20 </t>
        </r>
        <r>
          <rPr>
            <b/>
            <strike/>
            <sz val="9"/>
            <color rgb="FFFF0000"/>
            <rFont val="Tahoma"/>
            <family val="2"/>
          </rPr>
          <t>1.40</t>
        </r>
        <r>
          <rPr>
            <sz val="9"/>
            <color rgb="FF000000"/>
            <rFont val="Tahoma"/>
            <family val="2"/>
          </rPr>
          <t xml:space="preserve">;
</t>
        </r>
        <r>
          <rPr>
            <sz val="9"/>
            <color rgb="FF000000"/>
            <rFont val="Tahoma"/>
            <family val="2"/>
          </rPr>
          <t xml:space="preserve">  }
</t>
        </r>
        <r>
          <rPr>
            <sz val="9"/>
            <color rgb="FF000000"/>
            <rFont val="Tahoma"/>
            <family val="2"/>
          </rPr>
          <t xml:space="preserve">  
</t>
        </r>
        <r>
          <rPr>
            <sz val="9"/>
            <color rgb="FF000000"/>
            <rFont val="Tahoma"/>
            <family val="2"/>
          </rPr>
          <t xml:space="preserve">else if L04 = 400:
</t>
        </r>
        <r>
          <rPr>
            <sz val="9"/>
            <color rgb="FF000000"/>
            <rFont val="Tahoma"/>
            <family val="2"/>
          </rPr>
          <t xml:space="preserve">  if (rcr &lt;= 2.0) {
</t>
        </r>
        <r>
          <rPr>
            <sz val="9"/>
            <color rgb="FF000000"/>
            <rFont val="Tahoma"/>
            <family val="2"/>
          </rPr>
          <t xml:space="preserve">   lpd = </t>
        </r>
        <r>
          <rPr>
            <b/>
            <sz val="9"/>
            <color rgb="FFFF0000"/>
            <rFont val="Tahoma"/>
            <family val="2"/>
          </rPr>
          <t xml:space="preserve">0.65 </t>
        </r>
        <r>
          <rPr>
            <b/>
            <strike/>
            <sz val="9"/>
            <color rgb="FFFF0000"/>
            <rFont val="Tahoma"/>
            <family val="2"/>
          </rPr>
          <t>0.78</t>
        </r>
        <r>
          <rPr>
            <sz val="9"/>
            <color rgb="FF000000"/>
            <rFont val="Tahoma"/>
            <family val="2"/>
          </rPr>
          <t xml:space="preserve">;
</t>
        </r>
        <r>
          <rPr>
            <sz val="9"/>
            <color rgb="FF000000"/>
            <rFont val="Tahoma"/>
            <family val="2"/>
          </rPr>
          <t xml:space="preserve">  } else if (rcr &lt;= 3.5) {
</t>
        </r>
        <r>
          <rPr>
            <sz val="9"/>
            <color rgb="FF000000"/>
            <rFont val="Tahoma"/>
            <family val="2"/>
          </rPr>
          <t xml:space="preserve">   lpd = </t>
        </r>
        <r>
          <rPr>
            <b/>
            <sz val="9"/>
            <color rgb="FFFF0000"/>
            <rFont val="Tahoma"/>
            <family val="2"/>
          </rPr>
          <t xml:space="preserve">0.80 </t>
        </r>
        <r>
          <rPr>
            <b/>
            <strike/>
            <sz val="9"/>
            <color rgb="FFFF0000"/>
            <rFont val="Tahoma"/>
            <family val="2"/>
          </rPr>
          <t>0.98</t>
        </r>
        <r>
          <rPr>
            <sz val="9"/>
            <color rgb="FF000000"/>
            <rFont val="Tahoma"/>
            <family val="2"/>
          </rPr>
          <t xml:space="preserve">;
</t>
        </r>
        <r>
          <rPr>
            <sz val="9"/>
            <color rgb="FF000000"/>
            <rFont val="Tahoma"/>
            <family val="2"/>
          </rPr>
          <t xml:space="preserve">  } else if (rcr &lt;=7.0) {
</t>
        </r>
        <r>
          <rPr>
            <sz val="9"/>
            <color rgb="FF000000"/>
            <rFont val="Tahoma"/>
            <family val="2"/>
          </rPr>
          <t xml:space="preserve">   lpd = </t>
        </r>
        <r>
          <rPr>
            <b/>
            <sz val="9"/>
            <color rgb="FFFF0000"/>
            <rFont val="Tahoma"/>
            <family val="2"/>
          </rPr>
          <t xml:space="preserve">1.05 </t>
        </r>
        <r>
          <rPr>
            <b/>
            <strike/>
            <sz val="9"/>
            <color rgb="FFFF0000"/>
            <rFont val="Tahoma"/>
            <family val="2"/>
          </rPr>
          <t>1.34</t>
        </r>
        <r>
          <rPr>
            <sz val="9"/>
            <color rgb="FF000000"/>
            <rFont val="Tahoma"/>
            <family val="2"/>
          </rPr>
          <t xml:space="preserve">;
</t>
        </r>
        <r>
          <rPr>
            <sz val="9"/>
            <color rgb="FF000000"/>
            <rFont val="Tahoma"/>
            <family val="2"/>
          </rPr>
          <t xml:space="preserve">  } else if (rcr &gt; 7.0) {
</t>
        </r>
        <r>
          <rPr>
            <sz val="9"/>
            <color rgb="FF000000"/>
            <rFont val="Tahoma"/>
            <family val="2"/>
          </rPr>
          <t xml:space="preserve">   lpd = </t>
        </r>
        <r>
          <rPr>
            <b/>
            <sz val="9"/>
            <color rgb="FFFF0000"/>
            <rFont val="Tahoma"/>
            <family val="2"/>
          </rPr>
          <t xml:space="preserve">1.25 </t>
        </r>
        <r>
          <rPr>
            <b/>
            <strike/>
            <sz val="9"/>
            <color rgb="FFFF0000"/>
            <rFont val="Tahoma"/>
            <family val="2"/>
          </rPr>
          <t>2.08</t>
        </r>
        <r>
          <rPr>
            <sz val="9"/>
            <color rgb="FF000000"/>
            <rFont val="Tahoma"/>
            <family val="2"/>
          </rPr>
          <t xml:space="preserve">;
</t>
        </r>
        <r>
          <rPr>
            <sz val="9"/>
            <color rgb="FF000000"/>
            <rFont val="Tahoma"/>
            <family val="2"/>
          </rPr>
          <t xml:space="preserve">  }
</t>
        </r>
        <r>
          <rPr>
            <sz val="9"/>
            <color rgb="FF000000"/>
            <rFont val="Tahoma"/>
            <family val="2"/>
          </rPr>
          <t xml:space="preserve">  
</t>
        </r>
        <r>
          <rPr>
            <sz val="9"/>
            <color rgb="FF000000"/>
            <rFont val="Tahoma"/>
            <family val="2"/>
          </rPr>
          <t xml:space="preserve">else if L04 = 500:
</t>
        </r>
        <r>
          <rPr>
            <sz val="9"/>
            <color rgb="FF000000"/>
            <rFont val="Tahoma"/>
            <family val="2"/>
          </rPr>
          <t xml:space="preserve">  if (rcr &lt;= 2.0) {
</t>
        </r>
        <r>
          <rPr>
            <sz val="9"/>
            <color rgb="FF000000"/>
            <rFont val="Tahoma"/>
            <family val="2"/>
          </rPr>
          <t xml:space="preserve">   lpd = </t>
        </r>
        <r>
          <rPr>
            <b/>
            <sz val="9"/>
            <color rgb="FFFF0000"/>
            <rFont val="Tahoma"/>
            <family val="2"/>
          </rPr>
          <t xml:space="preserve">0.80 </t>
        </r>
        <r>
          <rPr>
            <b/>
            <strike/>
            <sz val="9"/>
            <color rgb="FFFF0000"/>
            <rFont val="Tahoma"/>
            <family val="2"/>
          </rPr>
          <t>0.90</t>
        </r>
        <r>
          <rPr>
            <sz val="9"/>
            <color rgb="FF000000"/>
            <rFont val="Tahoma"/>
            <family val="2"/>
          </rPr>
          <t xml:space="preserve">;
</t>
        </r>
        <r>
          <rPr>
            <sz val="9"/>
            <color rgb="FF000000"/>
            <rFont val="Tahoma"/>
            <family val="2"/>
          </rPr>
          <t xml:space="preserve">  } else if (rcr &lt;= 3.5) {
</t>
        </r>
        <r>
          <rPr>
            <sz val="9"/>
            <color rgb="FF000000"/>
            <rFont val="Tahoma"/>
            <family val="2"/>
          </rPr>
          <t xml:space="preserve">   lpd = </t>
        </r>
        <r>
          <rPr>
            <b/>
            <sz val="9"/>
            <color rgb="FFFF0000"/>
            <rFont val="Tahoma"/>
            <family val="2"/>
          </rPr>
          <t xml:space="preserve">0.90 </t>
        </r>
        <r>
          <rPr>
            <b/>
            <strike/>
            <sz val="9"/>
            <color rgb="FFFF0000"/>
            <rFont val="Tahoma"/>
            <family val="2"/>
          </rPr>
          <t>1.05</t>
        </r>
        <r>
          <rPr>
            <sz val="9"/>
            <color rgb="FF000000"/>
            <rFont val="Tahoma"/>
            <family val="2"/>
          </rPr>
          <t xml:space="preserve">;
</t>
        </r>
        <r>
          <rPr>
            <sz val="9"/>
            <color rgb="FF000000"/>
            <rFont val="Tahoma"/>
            <family val="2"/>
          </rPr>
          <t xml:space="preserve">  } else if (rcr &lt;=7.0) {
</t>
        </r>
        <r>
          <rPr>
            <sz val="9"/>
            <color rgb="FF000000"/>
            <rFont val="Tahoma"/>
            <family val="2"/>
          </rPr>
          <t xml:space="preserve">   lpd = </t>
        </r>
        <r>
          <rPr>
            <b/>
            <sz val="9"/>
            <color rgb="FFFF0000"/>
            <rFont val="Tahoma"/>
            <family val="2"/>
          </rPr>
          <t xml:space="preserve">1.25 </t>
        </r>
        <r>
          <rPr>
            <b/>
            <strike/>
            <sz val="9"/>
            <color rgb="FFFF0000"/>
            <rFont val="Tahoma"/>
            <family val="2"/>
          </rPr>
          <t>1.45</t>
        </r>
        <r>
          <rPr>
            <sz val="9"/>
            <color rgb="FF000000"/>
            <rFont val="Tahoma"/>
            <family val="2"/>
          </rPr>
          <t xml:space="preserve">;
</t>
        </r>
        <r>
          <rPr>
            <sz val="9"/>
            <color rgb="FF000000"/>
            <rFont val="Tahoma"/>
            <family val="2"/>
          </rPr>
          <t xml:space="preserve">  } else if (rcr &gt; 7.0) {
</t>
        </r>
        <r>
          <rPr>
            <sz val="9"/>
            <color rgb="FF000000"/>
            <rFont val="Tahoma"/>
            <family val="2"/>
          </rPr>
          <t xml:space="preserve">   lpd = </t>
        </r>
        <r>
          <rPr>
            <b/>
            <sz val="9"/>
            <color rgb="FFFF0000"/>
            <rFont val="Tahoma"/>
            <family val="2"/>
          </rPr>
          <t xml:space="preserve">1.55 </t>
        </r>
        <r>
          <rPr>
            <b/>
            <strike/>
            <sz val="9"/>
            <color rgb="FFFF0000"/>
            <rFont val="Tahoma"/>
            <family val="2"/>
          </rPr>
          <t>1.85</t>
        </r>
        <r>
          <rPr>
            <sz val="9"/>
            <color rgb="FF000000"/>
            <rFont val="Tahoma"/>
            <family val="2"/>
          </rPr>
          <t xml:space="preserve">;
</t>
        </r>
        <r>
          <rPr>
            <sz val="9"/>
            <color rgb="FF000000"/>
            <rFont val="Tahoma"/>
            <family val="2"/>
          </rPr>
          <t xml:space="preserve">  }
</t>
        </r>
        <r>
          <rPr>
            <b/>
            <sz val="9"/>
            <color rgb="FF000000"/>
            <rFont val="Tahoma"/>
            <family val="2"/>
          </rPr>
          <t xml:space="preserve">
</t>
        </r>
        <r>
          <rPr>
            <sz val="9"/>
            <color rgb="FF000000"/>
            <rFont val="Tahoma"/>
            <family val="2"/>
          </rPr>
          <t xml:space="preserve">else if L04 = 600:
</t>
        </r>
        <r>
          <rPr>
            <sz val="9"/>
            <color rgb="FF000000"/>
            <rFont val="Tahoma"/>
            <family val="2"/>
          </rPr>
          <t xml:space="preserve">  if (rcr &lt;= 2.0) {
</t>
        </r>
        <r>
          <rPr>
            <sz val="9"/>
            <color rgb="FF000000"/>
            <rFont val="Tahoma"/>
            <family val="2"/>
          </rPr>
          <t xml:space="preserve">   lpd = </t>
        </r>
        <r>
          <rPr>
            <b/>
            <sz val="9"/>
            <color rgb="FFFF0000"/>
            <rFont val="Tahoma"/>
            <family val="2"/>
          </rPr>
          <t xml:space="preserve">0.90 </t>
        </r>
        <r>
          <rPr>
            <b/>
            <strike/>
            <sz val="9"/>
            <color rgb="FFFF0000"/>
            <rFont val="Tahoma"/>
            <family val="2"/>
          </rPr>
          <t>1.08</t>
        </r>
        <r>
          <rPr>
            <sz val="9"/>
            <color rgb="FF000000"/>
            <rFont val="Tahoma"/>
            <family val="2"/>
          </rPr>
          <t xml:space="preserve">;
</t>
        </r>
        <r>
          <rPr>
            <sz val="9"/>
            <color rgb="FF000000"/>
            <rFont val="Tahoma"/>
            <family val="2"/>
          </rPr>
          <t xml:space="preserve">  } else if (rcr &lt;= 3.5) {
</t>
        </r>
        <r>
          <rPr>
            <sz val="9"/>
            <color rgb="FF000000"/>
            <rFont val="Tahoma"/>
            <family val="2"/>
          </rPr>
          <t xml:space="preserve">   lpd = </t>
        </r>
        <r>
          <rPr>
            <b/>
            <sz val="9"/>
            <color rgb="FFFF0000"/>
            <rFont val="Tahoma"/>
            <family val="2"/>
          </rPr>
          <t xml:space="preserve">1.05 </t>
        </r>
        <r>
          <rPr>
            <b/>
            <strike/>
            <sz val="9"/>
            <color rgb="FFFF0000"/>
            <rFont val="Tahoma"/>
            <family val="2"/>
          </rPr>
          <t>1.24</t>
        </r>
        <r>
          <rPr>
            <sz val="9"/>
            <color rgb="FF000000"/>
            <rFont val="Tahoma"/>
            <family val="2"/>
          </rPr>
          <t xml:space="preserve">;
</t>
        </r>
        <r>
          <rPr>
            <sz val="9"/>
            <color rgb="FF000000"/>
            <rFont val="Tahoma"/>
            <family val="2"/>
          </rPr>
          <t xml:space="preserve">  } else if (rcr &lt;=7.0) {
</t>
        </r>
        <r>
          <rPr>
            <sz val="9"/>
            <color rgb="FF000000"/>
            <rFont val="Tahoma"/>
            <family val="2"/>
          </rPr>
          <t xml:space="preserve">   lpd = </t>
        </r>
        <r>
          <rPr>
            <b/>
            <sz val="9"/>
            <color rgb="FFFF0000"/>
            <rFont val="Tahoma"/>
            <family val="2"/>
          </rPr>
          <t xml:space="preserve">1.40 </t>
        </r>
        <r>
          <rPr>
            <b/>
            <strike/>
            <sz val="9"/>
            <color rgb="FFFF0000"/>
            <rFont val="Tahoma"/>
            <family val="2"/>
          </rPr>
          <t>1.64</t>
        </r>
        <r>
          <rPr>
            <sz val="9"/>
            <color rgb="FF000000"/>
            <rFont val="Tahoma"/>
            <family val="2"/>
          </rPr>
          <t xml:space="preserve">;
</t>
        </r>
        <r>
          <rPr>
            <sz val="9"/>
            <color rgb="FF000000"/>
            <rFont val="Tahoma"/>
            <family val="2"/>
          </rPr>
          <t xml:space="preserve">  } else if (rcr &gt; 7.0) {
</t>
        </r>
        <r>
          <rPr>
            <sz val="9"/>
            <color rgb="FF000000"/>
            <rFont val="Tahoma"/>
            <family val="2"/>
          </rPr>
          <t xml:space="preserve">   lpd = </t>
        </r>
        <r>
          <rPr>
            <b/>
            <sz val="9"/>
            <color rgb="FFFF0000"/>
            <rFont val="Tahoma"/>
            <family val="2"/>
          </rPr>
          <t xml:space="preserve">2.00 </t>
        </r>
        <r>
          <rPr>
            <b/>
            <strike/>
            <sz val="9"/>
            <color rgb="FFFF0000"/>
            <rFont val="Tahoma"/>
            <family val="2"/>
          </rPr>
          <t>2.38</t>
        </r>
        <r>
          <rPr>
            <sz val="9"/>
            <color rgb="FF000000"/>
            <rFont val="Tahoma"/>
            <family val="2"/>
          </rPr>
          <t xml:space="preserve">;
</t>
        </r>
        <r>
          <rPr>
            <sz val="9"/>
            <color rgb="FF000000"/>
            <rFont val="Tahoma"/>
            <family val="2"/>
          </rPr>
          <t xml:space="preserve">  }</t>
        </r>
      </text>
    </comment>
    <comment ref="I14" authorId="0" shapeId="0" xr:uid="{8D8763AF-902A-40B7-8B86-0EEF68C50986}">
      <text>
        <r>
          <rPr>
            <b/>
            <sz val="9"/>
            <color rgb="FF000000"/>
            <rFont val="Tahoma"/>
            <family val="2"/>
          </rPr>
          <t>Sally Blair:</t>
        </r>
        <r>
          <rPr>
            <sz val="9"/>
            <color rgb="FF000000"/>
            <rFont val="Tahoma"/>
            <family val="2"/>
          </rPr>
          <t xml:space="preserve">
</t>
        </r>
        <r>
          <rPr>
            <sz val="9"/>
            <color rgb="FF000000"/>
            <rFont val="Tahoma"/>
            <family val="2"/>
          </rPr>
          <t>Triggers Table P</t>
        </r>
      </text>
    </comment>
    <comment ref="B20" authorId="0" shapeId="0" xr:uid="{7DC5D1FB-C902-4246-8131-2EB1D6F3DFEB}">
      <text>
        <r>
          <rPr>
            <b/>
            <sz val="9"/>
            <color rgb="FF000000"/>
            <rFont val="Tahoma"/>
            <family val="2"/>
          </rPr>
          <t>Sally Blair:</t>
        </r>
        <r>
          <rPr>
            <sz val="9"/>
            <color rgb="FF000000"/>
            <rFont val="Tahoma"/>
            <family val="2"/>
          </rPr>
          <t xml:space="preserve">
</t>
        </r>
        <r>
          <rPr>
            <sz val="9"/>
            <color rgb="FF000000"/>
            <rFont val="Tahoma"/>
            <family val="2"/>
          </rPr>
          <t>Checking these boxes triggers the associated table.</t>
        </r>
      </text>
    </comment>
    <comment ref="D27" authorId="1" shapeId="0" xr:uid="{A4DF0367-52EF-4405-B62E-92D38E1393D4}">
      <text>
        <r>
          <rPr>
            <b/>
            <sz val="9"/>
            <color rgb="FFFF0000"/>
            <rFont val="Tahoma"/>
            <family val="2"/>
          </rPr>
          <t>10.11.21:</t>
        </r>
        <r>
          <rPr>
            <sz val="9"/>
            <color rgb="FF000000"/>
            <rFont val="Tahoma"/>
            <family val="2"/>
          </rPr>
          <t xml:space="preserve">
</t>
        </r>
        <r>
          <rPr>
            <sz val="9"/>
            <color rgb="FF000000"/>
            <rFont val="Tahoma"/>
            <family val="2"/>
          </rPr>
          <t xml:space="preserve"> if L03 = "Auditorium Area":  lux = 300;
</t>
        </r>
        <r>
          <rPr>
            <sz val="9"/>
            <color rgb="FF000000"/>
            <rFont val="Tahoma"/>
            <family val="2"/>
          </rPr>
          <t xml:space="preserve"> if L03 = "Convention Area":  lux = 300;
</t>
        </r>
        <r>
          <rPr>
            <sz val="9"/>
            <color rgb="FF000000"/>
            <rFont val="Tahoma"/>
            <family val="2"/>
          </rPr>
          <t xml:space="preserve"> if L03 = "Conference Area":  lux = 300;
</t>
        </r>
        <r>
          <rPr>
            <b/>
            <sz val="9"/>
            <color rgb="FFFF0000"/>
            <rFont val="Tahoma"/>
            <family val="2"/>
          </rPr>
          <t xml:space="preserve"> if L03 = "MF Conference Area":  lux = 300;</t>
        </r>
        <r>
          <rPr>
            <sz val="9"/>
            <color rgb="FF000000"/>
            <rFont val="Tahoma"/>
            <family val="2"/>
          </rPr>
          <t xml:space="preserve">
</t>
        </r>
        <r>
          <rPr>
            <sz val="9"/>
            <color rgb="FF000000"/>
            <rFont val="Tahoma"/>
            <family val="2"/>
          </rPr>
          <t xml:space="preserve"> if L03 = "Multipurpose Area":  lux = 300;
</t>
        </r>
        <r>
          <rPr>
            <sz val="9"/>
            <color rgb="FF000000"/>
            <rFont val="Tahoma"/>
            <family val="2"/>
          </rPr>
          <t xml:space="preserve"> </t>
        </r>
        <r>
          <rPr>
            <b/>
            <sz val="9"/>
            <color rgb="FFFF0000"/>
            <rFont val="Tahoma"/>
            <family val="2"/>
          </rPr>
          <t>if L03 = "MF Multipurpose Area":  lux = 300;</t>
        </r>
        <r>
          <rPr>
            <sz val="9"/>
            <color rgb="FF000000"/>
            <rFont val="Tahoma"/>
            <family val="2"/>
          </rPr>
          <t xml:space="preserve">
</t>
        </r>
        <r>
          <rPr>
            <sz val="9"/>
            <color rgb="FF000000"/>
            <rFont val="Tahoma"/>
            <family val="2"/>
          </rPr>
          <t xml:space="preserve"> if L03 = "Meeting Center Area":  lux = 300;
</t>
        </r>
        <r>
          <rPr>
            <b/>
            <sz val="9"/>
            <color rgb="FFFF0000"/>
            <rFont val="Tahoma"/>
            <family val="2"/>
          </rPr>
          <t xml:space="preserve"> if L03 = "MF Meeting Center Area":  lux = 300;</t>
        </r>
        <r>
          <rPr>
            <sz val="9"/>
            <color rgb="FF000000"/>
            <rFont val="Tahoma"/>
            <family val="2"/>
          </rPr>
          <t xml:space="preserve">
</t>
        </r>
        <r>
          <rPr>
            <sz val="9"/>
            <color rgb="FF000000"/>
            <rFont val="Tahoma"/>
            <family val="2"/>
          </rPr>
          <t xml:space="preserve"> if L03 = "Dining Areas":  lux = 200;
</t>
        </r>
        <r>
          <rPr>
            <sz val="9"/>
            <color rgb="FF000000"/>
            <rFont val="Tahoma"/>
            <family val="2"/>
          </rPr>
          <t xml:space="preserve"> </t>
        </r>
        <r>
          <rPr>
            <b/>
            <sz val="9"/>
            <color rgb="FFFF0000"/>
            <rFont val="Tahoma"/>
            <family val="2"/>
          </rPr>
          <t>if L03 = "MF Dining Areas":  lux = 200;</t>
        </r>
        <r>
          <rPr>
            <sz val="9"/>
            <color rgb="FF000000"/>
            <rFont val="Tahoma"/>
            <family val="2"/>
          </rPr>
          <t xml:space="preserve">
</t>
        </r>
        <r>
          <rPr>
            <sz val="9"/>
            <color rgb="FF000000"/>
            <rFont val="Tahoma"/>
            <family val="2"/>
          </rPr>
          <t xml:space="preserve"> if L03 = "Exhibit, Museum Areas":  lux = 150;
</t>
        </r>
        <r>
          <rPr>
            <sz val="9"/>
            <color rgb="FF000000"/>
            <rFont val="Tahoma"/>
            <family val="2"/>
          </rPr>
          <t xml:space="preserve"> if L03 = "Hotel Ballroom/Events":  lux = 400;
</t>
        </r>
        <r>
          <rPr>
            <sz val="9"/>
            <color rgb="FF000000"/>
            <rFont val="Tahoma"/>
            <family val="2"/>
          </rPr>
          <t xml:space="preserve"> if L03 = "Hotel Lobby":  lux = 200;
</t>
        </r>
        <r>
          <rPr>
            <sz val="9"/>
            <color rgb="FF000000"/>
            <rFont val="Tahoma"/>
            <family val="2"/>
          </rPr>
          <t xml:space="preserve"> if L03 = "Main Entry Lobby":  lux = 200;
</t>
        </r>
        <r>
          <rPr>
            <b/>
            <sz val="9"/>
            <color rgb="FFFF0000"/>
            <rFont val="Tahoma"/>
            <family val="2"/>
          </rPr>
          <t xml:space="preserve"> if L03 = "MF Main Entry Lobby":  lux = 200;</t>
        </r>
        <r>
          <rPr>
            <sz val="9"/>
            <color rgb="FF000000"/>
            <rFont val="Tahoma"/>
            <family val="2"/>
          </rPr>
          <t xml:space="preserve">
</t>
        </r>
        <r>
          <rPr>
            <sz val="9"/>
            <color rgb="FF000000"/>
            <rFont val="Tahoma"/>
            <family val="2"/>
          </rPr>
          <t xml:space="preserve"> if L03 = "Religious Worship Area":  lux = 300;
</t>
        </r>
        <r>
          <rPr>
            <sz val="9"/>
            <color rgb="FF000000"/>
            <rFont val="Tahoma"/>
            <family val="2"/>
          </rPr>
          <t xml:space="preserve"> if L03 = "Retail Sales - Grocery":  lux = 600;
</t>
        </r>
        <r>
          <rPr>
            <sz val="9"/>
            <color rgb="FF000000"/>
            <rFont val="Tahoma"/>
            <family val="2"/>
          </rPr>
          <t xml:space="preserve">if L03 = "Retail Merchandise Sales": lux = 500
</t>
        </r>
        <r>
          <rPr>
            <sz val="9"/>
            <color rgb="FF000000"/>
            <rFont val="Tahoma"/>
            <family val="2"/>
          </rPr>
          <t xml:space="preserve"> if L03 = "Showroom Area":  lux = 500;
</t>
        </r>
        <r>
          <rPr>
            <sz val="9"/>
            <color rgb="FF000000"/>
            <rFont val="Tahoma"/>
            <family val="2"/>
          </rPr>
          <t xml:space="preserve"> if L03 = "Motion Picture Theater":  lux = 200;
</t>
        </r>
        <r>
          <rPr>
            <sz val="9"/>
            <color rgb="FF000000"/>
            <rFont val="Tahoma"/>
            <family val="2"/>
          </rPr>
          <t xml:space="preserve"> if L03 = "Performance Theater":  lux = 200;
</t>
        </r>
      </text>
    </comment>
    <comment ref="I27" authorId="0" shapeId="0" xr:uid="{EE9E1412-CDA0-4930-ADF9-77C823F926DF}">
      <text>
        <r>
          <rPr>
            <b/>
            <sz val="9"/>
            <color rgb="FF000000"/>
            <rFont val="Tahoma"/>
            <family val="2"/>
          </rPr>
          <t>Sally Blair:</t>
        </r>
        <r>
          <rPr>
            <sz val="9"/>
            <color rgb="FF000000"/>
            <rFont val="Tahoma"/>
            <family val="2"/>
          </rPr>
          <t xml:space="preserve">
</t>
        </r>
        <r>
          <rPr>
            <sz val="9"/>
            <color rgb="FF000000"/>
            <rFont val="Tahoma"/>
            <family val="2"/>
          </rPr>
          <t>Triggers Table P</t>
        </r>
      </text>
    </comment>
    <comment ref="B39" authorId="0" shapeId="0" xr:uid="{B8F5A1B9-9867-45FC-A8A0-6E95AEEF62EF}">
      <text>
        <r>
          <rPr>
            <b/>
            <sz val="9"/>
            <color rgb="FFFF0000"/>
            <rFont val="Tahoma"/>
            <family val="2"/>
          </rPr>
          <t>10.11.21:</t>
        </r>
        <r>
          <rPr>
            <sz val="9"/>
            <color rgb="FFFF0000"/>
            <rFont val="Tahoma"/>
            <family val="2"/>
          </rPr>
          <t xml:space="preserve">
</t>
        </r>
        <r>
          <rPr>
            <sz val="9"/>
            <color rgb="FFFF0000"/>
            <rFont val="Tahoma"/>
            <family val="2"/>
          </rPr>
          <t>Added MF options to accommodate changes in Tables L and M</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Benjamin Park</author>
    <author>Rebecca Rice</author>
    <author>Alexis Markstrum</author>
  </authors>
  <commentList>
    <comment ref="C9" authorId="0" shapeId="0" xr:uid="{00000000-0006-0000-0E00-000002000000}">
      <text>
        <r>
          <rPr>
            <b/>
            <sz val="9"/>
            <color indexed="10"/>
            <rFont val="Tahoma"/>
            <family val="2"/>
          </rPr>
          <t>10.11.21</t>
        </r>
        <r>
          <rPr>
            <sz val="9"/>
            <color indexed="81"/>
            <rFont val="Tahoma"/>
            <family val="2"/>
          </rPr>
          <t xml:space="preserve">
 if L03 = "Auditorium Area":   = 3.00; 
 if L03 = "Convention Area":  = 2.00;
 if L03 = "Conference Area":  = 2.00;
</t>
        </r>
        <r>
          <rPr>
            <b/>
            <sz val="9"/>
            <color indexed="10"/>
            <rFont val="Tahoma"/>
            <family val="2"/>
          </rPr>
          <t xml:space="preserve"> if L03 = "MF Conference Area":  = 2.00;</t>
        </r>
        <r>
          <rPr>
            <sz val="9"/>
            <color indexed="81"/>
            <rFont val="Tahoma"/>
            <family val="2"/>
          </rPr>
          <t xml:space="preserve">
 if L03 = "Multipurpose Area":  = 2.00;
</t>
        </r>
        <r>
          <rPr>
            <b/>
            <sz val="9"/>
            <color indexed="10"/>
            <rFont val="Tahoma"/>
            <family val="2"/>
          </rPr>
          <t xml:space="preserve"> if L03 = "MF Multipurpose Area":  = 2.00;</t>
        </r>
        <r>
          <rPr>
            <sz val="9"/>
            <color indexed="81"/>
            <rFont val="Tahoma"/>
            <family val="2"/>
          </rPr>
          <t xml:space="preserve">
 if L03 = "Meeting Center Area":  = 2.00;
</t>
        </r>
        <r>
          <rPr>
            <b/>
            <sz val="9"/>
            <color indexed="10"/>
            <rFont val="Tahoma"/>
            <family val="2"/>
          </rPr>
          <t xml:space="preserve"> if L03 = "MF Meeting Center Area":  = 2.00;</t>
        </r>
        <r>
          <rPr>
            <sz val="9"/>
            <color indexed="81"/>
            <rFont val="Tahoma"/>
            <family val="2"/>
          </rPr>
          <t xml:space="preserve">
 if L03 = "Dining Areas":  = 1.25;
</t>
        </r>
        <r>
          <rPr>
            <b/>
            <sz val="9"/>
            <color indexed="10"/>
            <rFont val="Tahoma"/>
            <family val="2"/>
          </rPr>
          <t xml:space="preserve"> if L03 = "MF Dining Areas":  = 1.25;</t>
        </r>
        <r>
          <rPr>
            <sz val="9"/>
            <color indexed="81"/>
            <rFont val="Tahoma"/>
            <family val="2"/>
          </rPr>
          <t xml:space="preserve">
 if L03 = "Exhibit, Museum Areas":   =</t>
        </r>
        <r>
          <rPr>
            <b/>
            <sz val="9"/>
            <color indexed="10"/>
            <rFont val="Tahoma"/>
            <family val="2"/>
          </rPr>
          <t xml:space="preserve"> 11.20 </t>
        </r>
        <r>
          <rPr>
            <b/>
            <strike/>
            <sz val="9"/>
            <color indexed="10"/>
            <rFont val="Tahoma"/>
            <family val="2"/>
          </rPr>
          <t>11.5</t>
        </r>
        <r>
          <rPr>
            <sz val="9"/>
            <color indexed="81"/>
            <rFont val="Tahoma"/>
            <family val="2"/>
          </rPr>
          <t xml:space="preserve">
 if L03 = "Hotel BAllroom/Events":  = 1.80;
 if L03 = "Lobby":  = </t>
        </r>
        <r>
          <rPr>
            <b/>
            <sz val="9"/>
            <color indexed="10"/>
            <rFont val="Tahoma"/>
            <family val="2"/>
          </rPr>
          <t xml:space="preserve">3.40 </t>
        </r>
        <r>
          <rPr>
            <b/>
            <strike/>
            <sz val="9"/>
            <color indexed="10"/>
            <rFont val="Tahoma"/>
            <family val="2"/>
          </rPr>
          <t>3.50</t>
        </r>
        <r>
          <rPr>
            <sz val="9"/>
            <color indexed="81"/>
            <rFont val="Tahoma"/>
            <family val="2"/>
          </rPr>
          <t xml:space="preserve">;
 if L03 = "Main Entry Lobby":  = </t>
        </r>
        <r>
          <rPr>
            <b/>
            <sz val="9"/>
            <color indexed="10"/>
            <rFont val="Tahoma"/>
            <family val="2"/>
          </rPr>
          <t xml:space="preserve">3.40 </t>
        </r>
        <r>
          <rPr>
            <b/>
            <strike/>
            <sz val="9"/>
            <color indexed="10"/>
            <rFont val="Tahoma"/>
            <family val="2"/>
          </rPr>
          <t>3.50</t>
        </r>
        <r>
          <rPr>
            <sz val="9"/>
            <color indexed="81"/>
            <rFont val="Tahoma"/>
            <family val="2"/>
          </rPr>
          <t xml:space="preserve">;
</t>
        </r>
        <r>
          <rPr>
            <b/>
            <sz val="9"/>
            <color indexed="10"/>
            <rFont val="Tahoma"/>
            <family val="2"/>
          </rPr>
          <t xml:space="preserve"> if L03 = "Main Entry Lobby":  = 3.50;</t>
        </r>
        <r>
          <rPr>
            <sz val="9"/>
            <color indexed="81"/>
            <rFont val="Tahoma"/>
            <family val="2"/>
          </rPr>
          <t xml:space="preserve">
 if L03 = "Religious Worship Area":   = 1.30;
 if L03 = "Retail  Sales - Grocery":   = </t>
        </r>
        <r>
          <rPr>
            <b/>
            <sz val="9"/>
            <color indexed="10"/>
            <rFont val="Tahoma"/>
            <family val="2"/>
          </rPr>
          <t xml:space="preserve">6.60 </t>
        </r>
        <r>
          <rPr>
            <b/>
            <strike/>
            <sz val="9"/>
            <color indexed="10"/>
            <rFont val="Tahoma"/>
            <family val="2"/>
          </rPr>
          <t>6.80</t>
        </r>
        <r>
          <rPr>
            <sz val="9"/>
            <color indexed="81"/>
            <rFont val="Tahoma"/>
            <family val="2"/>
          </rPr>
          <t xml:space="preserve">;
 if L03 = "Retail Merchandise Sales":= </t>
        </r>
        <r>
          <rPr>
            <b/>
            <sz val="9"/>
            <color indexed="10"/>
            <rFont val="Tahoma"/>
            <family val="2"/>
          </rPr>
          <t xml:space="preserve">11.50 </t>
        </r>
        <r>
          <rPr>
            <b/>
            <strike/>
            <sz val="9"/>
            <color indexed="10"/>
            <rFont val="Tahoma"/>
            <family val="2"/>
          </rPr>
          <t>11.80</t>
        </r>
        <r>
          <rPr>
            <sz val="9"/>
            <color indexed="81"/>
            <rFont val="Tahoma"/>
            <family val="2"/>
          </rPr>
          <t xml:space="preserve">
if L03 = "Showroom Area":  = </t>
        </r>
        <r>
          <rPr>
            <b/>
            <sz val="9"/>
            <color indexed="10"/>
            <rFont val="Tahoma"/>
            <family val="2"/>
          </rPr>
          <t xml:space="preserve">11.50 </t>
        </r>
        <r>
          <rPr>
            <b/>
            <strike/>
            <sz val="9"/>
            <color indexed="10"/>
            <rFont val="Tahoma"/>
            <family val="2"/>
          </rPr>
          <t>11.80</t>
        </r>
        <r>
          <rPr>
            <sz val="9"/>
            <color indexed="81"/>
            <rFont val="Tahoma"/>
            <family val="2"/>
          </rPr>
          <t xml:space="preserve">;
 if L03 = "Motion Picture Theater":  = 2.00;
 if L03 = "Performance Theater":  = </t>
        </r>
        <r>
          <rPr>
            <b/>
            <sz val="9"/>
            <color indexed="10"/>
            <rFont val="Tahoma"/>
            <family val="2"/>
          </rPr>
          <t xml:space="preserve">7.30 </t>
        </r>
        <r>
          <rPr>
            <b/>
            <strike/>
            <sz val="9"/>
            <color indexed="10"/>
            <rFont val="Tahoma"/>
            <family val="2"/>
          </rPr>
          <t>7.50</t>
        </r>
        <r>
          <rPr>
            <sz val="9"/>
            <color indexed="81"/>
            <rFont val="Tahoma"/>
            <family val="2"/>
          </rPr>
          <t xml:space="preserve">;
</t>
        </r>
      </text>
    </comment>
    <comment ref="G9" authorId="1" shapeId="0" xr:uid="{00000000-0006-0000-0E00-000003000000}">
      <text>
        <r>
          <rPr>
            <b/>
            <sz val="9"/>
            <color indexed="81"/>
            <rFont val="Tahoma"/>
            <family val="2"/>
          </rPr>
          <t xml:space="preserve">Rebecca Rice:
2019:
</t>
        </r>
        <r>
          <rPr>
            <sz val="9"/>
            <color indexed="81"/>
            <rFont val="Tahoma"/>
            <family val="2"/>
          </rPr>
          <t>If col06 is &lt;10'7" adjustment factor is 1.00
If col06 is 10'7" to 14' adjustment factor is 0.85
If col 06  is &gt;14' to 18' adjustment factor is 0.75
If col 06 is &gt;18' adjustment factor is 0.70</t>
        </r>
      </text>
    </comment>
    <comment ref="K10" authorId="2" shapeId="0" xr:uid="{7AA27E81-2051-4FEC-8708-8DF73050C3EF}">
      <text>
        <r>
          <rPr>
            <b/>
            <sz val="9"/>
            <color indexed="81"/>
            <rFont val="Tahoma"/>
            <family val="2"/>
          </rPr>
          <t>Alexis Markstrum:</t>
        </r>
        <r>
          <rPr>
            <sz val="9"/>
            <color indexed="81"/>
            <rFont val="Tahoma"/>
            <family val="2"/>
          </rPr>
          <t xml:space="preserve">
</t>
        </r>
        <r>
          <rPr>
            <b/>
            <sz val="9"/>
            <color indexed="81"/>
            <rFont val="Tahoma"/>
            <family val="2"/>
          </rPr>
          <t xml:space="preserve">2/6/23
</t>
        </r>
        <r>
          <rPr>
            <sz val="9"/>
            <color indexed="81"/>
            <rFont val="Tahoma"/>
            <family val="2"/>
          </rPr>
          <t>This field = 
The smaller of:
L.10
or
(The following equation should be expanded depending on the # of luminaires per area. The example below is for three luminaires in one area.)
(L.04 + (Fixture1DesignWatts(1-MHFactor1)) + (Fixture2DesignWatts(1-MHFactor2)) + (Fixture3Watts(1-MHFactor3)))....</t>
        </r>
      </text>
    </comment>
    <comment ref="G17" authorId="1" shapeId="0" xr:uid="{00000000-0006-0000-0E00-000006000000}">
      <text>
        <r>
          <rPr>
            <b/>
            <sz val="9"/>
            <color indexed="81"/>
            <rFont val="Tahoma"/>
            <family val="2"/>
          </rPr>
          <t>Rebecca Rice:</t>
        </r>
        <r>
          <rPr>
            <sz val="9"/>
            <color indexed="81"/>
            <rFont val="Tahoma"/>
            <family val="2"/>
          </rPr>
          <t xml:space="preserve">
</t>
        </r>
        <r>
          <rPr>
            <b/>
            <sz val="9"/>
            <color indexed="81"/>
            <rFont val="Tahoma"/>
            <family val="2"/>
          </rPr>
          <t>2019:</t>
        </r>
        <r>
          <rPr>
            <sz val="9"/>
            <color indexed="81"/>
            <rFont val="Tahoma"/>
            <family val="2"/>
          </rPr>
          <t xml:space="preserve">
If col06 is &lt;10'7" adjustment factor is 1.00
If col06 is 10'7" to 14' adjustment factor is 0.85
If col 06  is &gt;14' to 18' adjustment factor is 0.75
If col 06 is &gt;18' adjustment factor is 0.70</t>
        </r>
      </text>
    </comment>
    <comment ref="K19" authorId="2" shapeId="0" xr:uid="{6CC19070-3B45-43E9-AF4F-B5555DBDDEFB}">
      <text>
        <r>
          <rPr>
            <b/>
            <sz val="9"/>
            <color indexed="81"/>
            <rFont val="Tahoma"/>
            <family val="2"/>
          </rPr>
          <t>Alexis Markstrum:</t>
        </r>
        <r>
          <rPr>
            <sz val="9"/>
            <color indexed="81"/>
            <rFont val="Tahoma"/>
            <family val="2"/>
          </rPr>
          <t xml:space="preserve">
</t>
        </r>
        <r>
          <rPr>
            <b/>
            <sz val="9"/>
            <color indexed="81"/>
            <rFont val="Tahoma"/>
            <family val="2"/>
          </rPr>
          <t>2/6/23</t>
        </r>
        <r>
          <rPr>
            <sz val="9"/>
            <color indexed="81"/>
            <rFont val="Tahoma"/>
            <family val="2"/>
          </rPr>
          <t xml:space="preserve">
This field =
The smaller of:
L.10
or
(The following equation should be expanded depending on the # of luminaires per area. The example below is for three luminaires in one area.)
(L.04 + (Fixture1DesignWatts(1-MHFactor1)) + (Fixture2DesignWatts(1-MHFactor2)) + (Fixture3Watts(1-MHFactor3)))...</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Benjamin Park</author>
    <author>Rebecca Rice</author>
    <author>Alexis Markstrum</author>
    <author>Sally Blair</author>
  </authors>
  <commentList>
    <comment ref="C9" authorId="0" shapeId="0" xr:uid="{00000000-0006-0000-0F00-000002000000}">
      <text>
        <r>
          <rPr>
            <b/>
            <sz val="9"/>
            <color indexed="10"/>
            <rFont val="Tahoma"/>
            <family val="2"/>
          </rPr>
          <t>10.11.21</t>
        </r>
        <r>
          <rPr>
            <sz val="9"/>
            <color indexed="81"/>
            <rFont val="Tahoma"/>
            <family val="2"/>
          </rPr>
          <t xml:space="preserve">
 if L03 = "Auditorium Area":  = 0.20
 if L03 = "Convention Area":  =</t>
        </r>
        <r>
          <rPr>
            <b/>
            <sz val="9"/>
            <color indexed="10"/>
            <rFont val="Tahoma"/>
            <family val="2"/>
          </rPr>
          <t xml:space="preserve"> 0.30 </t>
        </r>
        <r>
          <rPr>
            <b/>
            <strike/>
            <sz val="9"/>
            <color indexed="10"/>
            <rFont val="Tahoma"/>
            <family val="2"/>
          </rPr>
          <t>0.35</t>
        </r>
        <r>
          <rPr>
            <sz val="9"/>
            <color indexed="81"/>
            <rFont val="Tahoma"/>
            <family val="2"/>
          </rPr>
          <t xml:space="preserve">;
 if L03 = "Conference Area":   = </t>
        </r>
        <r>
          <rPr>
            <b/>
            <sz val="9"/>
            <color indexed="10"/>
            <rFont val="Tahoma"/>
            <family val="2"/>
          </rPr>
          <t xml:space="preserve">0.30 </t>
        </r>
        <r>
          <rPr>
            <b/>
            <strike/>
            <sz val="9"/>
            <color indexed="10"/>
            <rFont val="Tahoma"/>
            <family val="2"/>
          </rPr>
          <t>0.35</t>
        </r>
        <r>
          <rPr>
            <sz val="9"/>
            <color indexed="81"/>
            <rFont val="Tahoma"/>
            <family val="2"/>
          </rPr>
          <t xml:space="preserve">;
</t>
        </r>
        <r>
          <rPr>
            <b/>
            <sz val="9"/>
            <color indexed="10"/>
            <rFont val="Tahoma"/>
            <family val="2"/>
          </rPr>
          <t xml:space="preserve"> if L03 = "MF Conference Area":   = 0.25;</t>
        </r>
        <r>
          <rPr>
            <sz val="9"/>
            <color indexed="81"/>
            <rFont val="Tahoma"/>
            <family val="2"/>
          </rPr>
          <t xml:space="preserve">
 if L03 = "Multipurpose Area":   =</t>
        </r>
        <r>
          <rPr>
            <b/>
            <sz val="9"/>
            <color indexed="10"/>
            <rFont val="Tahoma"/>
            <family val="2"/>
          </rPr>
          <t xml:space="preserve"> 0.30 </t>
        </r>
        <r>
          <rPr>
            <b/>
            <strike/>
            <sz val="9"/>
            <color indexed="10"/>
            <rFont val="Tahoma"/>
            <family val="2"/>
          </rPr>
          <t>0.35</t>
        </r>
        <r>
          <rPr>
            <sz val="9"/>
            <color indexed="81"/>
            <rFont val="Tahoma"/>
            <family val="2"/>
          </rPr>
          <t xml:space="preserve">;
</t>
        </r>
        <r>
          <rPr>
            <b/>
            <sz val="9"/>
            <color indexed="10"/>
            <rFont val="Tahoma"/>
            <family val="2"/>
          </rPr>
          <t xml:space="preserve"> if L03 = "MF Multipurpose Area":   = 0.25;</t>
        </r>
        <r>
          <rPr>
            <sz val="9"/>
            <color indexed="81"/>
            <rFont val="Tahoma"/>
            <family val="2"/>
          </rPr>
          <t xml:space="preserve">
 if L03 = "Meeting Center Area":  = </t>
        </r>
        <r>
          <rPr>
            <b/>
            <sz val="9"/>
            <color indexed="10"/>
            <rFont val="Tahoma"/>
            <family val="2"/>
          </rPr>
          <t xml:space="preserve">0.30 </t>
        </r>
        <r>
          <rPr>
            <b/>
            <strike/>
            <sz val="9"/>
            <color indexed="10"/>
            <rFont val="Tahoma"/>
            <family val="2"/>
          </rPr>
          <t>0.35</t>
        </r>
        <r>
          <rPr>
            <sz val="9"/>
            <color indexed="81"/>
            <rFont val="Tahoma"/>
            <family val="2"/>
          </rPr>
          <t xml:space="preserve">;
</t>
        </r>
        <r>
          <rPr>
            <b/>
            <sz val="9"/>
            <color indexed="10"/>
            <rFont val="Tahoma"/>
            <family val="2"/>
          </rPr>
          <t xml:space="preserve"> if L03 = "MF Meeting Center Area":  = 0.25;</t>
        </r>
        <r>
          <rPr>
            <sz val="9"/>
            <color indexed="81"/>
            <rFont val="Tahoma"/>
            <family val="2"/>
          </rPr>
          <t xml:space="preserve">
 if L03 = "Dining Areas":   = </t>
        </r>
        <r>
          <rPr>
            <b/>
            <sz val="9"/>
            <color indexed="10"/>
            <rFont val="Tahoma"/>
            <family val="2"/>
          </rPr>
          <t xml:space="preserve">0.45 </t>
        </r>
        <r>
          <rPr>
            <b/>
            <strike/>
            <sz val="9"/>
            <color indexed="10"/>
            <rFont val="Tahoma"/>
            <family val="2"/>
          </rPr>
          <t>0.50</t>
        </r>
        <r>
          <rPr>
            <sz val="9"/>
            <color indexed="81"/>
            <rFont val="Tahoma"/>
            <family val="2"/>
          </rPr>
          <t xml:space="preserve">;
</t>
        </r>
        <r>
          <rPr>
            <b/>
            <sz val="9"/>
            <color indexed="10"/>
            <rFont val="Tahoma"/>
            <family val="2"/>
          </rPr>
          <t xml:space="preserve"> if L03 = "MF Dining Areas":   = 0.25;</t>
        </r>
        <r>
          <rPr>
            <sz val="9"/>
            <color indexed="81"/>
            <rFont val="Tahoma"/>
            <family val="2"/>
          </rPr>
          <t xml:space="preserve">
 if L03 = "Exhibit, Museum Areas":   = </t>
        </r>
        <r>
          <rPr>
            <b/>
            <sz val="9"/>
            <color indexed="10"/>
            <rFont val="Tahoma"/>
            <family val="2"/>
          </rPr>
          <t xml:space="preserve">0.70 </t>
        </r>
        <r>
          <rPr>
            <b/>
            <strike/>
            <sz val="9"/>
            <color indexed="10"/>
            <rFont val="Tahoma"/>
            <family val="2"/>
          </rPr>
          <t>0.80</t>
        </r>
        <r>
          <rPr>
            <sz val="9"/>
            <color indexed="81"/>
            <rFont val="Tahoma"/>
            <family val="2"/>
          </rPr>
          <t xml:space="preserve">
 if L03 = "Hotel BAllroom/Events":   = 0.12;
 if L03 = "Lobby":  = 0.20;
 if L03 = "Main Entry Lobby":  = 0.20;
</t>
        </r>
        <r>
          <rPr>
            <b/>
            <sz val="9"/>
            <color indexed="10"/>
            <rFont val="Tahoma"/>
            <family val="2"/>
          </rPr>
          <t xml:space="preserve"> if L03 = "MF Main Entry Lobby":  = 0.25;</t>
        </r>
        <r>
          <rPr>
            <sz val="9"/>
            <color indexed="81"/>
            <rFont val="Tahoma"/>
            <family val="2"/>
          </rPr>
          <t xml:space="preserve">
 if L03 = "Religious Worship Area":   = 0.40;
 if L03 = "Retail  Sales - Grocery":  = </t>
        </r>
        <r>
          <rPr>
            <b/>
            <sz val="9"/>
            <color indexed="10"/>
            <rFont val="Tahoma"/>
            <family val="2"/>
          </rPr>
          <t xml:space="preserve">0.60 </t>
        </r>
        <r>
          <rPr>
            <b/>
            <strike/>
            <sz val="9"/>
            <color indexed="10"/>
            <rFont val="Tahoma"/>
            <family val="2"/>
          </rPr>
          <t>0.70</t>
        </r>
        <r>
          <rPr>
            <sz val="9"/>
            <color indexed="81"/>
            <rFont val="Tahoma"/>
            <family val="2"/>
          </rPr>
          <t xml:space="preserve">;
 if L03 = "Retail Merchandise Sales": = </t>
        </r>
        <r>
          <rPr>
            <b/>
            <sz val="9"/>
            <color indexed="10"/>
            <rFont val="Tahoma"/>
            <family val="2"/>
          </rPr>
          <t xml:space="preserve">0.70 </t>
        </r>
        <r>
          <rPr>
            <b/>
            <strike/>
            <sz val="9"/>
            <color indexed="10"/>
            <rFont val="Tahoma"/>
            <family val="2"/>
          </rPr>
          <t>0.80</t>
        </r>
        <r>
          <rPr>
            <sz val="9"/>
            <color indexed="81"/>
            <rFont val="Tahoma"/>
            <family val="2"/>
          </rPr>
          <t xml:space="preserve">
if L03 = "Showroom Area":  = </t>
        </r>
        <r>
          <rPr>
            <b/>
            <sz val="9"/>
            <color indexed="10"/>
            <rFont val="Tahoma"/>
            <family val="2"/>
          </rPr>
          <t xml:space="preserve">0.70 </t>
        </r>
        <r>
          <rPr>
            <b/>
            <strike/>
            <sz val="9"/>
            <color indexed="10"/>
            <rFont val="Tahoma"/>
            <family val="2"/>
          </rPr>
          <t>0.80</t>
        </r>
        <r>
          <rPr>
            <sz val="9"/>
            <color indexed="81"/>
            <rFont val="Tahoma"/>
            <family val="2"/>
          </rPr>
          <t>;
 if L03 = "Motion Picture Theater":  = 0.20;
 if L03 = "Performance Theater":  = 0.20;</t>
        </r>
      </text>
    </comment>
    <comment ref="G9" authorId="1" shapeId="0" xr:uid="{00000000-0006-0000-0F00-000003000000}">
      <text>
        <r>
          <rPr>
            <b/>
            <sz val="9"/>
            <color indexed="81"/>
            <rFont val="Tahoma"/>
            <family val="2"/>
          </rPr>
          <t>Rebecca Rice:</t>
        </r>
        <r>
          <rPr>
            <sz val="9"/>
            <color indexed="81"/>
            <rFont val="Tahoma"/>
            <family val="2"/>
          </rPr>
          <t xml:space="preserve">
</t>
        </r>
        <r>
          <rPr>
            <b/>
            <sz val="9"/>
            <color indexed="81"/>
            <rFont val="Tahoma"/>
            <family val="2"/>
          </rPr>
          <t>2019 Updates:</t>
        </r>
        <r>
          <rPr>
            <sz val="9"/>
            <color indexed="81"/>
            <rFont val="Tahoma"/>
            <family val="2"/>
          </rPr>
          <t xml:space="preserve">
If col06 is &lt;10'7" adjustment factor is 1.00
If col06 is 10'7" to 14' adjustment factor is 0.85
If col 06  is &gt;14' to 18' adjustment factor is 0.75
If col 06 is &gt;18' adjustment factor is 0.70
</t>
        </r>
      </text>
    </comment>
    <comment ref="K10" authorId="2" shapeId="0" xr:uid="{2AA13D3C-0B9F-44BD-AC03-840D1A1F4817}">
      <text>
        <r>
          <rPr>
            <b/>
            <sz val="9"/>
            <color indexed="81"/>
            <rFont val="Tahoma"/>
            <family val="2"/>
          </rPr>
          <t>Alexis Markstrum:</t>
        </r>
        <r>
          <rPr>
            <sz val="9"/>
            <color indexed="81"/>
            <rFont val="Tahoma"/>
            <family val="2"/>
          </rPr>
          <t xml:space="preserve">
</t>
        </r>
        <r>
          <rPr>
            <b/>
            <sz val="9"/>
            <color indexed="81"/>
            <rFont val="Tahoma"/>
            <family val="2"/>
          </rPr>
          <t>2/6/23</t>
        </r>
        <r>
          <rPr>
            <sz val="9"/>
            <color indexed="81"/>
            <rFont val="Tahoma"/>
            <family val="2"/>
          </rPr>
          <t xml:space="preserve">
This field = 
The smaller of:
M.10
OR
(The following equation should be expanded depending on the # of luminaires per area. The example below is for three luminaires in one area.)
(M.04 + (Fixture1DesignWatts(1-MHFactor1)) + (Fixture2DesignWatts(1-MHFactor2)) + (Fixture3Watts(1-MHFactor3))).... </t>
        </r>
      </text>
    </comment>
    <comment ref="G18" authorId="3" shapeId="0" xr:uid="{76D99E23-3C95-47D8-9F63-F409BF403D71}">
      <text>
        <r>
          <rPr>
            <b/>
            <sz val="9"/>
            <color indexed="81"/>
            <rFont val="Tahoma"/>
            <family val="2"/>
          </rPr>
          <t>Sally Blair:</t>
        </r>
        <r>
          <rPr>
            <sz val="9"/>
            <color indexed="81"/>
            <rFont val="Tahoma"/>
            <family val="2"/>
          </rPr>
          <t xml:space="preserve">
</t>
        </r>
        <r>
          <rPr>
            <b/>
            <sz val="9"/>
            <color indexed="81"/>
            <rFont val="Tahoma"/>
            <family val="2"/>
          </rPr>
          <t>2019 Updates:</t>
        </r>
        <r>
          <rPr>
            <sz val="9"/>
            <color indexed="81"/>
            <rFont val="Tahoma"/>
            <family val="2"/>
          </rPr>
          <t xml:space="preserve">
If col06 is &lt;10'7" adjustment factor is 1.00
If col06 is 10'7" to 14' adjustment factor is 0.85
If col 06  is &gt;14' to 18' adjustment factor is 0.75
If col 06 is &gt;18' adjustment factor is 0.70</t>
        </r>
      </text>
    </comment>
    <comment ref="K19" authorId="2" shapeId="0" xr:uid="{9FB3CEE1-3C90-4F22-818F-E1DA4A07747D}">
      <text>
        <r>
          <rPr>
            <b/>
            <sz val="9"/>
            <color indexed="81"/>
            <rFont val="Tahoma"/>
            <family val="2"/>
          </rPr>
          <t>Alexis Markstrum:</t>
        </r>
        <r>
          <rPr>
            <sz val="9"/>
            <color indexed="81"/>
            <rFont val="Tahoma"/>
            <family val="2"/>
          </rPr>
          <t xml:space="preserve">
</t>
        </r>
        <r>
          <rPr>
            <b/>
            <sz val="9"/>
            <color indexed="81"/>
            <rFont val="Tahoma"/>
            <family val="2"/>
          </rPr>
          <t>2/6/23</t>
        </r>
        <r>
          <rPr>
            <sz val="9"/>
            <color indexed="81"/>
            <rFont val="Tahoma"/>
            <family val="2"/>
          </rPr>
          <t xml:space="preserve">
This field =
The smaller of:
M.10
or
(The following equation should be expanded depending on the # of luminaires per area. The example below is for three luminaires in one area.)
(M.04 + (Fixture1DesignWatts(1-MHFactor1)) + (Fixture2DesignWatts(1-MHFactor2)) + (Fixture3Watts(1-MHFactor3)))....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Rebecca Rice</author>
    <author>Benjamin Park</author>
    <author>Sally Blair</author>
  </authors>
  <commentList>
    <comment ref="A9" authorId="0" shapeId="0" xr:uid="{00000000-0006-0000-1000-000002000000}">
      <text>
        <r>
          <rPr>
            <b/>
            <sz val="9"/>
            <color indexed="81"/>
            <rFont val="Tahoma"/>
            <family val="2"/>
          </rPr>
          <t>Rebecca Rice:</t>
        </r>
        <r>
          <rPr>
            <sz val="9"/>
            <color indexed="81"/>
            <rFont val="Tahoma"/>
            <family val="2"/>
          </rPr>
          <t xml:space="preserve">
areas need to be pulled in from Table K now (not Table L) everywhere referenced in this Table</t>
        </r>
      </text>
    </comment>
    <comment ref="C9" authorId="1" shapeId="0" xr:uid="{00000000-0006-0000-1000-000003000000}">
      <text>
        <r>
          <rPr>
            <b/>
            <sz val="9"/>
            <color indexed="81"/>
            <rFont val="Tahoma"/>
            <family val="2"/>
          </rPr>
          <t xml:space="preserve">1.20.21: </t>
        </r>
        <r>
          <rPr>
            <sz val="9"/>
            <color indexed="81"/>
            <rFont val="Tahoma"/>
            <family val="2"/>
          </rPr>
          <t xml:space="preserve">  
Lpd = </t>
        </r>
        <r>
          <rPr>
            <b/>
            <sz val="9"/>
            <color indexed="10"/>
            <rFont val="Tahoma"/>
            <family val="2"/>
          </rPr>
          <t xml:space="preserve">0.35 </t>
        </r>
        <r>
          <rPr>
            <b/>
            <strike/>
            <sz val="9"/>
            <color indexed="10"/>
            <rFont val="Tahoma"/>
            <family val="2"/>
          </rPr>
          <t>0.4</t>
        </r>
        <r>
          <rPr>
            <sz val="9"/>
            <color indexed="81"/>
            <rFont val="Tahoma"/>
            <family val="2"/>
          </rPr>
          <t>; for all Primary Function areas</t>
        </r>
      </text>
    </comment>
    <comment ref="C18" authorId="2" shapeId="0" xr:uid="{CF968041-5BF5-4434-9F86-74C86F7B91C8}">
      <text>
        <r>
          <rPr>
            <b/>
            <sz val="9"/>
            <color indexed="81"/>
            <rFont val="Tahoma"/>
            <family val="2"/>
          </rPr>
          <t xml:space="preserve">1.20.21: </t>
        </r>
        <r>
          <rPr>
            <sz val="9"/>
            <color indexed="81"/>
            <rFont val="Tahoma"/>
            <family val="2"/>
          </rPr>
          <t xml:space="preserve">  
Lpd = </t>
        </r>
        <r>
          <rPr>
            <b/>
            <sz val="9"/>
            <color indexed="10"/>
            <rFont val="Tahoma"/>
            <family val="2"/>
          </rPr>
          <t xml:space="preserve">0.35 </t>
        </r>
        <r>
          <rPr>
            <b/>
            <strike/>
            <sz val="9"/>
            <color indexed="10"/>
            <rFont val="Tahoma"/>
            <family val="2"/>
          </rPr>
          <t>0.4</t>
        </r>
        <r>
          <rPr>
            <sz val="9"/>
            <color indexed="81"/>
            <rFont val="Tahoma"/>
            <family val="2"/>
          </rPr>
          <t>; for all Primary Function areas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A10" authorId="0" shapeId="0" xr:uid="{00000000-0006-0000-1100-000003000000}">
      <text>
        <r>
          <rPr>
            <b/>
            <sz val="9"/>
            <color indexed="81"/>
            <rFont val="Tahoma"/>
            <family val="2"/>
          </rPr>
          <t>Rebecca Rice:</t>
        </r>
        <r>
          <rPr>
            <sz val="9"/>
            <color indexed="81"/>
            <rFont val="Tahoma"/>
            <family val="2"/>
          </rPr>
          <t xml:space="preserve">
</t>
        </r>
        <r>
          <rPr>
            <b/>
            <sz val="9"/>
            <color indexed="81"/>
            <rFont val="Tahoma"/>
            <family val="2"/>
          </rPr>
          <t xml:space="preserve">2019: </t>
        </r>
        <r>
          <rPr>
            <sz val="9"/>
            <color indexed="81"/>
            <rFont val="Tahoma"/>
            <family val="2"/>
          </rPr>
          <t xml:space="preserve">
Logic needs to pull in Table K (not table L)</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Benjamin Park</author>
  </authors>
  <commentList>
    <comment ref="F8" authorId="0" shapeId="0" xr:uid="{1E5BA83B-4C00-4D38-8C9B-4130253517FE}">
      <text>
        <r>
          <rPr>
            <b/>
            <sz val="9"/>
            <color rgb="FF000000"/>
            <rFont val="Tahoma"/>
            <family val="2"/>
          </rPr>
          <t>7.20.21:</t>
        </r>
        <r>
          <rPr>
            <sz val="9"/>
            <color rgb="FF000000"/>
            <rFont val="Tahoma"/>
            <family val="2"/>
          </rPr>
          <t xml:space="preserve">
</t>
        </r>
        <r>
          <rPr>
            <sz val="9"/>
            <color rgb="FF000000"/>
            <rFont val="Tahoma"/>
            <family val="2"/>
          </rPr>
          <t>Remove PAF 2C</t>
        </r>
      </text>
    </comment>
    <comment ref="B10" authorId="1" shapeId="0" xr:uid="{00000000-0006-0000-1200-000003000000}">
      <text>
        <r>
          <rPr>
            <b/>
            <sz val="9"/>
            <color rgb="FF000000"/>
            <rFont val="Tahoma"/>
            <family val="2"/>
          </rPr>
          <t xml:space="preserve">Rebecca Rice:
</t>
        </r>
        <r>
          <rPr>
            <b/>
            <sz val="9"/>
            <color rgb="FF000000"/>
            <rFont val="Tahoma"/>
            <family val="2"/>
          </rPr>
          <t xml:space="preserve">2019:
</t>
        </r>
        <r>
          <rPr>
            <sz val="9"/>
            <color rgb="FF000000"/>
            <rFont val="Tahoma"/>
            <family val="2"/>
          </rPr>
          <t>change logic to pull in Table K( instead of L)</t>
        </r>
      </text>
    </comment>
    <comment ref="G10" authorId="2" shapeId="0" xr:uid="{00000000-0006-0000-1200-000004000000}">
      <text>
        <r>
          <rPr>
            <b/>
            <sz val="9"/>
            <color rgb="FF000000"/>
            <rFont val="Tahoma"/>
            <family val="2"/>
          </rPr>
          <t>11.16.21</t>
        </r>
        <r>
          <rPr>
            <sz val="9"/>
            <color rgb="FF000000"/>
            <rFont val="Tahoma"/>
            <family val="2"/>
          </rPr>
          <t xml:space="preserve">
</t>
        </r>
        <r>
          <rPr>
            <sz val="9"/>
            <color rgb="FF000000"/>
            <rFont val="Tahoma"/>
            <family val="2"/>
          </rPr>
          <t xml:space="preserve">if checked, NRCA-LTI-05-A changes to "Yes" in Table V.
</t>
        </r>
        <r>
          <rPr>
            <sz val="9"/>
            <color rgb="FF000000"/>
            <rFont val="Tahoma"/>
            <family val="2"/>
          </rPr>
          <t>Same for Unconditioned Spaces</t>
        </r>
      </text>
    </comment>
    <comment ref="H10" authorId="2" shapeId="0" xr:uid="{00000000-0006-0000-1200-000005000000}">
      <text>
        <r>
          <rPr>
            <b/>
            <sz val="9"/>
            <color rgb="FF000000"/>
            <rFont val="Tahoma"/>
            <family val="2"/>
          </rPr>
          <t>11.16.21</t>
        </r>
        <r>
          <rPr>
            <sz val="9"/>
            <color rgb="FF000000"/>
            <rFont val="Tahoma"/>
            <family val="2"/>
          </rPr>
          <t xml:space="preserve">
</t>
        </r>
        <r>
          <rPr>
            <sz val="9"/>
            <color rgb="FF000000"/>
            <rFont val="Tahoma"/>
            <family val="2"/>
          </rPr>
          <t xml:space="preserve">if checked, NRCA-LTI-05-A changes to "Yes" in Table V.
</t>
        </r>
        <r>
          <rPr>
            <sz val="9"/>
            <color rgb="FF000000"/>
            <rFont val="Tahoma"/>
            <family val="2"/>
          </rPr>
          <t>Same for Unconditioned Spaces</t>
        </r>
      </text>
    </comment>
    <comment ref="J10" authorId="0" shapeId="0" xr:uid="{00000000-0006-0000-1200-000006000000}">
      <text>
        <r>
          <rPr>
            <b/>
            <sz val="9"/>
            <color rgb="FF000000"/>
            <rFont val="Tahoma"/>
            <family val="2"/>
          </rPr>
          <t>11.16.21</t>
        </r>
        <r>
          <rPr>
            <sz val="9"/>
            <color rgb="FF000000"/>
            <rFont val="Tahoma"/>
            <family val="2"/>
          </rPr>
          <t xml:space="preserve">
</t>
        </r>
        <r>
          <rPr>
            <sz val="9"/>
            <color rgb="FF000000"/>
            <rFont val="Tahoma"/>
            <family val="2"/>
          </rPr>
          <t xml:space="preserve">If 5*, 6* OR 7* are checked NRCA-ENV-03 moves to "Yes in Table V.
</t>
        </r>
        <r>
          <rPr>
            <sz val="9"/>
            <color rgb="FF000000"/>
            <rFont val="Tahoma"/>
            <family val="2"/>
          </rPr>
          <t>Same for Unconditioned Spaces</t>
        </r>
      </text>
    </comment>
    <comment ref="Q10" authorId="2" shapeId="0" xr:uid="{00000000-0006-0000-1200-000007000000}">
      <text>
        <r>
          <rPr>
            <b/>
            <sz val="9"/>
            <color rgb="FF000000"/>
            <rFont val="Tahoma"/>
            <family val="2"/>
          </rPr>
          <t>Benjamin Park:</t>
        </r>
        <r>
          <rPr>
            <sz val="9"/>
            <color rgb="FF000000"/>
            <rFont val="Tahoma"/>
            <family val="2"/>
          </rPr>
          <t xml:space="preserve">
</t>
        </r>
        <r>
          <rPr>
            <sz val="9"/>
            <color rgb="FF000000"/>
            <rFont val="Tahoma"/>
            <family val="2"/>
          </rPr>
          <t>For instance, if user choose 2A and 3A, PAF = 0.3 + 0.1 = 0.4</t>
        </r>
      </text>
    </comment>
    <comment ref="B12" authorId="0" shapeId="0" xr:uid="{00000000-0006-0000-1200-000008000000}">
      <text>
        <r>
          <rPr>
            <b/>
            <sz val="9"/>
            <color rgb="FF000000"/>
            <rFont val="Tahoma"/>
            <family val="2"/>
          </rPr>
          <t>2019 Update:</t>
        </r>
        <r>
          <rPr>
            <sz val="9"/>
            <color rgb="FF000000"/>
            <rFont val="Tahoma"/>
            <family val="2"/>
          </rPr>
          <t xml:space="preserve">
</t>
        </r>
        <r>
          <rPr>
            <sz val="9"/>
            <color rgb="FF000000"/>
            <rFont val="Tahoma"/>
            <family val="2"/>
          </rPr>
          <t>Column 08 will be greyed out unless ANY space under Conditioned Areas selects "5", "6" or "7" in column 02.</t>
        </r>
      </text>
    </comment>
    <comment ref="C13" authorId="0" shapeId="0" xr:uid="{00000000-0006-0000-1200-000009000000}">
      <text>
        <r>
          <rPr>
            <b/>
            <sz val="9"/>
            <color rgb="FF000000"/>
            <rFont val="Tahoma"/>
            <family val="2"/>
          </rPr>
          <t>Update 5.31.19:</t>
        </r>
        <r>
          <rPr>
            <sz val="9"/>
            <color rgb="FF000000"/>
            <rFont val="Tahoma"/>
            <family val="2"/>
          </rPr>
          <t xml:space="preserve">
</t>
        </r>
        <r>
          <rPr>
            <sz val="9"/>
            <color rgb="FF000000"/>
            <rFont val="Tahoma"/>
            <family val="2"/>
          </rPr>
          <t>If this column is un-greyed, Table S. expands for user input.</t>
        </r>
      </text>
    </comment>
    <comment ref="F17" authorId="0" shapeId="0" xr:uid="{01CEFC92-C450-46CD-B7C1-0DC722C3202E}">
      <text>
        <r>
          <rPr>
            <b/>
            <sz val="9"/>
            <color rgb="FF000000"/>
            <rFont val="Tahoma"/>
            <family val="2"/>
          </rPr>
          <t>7.20.21:</t>
        </r>
        <r>
          <rPr>
            <sz val="9"/>
            <color rgb="FF000000"/>
            <rFont val="Tahoma"/>
            <family val="2"/>
          </rPr>
          <t xml:space="preserve">
</t>
        </r>
        <r>
          <rPr>
            <sz val="9"/>
            <color rgb="FF000000"/>
            <rFont val="Tahoma"/>
            <family val="2"/>
          </rPr>
          <t>Remove PAF 2C</t>
        </r>
      </text>
    </comment>
    <comment ref="B21" authorId="0" shapeId="0" xr:uid="{00000000-0006-0000-1200-00000A000000}">
      <text>
        <r>
          <rPr>
            <b/>
            <sz val="9"/>
            <color rgb="FF000000"/>
            <rFont val="Tahoma"/>
            <family val="2"/>
          </rPr>
          <t>2019 Update:</t>
        </r>
        <r>
          <rPr>
            <sz val="9"/>
            <color rgb="FF000000"/>
            <rFont val="Tahoma"/>
            <family val="2"/>
          </rPr>
          <t xml:space="preserve">
</t>
        </r>
        <r>
          <rPr>
            <sz val="9"/>
            <color rgb="FF000000"/>
            <rFont val="Tahoma"/>
            <family val="2"/>
          </rPr>
          <t>Column 08 will be greyed out unless ANY space under Unconditioned Areas selects "5", "6" or "7" in column 02.</t>
        </r>
      </text>
    </comment>
    <comment ref="C22" authorId="0" shapeId="0" xr:uid="{00000000-0006-0000-1200-00000B000000}">
      <text>
        <r>
          <rPr>
            <b/>
            <sz val="9"/>
            <color rgb="FF000000"/>
            <rFont val="Tahoma"/>
            <family val="2"/>
          </rPr>
          <t>Update 5.31.19</t>
        </r>
        <r>
          <rPr>
            <sz val="9"/>
            <color rgb="FF000000"/>
            <rFont val="Tahoma"/>
            <family val="2"/>
          </rPr>
          <t xml:space="preserve">
</t>
        </r>
        <r>
          <rPr>
            <sz val="9"/>
            <color rgb="FF000000"/>
            <rFont val="Tahoma"/>
            <family val="2"/>
          </rPr>
          <t>If this column is un-greyed, Table S. expands for user input.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C5" authorId="0" shapeId="0" xr:uid="{00000000-0006-0000-1300-000001000000}">
      <text>
        <r>
          <rPr>
            <b/>
            <sz val="9"/>
            <color rgb="FF000000"/>
            <rFont val="Tahoma"/>
            <family val="2"/>
          </rPr>
          <t>11.16.21</t>
        </r>
        <r>
          <rPr>
            <sz val="9"/>
            <color rgb="FF000000"/>
            <rFont val="Tahoma"/>
            <family val="2"/>
          </rPr>
          <t xml:space="preserve">
</t>
        </r>
        <r>
          <rPr>
            <sz val="9"/>
            <color rgb="FF000000"/>
            <rFont val="Tahoma"/>
            <family val="2"/>
          </rPr>
          <t>Clicking this box opens the other rows in the fixture table for user input.</t>
        </r>
      </text>
    </comment>
    <comment ref="L6" authorId="0" shapeId="0" xr:uid="{00000000-0006-0000-1300-000002000000}">
      <text>
        <r>
          <rPr>
            <b/>
            <sz val="9"/>
            <color rgb="FF000000"/>
            <rFont val="Tahoma"/>
            <family val="2"/>
          </rPr>
          <t>7.25.22</t>
        </r>
        <r>
          <rPr>
            <sz val="9"/>
            <color rgb="FF000000"/>
            <rFont val="Tahoma"/>
            <family val="2"/>
          </rPr>
          <t xml:space="preserve">
</t>
        </r>
        <r>
          <rPr>
            <sz val="9"/>
            <color rgb="FF000000"/>
            <rFont val="Tahoma"/>
            <family val="2"/>
          </rPr>
          <t>If this is checked, all columns in the fixture table grey out &amp; all Mandatory Controls fields AND Table C says "Complies with Exceptional Conditions" &amp; Exceptional condition note in Table D should be triggered.</t>
        </r>
      </text>
    </comment>
    <comment ref="B17" authorId="1" shapeId="0" xr:uid="{DD3530F9-05CE-43A1-999B-4187DCB5E876}">
      <text>
        <r>
          <rPr>
            <b/>
            <sz val="9"/>
            <color rgb="FF000000"/>
            <rFont val="Tahoma"/>
            <family val="2"/>
          </rPr>
          <t>7.25.22</t>
        </r>
        <r>
          <rPr>
            <sz val="9"/>
            <color rgb="FF000000"/>
            <rFont val="Tahoma"/>
            <family val="2"/>
          </rPr>
          <t xml:space="preserve">
</t>
        </r>
        <r>
          <rPr>
            <sz val="9"/>
            <color rgb="FF000000"/>
            <rFont val="Tahoma"/>
            <family val="2"/>
          </rPr>
          <t>Clarification Comment - The Mandatory Controls Table is displayed and required if Table Q triggers, unless Exception 6 applies ot all spaces, as indicated above.</t>
        </r>
      </text>
    </comment>
    <comment ref="J20" authorId="0" shapeId="0" xr:uid="{00000000-0006-0000-1300-000003000000}">
      <text>
        <r>
          <rPr>
            <b/>
            <sz val="9"/>
            <color rgb="FF000000"/>
            <rFont val="Tahoma"/>
            <family val="2"/>
          </rPr>
          <t>Sally Blair:</t>
        </r>
        <r>
          <rPr>
            <sz val="9"/>
            <color rgb="FF000000"/>
            <rFont val="Tahoma"/>
            <family val="2"/>
          </rPr>
          <t xml:space="preserve">
</t>
        </r>
        <r>
          <rPr>
            <sz val="9"/>
            <color rgb="FF000000"/>
            <rFont val="Tahoma"/>
            <family val="2"/>
          </rPr>
          <t>Grey unless a choice with a * is selected in column 17 or 18.</t>
        </r>
      </text>
    </comment>
    <comment ref="H29" authorId="0" shapeId="0" xr:uid="{00000000-0006-0000-1300-000004000000}">
      <text>
        <r>
          <rPr>
            <b/>
            <sz val="9"/>
            <color rgb="FF000000"/>
            <rFont val="Tahoma"/>
            <family val="2"/>
          </rPr>
          <t>Sally Blair:</t>
        </r>
        <r>
          <rPr>
            <sz val="9"/>
            <color rgb="FF000000"/>
            <rFont val="Tahoma"/>
            <family val="2"/>
          </rPr>
          <t xml:space="preserve">
</t>
        </r>
        <r>
          <rPr>
            <sz val="9"/>
            <color rgb="FF000000"/>
            <rFont val="Tahoma"/>
            <family val="2"/>
          </rPr>
          <t>Triggers NRCA-LTI-02 to move from "No" to "Yes" in Table T.</t>
        </r>
      </text>
    </comment>
    <comment ref="H30" authorId="0" shapeId="0" xr:uid="{00000000-0006-0000-1300-000005000000}">
      <text>
        <r>
          <rPr>
            <b/>
            <sz val="9"/>
            <color rgb="FF000000"/>
            <rFont val="Tahoma"/>
            <family val="2"/>
          </rPr>
          <t>Sally Blair:</t>
        </r>
        <r>
          <rPr>
            <sz val="9"/>
            <color rgb="FF000000"/>
            <rFont val="Tahoma"/>
            <family val="2"/>
          </rPr>
          <t xml:space="preserve">
</t>
        </r>
        <r>
          <rPr>
            <sz val="9"/>
            <color rgb="FF000000"/>
            <rFont val="Tahoma"/>
            <family val="2"/>
          </rPr>
          <t>Triggers NRCI-LTI-02 to move from "No" to "Yes" in Table S.</t>
        </r>
      </text>
    </comment>
    <comment ref="H31" authorId="0" shapeId="0" xr:uid="{00000000-0006-0000-1300-000006000000}">
      <text>
        <r>
          <rPr>
            <b/>
            <sz val="9"/>
            <color rgb="FF000000"/>
            <rFont val="Tahoma"/>
            <family val="2"/>
          </rPr>
          <t>Sally Blair:</t>
        </r>
        <r>
          <rPr>
            <sz val="9"/>
            <color rgb="FF000000"/>
            <rFont val="Tahoma"/>
            <family val="2"/>
          </rPr>
          <t xml:space="preserve">
</t>
        </r>
        <r>
          <rPr>
            <sz val="9"/>
            <color rgb="FF000000"/>
            <rFont val="Tahoma"/>
            <family val="2"/>
          </rPr>
          <t>Triggers NRCA-LTI-02 to move from "No" to "Yes" in Table T.</t>
        </r>
      </text>
    </comment>
    <comment ref="H32" authorId="0" shapeId="0" xr:uid="{00000000-0006-0000-1300-000008000000}">
      <text>
        <r>
          <rPr>
            <b/>
            <sz val="9"/>
            <color rgb="FF000000"/>
            <rFont val="Tahoma"/>
            <family val="2"/>
          </rPr>
          <t>Sally Blair:</t>
        </r>
        <r>
          <rPr>
            <sz val="9"/>
            <color rgb="FF000000"/>
            <rFont val="Tahoma"/>
            <family val="2"/>
          </rPr>
          <t xml:space="preserve">
</t>
        </r>
        <r>
          <rPr>
            <sz val="9"/>
            <color rgb="FF000000"/>
            <rFont val="Tahoma"/>
            <family val="2"/>
          </rPr>
          <t>Triggers NRCA-LTI-02 to move from "No" to "Yes" in Table T.</t>
        </r>
      </text>
    </comment>
    <comment ref="H35" authorId="0" shapeId="0" xr:uid="{00000000-0006-0000-1300-00000A000000}">
      <text>
        <r>
          <rPr>
            <b/>
            <sz val="9"/>
            <color rgb="FF000000"/>
            <rFont val="Tahoma"/>
            <family val="2"/>
          </rPr>
          <t>Sally Blair:</t>
        </r>
        <r>
          <rPr>
            <sz val="9"/>
            <color rgb="FF000000"/>
            <rFont val="Tahoma"/>
            <family val="2"/>
          </rPr>
          <t xml:space="preserve">
</t>
        </r>
        <r>
          <rPr>
            <sz val="9"/>
            <color rgb="FF000000"/>
            <rFont val="Tahoma"/>
            <family val="2"/>
          </rPr>
          <t>Triggers NRCA-LTI-02 to move from "No" to "Yes" in Table T.</t>
        </r>
      </text>
    </comment>
    <comment ref="H36" authorId="0" shapeId="0" xr:uid="{00000000-0006-0000-1300-00000B000000}">
      <text>
        <r>
          <rPr>
            <b/>
            <sz val="9"/>
            <color rgb="FF000000"/>
            <rFont val="Tahoma"/>
            <family val="2"/>
          </rPr>
          <t>Sally Blair:</t>
        </r>
        <r>
          <rPr>
            <sz val="9"/>
            <color rgb="FF000000"/>
            <rFont val="Tahoma"/>
            <family val="2"/>
          </rPr>
          <t xml:space="preserve">
</t>
        </r>
        <r>
          <rPr>
            <sz val="9"/>
            <color rgb="FF000000"/>
            <rFont val="Tahoma"/>
            <family val="2"/>
          </rPr>
          <t>Triggers NRCI-LTI-02 to move from "No" to "Yes" in Table 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s>
  <commentList>
    <comment ref="A3" authorId="0" shapeId="0" xr:uid="{00000000-0006-0000-1400-000001000000}">
      <text>
        <r>
          <rPr>
            <b/>
            <sz val="9"/>
            <color indexed="81"/>
            <rFont val="Tahoma"/>
            <family val="2"/>
          </rPr>
          <t>Usability Update:</t>
        </r>
        <r>
          <rPr>
            <sz val="9"/>
            <color indexed="81"/>
            <rFont val="Tahoma"/>
            <family val="2"/>
          </rPr>
          <t xml:space="preserve">
If table triggered, but column 01-04 &amp; 06 -08 aren't completed, trigger Table D row 19 note.</t>
        </r>
      </text>
    </comment>
    <comment ref="D8" authorId="1" shapeId="0" xr:uid="{00000000-0006-0000-1400-000002000000}">
      <text>
        <r>
          <rPr>
            <b/>
            <sz val="9"/>
            <color indexed="81"/>
            <rFont val="Tahoma"/>
            <family val="2"/>
          </rPr>
          <t>Sally Blair:</t>
        </r>
        <r>
          <rPr>
            <sz val="9"/>
            <color indexed="81"/>
            <rFont val="Tahoma"/>
            <family val="2"/>
          </rPr>
          <t xml:space="preserve">
Same allowed density as in Table I column 03, based on same Function Area list.</t>
        </r>
      </text>
    </comment>
    <comment ref="I11" authorId="1" shapeId="0" xr:uid="{00000000-0006-0000-1400-000003000000}">
      <text>
        <r>
          <rPr>
            <b/>
            <sz val="9"/>
            <color indexed="81"/>
            <rFont val="Tahoma"/>
            <family val="2"/>
          </rPr>
          <t>Usability Update 7.19.19:</t>
        </r>
        <r>
          <rPr>
            <sz val="9"/>
            <color indexed="81"/>
            <rFont val="Tahoma"/>
            <family val="2"/>
          </rPr>
          <t xml:space="preserve">
If &gt; .8, trigger note in Table D row 18.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29" authorId="0" shapeId="0" xr:uid="{00000000-0006-0000-1500-000001000000}">
      <text>
        <r>
          <rPr>
            <b/>
            <sz val="9"/>
            <color indexed="81"/>
            <rFont val="Tahoma"/>
            <family val="2"/>
          </rPr>
          <t>Sally Blair:</t>
        </r>
        <r>
          <rPr>
            <sz val="9"/>
            <color indexed="81"/>
            <rFont val="Tahoma"/>
            <family val="2"/>
          </rPr>
          <t xml:space="preserve">
User should be able to choose more than one.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5" authorId="0" shapeId="0" xr:uid="{59AD24A4-EBA2-42D4-9680-5CA487AF4E72}">
      <text>
        <r>
          <rPr>
            <b/>
            <sz val="9"/>
            <color rgb="FF000000"/>
            <rFont val="Tahoma"/>
            <family val="2"/>
          </rPr>
          <t>Sally Blair:</t>
        </r>
        <r>
          <rPr>
            <sz val="9"/>
            <color rgb="FF000000"/>
            <rFont val="Tahoma"/>
            <family val="2"/>
          </rPr>
          <t xml:space="preserve">
</t>
        </r>
        <r>
          <rPr>
            <sz val="9"/>
            <color rgb="FF000000"/>
            <rFont val="Tahoma"/>
            <family val="2"/>
          </rPr>
          <t>Triggers "Luminaires" &amp; Lighting Controls subtables</t>
        </r>
      </text>
    </comment>
    <comment ref="F6" authorId="0" shapeId="0" xr:uid="{A74E279E-94FD-4584-BD87-96A8B8827142}">
      <text>
        <r>
          <rPr>
            <b/>
            <sz val="9"/>
            <color rgb="FF000000"/>
            <rFont val="Tahoma"/>
            <family val="2"/>
          </rPr>
          <t>Sally Blair:</t>
        </r>
        <r>
          <rPr>
            <sz val="9"/>
            <color rgb="FF000000"/>
            <rFont val="Tahoma"/>
            <family val="2"/>
          </rPr>
          <t xml:space="preserve">
</t>
        </r>
        <r>
          <rPr>
            <sz val="9"/>
            <color rgb="FF000000"/>
            <rFont val="Tahoma"/>
            <family val="2"/>
          </rPr>
          <t>Triggers blank electrical box subtable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4569FF81-8ED2-4B0A-AAE0-30085654F50C}">
      <text>
        <r>
          <rPr>
            <sz val="9"/>
            <color indexed="81"/>
            <rFont val="Tahoma"/>
            <family val="2"/>
          </rPr>
          <t>Need to include new URL for Cert of install forms.</t>
        </r>
      </text>
    </comment>
    <comment ref="B7" authorId="0" shapeId="0" xr:uid="{00000000-0006-0000-1600-000002000000}">
      <text>
        <r>
          <rPr>
            <b/>
            <sz val="9"/>
            <color indexed="81"/>
            <rFont val="Tahoma"/>
            <family val="2"/>
          </rPr>
          <t>Sally Blair:</t>
        </r>
        <r>
          <rPr>
            <sz val="9"/>
            <color indexed="81"/>
            <rFont val="Tahoma"/>
            <family val="2"/>
          </rPr>
          <t xml:space="preserve">
Always Yes.</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DD07DB6C-99A8-4E5B-92FD-FDA26CF579EC}">
      <text>
        <r>
          <rPr>
            <sz val="9"/>
            <color indexed="81"/>
            <rFont val="Tahoma"/>
            <family val="2"/>
          </rPr>
          <t>Need to include new URL for Cert of install forms.</t>
        </r>
      </text>
    </comment>
    <comment ref="B7" authorId="0" shapeId="0" xr:uid="{8A28E07F-8B2F-4E6A-A3E6-0520F6AA8C4E}">
      <text>
        <r>
          <rPr>
            <b/>
            <sz val="9"/>
            <color indexed="81"/>
            <rFont val="Tahoma"/>
            <family val="2"/>
          </rPr>
          <t>Sally Blair:</t>
        </r>
        <r>
          <rPr>
            <sz val="9"/>
            <color indexed="81"/>
            <rFont val="Tahoma"/>
            <family val="2"/>
          </rPr>
          <t xml:space="preserve">
Always Yes.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D7" authorId="0" shapeId="0" xr:uid="{8E8BF973-6374-4F99-A05D-62CB7ED1C8EB}">
      <text>
        <r>
          <rPr>
            <b/>
            <sz val="9"/>
            <color indexed="81"/>
            <rFont val="Tahoma"/>
            <family val="2"/>
          </rPr>
          <t>9/20/22</t>
        </r>
        <r>
          <rPr>
            <sz val="9"/>
            <color indexed="81"/>
            <rFont val="Tahoma"/>
            <family val="2"/>
          </rPr>
          <t xml:space="preserve">
If H02_ShutOffControlsBuilding ==WholeBuildingAutoTimeSwitch 
Or H08_ShutOffControlsArea == AutomaticTimerSwitch Or OccupancySensor 
Or If Q18_ShutOffControlsBuilding == WholeBuildingAutoTimeSwitch Or WholeBuildingOccupancySensors 
Or Q18_ShutOffControlsArea == AutomaticTimerSwitch Or OccupancySensor  
result = true</t>
        </r>
        <r>
          <rPr>
            <sz val="9"/>
            <color indexed="81"/>
            <rFont val="Tahoma"/>
            <family val="2"/>
          </rPr>
          <t xml:space="preserve">
</t>
        </r>
      </text>
    </comment>
    <comment ref="D8" authorId="1" shapeId="0" xr:uid="{00000000-0006-0000-1700-000003000000}">
      <text>
        <r>
          <rPr>
            <b/>
            <sz val="9"/>
            <color indexed="81"/>
            <rFont val="Tahoma"/>
            <family val="2"/>
          </rPr>
          <t>Usability Update:</t>
        </r>
        <r>
          <rPr>
            <sz val="9"/>
            <color indexed="81"/>
            <rFont val="Tahoma"/>
            <family val="2"/>
          </rPr>
          <t xml:space="preserve">
should start as "No" and move to "Yes" if Table H column 09 OR Table H column 10 says "included" for any row in Table H.</t>
        </r>
      </text>
    </comment>
    <comment ref="D9" authorId="0" shapeId="0" xr:uid="{6107FBE4-32C7-4FCD-B99D-1220C3EE6455}">
      <text>
        <r>
          <rPr>
            <b/>
            <sz val="9"/>
            <color indexed="81"/>
            <rFont val="Tahoma"/>
            <family val="2"/>
          </rPr>
          <t>9/20/22</t>
        </r>
        <r>
          <rPr>
            <sz val="9"/>
            <color indexed="81"/>
            <rFont val="Tahoma"/>
            <family val="2"/>
          </rPr>
          <t xml:space="preserve">
If H01_MandatoryLightingDemandResponseNR  == RequiredGT10000SF  Or H11_InterlockedLightingSystems == true 
result = true</t>
        </r>
      </text>
    </comment>
    <comment ref="D10" authorId="0" shapeId="0" xr:uid="{F70E5235-4CFF-494F-9CE1-D5DBD81D9AF6}">
      <text>
        <r>
          <rPr>
            <b/>
            <sz val="9"/>
            <color indexed="81"/>
            <rFont val="Tahoma"/>
            <family val="2"/>
          </rPr>
          <t>9/20/22</t>
        </r>
        <r>
          <rPr>
            <sz val="9"/>
            <color indexed="81"/>
            <rFont val="Tahoma"/>
            <family val="2"/>
          </rPr>
          <t xml:space="preserve">
If Pc02e_ApplyInstitutionalTuningNonDaylit Or Pc02f_ApplyInstitutionalTuningDaylit == true   Or Pu02e_ApplyInstitutionalTuningNonDaylit Or Pu02f_ApplyInstitutionalTuningDaylit == true  
result = true</t>
        </r>
      </text>
    </comment>
    <comment ref="C11" authorId="1" shapeId="0" xr:uid="{00000000-0006-0000-1700-000004000000}">
      <text>
        <r>
          <rPr>
            <b/>
            <sz val="9"/>
            <color indexed="81"/>
            <rFont val="Tahoma"/>
            <family val="2"/>
          </rPr>
          <t>Usability Update:</t>
        </r>
        <r>
          <rPr>
            <sz val="9"/>
            <color indexed="81"/>
            <rFont val="Tahoma"/>
            <family val="2"/>
          </rPr>
          <t xml:space="preserve">
Starts as "No", moves to "Yes" if 5*, 6* OR 7* are checked in Table P for any row.</t>
        </r>
      </text>
    </comment>
    <comment ref="D11" authorId="0" shapeId="0" xr:uid="{5A69479D-7BEA-419F-9F23-D7D0C37D205B}">
      <text>
        <r>
          <rPr>
            <b/>
            <sz val="9"/>
            <color indexed="81"/>
            <rFont val="Tahoma"/>
            <family val="2"/>
          </rPr>
          <t>9/20/22</t>
        </r>
        <r>
          <rPr>
            <sz val="9"/>
            <color indexed="81"/>
            <rFont val="Tahoma"/>
            <family val="2"/>
          </rPr>
          <t xml:space="preserve">
If Pc02h_ApplyClerestoryFenestrationPAF, Pc02i_ApplyHorizontalSlatsPAF Or Pc02j_ApplyLightShelvesPAF == true Or If Pu02h_ApplyClerestoryFenestrationPAF, Pu02i_ApplyHorizontalSlatsPAF Or Pu02j_ApplyLightShelvesPAF == true 
result = true</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4" authorId="0" shapeId="0" xr:uid="{00000000-0006-0000-18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6" authorId="0" shapeId="0" xr:uid="{00000000-0006-0000-1800-000002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sharedStrings.xml><?xml version="1.0" encoding="utf-8"?>
<sst xmlns="http://schemas.openxmlformats.org/spreadsheetml/2006/main" count="2129" uniqueCount="967">
  <si>
    <t>Date</t>
  </si>
  <si>
    <t>Table</t>
  </si>
  <si>
    <t>Change</t>
  </si>
  <si>
    <t>Color</t>
  </si>
  <si>
    <t>Addressed in XSD Schema</t>
  </si>
  <si>
    <t>Footer</t>
  </si>
  <si>
    <t>Change date in footer</t>
  </si>
  <si>
    <t>Yellow with red text</t>
  </si>
  <si>
    <t>Signature Block</t>
  </si>
  <si>
    <t>Add "Responsible Person Scope" field</t>
  </si>
  <si>
    <t>Added AEA and replaced "HERS" with "ECC"</t>
  </si>
  <si>
    <t>Section B - Column 01</t>
  </si>
  <si>
    <t>Added "Altered Lighting System - Parking Garage"</t>
  </si>
  <si>
    <t>Section B - Column 02 &amp; 04</t>
  </si>
  <si>
    <t>Removed "Tailored" and "Area Category + Tailored" options</t>
  </si>
  <si>
    <t>Change from "Rated Power Reduction" to "One for One Alteration"</t>
  </si>
  <si>
    <t>Section C</t>
  </si>
  <si>
    <t>Removed Column 04 "Tailored" and renumbered rest of columns</t>
  </si>
  <si>
    <t>Section H - Column 06</t>
  </si>
  <si>
    <t>Changed from "Manual Area Controls" to "Manual Controls"</t>
  </si>
  <si>
    <t>Section H - Column 07</t>
  </si>
  <si>
    <t>Revised several dropdown options</t>
  </si>
  <si>
    <t>Section H - Column 08</t>
  </si>
  <si>
    <t>Vacancy Sensor added to dropdown</t>
  </si>
  <si>
    <t>Setion H - Column 09 &amp; 10</t>
  </si>
  <si>
    <t>Modified/added to primary and secondary daylight enumerations</t>
  </si>
  <si>
    <t>Section I - Column 03</t>
  </si>
  <si>
    <t>Updated a few LPDs in I.03</t>
  </si>
  <si>
    <t>Section J</t>
  </si>
  <si>
    <t>Added new dropdowns for Column 03 and applicable values for Column 04</t>
  </si>
  <si>
    <t>Sections K - O</t>
  </si>
  <si>
    <t>Removed whole table</t>
  </si>
  <si>
    <t>Section P - Column 01</t>
  </si>
  <si>
    <t>Remove reference to Table K</t>
  </si>
  <si>
    <t>Section P - Column 02</t>
  </si>
  <si>
    <t>Changed numbering of PAFs (just a PDF change)</t>
  </si>
  <si>
    <t xml:space="preserve">Section Q </t>
  </si>
  <si>
    <t>Changed table name to One-for-One Luminaire Alterations</t>
  </si>
  <si>
    <t>Section Q - Column 17</t>
  </si>
  <si>
    <t>Section Q  - Column 18</t>
  </si>
  <si>
    <t>Section T</t>
  </si>
  <si>
    <t>Text in Requirements column revised</t>
  </si>
  <si>
    <t>Section V</t>
  </si>
  <si>
    <t>NRCA-LTI-03-A changed to "daylight responsive controls."</t>
  </si>
  <si>
    <t>CEC</t>
  </si>
  <si>
    <t>Section H - 07 Multi-Level Dropdown</t>
  </si>
  <si>
    <t>Change the term from "Enclosed area" to "Space.</t>
  </si>
  <si>
    <t>See Simon's note</t>
  </si>
  <si>
    <t>Section H - 06 Manual Dropdown</t>
  </si>
  <si>
    <t>Revised to reflect the 2025 language in §130.1(a)</t>
  </si>
  <si>
    <t>Section I - Complete Building or Area Category Primary Function Area Dropdown List</t>
  </si>
  <si>
    <t xml:space="preserve">Physical Therapy (Hospitals) should be 0.75, not 0.85, for the 2025 Energy Code. </t>
  </si>
  <si>
    <t>Label</t>
  </si>
  <si>
    <t>Table Title</t>
  </si>
  <si>
    <t>Trigger within:</t>
  </si>
  <si>
    <t>Note:</t>
  </si>
  <si>
    <t>Table A</t>
  </si>
  <si>
    <t>General Information</t>
  </si>
  <si>
    <t>ALWAYS</t>
  </si>
  <si>
    <t>Table B</t>
  </si>
  <si>
    <t>Project Scope</t>
  </si>
  <si>
    <t>Table C</t>
  </si>
  <si>
    <t>Compliance Results</t>
  </si>
  <si>
    <t>Table D</t>
  </si>
  <si>
    <t xml:space="preserve">Exceptional Conditions </t>
  </si>
  <si>
    <t>Table E</t>
  </si>
  <si>
    <t>Additional Remarks</t>
  </si>
  <si>
    <t>Table F</t>
  </si>
  <si>
    <t>Indoor Lighting Fixture Schedule</t>
  </si>
  <si>
    <t>ALWAYS except for RPR</t>
  </si>
  <si>
    <t>this table actually won't show up if table B only includes a Rated Power Reduction compliance method.</t>
  </si>
  <si>
    <t>Table G</t>
  </si>
  <si>
    <t xml:space="preserve">Modular Lighting Systems </t>
  </si>
  <si>
    <t>Table H</t>
  </si>
  <si>
    <t>Indoor Lighting Controls (Not Including PAFs)</t>
  </si>
  <si>
    <t>If F is triggered, so is H.</t>
  </si>
  <si>
    <t>Table I</t>
  </si>
  <si>
    <t>Lighting Power Allowance: Complete Building or Area Category Methods</t>
  </si>
  <si>
    <t>Table J</t>
  </si>
  <si>
    <t>Additional Lighting Allowance: Area Category Method Qualifying System</t>
  </si>
  <si>
    <t>Table K</t>
  </si>
  <si>
    <t>Tailored Method General Lighting Power Allowance</t>
  </si>
  <si>
    <t>Table L</t>
  </si>
  <si>
    <t>Additional Lighting Allowance: Tailored Wall Display</t>
  </si>
  <si>
    <t>Table M</t>
  </si>
  <si>
    <t>Additional Lighting Allowance: Tailored Floor and Task Lighting</t>
  </si>
  <si>
    <t>Table N</t>
  </si>
  <si>
    <t>Additional Lighting Allowance: Tailored Ornamental/ Special Effects</t>
  </si>
  <si>
    <t>Table O</t>
  </si>
  <si>
    <t>Additional Lighting Allowance: Tailored Very Valuable Merchandise</t>
  </si>
  <si>
    <t>Table P</t>
  </si>
  <si>
    <t>Power Adjustment: Lighting Control Credit (PAF)</t>
  </si>
  <si>
    <t>Table I  &amp; Table K</t>
  </si>
  <si>
    <t>Table Q</t>
  </si>
  <si>
    <t>Rated Power Reduction Compliance For Alterations</t>
  </si>
  <si>
    <t>Table R</t>
  </si>
  <si>
    <t>80% Lighting Power For Alterations</t>
  </si>
  <si>
    <t>Table S</t>
  </si>
  <si>
    <t>Daylighting Design Power Adjustment Factor (PAF)</t>
  </si>
  <si>
    <t>Table T</t>
  </si>
  <si>
    <t>Dwelling Unit Lighting</t>
  </si>
  <si>
    <t>Table U</t>
  </si>
  <si>
    <t>Declaration of Required Certificates of Installation</t>
  </si>
  <si>
    <t>Table V</t>
  </si>
  <si>
    <t>Declaration of Required Certificates of Acceptance</t>
  </si>
  <si>
    <t>-</t>
  </si>
  <si>
    <t>Documentation Author's Declaration Statement</t>
  </si>
  <si>
    <t>Tables</t>
  </si>
  <si>
    <t>§110.9</t>
  </si>
  <si>
    <t>Header, H</t>
  </si>
  <si>
    <t xml:space="preserve">§110.12(c) </t>
  </si>
  <si>
    <t>Header</t>
  </si>
  <si>
    <t>NOT UPDATED FOR 2022, BUT LEFT FOR REFERENCE</t>
  </si>
  <si>
    <t>§130.0</t>
  </si>
  <si>
    <t>§130.0(c)</t>
  </si>
  <si>
    <t>F</t>
  </si>
  <si>
    <t>§130.1</t>
  </si>
  <si>
    <t>§140.6</t>
  </si>
  <si>
    <t>Header, B</t>
  </si>
  <si>
    <t>§141.0(b)2</t>
  </si>
  <si>
    <t>§140.6(a)</t>
  </si>
  <si>
    <t>C, I</t>
  </si>
  <si>
    <t>§140.6(a)2</t>
  </si>
  <si>
    <t>C, P</t>
  </si>
  <si>
    <t>§140.6(b)</t>
  </si>
  <si>
    <t>§140.6(c)1</t>
  </si>
  <si>
    <t>C</t>
  </si>
  <si>
    <t>§140.6(c)2</t>
  </si>
  <si>
    <t>§140.6(c)3</t>
  </si>
  <si>
    <t>C, K</t>
  </si>
  <si>
    <t>§140.6(c)2G</t>
  </si>
  <si>
    <t xml:space="preserve"> §140.6(a)4B </t>
  </si>
  <si>
    <t>§140.6(a)3</t>
  </si>
  <si>
    <t xml:space="preserve"> §130.0(c)6</t>
  </si>
  <si>
    <t>G</t>
  </si>
  <si>
    <t>§130.1(a)</t>
  </si>
  <si>
    <t>H</t>
  </si>
  <si>
    <t>§130.1(b)</t>
  </si>
  <si>
    <t>§130.1(c)</t>
  </si>
  <si>
    <t>§130.1(d)</t>
  </si>
  <si>
    <t>§130.1(d)2</t>
  </si>
  <si>
    <t>§140.6(d)</t>
  </si>
  <si>
    <t>§140.6(a)1</t>
  </si>
  <si>
    <t>§140.6(c)</t>
  </si>
  <si>
    <t>I</t>
  </si>
  <si>
    <t>Table 140.6-C</t>
  </si>
  <si>
    <t>J</t>
  </si>
  <si>
    <t>§140.6(c)3J</t>
  </si>
  <si>
    <t>O</t>
  </si>
  <si>
    <t>Table 140.6-A</t>
  </si>
  <si>
    <t>P</t>
  </si>
  <si>
    <t>§140.3(d)</t>
  </si>
  <si>
    <t>P, S</t>
  </si>
  <si>
    <t>§141.0(b)2I(iii)</t>
  </si>
  <si>
    <t>Q</t>
  </si>
  <si>
    <t>Table 140.3-D</t>
  </si>
  <si>
    <t>S</t>
  </si>
  <si>
    <t>User input</t>
  </si>
  <si>
    <t>auto calculated</t>
  </si>
  <si>
    <t>From another Table</t>
  </si>
  <si>
    <t>From look up table</t>
  </si>
  <si>
    <r>
      <rPr>
        <sz val="7"/>
        <color rgb="FF231F20"/>
        <rFont val="Arial"/>
        <family val="2"/>
      </rPr>
      <t>STATE OF CALIFORNIA</t>
    </r>
  </si>
  <si>
    <t>Indoor Lighting</t>
  </si>
  <si>
    <t>NRCC-LTI-E (Created XX/XX)</t>
  </si>
  <si>
    <t xml:space="preserve">CALIFORNIA ENERGY COMMISSION                       </t>
  </si>
  <si>
    <t>CERTIFICATE OF COMPLIANCE</t>
  </si>
  <si>
    <t>NRCC-LTI-E</t>
  </si>
  <si>
    <t>This document is used to demonstrate compliance with requirements in §110.9, §110.12(c),  §130.0, §130.1, §140.6, and §141.0(b)2 for indoor lighting scopes using the prescriptive path for nonresidential and hotel/motel occupancies. It is also used to document compliance with requirements in §160.5, §170.2(e) and §180.2(b)4 for indoor lighting scopes using the prescriptive path for multifamily occupancies. Multifamily includes dormitory and senior living facilities.</t>
  </si>
  <si>
    <t>Project Name:</t>
  </si>
  <si>
    <t>Report Page:</t>
  </si>
  <si>
    <t>Page 1 of ??</t>
  </si>
  <si>
    <t>Project Address:</t>
  </si>
  <si>
    <t>Date Prepared:</t>
  </si>
  <si>
    <t>Page 2 of ??</t>
  </si>
  <si>
    <t xml:space="preserve">LMCC-LTI-01-E </t>
  </si>
  <si>
    <t>LMCC-LTI-01-E</t>
  </si>
  <si>
    <t>This document is used to demonstrate compliance with requirements in §110.9, §110.12(c),  §130.0, §130.1, §140.6, and §141.0(b)2 for indoor lighting scopes using the prescriptive path for nonresidential and hotel/motel occupancies in low-rise multifamily mixed-use buildings. It is also used to document compliance with requirements in §160.5, §170.2(e) and §180.2(b)4 for indoor lighting scopes using the prescriptive path for multifamily occupancies. Multifamily includes dormitory and senior living facilities.</t>
  </si>
  <si>
    <t>Footer for every page:</t>
  </si>
  <si>
    <t>Registration Number:</t>
  </si>
  <si>
    <t>Registration Date/Time:</t>
  </si>
  <si>
    <t>Registration Provider:</t>
  </si>
  <si>
    <t>Report Version:</t>
  </si>
  <si>
    <t>Compliance ID:</t>
  </si>
  <si>
    <t>Schema Version:</t>
  </si>
  <si>
    <t>Report Generated:</t>
  </si>
  <si>
    <r>
      <t xml:space="preserve">CA Building Energy Efficiency Standards - </t>
    </r>
    <r>
      <rPr>
        <sz val="10"/>
        <color rgb="FFFF0000"/>
        <rFont val="Calibri"/>
        <family val="2"/>
        <scheme val="minor"/>
      </rPr>
      <t>2025</t>
    </r>
    <r>
      <rPr>
        <sz val="10"/>
        <rFont val="Calibri"/>
        <family val="2"/>
        <scheme val="minor"/>
      </rPr>
      <t xml:space="preserve"> Nonresidential Compliance</t>
    </r>
  </si>
  <si>
    <r>
      <t xml:space="preserve">CA Building Energy Efficiency Standards - </t>
    </r>
    <r>
      <rPr>
        <sz val="10"/>
        <color rgb="FFFF0000"/>
        <rFont val="Calibri"/>
        <family val="2"/>
        <scheme val="minor"/>
      </rPr>
      <t>2025</t>
    </r>
    <r>
      <rPr>
        <sz val="10"/>
        <rFont val="Calibri"/>
        <family val="2"/>
        <scheme val="minor"/>
      </rPr>
      <t xml:space="preserve"> Low-rise Multifamily Compliance</t>
    </r>
  </si>
  <si>
    <t>A. GENERAL INFORMATION</t>
  </si>
  <si>
    <t>01</t>
  </si>
  <si>
    <t>Project Location (city)</t>
  </si>
  <si>
    <t>04</t>
  </si>
  <si>
    <t>Total Conditioned Floor Area (ft²)</t>
  </si>
  <si>
    <t>02</t>
  </si>
  <si>
    <t>Climate Zone</t>
  </si>
  <si>
    <t>05</t>
  </si>
  <si>
    <t>Total Unconditioned Floor Area (ft²)</t>
  </si>
  <si>
    <t>03</t>
  </si>
  <si>
    <t>Occupancy Types Within Project (select all that apply):</t>
  </si>
  <si>
    <t>06</t>
  </si>
  <si>
    <t># of Stories (Habitable Above Grade)</t>
  </si>
  <si>
    <t>B. PROJECT SCOPE</t>
  </si>
  <si>
    <t>This table includes any lighting systems that are within the scope of the permit application and are demonstrating compliance using the prescriptive path outlined in §140.6/§170.2(e) or §141.0(b)2/§180.2(b)4 for alterations.</t>
  </si>
  <si>
    <t>Scope of Work</t>
  </si>
  <si>
    <t>Conditioned Spaces</t>
  </si>
  <si>
    <t>Unconditioned Spaces</t>
  </si>
  <si>
    <t>My Project Consists of (check all that apply):</t>
  </si>
  <si>
    <t>Calculation Method</t>
  </si>
  <si>
    <t>Area (ft²)</t>
  </si>
  <si>
    <t xml:space="preserve">Area (ft²) </t>
  </si>
  <si>
    <t>New Lighting System</t>
  </si>
  <si>
    <t xml:space="preserve">New Lighting System- Parking Garage </t>
  </si>
  <si>
    <t>only dropdown choice is "Complete Building"</t>
  </si>
  <si>
    <t>Altered Lighting System</t>
  </si>
  <si>
    <t>Altered Lighting System - Parking Garage</t>
  </si>
  <si>
    <t>Complete Building Or One-For One Alteration</t>
  </si>
  <si>
    <t>Complete Building or One-For-One Alteration</t>
  </si>
  <si>
    <r>
      <t>Total Area of Work (ft</t>
    </r>
    <r>
      <rPr>
        <b/>
        <vertAlign val="superscript"/>
        <sz val="10"/>
        <color rgb="FF231F20"/>
        <rFont val="Calibri"/>
        <family val="2"/>
      </rPr>
      <t>2</t>
    </r>
    <r>
      <rPr>
        <b/>
        <sz val="10"/>
        <color rgb="FF231F20"/>
        <rFont val="Calibri"/>
        <family val="2"/>
      </rPr>
      <t>)</t>
    </r>
  </si>
  <si>
    <r>
      <t xml:space="preserve">ALERT!  The </t>
    </r>
    <r>
      <rPr>
        <i/>
        <sz val="11"/>
        <color rgb="FFFF0000"/>
        <rFont val="Calibri"/>
        <family val="2"/>
        <scheme val="minor"/>
      </rPr>
      <t xml:space="preserve">One-for-One Luminaire Alteration </t>
    </r>
    <r>
      <rPr>
        <i/>
        <strike/>
        <sz val="11"/>
        <color rgb="FFFF0000"/>
        <rFont val="Calibri"/>
        <family val="2"/>
        <scheme val="minor"/>
      </rPr>
      <t>Rated Power Reduction</t>
    </r>
    <r>
      <rPr>
        <i/>
        <sz val="11"/>
        <color rgb="FFFF0000"/>
        <rFont val="Calibri"/>
        <family val="2"/>
        <scheme val="minor"/>
      </rPr>
      <t xml:space="preserve"> Method</t>
    </r>
    <r>
      <rPr>
        <i/>
        <sz val="11"/>
        <rFont val="Calibri"/>
        <family val="2"/>
        <scheme val="minor"/>
      </rPr>
      <t xml:space="preserve"> for alterations may only be used for one-for-one luminaire alterations within a building or tenant space of 5,000 ft</t>
    </r>
    <r>
      <rPr>
        <i/>
        <vertAlign val="superscript"/>
        <sz val="11"/>
        <rFont val="Calibri"/>
        <family val="2"/>
        <scheme val="minor"/>
      </rPr>
      <t>2</t>
    </r>
    <r>
      <rPr>
        <i/>
        <sz val="11"/>
        <rFont val="Calibri"/>
        <family val="2"/>
        <scheme val="minor"/>
      </rPr>
      <t xml:space="preserve"> or less per §141.0(b)2Iiii/§180.2(b)4.</t>
    </r>
  </si>
  <si>
    <t>Complete Building</t>
  </si>
  <si>
    <t>&lt;&lt;&lt;</t>
  </si>
  <si>
    <t>&lt;&lt;&lt; Triggers Table F, Table H, and Table I</t>
  </si>
  <si>
    <t>Area Category</t>
  </si>
  <si>
    <t>Tailored</t>
  </si>
  <si>
    <t>&lt;&lt;&lt; Triggers Table F, Table H, and Table K</t>
  </si>
  <si>
    <t>Area Category + Tailored</t>
  </si>
  <si>
    <t>&lt;&lt;&lt; Triggers Table F, Table H, Table I, and Table K</t>
  </si>
  <si>
    <t>only shows up for alterations &gt;&gt;</t>
  </si>
  <si>
    <r>
      <rPr>
        <strike/>
        <sz val="10"/>
        <color rgb="FFFF0000"/>
        <rFont val="Calibri"/>
        <family val="2"/>
        <scheme val="minor"/>
      </rPr>
      <t>Rated Power Reduction</t>
    </r>
    <r>
      <rPr>
        <sz val="10"/>
        <color rgb="FFFF0000"/>
        <rFont val="Calibri"/>
        <family val="2"/>
        <scheme val="minor"/>
      </rPr>
      <t xml:space="preserve"> 
One for One Alteration</t>
    </r>
  </si>
  <si>
    <r>
      <rPr>
        <strike/>
        <sz val="10"/>
        <color rgb="FFFF0000"/>
        <rFont val="Calibri"/>
        <family val="2"/>
        <scheme val="minor"/>
      </rPr>
      <t xml:space="preserve">Rated Power Reduction </t>
    </r>
    <r>
      <rPr>
        <sz val="10"/>
        <color rgb="FFFF0000"/>
        <rFont val="Calibri"/>
        <family val="2"/>
        <scheme val="minor"/>
      </rPr>
      <t xml:space="preserve">
One for One Alteration</t>
    </r>
  </si>
  <si>
    <t>&lt;&lt;&lt; Triggers Table Q</t>
  </si>
  <si>
    <t>Auto calculated</t>
  </si>
  <si>
    <t>C. COMPLIANCE RESULTS</t>
  </si>
  <si>
    <r>
      <t>If any cell on this table says "DOES NOT COMPLY" or "COMPLIES with Exceptional Conditions" refer to Table D. for guidance.</t>
    </r>
    <r>
      <rPr>
        <b/>
        <sz val="10"/>
        <color rgb="FF00B050"/>
        <rFont val="Calibri"/>
        <family val="2"/>
      </rPr>
      <t xml:space="preserve">  </t>
    </r>
  </si>
  <si>
    <t>Lighting in conditioned           and unconditioned spaces must not be combined for compliance per §140.6(b)1/
§170.2(e).</t>
  </si>
  <si>
    <t>Allowed Lighting Power per §140.6(b)/§170.2(e) (Watts)</t>
  </si>
  <si>
    <t>&gt;</t>
  </si>
  <si>
    <t>AdjustedLighting Power per §140.6(a)/§170.2(e) (Watts)</t>
  </si>
  <si>
    <t>=</t>
  </si>
  <si>
    <r>
      <rPr>
        <strike/>
        <sz val="10"/>
        <color rgb="FFFF0000"/>
        <rFont val="Calibri"/>
        <family val="2"/>
      </rPr>
      <t>05</t>
    </r>
    <r>
      <rPr>
        <sz val="10"/>
        <color rgb="FFFF0000"/>
        <rFont val="Calibri"/>
        <family val="2"/>
      </rPr>
      <t xml:space="preserve"> 04</t>
    </r>
  </si>
  <si>
    <r>
      <rPr>
        <strike/>
        <sz val="10"/>
        <color rgb="FFFF0000"/>
        <rFont val="Calibri"/>
        <family val="2"/>
      </rPr>
      <t>06</t>
    </r>
    <r>
      <rPr>
        <sz val="10"/>
        <color rgb="FFFF0000"/>
        <rFont val="Calibri"/>
        <family val="2"/>
      </rPr>
      <t xml:space="preserve"> 05</t>
    </r>
  </si>
  <si>
    <r>
      <rPr>
        <strike/>
        <sz val="10"/>
        <color rgb="FFFF0000"/>
        <rFont val="Calibri"/>
        <family val="2"/>
      </rPr>
      <t>07</t>
    </r>
    <r>
      <rPr>
        <sz val="10"/>
        <color rgb="FFFF0000"/>
        <rFont val="Calibri"/>
        <family val="2"/>
      </rPr>
      <t xml:space="preserve"> 06</t>
    </r>
  </si>
  <si>
    <r>
      <rPr>
        <strike/>
        <sz val="10"/>
        <color rgb="FFFF0000"/>
        <rFont val="Calibri"/>
        <family val="2"/>
      </rPr>
      <t>08</t>
    </r>
    <r>
      <rPr>
        <sz val="10"/>
        <color rgb="FFFF0000"/>
        <rFont val="Calibri"/>
        <family val="2"/>
      </rPr>
      <t xml:space="preserve"> 07</t>
    </r>
  </si>
  <si>
    <r>
      <rPr>
        <strike/>
        <sz val="10"/>
        <color rgb="FFFF0000"/>
        <rFont val="Calibri"/>
        <family val="2"/>
      </rPr>
      <t>09</t>
    </r>
    <r>
      <rPr>
        <sz val="10"/>
        <color rgb="FFFF0000"/>
        <rFont val="Calibri"/>
        <family val="2"/>
      </rPr>
      <t xml:space="preserve"> 08</t>
    </r>
  </si>
  <si>
    <t>Complete Building §140.6(c)1</t>
  </si>
  <si>
    <t>Area Category §140.6(c)2/ 
§170.2(e)4</t>
  </si>
  <si>
    <t>Area Category Additional §140.6(c)2G/ 
§170.2(e)4Av
(+)</t>
  </si>
  <si>
    <t>Tailored §140.6(c)3/ 
§170.2(e)4B
(+)</t>
  </si>
  <si>
    <t xml:space="preserve">Total Allowed (Watts) </t>
  </si>
  <si>
    <t>Total Designed
(Watts)</t>
  </si>
  <si>
    <t>Adjustments</t>
  </si>
  <si>
    <t xml:space="preserve">Total Adjusted  (Watts) *Includes Adjustments </t>
  </si>
  <si>
    <t>05 Must be &gt;= 08
§140.6/§170.2(e)</t>
  </si>
  <si>
    <t>PAF Lighting Control Credits §140.6(a)2/ 
§170.2(e)1B
(-)</t>
  </si>
  <si>
    <t>(See Table I)</t>
  </si>
  <si>
    <t>(See Table J)</t>
  </si>
  <si>
    <t>(See Table K)</t>
  </si>
  <si>
    <t>(See Table F)</t>
  </si>
  <si>
    <t>(See Table P)</t>
  </si>
  <si>
    <t>Conditioned:</t>
  </si>
  <si>
    <t>Unconditioned:</t>
  </si>
  <si>
    <t>Controls Compliance (See Table H for Details)</t>
  </si>
  <si>
    <t>COMPLIES with Exceptional Conditions or COMPLIES or DOES NOT COMPLY</t>
  </si>
  <si>
    <r>
      <rPr>
        <b/>
        <strike/>
        <sz val="10"/>
        <color rgb="FFFF0000"/>
        <rFont val="Calibri"/>
        <family val="2"/>
      </rPr>
      <t>Rated Power Reduction</t>
    </r>
    <r>
      <rPr>
        <b/>
        <sz val="10"/>
        <color rgb="FFFF0000"/>
        <rFont val="Calibri"/>
        <family val="2"/>
      </rPr>
      <t xml:space="preserve">  One-for-One Luminaire Alterations Compliance (See Table Q for Details)</t>
    </r>
  </si>
  <si>
    <t>COMPLIES or DOES NOT COMPLY or NOT APPLICABLE</t>
  </si>
  <si>
    <t>D. EXCEPTIONAL CONDITIONS</t>
  </si>
  <si>
    <t>This table is auto-filled with uneditable comments because of selections made or data entered in tables throughout the form.</t>
  </si>
  <si>
    <t xml:space="preserve">The conditioned and/or unconditioned floor area entered in Table A. does not match the total areas entered in Table B or Table I. </t>
  </si>
  <si>
    <t xml:space="preserve">Table H. indicates a control requiring a note describing the compliance approach, but no notes have been entered.  </t>
  </si>
  <si>
    <t xml:space="preserve">Track Lighting has been included in this project, details are provided in Table G.  </t>
  </si>
  <si>
    <t xml:space="preserve">Track lighting has been indicated on Table F, however Table G has not been completed to calculate the allowance.  </t>
  </si>
  <si>
    <t>User entered Notes in Table H will show up in Table D.</t>
  </si>
  <si>
    <t>User entered Notes in Table Q will show up in Table D.</t>
  </si>
  <si>
    <t>Selections made in Table U have been changed by the permit applicant.  See Table E. Additional Remarks for permit applicant's explaination.</t>
  </si>
  <si>
    <t>Selections made in Table V have been changed by the permit applicant.  See Table E. Additional Remarks for permit applicant's explaination." should show up in Table D.</t>
  </si>
  <si>
    <t>Table H. indicates multi-level, daylighting or demand response controls are not required in one or more spaces because the project includes an alteration where the lighting power does not exceed 80% of the allowance from §140.6.  However, alteration lighting power documented in Table R. exceeds .8</t>
  </si>
  <si>
    <t>Table H. indicates multi-level, daylighting or demand response controls are not required in one or more spaces because the project includes an alteration where the lighting power does not exceed 80% of the allowance from §140.6.  However, Table R. has not been completed to demonstrate compliance.</t>
  </si>
  <si>
    <t>E. ADDITIONAL REMARKS</t>
  </si>
  <si>
    <t>This table includes remarks made by the permit applicant to the Authority Having Jurisdiction.</t>
  </si>
  <si>
    <t>F. INDOOR LIGHTING FIXTURE SCHEDULE</t>
  </si>
  <si>
    <t>This table includes all planned permanent and portable lighting other than dwelling unit/ hotel/ motel room lighting. Multifamily dwelling unit and hotel/motel room lighting is documented in Table T. If using Table T to document lighting in multifamily common use areas providing shared provisions for living, eating, cooking or sanitation, those luminaires are not included here.</t>
  </si>
  <si>
    <t>Designed Wattage: Conditioned Spaces</t>
  </si>
  <si>
    <t>NA8 Default</t>
  </si>
  <si>
    <t>07</t>
  </si>
  <si>
    <t>08</t>
  </si>
  <si>
    <t>09</t>
  </si>
  <si>
    <t>10</t>
  </si>
  <si>
    <t>Name or Item Tag</t>
  </si>
  <si>
    <t xml:space="preserve">Complete Luminaire Description </t>
  </si>
  <si>
    <t>Modular (Track) Fixture</t>
  </si>
  <si>
    <r>
      <t>Small Aperture &amp; Color Change</t>
    </r>
    <r>
      <rPr>
        <vertAlign val="superscript"/>
        <sz val="10"/>
        <rFont val="Calibri"/>
        <family val="2"/>
      </rPr>
      <t>1</t>
    </r>
  </si>
  <si>
    <r>
      <t>Watts per luminaire</t>
    </r>
    <r>
      <rPr>
        <vertAlign val="superscript"/>
        <sz val="10"/>
        <rFont val="Calibri"/>
        <family val="2"/>
      </rPr>
      <t>2</t>
    </r>
  </si>
  <si>
    <t>How Wattage is Determined</t>
  </si>
  <si>
    <t>Total Number Luminaires</t>
  </si>
  <si>
    <t>Excluded per §140.6(a)3/
§170.2(e)2C</t>
  </si>
  <si>
    <t>Design Watts</t>
  </si>
  <si>
    <t>Field Inspector</t>
  </si>
  <si>
    <t>Mfr. Spec¹</t>
  </si>
  <si>
    <t>Pass</t>
  </si>
  <si>
    <t>Fail</t>
  </si>
  <si>
    <t>Other</t>
  </si>
  <si>
    <t>¨</t>
  </si>
  <si>
    <t>dropdown</t>
  </si>
  <si>
    <t>Dropdown</t>
  </si>
  <si>
    <t>Total Designed Watts CONDITIONED SPACES:</t>
  </si>
  <si>
    <t>Designed Wattage: Unconditioned Spaces</t>
  </si>
  <si>
    <t>Total Designed Watts UNCONDITIONED SPACES:</t>
  </si>
  <si>
    <t xml:space="preserve">¹ FOOTNOTE: Design Watts for small aperture and color changing luminaires which qualify per §140.6(a)4B/§170.2(e)2D is adjusted to be 75%/80% of their rated wattage.  Table F automatically makes this adjustment, the permit applicant should enter full rated wattage in column 05.            </t>
  </si>
  <si>
    <r>
      <rPr>
        <i/>
        <vertAlign val="superscript"/>
        <sz val="10"/>
        <rFont val="Calibri"/>
        <family val="2"/>
        <scheme val="minor"/>
      </rPr>
      <t>2</t>
    </r>
    <r>
      <rPr>
        <i/>
        <sz val="10"/>
        <rFont val="Calibri"/>
        <family val="2"/>
        <scheme val="minor"/>
      </rPr>
      <t xml:space="preserve"> Authority Having Jurisdiction may ask for Luminaire cut sheets to confirm wattage used for compliance per §130.0(c)/§160.5(b).  Wattage used must be the maximum rated for the luminaire, not the lamp.              </t>
    </r>
  </si>
  <si>
    <t>IF column03 = Track:
    column06 = "See Table G"
ELSE:
    column06 = enum("NA8 Default", Mfr. Spec¹, Other)</t>
  </si>
  <si>
    <t>Sm. Aperature Dropdown</t>
  </si>
  <si>
    <t>Wattage Dropdown</t>
  </si>
  <si>
    <t>Used in Nonres Occupancy</t>
  </si>
  <si>
    <t>Used in multifamily occupancy</t>
  </si>
  <si>
    <r>
      <t>Mfr Spec</t>
    </r>
    <r>
      <rPr>
        <vertAlign val="superscript"/>
        <sz val="10"/>
        <color rgb="FF000000"/>
        <rFont val="Calibri"/>
        <family val="2"/>
        <scheme val="minor"/>
      </rPr>
      <t>1</t>
    </r>
  </si>
  <si>
    <t>NA</t>
  </si>
  <si>
    <t>G. MODULAR LIGHTING SYSTEMS</t>
  </si>
  <si>
    <t xml:space="preserve">This table calculates wattage for modular lighting systems/ track lighting fixtures indicated on Table F and transfers the wattage to Table F. </t>
  </si>
  <si>
    <t>Complete Track Description</t>
  </si>
  <si>
    <t>Calculation Method per §130.0(c)6</t>
  </si>
  <si>
    <t>Track Wattage</t>
  </si>
  <si>
    <t>autofill from Table F</t>
  </si>
  <si>
    <t>i</t>
  </si>
  <si>
    <t>Installed Luminaires vs Default 30 W/ft</t>
  </si>
  <si>
    <t>ii</t>
  </si>
  <si>
    <r>
      <t xml:space="preserve"> Current Limiter</t>
    </r>
    <r>
      <rPr>
        <vertAlign val="superscript"/>
        <sz val="10"/>
        <rFont val="Calibri"/>
        <family val="2"/>
        <scheme val="minor"/>
      </rPr>
      <t xml:space="preserve"> </t>
    </r>
    <r>
      <rPr>
        <strike/>
        <vertAlign val="superscript"/>
        <sz val="10"/>
        <rFont val="Calibri"/>
        <family val="2"/>
        <scheme val="minor"/>
      </rPr>
      <t>1</t>
    </r>
  </si>
  <si>
    <t>iii</t>
  </si>
  <si>
    <r>
      <t>Overcurrent Protection Panel</t>
    </r>
    <r>
      <rPr>
        <strike/>
        <vertAlign val="superscript"/>
        <sz val="10"/>
        <rFont val="Calibri"/>
        <family val="2"/>
        <scheme val="minor"/>
      </rPr>
      <t>2</t>
    </r>
  </si>
  <si>
    <t>iv</t>
  </si>
  <si>
    <r>
      <t>Power supplied by driver, power supply or transformer</t>
    </r>
    <r>
      <rPr>
        <vertAlign val="superscript"/>
        <sz val="10"/>
        <rFont val="Calibri"/>
        <family val="2"/>
        <scheme val="minor"/>
      </rPr>
      <t>1</t>
    </r>
  </si>
  <si>
    <t>This shows up if Method (i) is selected above&gt;&gt;&gt;</t>
  </si>
  <si>
    <t>Number of luminaires in system</t>
  </si>
  <si>
    <t>x</t>
  </si>
  <si>
    <t>Rated Watts per luminaire</t>
  </si>
  <si>
    <t>Total Watts</t>
  </si>
  <si>
    <t>OR</t>
  </si>
  <si>
    <t>Linear ft of track or busway</t>
  </si>
  <si>
    <t xml:space="preserve">Default W/LF </t>
  </si>
  <si>
    <t>This shows up if Method (ii) is selected above&gt;&gt;&gt;</t>
  </si>
  <si>
    <t>VA of current limiter</t>
  </si>
  <si>
    <t>This shows up if Method (iii) is selected above&gt;&gt;&gt;</t>
  </si>
  <si>
    <t>Voltage of branch circuit</t>
  </si>
  <si>
    <t>Sum of Ampere ratings for all devices on panel</t>
  </si>
  <si>
    <t>This shows up if Method (iv) is selected above&gt;&gt;&gt;</t>
  </si>
  <si>
    <t>Maximum rated input wattage per manufacturer</t>
  </si>
  <si>
    <r>
      <rPr>
        <i/>
        <vertAlign val="superscript"/>
        <sz val="10"/>
        <rFont val="Calibri"/>
        <family val="2"/>
        <scheme val="minor"/>
      </rPr>
      <t>1</t>
    </r>
    <r>
      <rPr>
        <sz val="10"/>
        <rFont val="Calibri"/>
        <family val="2"/>
        <scheme val="minor"/>
      </rPr>
      <t xml:space="preserve"> </t>
    </r>
    <r>
      <rPr>
        <i/>
        <sz val="10"/>
        <rFont val="Calibri"/>
        <family val="2"/>
        <scheme val="minor"/>
      </rPr>
      <t>FOOTNOTE: For power-over-Ethernet lighting systems, power provided to installed non-lighting devices may be subtracted from the total power rating of the power-over-Ethernet system.</t>
    </r>
  </si>
  <si>
    <t>Once the track wattage is calculated in Table G, that value autofills the track "watts per luminaire" in Table F. The Table G options will have to be repeated for each track fixture type user input in Table F.</t>
  </si>
  <si>
    <t>H. INDOOR LIGHTING CONTROLS (Not Including PAFs)</t>
  </si>
  <si>
    <t>This table includes lighting controls for conditioned and unconditioned spaces. When a control having a * is shown, the notes section of this table provides more detail on how compliance is achieved. The lighting controls section of the Compliance Summary Table on the first page will show "DOES NOT COMPLY" if the notes are left blank.</t>
  </si>
  <si>
    <t>Building Level Controls</t>
  </si>
  <si>
    <t>Mandatory Demand Response</t>
  </si>
  <si>
    <t>Shut-off 
Controls</t>
  </si>
  <si>
    <t>§110.12(c)</t>
  </si>
  <si>
    <t>§130.1(c)/§160.5(b)4C</t>
  </si>
  <si>
    <t>See dropdown</t>
  </si>
  <si>
    <t>See Dropdown</t>
  </si>
  <si>
    <t>Area Level Controls</t>
  </si>
  <si>
    <t>11</t>
  </si>
  <si>
    <t>12</t>
  </si>
  <si>
    <t>Area Description</t>
  </si>
  <si>
    <t>Complete Building or Area Category Primary Function Area</t>
  </si>
  <si>
    <r>
      <t xml:space="preserve">Manual </t>
    </r>
    <r>
      <rPr>
        <b/>
        <strike/>
        <sz val="10"/>
        <color rgb="FFFF0000"/>
        <rFont val="Calibri"/>
        <family val="2"/>
        <scheme val="minor"/>
      </rPr>
      <t xml:space="preserve">Area </t>
    </r>
    <r>
      <rPr>
        <b/>
        <sz val="10"/>
        <color rgb="FFFF0000"/>
        <rFont val="Calibri"/>
        <family val="2"/>
        <scheme val="minor"/>
      </rPr>
      <t>Controls §130.1(a)/§160.5(b)4A</t>
    </r>
  </si>
  <si>
    <t>Multi-Level Controls §130.1(b)/§160.5(b)4B</t>
  </si>
  <si>
    <t>Shut-Off Controls 
§130.1(c)/§160.5(b)4C</t>
  </si>
  <si>
    <t>Primary/Skylit Daylighting</t>
  </si>
  <si>
    <t>Secondary Daylighting</t>
  </si>
  <si>
    <t xml:space="preserve">Interlocked Systems </t>
  </si>
  <si>
    <t>§130.1(d)/§160.5(b)4D</t>
  </si>
  <si>
    <t>§140.6(a)1/§170.2(e)2A</t>
  </si>
  <si>
    <t>This dropdown will customize based on whether complete building or area category is chosen in Table B (same as Table I column 02)</t>
  </si>
  <si>
    <t>13</t>
  </si>
  <si>
    <t>Plan Sheet Showing Daylit Zones:</t>
  </si>
  <si>
    <t>If the user does not select any * control but does complete at least 1 line on this table, Controls Compliance in Table C. should say "COMPLIES"</t>
  </si>
  <si>
    <t>01 Demand Response Dropdown</t>
  </si>
  <si>
    <t>02 Shut-Off Controls (at Bldg)</t>
  </si>
  <si>
    <t xml:space="preserve">Required: &gt;= 4,000W subject to multilevel </t>
  </si>
  <si>
    <t>Whole Building Timeswitch</t>
  </si>
  <si>
    <t>Required: Using as PAF (Table P)</t>
  </si>
  <si>
    <t xml:space="preserve">Whole Building EMCS </t>
  </si>
  <si>
    <t xml:space="preserve">NA: &lt;4,000W subject to multilevel </t>
  </si>
  <si>
    <r>
      <t xml:space="preserve">See Area/ Space Level Controls </t>
    </r>
    <r>
      <rPr>
        <sz val="12"/>
        <color rgb="FFFF0000"/>
        <rFont val="Calibri Light"/>
        <family val="2"/>
        <scheme val="major"/>
      </rPr>
      <t>(Column 08)</t>
    </r>
  </si>
  <si>
    <t>NA: per H&amp;LS</t>
  </si>
  <si>
    <t>NA: Licensed Healthcare</t>
  </si>
  <si>
    <t>NA: &lt;= 80% LP (alt only)</t>
  </si>
  <si>
    <t>06 Manual Dropdown</t>
  </si>
  <si>
    <t>07 Multi-Level Dropdown</t>
  </si>
  <si>
    <t>08 Shutoff Dropdown</t>
  </si>
  <si>
    <t>Primary Daylight</t>
  </si>
  <si>
    <t>Secondary Daylight</t>
  </si>
  <si>
    <t>Readily Accessible and located in the same space.</t>
  </si>
  <si>
    <t>Dimmer</t>
  </si>
  <si>
    <t>Occ. Sensor</t>
  </si>
  <si>
    <t>Included</t>
  </si>
  <si>
    <r>
      <t xml:space="preserve">Readily Accessible and located where the lighting or its status can be seen.
</t>
    </r>
    <r>
      <rPr>
        <strike/>
        <sz val="10"/>
        <color rgb="FFFF0000"/>
        <rFont val="Calibri"/>
        <family val="2"/>
        <scheme val="minor"/>
      </rPr>
      <t>Auth. Personnel</t>
    </r>
  </si>
  <si>
    <t>Multilevel switch</t>
  </si>
  <si>
    <t>Building Level (Shut-off control requirements are met at the building level)</t>
  </si>
  <si>
    <t>Primary not required and &lt;85W</t>
  </si>
  <si>
    <t>Aunniciated</t>
  </si>
  <si>
    <t xml:space="preserve">Partial Off 130.1(c)/ 160.5(b)4C </t>
  </si>
  <si>
    <t>NA: General Ltg &lt;= 0.5 W/SF</t>
  </si>
  <si>
    <r>
      <t xml:space="preserve">Partial On </t>
    </r>
    <r>
      <rPr>
        <sz val="10"/>
        <rFont val="Calibri Light"/>
        <family val="2"/>
        <scheme val="major"/>
      </rPr>
      <t>130.1(c)/160.5(b)4C</t>
    </r>
    <r>
      <rPr>
        <sz val="10"/>
        <rFont val="Calibri Light"/>
        <family val="1"/>
        <scheme val="major"/>
      </rPr>
      <t xml:space="preserve"> </t>
    </r>
  </si>
  <si>
    <r>
      <t>NA</t>
    </r>
    <r>
      <rPr>
        <sz val="10"/>
        <color theme="1"/>
        <rFont val="Calibri Light"/>
        <family val="2"/>
        <scheme val="major"/>
      </rPr>
      <t>: Rm &lt; 24sf glazing</t>
    </r>
  </si>
  <si>
    <r>
      <t xml:space="preserve">NA: Space </t>
    </r>
    <r>
      <rPr>
        <strike/>
        <sz val="10"/>
        <color rgb="FFFF0000"/>
        <rFont val="Calibri Light"/>
        <family val="2"/>
        <scheme val="major"/>
      </rPr>
      <t>Enclosed area</t>
    </r>
    <r>
      <rPr>
        <sz val="10"/>
        <color rgb="FFFF0000"/>
        <rFont val="Calibri Light"/>
        <family val="2"/>
        <scheme val="major"/>
      </rPr>
      <t xml:space="preserve"> &lt; 100sf</t>
    </r>
  </si>
  <si>
    <t>Countdown timer</t>
  </si>
  <si>
    <t>NA: Garage &lt; 36sf opening</t>
  </si>
  <si>
    <r>
      <t xml:space="preserve">NA: </t>
    </r>
    <r>
      <rPr>
        <strike/>
        <sz val="10"/>
        <color rgb="FFFF0000"/>
        <rFont val="Calibri Light"/>
        <family val="2"/>
        <scheme val="major"/>
      </rPr>
      <t>Enclosed area</t>
    </r>
    <r>
      <rPr>
        <sz val="10"/>
        <color rgb="FFFF0000"/>
        <rFont val="Calibri Light"/>
        <family val="2"/>
        <scheme val="major"/>
      </rPr>
      <t xml:space="preserve"> </t>
    </r>
    <r>
      <rPr>
        <b/>
        <sz val="10"/>
        <color rgb="FFFF0000"/>
        <rFont val="Calibri Light"/>
        <family val="2"/>
        <scheme val="major"/>
      </rPr>
      <t>Indoor space</t>
    </r>
    <r>
      <rPr>
        <sz val="10"/>
        <color rgb="FFFF0000"/>
        <rFont val="Calibri Light"/>
        <family val="2"/>
        <scheme val="major"/>
      </rPr>
      <t xml:space="preserve"> w/ </t>
    </r>
    <r>
      <rPr>
        <b/>
        <sz val="10"/>
        <color rgb="FFFF0000"/>
        <rFont val="Calibri Light"/>
        <family val="2"/>
        <scheme val="major"/>
      </rPr>
      <t>only</t>
    </r>
    <r>
      <rPr>
        <sz val="10"/>
        <color rgb="FFFF0000"/>
        <rFont val="Calibri Light"/>
        <family val="2"/>
        <scheme val="major"/>
      </rPr>
      <t xml:space="preserve"> 1 </t>
    </r>
    <r>
      <rPr>
        <strike/>
        <sz val="10"/>
        <color rgb="FFFF0000"/>
        <rFont val="Calibri Light"/>
        <family val="2"/>
        <scheme val="major"/>
      </rPr>
      <t>inseparable SSL</t>
    </r>
    <r>
      <rPr>
        <sz val="10"/>
        <color rgb="FFFF0000"/>
        <rFont val="Calibri Light"/>
        <family val="2"/>
        <scheme val="major"/>
      </rPr>
      <t xml:space="preserve"> luminaire</t>
    </r>
  </si>
  <si>
    <t>Vacancy Sensor</t>
  </si>
  <si>
    <t>NA: Skylight shaded</t>
  </si>
  <si>
    <t xml:space="preserve">NA: Enclosed area w/ 1 luminaire &lt;= 2 lamps </t>
  </si>
  <si>
    <t>Auto Time Switch</t>
  </si>
  <si>
    <t>NA: Overhang</t>
  </si>
  <si>
    <t>NA: Restrooms</t>
  </si>
  <si>
    <t>EMCS</t>
  </si>
  <si>
    <r>
      <t xml:space="preserve">NA: General Ltg &lt; 75 </t>
    </r>
    <r>
      <rPr>
        <strike/>
        <sz val="10"/>
        <color rgb="FFFF0000"/>
        <rFont val="Calibri"/>
        <family val="2"/>
        <scheme val="minor"/>
      </rPr>
      <t>120</t>
    </r>
    <r>
      <rPr>
        <sz val="10"/>
        <color rgb="FFFF0000"/>
        <rFont val="Calibri"/>
        <family val="2"/>
        <scheme val="minor"/>
      </rPr>
      <t>W</t>
    </r>
  </si>
  <si>
    <t xml:space="preserve">NA: Licensed Healthcare </t>
  </si>
  <si>
    <t>NA: Garage General Ltg &lt; 60W</t>
  </si>
  <si>
    <t>NA: Elec. equip. rm</t>
  </si>
  <si>
    <t>NA: Garage daylight adaption zone</t>
  </si>
  <si>
    <t>NA: 24 hour/365 day</t>
  </si>
  <si>
    <t>NA: Sidelit retail sales area</t>
  </si>
  <si>
    <t>NA: Not Daylit Zone</t>
  </si>
  <si>
    <t>I. LIGHTING POWER ALLOWANCE: COMPLETE BUILDING OR AREA CATEGORY METHODS</t>
  </si>
  <si>
    <t xml:space="preserve">Each area complying using the Complete Building or Area Category Methods per §140.6(b) are included in this table.  Column 06 indicates if additional lighting power allowances per §140.6(c) or adjustments per §140.6(a) are being used. </t>
  </si>
  <si>
    <t>Allowed Density 
(W/ft2)</t>
  </si>
  <si>
    <t>Area
(ft²)</t>
  </si>
  <si>
    <t>Allowed Wattage
(watts)</t>
  </si>
  <si>
    <t>Additional Allowance/ Adjustment</t>
  </si>
  <si>
    <t>PAF</t>
  </si>
  <si>
    <t>From Table below</t>
  </si>
  <si>
    <t>calculated as LPD x 04 (LPD is determined based on 02 selection)</t>
  </si>
  <si>
    <t>Triggers Table J</t>
  </si>
  <si>
    <t>Triggers Table P</t>
  </si>
  <si>
    <t xml:space="preserve">TOTALS: </t>
  </si>
  <si>
    <t>See Tables J or P for detail</t>
  </si>
  <si>
    <t>Duplicate Row</t>
  </si>
  <si>
    <t>Add Row</t>
  </si>
  <si>
    <t>This table is for NONRESIDENTIAL</t>
  </si>
  <si>
    <t>This table is for MF COMMON AREAS</t>
  </si>
  <si>
    <t>Complete Building or Area Category Primary Function Area Dropdown List</t>
  </si>
  <si>
    <t>LPD</t>
  </si>
  <si>
    <t>if(Calculation Method in Table B = "Complete Building"):</t>
  </si>
  <si>
    <t>if (Calculation Method in Table B = "Complete Building"):</t>
  </si>
  <si>
    <t>Assembly Building</t>
  </si>
  <si>
    <t>0.65</t>
  </si>
  <si>
    <t xml:space="preserve">		"Financial Center Building"</t>
  </si>
  <si>
    <t xml:space="preserve">		"Grocery Store Building"</t>
  </si>
  <si>
    <t>0.90</t>
  </si>
  <si>
    <t>Gymnasium Building</t>
  </si>
  <si>
    <t>0.60</t>
  </si>
  <si>
    <t>Healthcare Facility</t>
  </si>
  <si>
    <t>Industrial Manufacturing Building</t>
  </si>
  <si>
    <t xml:space="preserve">		"Library Building"</t>
  </si>
  <si>
    <t>0.70</t>
  </si>
  <si>
    <t>Motion Picture Theater Building</t>
  </si>
  <si>
    <t>Museum Building</t>
  </si>
  <si>
    <t xml:space="preserve">		"Office Building"</t>
  </si>
  <si>
    <t>&lt;&lt;&lt; different than NR</t>
  </si>
  <si>
    <t xml:space="preserve">		"Parking Garage Building"</t>
  </si>
  <si>
    <t>0.13</t>
  </si>
  <si>
    <t>Performing Arts Theater Building</t>
  </si>
  <si>
    <t>0.75</t>
  </si>
  <si>
    <t xml:space="preserve">		"Religious Facility Building"</t>
  </si>
  <si>
    <t xml:space="preserve">		"Restaurant Building"</t>
  </si>
  <si>
    <t>Retail Store Building</t>
  </si>
  <si>
    <t xml:space="preserve">		"School Building"</t>
  </si>
  <si>
    <t>Sports Area Building</t>
  </si>
  <si>
    <t xml:space="preserve">		"All Other Building"</t>
  </si>
  <si>
    <t>0.40</t>
  </si>
  <si>
    <t>else if (Calculation Method in Table B = "Area Category" or Calculation Method in Table B = "Area Category + Tailored"):</t>
  </si>
  <si>
    <t>Audience Seating Area</t>
  </si>
  <si>
    <t>0.50</t>
  </si>
  <si>
    <t xml:space="preserve">		"Auditorium"</t>
  </si>
  <si>
    <t xml:space="preserve">		"Auto Repair"</t>
  </si>
  <si>
    <t>0.55</t>
  </si>
  <si>
    <t>&lt;&lt; Different than NR</t>
  </si>
  <si>
    <r>
      <t xml:space="preserve">		"</t>
    </r>
    <r>
      <rPr>
        <sz val="11"/>
        <color theme="1"/>
        <rFont val="Calibri"/>
        <family val="2"/>
        <scheme val="minor"/>
      </rPr>
      <t>Barber/Beauty Salon/Spa"</t>
    </r>
  </si>
  <si>
    <t xml:space="preserve">		"Civic Meeting Place"</t>
  </si>
  <si>
    <t xml:space="preserve">		"Classroom, Lecture, Training, Vocational"</t>
  </si>
  <si>
    <t>Concourse and Atria Area</t>
  </si>
  <si>
    <t xml:space="preserve">		"Convention, Conference, Multipurpose, and Meeting Center"</t>
  </si>
  <si>
    <r>
      <t xml:space="preserve">		"Commercial and Industrial Storage</t>
    </r>
    <r>
      <rPr>
        <sz val="11"/>
        <color theme="1"/>
        <rFont val="Calibri"/>
        <family val="2"/>
        <scheme val="minor"/>
      </rPr>
      <t>-Shipping"</t>
    </r>
  </si>
  <si>
    <t>Commercial and Industrial Warehouse</t>
  </si>
  <si>
    <t>Copy Room</t>
  </si>
  <si>
    <t>Corridor</t>
  </si>
  <si>
    <t>Corridor (Low Vision)</t>
  </si>
  <si>
    <t>Dining- Family</t>
  </si>
  <si>
    <t>Dining- Fast Food</t>
  </si>
  <si>
    <t>0.45</t>
  </si>
  <si>
    <t>Dining- Bar/Fine</t>
  </si>
  <si>
    <t>Dining (Low Vision)</t>
  </si>
  <si>
    <t>0.80</t>
  </si>
  <si>
    <t xml:space="preserve">		"Electrical, Mechanical, Telephone Rooms"</t>
  </si>
  <si>
    <t xml:space="preserve">		"Exercise Center, Gymnasium"</t>
  </si>
  <si>
    <t xml:space="preserve">		"Exhibit, Museum"</t>
  </si>
  <si>
    <t xml:space="preserve">		"Financial Transaction"</t>
  </si>
  <si>
    <t xml:space="preserve">		"General Commercial and Industrial Work - Low Bay"</t>
  </si>
  <si>
    <t xml:space="preserve">		"General Commercial and Industrial Work - High Bay"</t>
  </si>
  <si>
    <t xml:space="preserve">		"General Commercial and Industrial Work - Precision"</t>
  </si>
  <si>
    <t>0.85</t>
  </si>
  <si>
    <t xml:space="preserve">		"Grocery Sales"</t>
  </si>
  <si>
    <t>1.00</t>
  </si>
  <si>
    <t>Hospital- Exam/Treatment</t>
  </si>
  <si>
    <t>1.15</t>
  </si>
  <si>
    <t>Hospital- Imaging</t>
  </si>
  <si>
    <t>Hospital- Med Supply</t>
  </si>
  <si>
    <t>Hospital- Nursery</t>
  </si>
  <si>
    <t>Hospital- Nurse Station</t>
  </si>
  <si>
    <t>Hospital- Operating Rm</t>
  </si>
  <si>
    <t>1.90</t>
  </si>
  <si>
    <t>Hospital- Patient Rm</t>
  </si>
  <si>
    <t>Hospital- Physical Therapy</t>
  </si>
  <si>
    <r>
      <t xml:space="preserve">0.75 </t>
    </r>
    <r>
      <rPr>
        <sz val="11"/>
        <color rgb="FFFF0000"/>
        <rFont val="Calibri (Body)"/>
      </rPr>
      <t>0.85</t>
    </r>
  </si>
  <si>
    <t>Hotpital- Recovery</t>
  </si>
  <si>
    <t xml:space="preserve">		"Hotel Function"</t>
  </si>
  <si>
    <t xml:space="preserve">		"Kitchen, Food Preparation"</t>
  </si>
  <si>
    <t>0.95</t>
  </si>
  <si>
    <t xml:space="preserve">		"Laboratory Area, Scientific"</t>
  </si>
  <si>
    <t xml:space="preserve">		"Laundry"</t>
  </si>
  <si>
    <t xml:space="preserve">		"Library - Reading Area"</t>
  </si>
  <si>
    <t xml:space="preserve">		"Library - Stack Area"</t>
  </si>
  <si>
    <t xml:space="preserve">		"Main Entry Lobby"</t>
  </si>
  <si>
    <t>Main Entry Lobby (Low Vision)</t>
  </si>
  <si>
    <t>Multipurpose Rm (Low Vision)</t>
  </si>
  <si>
    <t xml:space="preserve">		"Locker/Dressing Room"</t>
  </si>
  <si>
    <t xml:space="preserve">		"Lounge"</t>
  </si>
  <si>
    <t>Lounge/ Waiting (Low Vision)</t>
  </si>
  <si>
    <t>Museum Restoration</t>
  </si>
  <si>
    <t xml:space="preserve">		"Office (&gt; 250 square feet)"</t>
  </si>
  <si>
    <t xml:space="preserve">		"Office (&lt;= 250 square feet)"</t>
  </si>
  <si>
    <r>
      <t xml:space="preserve">		"Parking Garage - Parking Area </t>
    </r>
    <r>
      <rPr>
        <sz val="11"/>
        <color theme="1"/>
        <rFont val="Calibri"/>
        <family val="2"/>
        <scheme val="minor"/>
      </rPr>
      <t>&amp; Ramps"</t>
    </r>
  </si>
  <si>
    <t>0.10</t>
  </si>
  <si>
    <t xml:space="preserve">		"Parking Garage - Daylight Adaption Zones"</t>
  </si>
  <si>
    <t>Pharmacy</t>
  </si>
  <si>
    <t xml:space="preserve">		"Religious Worship"</t>
  </si>
  <si>
    <t>Religious Worship (Low Vision)</t>
  </si>
  <si>
    <t>1.0</t>
  </si>
  <si>
    <t>Restroom</t>
  </si>
  <si>
    <t>Restroom (Low Vision)</t>
  </si>
  <si>
    <t>Retail Fitting Rm</t>
  </si>
  <si>
    <t xml:space="preserve">		"Retail Merchandise Sales, Wholesale Showroom"</t>
  </si>
  <si>
    <t>Sports Arena- Class I</t>
  </si>
  <si>
    <t>2.25</t>
  </si>
  <si>
    <t>Sports Arena- Class II</t>
  </si>
  <si>
    <t>1.45</t>
  </si>
  <si>
    <t>Sports Arena- Class III</t>
  </si>
  <si>
    <t>1.10</t>
  </si>
  <si>
    <t>Sports Arena- Class IV</t>
  </si>
  <si>
    <t>Stairwell</t>
  </si>
  <si>
    <t>Stairwell (Low Vision)</t>
  </si>
  <si>
    <t>Storage- MF common areas</t>
  </si>
  <si>
    <r>
      <rPr>
        <strike/>
        <sz val="11"/>
        <color rgb="FFFF0000"/>
        <rFont val="Calibri"/>
        <family val="2"/>
        <scheme val="minor"/>
      </rPr>
      <t>0.45</t>
    </r>
    <r>
      <rPr>
        <sz val="11"/>
        <color rgb="FFFF0000"/>
        <rFont val="Calibri"/>
        <family val="2"/>
        <scheme val="minor"/>
      </rPr>
      <t xml:space="preserve"> 0.40</t>
    </r>
  </si>
  <si>
    <t xml:space="preserve">		"Theater - Motion Picture"</t>
  </si>
  <si>
    <t xml:space="preserve">		"Theater - Performance"</t>
  </si>
  <si>
    <t xml:space="preserve">		"Transportation - Concourse &amp; Baggage"</t>
  </si>
  <si>
    <t xml:space="preserve">		"Transportation - Ticketing"</t>
  </si>
  <si>
    <t xml:space="preserve">		"Videoconferencing Studio"</t>
  </si>
  <si>
    <t>"All Other Space Types"</t>
  </si>
  <si>
    <t>J. ADDITIONAL LIGHTING ALLOWANCE: AREA CATEGORY METHOD QUALIFYING LIGHTING SYSTEM</t>
  </si>
  <si>
    <r>
      <t>All areas indicated in Table I as using an additional allowance using the Area Category Method have been included in this table to calculate the additional allowance per Table140.6-C /170.2-M.</t>
    </r>
    <r>
      <rPr>
        <sz val="10"/>
        <color theme="1"/>
        <rFont val="Calibri"/>
        <family val="2"/>
        <scheme val="minor"/>
      </rPr>
      <t xml:space="preserve"> </t>
    </r>
  </si>
  <si>
    <t xml:space="preserve">Primary Function Area </t>
  </si>
  <si>
    <t>Applicable Qualifying Lighting System from Table 140.6-C</t>
  </si>
  <si>
    <t>Allowed Density (W/ft²) or (W/lf)</t>
  </si>
  <si>
    <t>Ltg Area, Length or ATM/ Mirror
(ft², lf or #)</t>
  </si>
  <si>
    <t>Extra Allowance (Watts)</t>
  </si>
  <si>
    <t>Luminaire Name or Item Tag</t>
  </si>
  <si>
    <t>Watts per Luminaire</t>
  </si>
  <si>
    <t>Number of Luminaires</t>
  </si>
  <si>
    <t>Total Design Watts</t>
  </si>
  <si>
    <t>Auto fills from Tbl I.</t>
  </si>
  <si>
    <t>Dropdown (See below).  Customize based on Function Area in 02</t>
  </si>
  <si>
    <t>autofilled by dropdown (see below for values)</t>
  </si>
  <si>
    <t>calculated as 04x05</t>
  </si>
  <si>
    <t>drop down from Table F</t>
  </si>
  <si>
    <t>Autofill from Table F based on 07</t>
  </si>
  <si>
    <t>calculated as 08x09</t>
  </si>
  <si>
    <t>Total Design Watts:</t>
  </si>
  <si>
    <t>Calculated Allowance (Watts):</t>
  </si>
  <si>
    <t>Total Additional Allowance for this area:</t>
  </si>
  <si>
    <t>sum of column 10 for space</t>
  </si>
  <si>
    <t>sum of column 06 for space</t>
  </si>
  <si>
    <t>autofill Total Design Watts or Calculated Allowance, whichever is less</t>
  </si>
  <si>
    <t>Total Additional Allowance (Watts) CONDITIONED SPACES:</t>
  </si>
  <si>
    <t>sum of Total Additional Allowance for whole table</t>
  </si>
  <si>
    <t>Total Additional Allowance (Watts) UNCONDITIONED SPACES:</t>
  </si>
  <si>
    <t xml:space="preserve">Add Footnote button to show up IF the primary function area is either "Retail Merchandise Sales, Wholesale Showroom" OR "Grocery Sales".  </t>
  </si>
  <si>
    <t>Pressing this button essentially duplicates the space in this table (but leaves columns 03-10 uncompleted for user to complete)- see pic below.</t>
  </si>
  <si>
    <t>Allowed Density For Column 04 Autofill</t>
  </si>
  <si>
    <t>Decorative/ Display A</t>
  </si>
  <si>
    <t xml:space="preserve">0.15 </t>
  </si>
  <si>
    <t>Decorative/ Display B</t>
  </si>
  <si>
    <t>Decorative/ Display C</t>
  </si>
  <si>
    <t>Decorative/ Display D</t>
  </si>
  <si>
    <t>Decorative/ Display E</t>
  </si>
  <si>
    <t>Decorative/ Display F</t>
  </si>
  <si>
    <t>Detailed Task A</t>
  </si>
  <si>
    <t>0.20</t>
  </si>
  <si>
    <t>Detailed Task B</t>
  </si>
  <si>
    <t>Detailed Task C</t>
  </si>
  <si>
    <t>Chalk/ Whiteboard</t>
  </si>
  <si>
    <t>7</t>
  </si>
  <si>
    <t>03 Dropdown</t>
  </si>
  <si>
    <t>Precision Work</t>
  </si>
  <si>
    <t>Portable Office</t>
  </si>
  <si>
    <t>ATM/ Ticket Machine</t>
  </si>
  <si>
    <t>see note for column 06</t>
  </si>
  <si>
    <t>Specialized Task</t>
  </si>
  <si>
    <t>0.35</t>
  </si>
  <si>
    <t>Mirror- Externally Lit</t>
  </si>
  <si>
    <t>40</t>
  </si>
  <si>
    <t>Mirror- Internally Lit</t>
  </si>
  <si>
    <t>120</t>
  </si>
  <si>
    <t>Tunable White</t>
  </si>
  <si>
    <t>Videoconferencing</t>
  </si>
  <si>
    <t>Transition OFF</t>
  </si>
  <si>
    <t>Valuable Display Case</t>
  </si>
  <si>
    <r>
      <t xml:space="preserve">Wall Display MH </t>
    </r>
    <r>
      <rPr>
        <b/>
        <sz val="10"/>
        <color rgb="FFFF0000"/>
        <rFont val="Calibri"/>
        <family val="2"/>
      </rPr>
      <t>≤ 10'6"</t>
    </r>
    <r>
      <rPr>
        <b/>
        <sz val="10"/>
        <color rgb="FFFF0000"/>
        <rFont val="Calibri"/>
        <family val="2"/>
        <scheme val="minor"/>
      </rPr>
      <t xml:space="preserve"> A</t>
    </r>
  </si>
  <si>
    <t>Wall Display MH 10'7" - 14' A</t>
  </si>
  <si>
    <t>Wall Display MH &gt; 14' A</t>
  </si>
  <si>
    <t>2.66</t>
  </si>
  <si>
    <t>Floor Display &amp; Task MH ≤  10'6" A</t>
  </si>
  <si>
    <t>0.30</t>
  </si>
  <si>
    <t>Floor Display &amp; Task MH 10'7" - 14' A</t>
  </si>
  <si>
    <t>Floor Display &amp; Task MH &gt; 14' A</t>
  </si>
  <si>
    <r>
      <t xml:space="preserve">Wall Display MH </t>
    </r>
    <r>
      <rPr>
        <b/>
        <sz val="10"/>
        <color rgb="FFFF0000"/>
        <rFont val="Calibri"/>
        <family val="2"/>
      </rPr>
      <t>≤ 10'6"</t>
    </r>
    <r>
      <rPr>
        <b/>
        <sz val="10"/>
        <color rgb="FFFF0000"/>
        <rFont val="Calibri"/>
        <family val="2"/>
        <scheme val="minor"/>
      </rPr>
      <t xml:space="preserve"> </t>
    </r>
    <r>
      <rPr>
        <sz val="10"/>
        <color rgb="FFFF0000"/>
        <rFont val="Calibri"/>
        <family val="2"/>
        <scheme val="minor"/>
      </rPr>
      <t>B</t>
    </r>
  </si>
  <si>
    <t>Wall Display MH 10'7" - 14' B</t>
  </si>
  <si>
    <t>Wall Display MH &gt; 14' B</t>
  </si>
  <si>
    <t>Floor Display &amp; Task MH ≤  10'6" B</t>
  </si>
  <si>
    <t>Floor Display &amp; Task MH 10'7" - 14' B</t>
  </si>
  <si>
    <t>0.52</t>
  </si>
  <si>
    <t>Floor Display &amp; Task MH &gt; 14' B</t>
  </si>
  <si>
    <t>0.6</t>
  </si>
  <si>
    <r>
      <t xml:space="preserve">Wall Display MH </t>
    </r>
    <r>
      <rPr>
        <b/>
        <sz val="10"/>
        <color rgb="FFFF0000"/>
        <rFont val="Calibri"/>
        <family val="2"/>
      </rPr>
      <t>≤ 10'6"</t>
    </r>
    <r>
      <rPr>
        <b/>
        <sz val="10"/>
        <color rgb="FFFF0000"/>
        <rFont val="Calibri"/>
        <family val="2"/>
        <scheme val="minor"/>
      </rPr>
      <t xml:space="preserve"> C</t>
    </r>
  </si>
  <si>
    <t>Wall Display MH 10'7" - 14' C</t>
  </si>
  <si>
    <t>Wall Display MH &gt; 14' C</t>
  </si>
  <si>
    <r>
      <t xml:space="preserve">Wall Display MH </t>
    </r>
    <r>
      <rPr>
        <b/>
        <sz val="10"/>
        <color rgb="FFFF0000"/>
        <rFont val="Calibri"/>
        <family val="2"/>
      </rPr>
      <t>≤ 10'6"</t>
    </r>
    <r>
      <rPr>
        <b/>
        <sz val="10"/>
        <color rgb="FFFF0000"/>
        <rFont val="Calibri"/>
        <family val="2"/>
        <scheme val="minor"/>
      </rPr>
      <t xml:space="preserve"> D</t>
    </r>
  </si>
  <si>
    <t>6.6</t>
  </si>
  <si>
    <t>Wall Display MH 10'7" - 14' D</t>
  </si>
  <si>
    <t>7.76</t>
  </si>
  <si>
    <t>ATM/ Ticket machine</t>
  </si>
  <si>
    <t>Wall Display MH &gt; 14' D</t>
  </si>
  <si>
    <t>8.8</t>
  </si>
  <si>
    <r>
      <t xml:space="preserve">Wall Display MH </t>
    </r>
    <r>
      <rPr>
        <b/>
        <sz val="10"/>
        <color rgb="FFFF0000"/>
        <rFont val="Calibri"/>
        <family val="2"/>
      </rPr>
      <t>≤ 10'6"</t>
    </r>
    <r>
      <rPr>
        <b/>
        <sz val="10"/>
        <color rgb="FFFF0000"/>
        <rFont val="Calibri"/>
        <family val="2"/>
        <scheme val="minor"/>
      </rPr>
      <t xml:space="preserve"> E</t>
    </r>
  </si>
  <si>
    <t>9.5</t>
  </si>
  <si>
    <t>Wall Display MH 10'7" - 14' E</t>
  </si>
  <si>
    <t>11.2</t>
  </si>
  <si>
    <t>Wall Display MH &gt; 14' E</t>
  </si>
  <si>
    <t>12.7</t>
  </si>
  <si>
    <t>Floor Display &amp; Task MH ≤  10'6" C</t>
  </si>
  <si>
    <t>Floor Display &amp; Task MH 10'7" - 14' C</t>
  </si>
  <si>
    <t>Floor Display &amp; Task MH &gt; 14' C</t>
  </si>
  <si>
    <t>Floor Display &amp; Task MH ≤  10'6" D</t>
  </si>
  <si>
    <t>Floor Display &amp; Task MH 10'7" - 14' D</t>
  </si>
  <si>
    <t>Floor Display &amp; Task MH &gt; 14' D</t>
  </si>
  <si>
    <t>General Lighting enclosed ceiling &gt; 10' A</t>
  </si>
  <si>
    <t>General Lighting enclosed ceiling &gt; 10' B</t>
  </si>
  <si>
    <t xml:space="preserve">08 Dropdown </t>
  </si>
  <si>
    <t>08 Dropdown</t>
  </si>
  <si>
    <t>Decorative/Display E</t>
  </si>
  <si>
    <t>DELETE TAILORED LIGHTING SECTIONS FOR 2025</t>
  </si>
  <si>
    <t>K. TAILORED METHOD GENERAL LIGHTING POWER ALLOWANCE</t>
  </si>
  <si>
    <t xml:space="preserve">This table includes areas using the Tailored Method per §140.6(c)3/§170.2(e)4B. If additional Tailored Method "use it or lose it" allowances are used it is also indicated.  Lighting that qualifies for one of the additional allowances shall not qualify for another additional allowance. </t>
  </si>
  <si>
    <t>General Lighting Power Allowance</t>
  </si>
  <si>
    <t xml:space="preserve">Additional "Use it or lose it" Allowances </t>
  </si>
  <si>
    <r>
      <rPr>
        <strike/>
        <sz val="10"/>
        <color rgb="FFFF0000"/>
        <rFont val="Wingdings"/>
        <charset val="2"/>
      </rPr>
      <t>¨</t>
    </r>
    <r>
      <rPr>
        <strike/>
        <sz val="10"/>
        <color rgb="FFFF0000"/>
        <rFont val="Calibri"/>
        <family val="2"/>
      </rPr>
      <t xml:space="preserve"> Wall Display Lighting
</t>
    </r>
  </si>
  <si>
    <r>
      <rPr>
        <strike/>
        <sz val="10"/>
        <color rgb="FFFF0000"/>
        <rFont val="Wingdings"/>
        <charset val="2"/>
      </rPr>
      <t>¨</t>
    </r>
    <r>
      <rPr>
        <strike/>
        <sz val="10"/>
        <color rgb="FFFF0000"/>
        <rFont val="Calibri"/>
        <family val="2"/>
      </rPr>
      <t xml:space="preserve"> Floor Display &amp; Task Lighting
</t>
    </r>
  </si>
  <si>
    <r>
      <rPr>
        <strike/>
        <sz val="10"/>
        <color rgb="FFFF0000"/>
        <rFont val="Wingdings"/>
        <charset val="2"/>
      </rPr>
      <t>¨</t>
    </r>
    <r>
      <rPr>
        <strike/>
        <sz val="10"/>
        <color rgb="FFFF0000"/>
        <rFont val="Calibri"/>
        <family val="2"/>
      </rPr>
      <t xml:space="preserve"> Decorative &amp; Special Effects
</t>
    </r>
  </si>
  <si>
    <r>
      <rPr>
        <strike/>
        <sz val="10"/>
        <color rgb="FFFF0000"/>
        <rFont val="Wingdings"/>
        <charset val="2"/>
      </rPr>
      <t>¨</t>
    </r>
    <r>
      <rPr>
        <strike/>
        <sz val="10"/>
        <color rgb="FFFF0000"/>
        <rFont val="Calibri"/>
        <family val="2"/>
      </rPr>
      <t xml:space="preserve"> Very Valuable Merchandise
</t>
    </r>
  </si>
  <si>
    <t>Total Allowed Watts using Tailored Method</t>
  </si>
  <si>
    <t>Table K (below)</t>
  </si>
  <si>
    <t>Calculated General Lighting Power Allowance</t>
  </si>
  <si>
    <t>Primary Function Area per Table 140.6-D/ 170.2-N</t>
  </si>
  <si>
    <t>Illuminance Value (LUX)</t>
  </si>
  <si>
    <t>Room Configuration</t>
  </si>
  <si>
    <t>Allowed Density (W/ft²)</t>
  </si>
  <si>
    <t>Power Adjustment (See Table P)</t>
  </si>
  <si>
    <t>autofilled by 03 dropdown</t>
  </si>
  <si>
    <t>This value will be determined based on illuminance value and room cavity ratio</t>
  </si>
  <si>
    <r>
      <rPr>
        <strike/>
        <sz val="10"/>
        <color rgb="FFFF0000"/>
        <rFont val="Wingdings"/>
        <charset val="2"/>
      </rPr>
      <t>¨</t>
    </r>
    <r>
      <rPr>
        <strike/>
        <sz val="10"/>
        <color rgb="FFFF0000"/>
        <rFont val="Calibri"/>
        <family val="2"/>
      </rPr>
      <t xml:space="preserve"> PAF
</t>
    </r>
  </si>
  <si>
    <t>These rows show up if Room Configuration is selected above&gt;&gt;&gt;</t>
  </si>
  <si>
    <t>IF column 05 = Rectangular:
    "Room Length (ft)"
ELSE IF column 05 = Non-Rectangular:
    "Not Applicable"</t>
  </si>
  <si>
    <t>IF column 05 = Rectangular:
    "Room Width (ft)"
ELSE IF column 05 = Non-Rectangular:
    "Perimeter (ft)"</t>
  </si>
  <si>
    <t>Room Height (ft)</t>
  </si>
  <si>
    <t>Room Cavity Ratio (RCR)</t>
  </si>
  <si>
    <t>IF 05="Rectangular"
    RCR = (5*Height*(Length+Width))/(Length*Width)
ELSE:
   RCR = 2.5*Height*Width/07</t>
  </si>
  <si>
    <t xml:space="preserve">Total General Power Allowance (Watts) CONDITIONED SPACES: </t>
  </si>
  <si>
    <t>Table L (below)</t>
  </si>
  <si>
    <t xml:space="preserve">Total General Power Allowance (Watts) UNCONDITIONED SPACES: </t>
  </si>
  <si>
    <t>This is for NONRESIDENTIAL</t>
  </si>
  <si>
    <t>Auditorium Area</t>
  </si>
  <si>
    <t>Convention Area</t>
  </si>
  <si>
    <t>Conference Area</t>
  </si>
  <si>
    <t>Multifamily Conference Area</t>
  </si>
  <si>
    <t>Multipurpose Area</t>
  </si>
  <si>
    <t>Multifamily Multipurpose Area</t>
  </si>
  <si>
    <t>Meeting Center Area</t>
  </si>
  <si>
    <t>Multifamily Meeting Center Area</t>
  </si>
  <si>
    <t>Dining Areas</t>
  </si>
  <si>
    <t>Multifamily Dining Areas</t>
  </si>
  <si>
    <t>Exhibit, Museum Areas</t>
  </si>
  <si>
    <t>Hotel Ballroom/ Events</t>
  </si>
  <si>
    <t>Hotel Lobby</t>
  </si>
  <si>
    <t>Main Entry Lobby</t>
  </si>
  <si>
    <t>Multifamily Main Entry Lobby</t>
  </si>
  <si>
    <t>Religious Worship Area</t>
  </si>
  <si>
    <t>Retail Sales - Grocery</t>
  </si>
  <si>
    <t>Retail Merchandise Sales</t>
  </si>
  <si>
    <t>Showroom Area</t>
  </si>
  <si>
    <t>Motion Picture Theater</t>
  </si>
  <si>
    <t>Performance Theater</t>
  </si>
  <si>
    <t>L. ADDITIONAL LIGHTING ALLOWANCE: TAILORED WALL DISPLAY</t>
  </si>
  <si>
    <t>CALCULATED ALLOWANCE (Watts)</t>
  </si>
  <si>
    <t>DESIGN WATTS</t>
  </si>
  <si>
    <t>Additional Allowance (Watts)</t>
  </si>
  <si>
    <t>Wall Display Length (lf)</t>
  </si>
  <si>
    <t>Wall Display Density (W/lf)</t>
  </si>
  <si>
    <t>Mounting Height (ft)</t>
  </si>
  <si>
    <t>Mounting Height Factor</t>
  </si>
  <si>
    <t># of Luminaires</t>
  </si>
  <si>
    <t>Dropdown from Tbl K.</t>
  </si>
  <si>
    <t>Autofill based on Primary Function (in Table K) of the area</t>
  </si>
  <si>
    <t>Drop down from Table F</t>
  </si>
  <si>
    <t>Autofill from Table F based on 05</t>
  </si>
  <si>
    <t>Total Design Watts for this Area:</t>
  </si>
  <si>
    <t>Add Luminaires</t>
  </si>
  <si>
    <t>Remove Last</t>
  </si>
  <si>
    <t>if (col06 == "≥ 16 feet"):
  "0.77";
else if (col06 == "12 to 16 feet"):
  "0.87";
else:
  "1";</t>
  </si>
  <si>
    <t>^^^</t>
  </si>
  <si>
    <t>Lobby value not same as NR</t>
  </si>
  <si>
    <t xml:space="preserve">M. ADDITIONAL LIGHTING ALLOWANCE: TAILORED FLOOR AND TASK LIGHTING                  </t>
  </si>
  <si>
    <t>Mounting Height Dropdown</t>
  </si>
  <si>
    <t>&lt; 10'7"</t>
  </si>
  <si>
    <t>10'7"-14'</t>
  </si>
  <si>
    <t>&gt; 14' - 18'</t>
  </si>
  <si>
    <t>&gt; 18'</t>
  </si>
  <si>
    <t>This table is for NONRES</t>
  </si>
  <si>
    <t>^^None of these are same as NR</t>
  </si>
  <si>
    <t xml:space="preserve">N. ADDITIONAL LIGHTING ALLOWANCE: TAILORED DECORATIVE/SPECIAL EFFECTS                 </t>
  </si>
  <si>
    <t>This Table is for NONRES</t>
  </si>
  <si>
    <t>O. ADDITIONAL LIGHTING ALLOWANCE: TAILORED VERY VALUABLE MERCHANDISE</t>
  </si>
  <si>
    <t>This category includes case lighting in retail merchandise sales, museums, and religious settings, where lighting of small art objects, artifacts, or valuable collections is required. The display case shall contain jewelry, coins, fine china, fine crystal, precious stones, silver, small art objects or artifacts, and/or valuable collections the display of which involves customer inspection of very fine detail from outside of a locked case. Lighting in this category must comply with the applicable requirements in §140.6(c)3J/§170.2(e)4B.</t>
  </si>
  <si>
    <t>Description of Display Case</t>
  </si>
  <si>
    <t>QUALIFYING FLOOR AREA</t>
  </si>
  <si>
    <t>QUALIFYING DISPLAY CASE AREA</t>
  </si>
  <si>
    <t>Area (ft2)</t>
  </si>
  <si>
    <t>Area of Display Case (ft2)</t>
  </si>
  <si>
    <t>pull down from Table F.</t>
  </si>
  <si>
    <t>auto fill from Table F</t>
  </si>
  <si>
    <t>Add Luminaire</t>
  </si>
  <si>
    <t>P. POWER ADJUSTMENT: LIGHTING CONTROL CREDIT (POWER ADJUSTMENT FACTOR (PAF))</t>
  </si>
  <si>
    <t xml:space="preserve">This table includes all areas indicated in Table I or Table K as using a PAF credit described in §140.6(a)2/ §170.2(e)2B. </t>
  </si>
  <si>
    <r>
      <t>PAF per §140.6(a)2/§170.2(e)2B</t>
    </r>
    <r>
      <rPr>
        <b/>
        <vertAlign val="superscript"/>
        <sz val="10"/>
        <color theme="1"/>
        <rFont val="Calibri"/>
        <family val="2"/>
        <scheme val="minor"/>
      </rPr>
      <t>1</t>
    </r>
    <r>
      <rPr>
        <b/>
        <sz val="10"/>
        <color theme="1"/>
        <rFont val="Calibri"/>
        <family val="2"/>
        <scheme val="minor"/>
      </rPr>
      <t xml:space="preserve">
</t>
    </r>
    <r>
      <rPr>
        <b/>
        <sz val="9"/>
        <color theme="1"/>
        <rFont val="Calibri"/>
        <family val="2"/>
        <scheme val="minor"/>
      </rPr>
      <t>(*Can be used in conjunction with other PAF'S)</t>
    </r>
  </si>
  <si>
    <t>Luminaires Controlled for PAF Credit</t>
  </si>
  <si>
    <t>Additional Control Credit Allowance         (Watts)</t>
  </si>
  <si>
    <r>
      <t>2</t>
    </r>
    <r>
      <rPr>
        <strike/>
        <sz val="10"/>
        <color rgb="FFFF0000"/>
        <rFont val="Calibri"/>
        <family val="2"/>
        <scheme val="minor"/>
      </rPr>
      <t>A</t>
    </r>
  </si>
  <si>
    <r>
      <rPr>
        <strike/>
        <sz val="10"/>
        <color rgb="FFFF0000"/>
        <rFont val="Calibri"/>
        <family val="2"/>
        <scheme val="minor"/>
      </rPr>
      <t>2B</t>
    </r>
    <r>
      <rPr>
        <sz val="10"/>
        <color rgb="FFFF0000"/>
        <rFont val="Calibri"/>
        <family val="2"/>
        <scheme val="minor"/>
      </rPr>
      <t xml:space="preserve"> 3</t>
    </r>
  </si>
  <si>
    <r>
      <rPr>
        <strike/>
        <sz val="10"/>
        <color rgb="FFFF0000"/>
        <rFont val="Calibri"/>
        <family val="2"/>
        <scheme val="minor"/>
      </rPr>
      <t>3A</t>
    </r>
    <r>
      <rPr>
        <sz val="10"/>
        <color rgb="FFFF0000"/>
        <rFont val="Calibri"/>
        <family val="2"/>
        <scheme val="minor"/>
      </rPr>
      <t xml:space="preserve"> 4A*</t>
    </r>
  </si>
  <si>
    <r>
      <rPr>
        <strike/>
        <sz val="10"/>
        <color rgb="FFFF0000"/>
        <rFont val="Calibri"/>
        <family val="2"/>
        <scheme val="minor"/>
      </rPr>
      <t>3B</t>
    </r>
    <r>
      <rPr>
        <sz val="10"/>
        <color rgb="FFFF0000"/>
        <rFont val="Calibri"/>
        <family val="2"/>
        <scheme val="minor"/>
      </rPr>
      <t xml:space="preserve"> 4B*</t>
    </r>
  </si>
  <si>
    <r>
      <rPr>
        <strike/>
        <sz val="10"/>
        <color rgb="FFFF0000"/>
        <rFont val="Calibri"/>
        <family val="2"/>
        <scheme val="minor"/>
      </rPr>
      <t>4</t>
    </r>
    <r>
      <rPr>
        <sz val="10"/>
        <color rgb="FFFF0000"/>
        <rFont val="Calibri"/>
        <family val="2"/>
        <scheme val="minor"/>
      </rPr>
      <t xml:space="preserve"> 5*</t>
    </r>
  </si>
  <si>
    <r>
      <rPr>
        <strike/>
        <sz val="10"/>
        <color rgb="FFFF0000"/>
        <rFont val="Calibri"/>
        <family val="2"/>
        <scheme val="minor"/>
      </rPr>
      <t>5</t>
    </r>
    <r>
      <rPr>
        <sz val="10"/>
        <color rgb="FFFF0000"/>
        <rFont val="Calibri"/>
        <family val="2"/>
        <scheme val="minor"/>
      </rPr>
      <t xml:space="preserve"> 6*</t>
    </r>
  </si>
  <si>
    <r>
      <rPr>
        <strike/>
        <sz val="10"/>
        <color rgb="FFFF0000"/>
        <rFont val="Calibri"/>
        <family val="2"/>
        <scheme val="minor"/>
      </rPr>
      <t>6</t>
    </r>
    <r>
      <rPr>
        <sz val="10"/>
        <color rgb="FFFF0000"/>
        <rFont val="Calibri"/>
        <family val="2"/>
        <scheme val="minor"/>
      </rPr>
      <t xml:space="preserve"> 7*</t>
    </r>
  </si>
  <si>
    <r>
      <rPr>
        <strike/>
        <sz val="10"/>
        <color rgb="FFFF0000"/>
        <rFont val="Calibri"/>
        <family val="2"/>
        <scheme val="minor"/>
      </rPr>
      <t>7</t>
    </r>
    <r>
      <rPr>
        <sz val="10"/>
        <color rgb="FFFF0000"/>
        <rFont val="Calibri"/>
        <family val="2"/>
        <scheme val="minor"/>
      </rPr>
      <t xml:space="preserve"> 8*</t>
    </r>
  </si>
  <si>
    <t xml:space="preserve">Lighting Controlled (Watts) </t>
  </si>
  <si>
    <t>Pick up to one</t>
  </si>
  <si>
    <r>
      <t>Pick up to one</t>
    </r>
    <r>
      <rPr>
        <vertAlign val="superscript"/>
        <sz val="10"/>
        <rFont val="Calibri"/>
        <family val="2"/>
        <scheme val="minor"/>
      </rPr>
      <t>2</t>
    </r>
  </si>
  <si>
    <r>
      <t>autofill from Table I.</t>
    </r>
    <r>
      <rPr>
        <strike/>
        <sz val="10"/>
        <color rgb="FFFF0000"/>
        <rFont val="Calibri"/>
        <family val="2"/>
        <scheme val="minor"/>
      </rPr>
      <t xml:space="preserve"> or Table K.</t>
    </r>
  </si>
  <si>
    <t>auto fill from Table F based on 03 selection</t>
  </si>
  <si>
    <t>PAF x col06</t>
  </si>
  <si>
    <t>o</t>
  </si>
  <si>
    <t>All spaces applying PAF 5, 6, or 7 include a daylight design meeting requirements in §140.3(d).  See Table S.</t>
  </si>
  <si>
    <t>Total Power Adjustment (Watts) CONDITIONED SPACES:</t>
  </si>
  <si>
    <r>
      <t xml:space="preserve">autofill from Table I. </t>
    </r>
    <r>
      <rPr>
        <strike/>
        <sz val="10"/>
        <color rgb="FFFF0000"/>
        <rFont val="Calibri"/>
        <family val="2"/>
        <scheme val="minor"/>
      </rPr>
      <t>or Table K.</t>
    </r>
  </si>
  <si>
    <t>Total Power Adjustments (Watts) UNCONDITIONED SPACES:</t>
  </si>
  <si>
    <r>
      <rPr>
        <i/>
        <vertAlign val="superscript"/>
        <sz val="11"/>
        <color theme="1"/>
        <rFont val="Calibri"/>
        <family val="2"/>
        <scheme val="minor"/>
      </rPr>
      <t xml:space="preserve">1 </t>
    </r>
    <r>
      <rPr>
        <i/>
        <sz val="11"/>
        <color theme="1"/>
        <rFont val="Calibri"/>
        <family val="2"/>
        <scheme val="minor"/>
      </rPr>
      <t xml:space="preserve">FOOTNOTES: PAFs outlined in Table 140.6-A/170.2-L include 1) Daylight continuous dimming plus OFF; </t>
    </r>
    <r>
      <rPr>
        <i/>
        <sz val="11"/>
        <color rgb="FFFF0000"/>
        <rFont val="Calibri"/>
        <family val="2"/>
        <scheme val="minor"/>
      </rPr>
      <t>2</t>
    </r>
    <r>
      <rPr>
        <i/>
        <strike/>
        <sz val="11"/>
        <color rgb="FFFF0000"/>
        <rFont val="Calibri"/>
        <family val="2"/>
        <scheme val="minor"/>
      </rPr>
      <t>A</t>
    </r>
    <r>
      <rPr>
        <i/>
        <sz val="11"/>
        <color rgb="FFFF0000"/>
        <rFont val="Calibri"/>
        <family val="2"/>
        <scheme val="minor"/>
      </rPr>
      <t>)</t>
    </r>
    <r>
      <rPr>
        <i/>
        <sz val="11"/>
        <color theme="1"/>
        <rFont val="Calibri"/>
        <family val="2"/>
        <scheme val="minor"/>
      </rPr>
      <t xml:space="preserve"> Occupant sensors in offices with one sensor per </t>
    </r>
    <r>
      <rPr>
        <i/>
        <u/>
        <sz val="11"/>
        <color theme="1"/>
        <rFont val="Calibri"/>
        <family val="2"/>
        <scheme val="minor"/>
      </rPr>
      <t>&lt;</t>
    </r>
    <r>
      <rPr>
        <i/>
        <sz val="11"/>
        <color theme="1"/>
        <rFont val="Calibri"/>
        <family val="2"/>
        <scheme val="minor"/>
      </rPr>
      <t xml:space="preserve"> 125 ft</t>
    </r>
    <r>
      <rPr>
        <i/>
        <vertAlign val="superscript"/>
        <sz val="11"/>
        <color theme="1"/>
        <rFont val="Calibri"/>
        <family val="2"/>
        <scheme val="minor"/>
      </rPr>
      <t>2</t>
    </r>
    <r>
      <rPr>
        <i/>
        <sz val="11"/>
        <color theme="1"/>
        <rFont val="Calibri"/>
        <family val="2"/>
        <scheme val="minor"/>
      </rPr>
      <t xml:space="preserve">; </t>
    </r>
    <r>
      <rPr>
        <i/>
        <strike/>
        <sz val="11"/>
        <color rgb="FFFF0000"/>
        <rFont val="Calibri"/>
        <family val="2"/>
        <scheme val="minor"/>
      </rPr>
      <t>2B</t>
    </r>
    <r>
      <rPr>
        <i/>
        <sz val="11"/>
        <color rgb="FFFF0000"/>
        <rFont val="Calibri"/>
        <family val="2"/>
        <scheme val="minor"/>
      </rPr>
      <t xml:space="preserve"> 3)</t>
    </r>
    <r>
      <rPr>
        <i/>
        <sz val="11"/>
        <color theme="1"/>
        <rFont val="Calibri"/>
        <family val="2"/>
        <scheme val="minor"/>
      </rPr>
      <t xml:space="preserve"> Occupant sensors in offices with one sensor per 126 - 250 ft</t>
    </r>
    <r>
      <rPr>
        <i/>
        <vertAlign val="superscript"/>
        <sz val="11"/>
        <color theme="1"/>
        <rFont val="Calibri"/>
        <family val="2"/>
        <scheme val="minor"/>
      </rPr>
      <t>2</t>
    </r>
    <r>
      <rPr>
        <i/>
        <sz val="11"/>
        <color theme="1"/>
        <rFont val="Calibri"/>
        <family val="2"/>
        <scheme val="minor"/>
      </rPr>
      <t xml:space="preserve">; </t>
    </r>
    <r>
      <rPr>
        <i/>
        <strike/>
        <sz val="11"/>
        <color rgb="FFFF0000"/>
        <rFont val="Calibri"/>
        <family val="2"/>
        <scheme val="minor"/>
      </rPr>
      <t>3A</t>
    </r>
    <r>
      <rPr>
        <i/>
        <sz val="11"/>
        <color rgb="FFFF0000"/>
        <rFont val="Calibri"/>
        <family val="2"/>
        <scheme val="minor"/>
      </rPr>
      <t xml:space="preserve"> 4A)</t>
    </r>
    <r>
      <rPr>
        <i/>
        <sz val="11"/>
        <color theme="1"/>
        <rFont val="Calibri"/>
        <family val="2"/>
        <scheme val="minor"/>
      </rPr>
      <t xml:space="preserve"> Institutional tuning, non-daylit areas; </t>
    </r>
    <r>
      <rPr>
        <i/>
        <strike/>
        <sz val="11"/>
        <color rgb="FFFF0000"/>
        <rFont val="Calibri"/>
        <family val="2"/>
        <scheme val="minor"/>
      </rPr>
      <t>3B</t>
    </r>
    <r>
      <rPr>
        <i/>
        <sz val="11"/>
        <color rgb="FFFF0000"/>
        <rFont val="Calibri"/>
        <family val="2"/>
        <scheme val="minor"/>
      </rPr>
      <t xml:space="preserve"> 4B)</t>
    </r>
    <r>
      <rPr>
        <i/>
        <sz val="11"/>
        <color theme="1"/>
        <rFont val="Calibri"/>
        <family val="2"/>
        <scheme val="minor"/>
      </rPr>
      <t xml:space="preserve"> Institutional tuning, daylit areas; </t>
    </r>
    <r>
      <rPr>
        <i/>
        <strike/>
        <sz val="11"/>
        <color rgb="FFFF0000"/>
        <rFont val="Calibri"/>
        <family val="2"/>
        <scheme val="minor"/>
      </rPr>
      <t>4</t>
    </r>
    <r>
      <rPr>
        <i/>
        <sz val="11"/>
        <color rgb="FFFF0000"/>
        <rFont val="Calibri"/>
        <family val="2"/>
        <scheme val="minor"/>
      </rPr>
      <t xml:space="preserve"> 5)</t>
    </r>
    <r>
      <rPr>
        <i/>
        <sz val="11"/>
        <color theme="1"/>
        <rFont val="Calibri"/>
        <family val="2"/>
        <scheme val="minor"/>
      </rPr>
      <t xml:space="preserve"> Demand response; </t>
    </r>
    <r>
      <rPr>
        <i/>
        <strike/>
        <sz val="11"/>
        <color rgb="FFFF0000"/>
        <rFont val="Calibri"/>
        <family val="2"/>
        <scheme val="minor"/>
      </rPr>
      <t>5</t>
    </r>
    <r>
      <rPr>
        <i/>
        <sz val="11"/>
        <color rgb="FFFF0000"/>
        <rFont val="Calibri"/>
        <family val="2"/>
        <scheme val="minor"/>
      </rPr>
      <t xml:space="preserve"> 6)</t>
    </r>
    <r>
      <rPr>
        <i/>
        <sz val="11"/>
        <color theme="1"/>
        <rFont val="Calibri"/>
        <family val="2"/>
        <scheme val="minor"/>
      </rPr>
      <t xml:space="preserve"> Clerestory fenestration; </t>
    </r>
    <r>
      <rPr>
        <i/>
        <strike/>
        <sz val="11"/>
        <color rgb="FFFF0000"/>
        <rFont val="Calibri"/>
        <family val="2"/>
        <scheme val="minor"/>
      </rPr>
      <t>6</t>
    </r>
    <r>
      <rPr>
        <i/>
        <sz val="11"/>
        <color rgb="FFFF0000"/>
        <rFont val="Calibri"/>
        <family val="2"/>
        <scheme val="minor"/>
      </rPr>
      <t xml:space="preserve"> 7)</t>
    </r>
    <r>
      <rPr>
        <i/>
        <sz val="11"/>
        <color theme="1"/>
        <rFont val="Calibri"/>
        <family val="2"/>
        <scheme val="minor"/>
      </rPr>
      <t xml:space="preserve"> Horizontal slats; </t>
    </r>
    <r>
      <rPr>
        <i/>
        <strike/>
        <sz val="11"/>
        <color rgb="FFFF0000"/>
        <rFont val="Calibri"/>
        <family val="2"/>
        <scheme val="minor"/>
      </rPr>
      <t>7</t>
    </r>
    <r>
      <rPr>
        <i/>
        <sz val="11"/>
        <color rgb="FFFF0000"/>
        <rFont val="Calibri"/>
        <family val="2"/>
        <scheme val="minor"/>
      </rPr>
      <t xml:space="preserve"> 8)</t>
    </r>
    <r>
      <rPr>
        <i/>
        <sz val="11"/>
        <color theme="1"/>
        <rFont val="Calibri"/>
        <family val="2"/>
        <scheme val="minor"/>
      </rPr>
      <t xml:space="preserve"> Light shelves.</t>
    </r>
  </si>
  <si>
    <r>
      <rPr>
        <i/>
        <vertAlign val="superscript"/>
        <sz val="11"/>
        <color theme="1"/>
        <rFont val="Calibri"/>
        <family val="2"/>
        <scheme val="minor"/>
      </rPr>
      <t xml:space="preserve">2 </t>
    </r>
    <r>
      <rPr>
        <i/>
        <sz val="11"/>
        <color theme="1"/>
        <rFont val="Calibri"/>
        <family val="2"/>
        <scheme val="minor"/>
      </rPr>
      <t>Luminaires that qualify for PAF 5, 6, or 7 can be used in conjunction with PAF 1.</t>
    </r>
  </si>
  <si>
    <t>PAF Calculation</t>
  </si>
  <si>
    <r>
      <t>if PAF1 is checked:
    PAF += 0.10
if PAF</t>
    </r>
    <r>
      <rPr>
        <sz val="11"/>
        <color rgb="FFFF0000"/>
        <rFont val="Calibri"/>
        <family val="2"/>
        <scheme val="minor"/>
      </rPr>
      <t>2</t>
    </r>
    <r>
      <rPr>
        <strike/>
        <sz val="11"/>
        <color rgb="FFFF0000"/>
        <rFont val="Calibri"/>
        <family val="2"/>
        <scheme val="minor"/>
      </rPr>
      <t>A</t>
    </r>
    <r>
      <rPr>
        <sz val="11"/>
        <color theme="1"/>
        <rFont val="Calibri"/>
        <family val="2"/>
        <scheme val="minor"/>
      </rPr>
      <t xml:space="preserve"> is checked:
    PAF += 0.30
if PAF</t>
    </r>
    <r>
      <rPr>
        <strike/>
        <sz val="11"/>
        <color rgb="FFFF0000"/>
        <rFont val="Calibri"/>
        <family val="2"/>
        <scheme val="minor"/>
      </rPr>
      <t>2B</t>
    </r>
    <r>
      <rPr>
        <sz val="11"/>
        <color rgb="FFFF0000"/>
        <rFont val="Calibri"/>
        <family val="2"/>
        <scheme val="minor"/>
      </rPr>
      <t xml:space="preserve"> 3</t>
    </r>
    <r>
      <rPr>
        <sz val="11"/>
        <color theme="1"/>
        <rFont val="Calibri"/>
        <family val="2"/>
        <scheme val="minor"/>
      </rPr>
      <t xml:space="preserve"> is checked:
    PAF += 0.20
if PAF</t>
    </r>
    <r>
      <rPr>
        <strike/>
        <sz val="11"/>
        <color rgb="FFFF0000"/>
        <rFont val="Calibri"/>
        <family val="2"/>
        <scheme val="minor"/>
      </rPr>
      <t>3A</t>
    </r>
    <r>
      <rPr>
        <sz val="11"/>
        <color rgb="FFFF0000"/>
        <rFont val="Calibri"/>
        <family val="2"/>
        <scheme val="minor"/>
      </rPr>
      <t xml:space="preserve"> 4A</t>
    </r>
    <r>
      <rPr>
        <sz val="11"/>
        <color theme="1"/>
        <rFont val="Calibri"/>
        <family val="2"/>
        <scheme val="minor"/>
      </rPr>
      <t>is checked:
    PAF += 0.10
if PAF</t>
    </r>
    <r>
      <rPr>
        <strike/>
        <sz val="11"/>
        <color rgb="FFFF0000"/>
        <rFont val="Calibri"/>
        <family val="2"/>
        <scheme val="minor"/>
      </rPr>
      <t>3B</t>
    </r>
    <r>
      <rPr>
        <sz val="11"/>
        <color rgb="FFFF0000"/>
        <rFont val="Calibri"/>
        <family val="2"/>
        <scheme val="minor"/>
      </rPr>
      <t xml:space="preserve"> 4B</t>
    </r>
    <r>
      <rPr>
        <sz val="11"/>
        <color theme="1"/>
        <rFont val="Calibri"/>
        <family val="2"/>
        <scheme val="minor"/>
      </rPr>
      <t xml:space="preserve"> is checked:
    PAF += 0.05
if PAF</t>
    </r>
    <r>
      <rPr>
        <strike/>
        <sz val="11"/>
        <color rgb="FFFF0000"/>
        <rFont val="Calibri"/>
        <family val="2"/>
        <scheme val="minor"/>
      </rPr>
      <t>4</t>
    </r>
    <r>
      <rPr>
        <sz val="11"/>
        <color rgb="FFFF0000"/>
        <rFont val="Calibri"/>
        <family val="2"/>
        <scheme val="minor"/>
      </rPr>
      <t xml:space="preserve"> 5</t>
    </r>
    <r>
      <rPr>
        <sz val="11"/>
        <color theme="1"/>
        <rFont val="Calibri"/>
        <family val="2"/>
        <scheme val="minor"/>
      </rPr>
      <t xml:space="preserve"> is checked:
    PAF += 0.05
if PAF</t>
    </r>
    <r>
      <rPr>
        <strike/>
        <sz val="11"/>
        <color rgb="FFFF0000"/>
        <rFont val="Calibri"/>
        <family val="2"/>
        <scheme val="minor"/>
      </rPr>
      <t>5</t>
    </r>
    <r>
      <rPr>
        <sz val="11"/>
        <color rgb="FFFF0000"/>
        <rFont val="Calibri"/>
        <family val="2"/>
        <scheme val="minor"/>
      </rPr>
      <t xml:space="preserve"> 6</t>
    </r>
    <r>
      <rPr>
        <sz val="11"/>
        <color theme="1"/>
        <rFont val="Calibri"/>
        <family val="2"/>
        <scheme val="minor"/>
      </rPr>
      <t xml:space="preserve"> is checked:</t>
    </r>
    <r>
      <rPr>
        <sz val="11"/>
        <color theme="1"/>
        <rFont val="Calibri"/>
        <family val="2"/>
        <scheme val="minor"/>
      </rPr>
      <t xml:space="preserve">
    PAF +=0.05
if PAF</t>
    </r>
    <r>
      <rPr>
        <strike/>
        <sz val="11"/>
        <color rgb="FFFF0000"/>
        <rFont val="Calibri"/>
        <family val="2"/>
        <scheme val="minor"/>
      </rPr>
      <t>6</t>
    </r>
    <r>
      <rPr>
        <sz val="11"/>
        <color rgb="FFFF0000"/>
        <rFont val="Calibri"/>
        <family val="2"/>
        <scheme val="minor"/>
      </rPr>
      <t xml:space="preserve"> 7</t>
    </r>
    <r>
      <rPr>
        <sz val="11"/>
        <color theme="1"/>
        <rFont val="Calibri"/>
        <family val="2"/>
        <scheme val="minor"/>
      </rPr>
      <t xml:space="preserve"> is checked:
    PAF +=0.05
if PAF</t>
    </r>
    <r>
      <rPr>
        <strike/>
        <sz val="11"/>
        <color rgb="FFFF0000"/>
        <rFont val="Calibri"/>
        <family val="2"/>
        <scheme val="minor"/>
      </rPr>
      <t>7</t>
    </r>
    <r>
      <rPr>
        <sz val="11"/>
        <color rgb="FFFF0000"/>
        <rFont val="Calibri"/>
        <family val="2"/>
        <scheme val="minor"/>
      </rPr>
      <t xml:space="preserve"> 8</t>
    </r>
    <r>
      <rPr>
        <sz val="11"/>
        <color theme="1"/>
        <rFont val="Calibri"/>
        <family val="2"/>
        <scheme val="minor"/>
      </rPr>
      <t xml:space="preserve"> is checked:
    PAF +=0.10</t>
    </r>
  </si>
  <si>
    <t xml:space="preserve"> </t>
  </si>
  <si>
    <r>
      <t xml:space="preserve">Q. </t>
    </r>
    <r>
      <rPr>
        <b/>
        <strike/>
        <sz val="11"/>
        <color rgb="FFFF0000"/>
        <rFont val="Calibri"/>
        <family val="2"/>
        <scheme val="minor"/>
      </rPr>
      <t>RATED POWER REDUCTION COMPLIANCE FOR</t>
    </r>
    <r>
      <rPr>
        <b/>
        <sz val="11"/>
        <color rgb="FFFF0000"/>
        <rFont val="Calibri"/>
        <family val="2"/>
        <scheme val="minor"/>
      </rPr>
      <t xml:space="preserve"> </t>
    </r>
    <r>
      <rPr>
        <b/>
        <sz val="11"/>
        <color theme="1"/>
        <rFont val="Calibri"/>
        <family val="2"/>
        <scheme val="minor"/>
      </rPr>
      <t xml:space="preserve">ONE-FOR-ONE </t>
    </r>
    <r>
      <rPr>
        <b/>
        <sz val="11"/>
        <color rgb="FFFF0000"/>
        <rFont val="Calibri"/>
        <family val="2"/>
        <scheme val="minor"/>
      </rPr>
      <t>LUMINAIRE</t>
    </r>
    <r>
      <rPr>
        <b/>
        <sz val="11"/>
        <color theme="1"/>
        <rFont val="Calibri"/>
        <family val="2"/>
        <scheme val="minor"/>
      </rPr>
      <t xml:space="preserve"> ALTERATIONS</t>
    </r>
  </si>
  <si>
    <t>Indoor lighting alterations complying prescriptively with §141.0(b)2I(iii)/§180.2(b)4biv are documented in this table.  Any control options having a * will include a note in the Notes section of this table detailing how compliance is achieved, otherwise the compliance status in Table C will say "DOES NOT COMPLY".</t>
  </si>
  <si>
    <r>
      <t>Alteration scope includes a one-for-one luminaire alteration within a building or tenant space of 5,000 ft</t>
    </r>
    <r>
      <rPr>
        <vertAlign val="superscript"/>
        <sz val="9"/>
        <color theme="1"/>
        <rFont val="Calibri"/>
        <family val="2"/>
        <scheme val="minor"/>
      </rPr>
      <t>2</t>
    </r>
    <r>
      <rPr>
        <sz val="9"/>
        <color theme="1"/>
        <rFont val="Calibri"/>
        <family val="2"/>
        <scheme val="minor"/>
      </rPr>
      <t xml:space="preserve"> or less per §141.0(b)2I(iii)/§180.2(b)4biv.</t>
    </r>
  </si>
  <si>
    <t>At least one complete floor or complete tenant space includes a one-for-one luminaire alteration of 50 or less luminaires, per annum. These spaces do not need to comply with Part 6 requirements and therefore do not need to be included in tables below per Exception 6 to §141.0(b)2I/§180.2(b)4biv.</t>
  </si>
  <si>
    <t>Applicable Spaces</t>
  </si>
  <si>
    <t>Exception 6 applies to all spaces within the permit application</t>
  </si>
  <si>
    <r>
      <t xml:space="preserve">Fixture Schedule </t>
    </r>
    <r>
      <rPr>
        <sz val="9"/>
        <rFont val="Calibri"/>
        <family val="2"/>
        <scheme val="minor"/>
      </rPr>
      <t>(Incude all luminaires being altered in the project)</t>
    </r>
  </si>
  <si>
    <t>14</t>
  </si>
  <si>
    <t>Pre-alteration Luminaire Information</t>
  </si>
  <si>
    <t>Post-alteration Luminaire Information</t>
  </si>
  <si>
    <r>
      <t>Watts per luminaire</t>
    </r>
    <r>
      <rPr>
        <vertAlign val="superscript"/>
        <sz val="9"/>
        <rFont val="Calibri"/>
        <family val="2"/>
        <scheme val="minor"/>
      </rPr>
      <t>1</t>
    </r>
  </si>
  <si>
    <t>Total number of Luminaires</t>
  </si>
  <si>
    <t>Complete Luminaire Description</t>
  </si>
  <si>
    <t>see dropdown</t>
  </si>
  <si>
    <r>
      <t>Percent Power Reduction</t>
    </r>
    <r>
      <rPr>
        <b/>
        <vertAlign val="superscript"/>
        <sz val="11"/>
        <rFont val="Calibri"/>
        <family val="2"/>
        <scheme val="minor"/>
      </rPr>
      <t>2</t>
    </r>
  </si>
  <si>
    <t>Total Pre-alteration Wattage</t>
  </si>
  <si>
    <t>sum of column 08</t>
  </si>
  <si>
    <t>Total Post-alteration Wattage</t>
  </si>
  <si>
    <t>sum of column 14</t>
  </si>
  <si>
    <r>
      <rPr>
        <i/>
        <vertAlign val="superscript"/>
        <sz val="11"/>
        <color theme="1"/>
        <rFont val="Calibri"/>
        <family val="2"/>
        <scheme val="minor"/>
      </rPr>
      <t>1</t>
    </r>
    <r>
      <rPr>
        <i/>
        <sz val="11"/>
        <color theme="1"/>
        <rFont val="Calibri"/>
        <family val="2"/>
        <scheme val="minor"/>
      </rPr>
      <t xml:space="preserve"> FOOTNOTE: Authority Having Jurisdiction may ask for Luminaire cut sheets to confirm wattage used for compliance per §130.0(c)/§160.5(b)1  </t>
    </r>
  </si>
  <si>
    <r>
      <rPr>
        <i/>
        <vertAlign val="superscript"/>
        <sz val="11"/>
        <color theme="1"/>
        <rFont val="Calibri"/>
        <family val="2"/>
        <scheme val="minor"/>
      </rPr>
      <t>2</t>
    </r>
    <r>
      <rPr>
        <i/>
        <sz val="11"/>
        <color theme="1"/>
        <rFont val="Calibri"/>
        <family val="2"/>
        <scheme val="minor"/>
      </rPr>
      <t xml:space="preserve"> Must be at least 40% to comply with §141.0(b)2I(iii)/§180.2(b)4biv</t>
    </r>
  </si>
  <si>
    <t>Mandatory Controls</t>
  </si>
  <si>
    <t>15</t>
  </si>
  <si>
    <t>16</t>
  </si>
  <si>
    <t>17</t>
  </si>
  <si>
    <t>18</t>
  </si>
  <si>
    <t>19</t>
  </si>
  <si>
    <t>Primary Function Area</t>
  </si>
  <si>
    <r>
      <t>Manual</t>
    </r>
    <r>
      <rPr>
        <strike/>
        <sz val="11"/>
        <color rgb="FFFF0000"/>
        <rFont val="Calibri"/>
        <family val="2"/>
        <scheme val="minor"/>
      </rPr>
      <t xml:space="preserve"> Area</t>
    </r>
    <r>
      <rPr>
        <sz val="11"/>
        <color rgb="FFFF0000"/>
        <rFont val="Calibri"/>
        <family val="2"/>
        <scheme val="minor"/>
      </rPr>
      <t xml:space="preserve"> Controls
§130.1(a)/§160.5(b)4A</t>
    </r>
  </si>
  <si>
    <t xml:space="preserve">Shut-Off Controls
§130.1(c)/§160.5(b)4C </t>
  </si>
  <si>
    <t>* NOTES: Controls with a * require a note in the space below explaining how compliance is achieved</t>
  </si>
  <si>
    <t>How Wattage Determined</t>
  </si>
  <si>
    <t>Mfr. Spec1</t>
  </si>
  <si>
    <t>Function Area Dropdown</t>
  </si>
  <si>
    <t>Area Controls Dropdown</t>
  </si>
  <si>
    <t>Shutoff Controls Dropdown</t>
  </si>
  <si>
    <t>Use Area Category List</t>
  </si>
  <si>
    <t>Readily Accessible</t>
  </si>
  <si>
    <t>Whole Building: Auto Time Switch</t>
  </si>
  <si>
    <t>Authorized Personnel</t>
  </si>
  <si>
    <t>Whole Building: EMCS</t>
  </si>
  <si>
    <t>Annunciated *</t>
  </si>
  <si>
    <t>Whole Building: Occ Sensor</t>
  </si>
  <si>
    <t>Occ Sensor</t>
  </si>
  <si>
    <r>
      <t xml:space="preserve">Partial Off 130.1(c)/ 160.5(b)4C </t>
    </r>
    <r>
      <rPr>
        <strike/>
        <sz val="10"/>
        <rFont val="Calibri"/>
        <family val="2"/>
        <scheme val="minor"/>
      </rPr>
      <t>*</t>
    </r>
  </si>
  <si>
    <r>
      <t xml:space="preserve">Partial On 130.1(c)/160.5(b)4C </t>
    </r>
    <r>
      <rPr>
        <strike/>
        <sz val="10"/>
        <rFont val="Calibri Light"/>
        <family val="2"/>
        <scheme val="major"/>
      </rPr>
      <t>*</t>
    </r>
  </si>
  <si>
    <t>R. 80% LIGHTING POWER FOR ALTERATIONS- CONTROLS EXCEPTIONS</t>
  </si>
  <si>
    <t xml:space="preserve">Indoor lighting alteration spaces complying prescriptively with §141.0(b)2I(ii)/§180.2(b)4Bivb are included in this table to document the power reduction. If the Percent of Indoor Lighting Power Allowance exceeds 80%, the compliance status in Table C for Controls will say "DOES NOT COMPLY". </t>
  </si>
  <si>
    <t>Allowance (Watts)</t>
  </si>
  <si>
    <t>Same list as Table I column 02</t>
  </si>
  <si>
    <t xml:space="preserve">Autofill based on Primary Function (in 02) </t>
  </si>
  <si>
    <t>Autofill from Table F based on 06</t>
  </si>
  <si>
    <t>Total Allowance (Watts) for all Areas:</t>
  </si>
  <si>
    <t>Total Design Watts for all Areas:</t>
  </si>
  <si>
    <t>Percent of Indoor Lighting Power Allowance:</t>
  </si>
  <si>
    <t>S. DAYLIGHT DESIGN POWER ADJUSTMENT FACTOR (PAF)</t>
  </si>
  <si>
    <t xml:space="preserve">This table documents clerestories, horizontal slats or light shelves meet the requirements in §140.3(d)/§170.2(e)2B if a Power Adjustment Factor was claimed on Table P. These features must be documented on the architectural plans or where appropriate within the construction documents.  This PAF also must be verified in the field with an acceptance test per Table U.   </t>
  </si>
  <si>
    <t>Compliance Strategy</t>
  </si>
  <si>
    <t>Clerestory Fenestration</t>
  </si>
  <si>
    <t>Yes</t>
  </si>
  <si>
    <t>Not Applicable</t>
  </si>
  <si>
    <t>Requirement</t>
  </si>
  <si>
    <t>Installed on East, West or South façade</t>
  </si>
  <si>
    <t>Head height &gt;= 10ft above finished floor</t>
  </si>
  <si>
    <t>Glazing height &gt;= 0.10 x head height</t>
  </si>
  <si>
    <t>Operable shading on clerestory is controlled seperately from other shading</t>
  </si>
  <si>
    <t>Interior and Exterior Horizontal Slats</t>
  </si>
  <si>
    <t xml:space="preserve">Installed on East or West façade with 20-30% WWR </t>
  </si>
  <si>
    <t>Exterior slats level or sloped downward from fenestration.  Interior slats level or sloped upward from fenestration.  Slats are permanently mounted and not adjustable.</t>
  </si>
  <si>
    <t>Slats have a Projection Factor per Table 140.3-E/170.2-N Daylighting Devices and extend the entire height of the vertical fenestration and beyond each side of the window jamb by a distance &gt;= their horizontal projection.  Slats do not need to extend beyond the jamb if they are located entirely within the fenestration rough opening or a fin is located at the jamb and extends vertically the entire height of the jamb and horizontally the entire depth of the projection.</t>
  </si>
  <si>
    <t>Slats have a minimum Distance Factor of 0.3 calculated per §140.3(d)/§170.2(e)2Bxii</t>
  </si>
  <si>
    <t>Slats have a minimum Visible Reflectance of 0.50 tested in accordance with ASTM E903, and are either opaque or have a maximum Visible Transmittance of 0.03 tested in accordance with ASTM E1175</t>
  </si>
  <si>
    <t>Location of slat design in construction documents:</t>
  </si>
  <si>
    <t xml:space="preserve">Interior and Exterior Light Shelves </t>
  </si>
  <si>
    <t>Where there is vertical fenestration area below the light shelf, both interior and exterior light shelves shall be installed.</t>
  </si>
  <si>
    <t>Light shelves installed adjacent to clerestory fenestration on south façade with &gt; 30% WWR and with a head height &lt;= 1ft below the finished ceiling.</t>
  </si>
  <si>
    <t xml:space="preserve">Exterior shelves level or sloped downward from fenestration.  Interior shelves level or sloped upward from fenestration.  </t>
  </si>
  <si>
    <r>
      <t>Shelves have a Projection Fact</t>
    </r>
    <r>
      <rPr>
        <sz val="9"/>
        <rFont val="Calibri"/>
        <family val="2"/>
        <scheme val="minor"/>
      </rPr>
      <t xml:space="preserve">or per Table 140.3-D Daylighting Devices and extend beyond each side of the window jamb by a distance &gt;= their horizontal projection. </t>
    </r>
  </si>
  <si>
    <t>Shelves have a minimum Distance Factor of 0.3 calculated per §140.3(d)/§170.2(e)2Bxii</t>
  </si>
  <si>
    <t>Shelves have a top surface with a minimum Visible Reflectance of 0.50 tested in accordance with ASTM E903, or an exterior light shelf installed &gt; 2ft below the clerestory sill.</t>
  </si>
  <si>
    <t>Location of light shelf design in construction documents:</t>
  </si>
  <si>
    <t>Compliance Strategy Dropdown</t>
  </si>
  <si>
    <t>Clerestories</t>
  </si>
  <si>
    <t>&lt; Opens Clerestory "subtable" (rows 4-9)</t>
  </si>
  <si>
    <t>Horizontal Slats</t>
  </si>
  <si>
    <t xml:space="preserve">&lt; Opens Horizontal Slats "subtable" (rows 10-16) </t>
  </si>
  <si>
    <t>Light Shelves</t>
  </si>
  <si>
    <t xml:space="preserve">&lt; Opens Clerestory "subtable" (rows 4-9) AND Light Shelf subtable (Row 17-24) </t>
  </si>
  <si>
    <t>This entire table is new for 2022</t>
  </si>
  <si>
    <t>T. DWELLING UNIT LIGHTING</t>
  </si>
  <si>
    <t>This table documents compliance with mandatory requirements for dwelling unit indoor lighting per §160.5(a) and §180.2(b)4A for alterations. Lighting systems in common use areas providing shared provisions for living, eating, cooking, or sanitation to dwelling units that would otherwise lack these provisions may document compliance with §160.5(a) in this table or may document compliance with lighting for nonresidential occupancies in other tables of this form.</t>
  </si>
  <si>
    <t>Indicate lighting and electrical components included in multifamily dwelling units:</t>
  </si>
  <si>
    <r>
      <rPr>
        <sz val="11"/>
        <color theme="1"/>
        <rFont val="Wingdings"/>
        <charset val="2"/>
      </rPr>
      <t>¨</t>
    </r>
    <r>
      <rPr>
        <sz val="11"/>
        <color theme="1"/>
        <rFont val="Calibri"/>
        <family val="2"/>
      </rPr>
      <t xml:space="preserve"> Luminaires</t>
    </r>
  </si>
  <si>
    <r>
      <rPr>
        <sz val="11"/>
        <color theme="1"/>
        <rFont val="Wingdings"/>
        <charset val="2"/>
      </rPr>
      <t>¨</t>
    </r>
    <r>
      <rPr>
        <sz val="11"/>
        <color theme="1"/>
        <rFont val="Calibri"/>
        <family val="2"/>
      </rPr>
      <t xml:space="preserve"> Blank Electrical Boxes</t>
    </r>
  </si>
  <si>
    <t>Luminaires</t>
  </si>
  <si>
    <r>
      <rPr>
        <sz val="9"/>
        <rFont val="Calibri"/>
        <family val="2"/>
        <scheme val="minor"/>
      </rPr>
      <t>All installed luminaires</t>
    </r>
    <r>
      <rPr>
        <sz val="9"/>
        <color rgb="FFFF0000"/>
        <rFont val="Calibri"/>
        <family val="2"/>
        <scheme val="minor"/>
      </rPr>
      <t xml:space="preserve"> </t>
    </r>
    <r>
      <rPr>
        <b/>
        <sz val="9"/>
        <color rgb="FFFF0000"/>
        <rFont val="Calibri"/>
        <family val="2"/>
        <scheme val="minor"/>
      </rPr>
      <t xml:space="preserve">and light sources </t>
    </r>
    <r>
      <rPr>
        <sz val="9"/>
        <rFont val="Calibri"/>
        <family val="2"/>
        <scheme val="minor"/>
      </rPr>
      <t xml:space="preserve">shall </t>
    </r>
    <r>
      <rPr>
        <strike/>
        <sz val="9"/>
        <color rgb="FFFF0000"/>
        <rFont val="Calibri"/>
        <family val="2"/>
        <scheme val="minor"/>
      </rPr>
      <t>meet the requirements in TABLE 160.5-A</t>
    </r>
    <r>
      <rPr>
        <sz val="9"/>
        <color rgb="FFFF0000"/>
        <rFont val="Calibri"/>
        <family val="2"/>
        <scheme val="minor"/>
      </rPr>
      <t xml:space="preserve"> </t>
    </r>
    <r>
      <rPr>
        <b/>
        <sz val="9"/>
        <color rgb="FFFF0000"/>
        <rFont val="Calibri"/>
        <family val="2"/>
        <scheme val="minor"/>
      </rPr>
      <t>comply with Reference Joint Appendix JA8 and shall be certified and marked as required by JA8</t>
    </r>
    <r>
      <rPr>
        <sz val="9"/>
        <color rgb="FFFF0000"/>
        <rFont val="Calibri"/>
        <family val="2"/>
        <scheme val="minor"/>
      </rPr>
      <t xml:space="preserve"> </t>
    </r>
    <r>
      <rPr>
        <b/>
        <sz val="9"/>
        <color rgb="FFFF0000"/>
        <rFont val="Calibri"/>
        <family val="2"/>
        <scheme val="minor"/>
      </rPr>
      <t xml:space="preserve">EXCEPT </t>
    </r>
    <r>
      <rPr>
        <sz val="9"/>
        <rFont val="Calibri"/>
        <family val="2"/>
        <scheme val="minor"/>
      </rPr>
      <t>lighting integral to exhaust fans, kitchen range hoods, bath vanity mirrors,</t>
    </r>
    <r>
      <rPr>
        <sz val="9"/>
        <color rgb="FFFF0000"/>
        <rFont val="Calibri"/>
        <family val="2"/>
        <scheme val="minor"/>
      </rPr>
      <t xml:space="preserve"> </t>
    </r>
    <r>
      <rPr>
        <strike/>
        <sz val="9"/>
        <color rgb="FFFF0000"/>
        <rFont val="Calibri"/>
        <family val="2"/>
        <scheme val="minor"/>
      </rPr>
      <t xml:space="preserve">and </t>
    </r>
    <r>
      <rPr>
        <sz val="9"/>
        <rFont val="Calibri"/>
        <family val="2"/>
        <scheme val="minor"/>
      </rPr>
      <t xml:space="preserve">garage door openers, and </t>
    </r>
    <r>
      <rPr>
        <b/>
        <sz val="9"/>
        <color rgb="FFFF0000"/>
        <rFont val="Calibri"/>
        <family val="2"/>
        <scheme val="minor"/>
      </rPr>
      <t xml:space="preserve">ceiling fan kits that are subject to DOE's Appliance and Equipment Standards Program </t>
    </r>
    <r>
      <rPr>
        <strike/>
        <sz val="9"/>
        <color rgb="FFFF0000"/>
        <rFont val="Calibri"/>
        <family val="2"/>
        <scheme val="minor"/>
      </rPr>
      <t>non-removable lighting attached to ceiling fans</t>
    </r>
    <r>
      <rPr>
        <sz val="9"/>
        <rFont val="Calibri"/>
        <family val="2"/>
        <scheme val="minor"/>
      </rPr>
      <t>;</t>
    </r>
    <r>
      <rPr>
        <sz val="9"/>
        <color rgb="FFFF0000"/>
        <rFont val="Calibri"/>
        <family val="2"/>
        <scheme val="minor"/>
      </rPr>
      <t xml:space="preserve"> </t>
    </r>
    <r>
      <rPr>
        <sz val="9"/>
        <rFont val="Calibri"/>
        <family val="2"/>
        <scheme val="minor"/>
      </rPr>
      <t xml:space="preserve">lighting </t>
    </r>
    <r>
      <rPr>
        <b/>
        <sz val="9"/>
        <color rgb="FFFF0000"/>
        <rFont val="Calibri"/>
        <family val="2"/>
        <scheme val="minor"/>
      </rPr>
      <t xml:space="preserve">with an efficacy of 45 lumens per watt or greater and located </t>
    </r>
    <r>
      <rPr>
        <sz val="9"/>
        <rFont val="Calibri"/>
        <family val="2"/>
        <scheme val="minor"/>
      </rPr>
      <t>internal to drawers, cabinetry, and linen closets</t>
    </r>
    <r>
      <rPr>
        <sz val="9"/>
        <color rgb="FFFF0000"/>
        <rFont val="Calibri"/>
        <family val="2"/>
        <scheme val="minor"/>
      </rPr>
      <t xml:space="preserve"> </t>
    </r>
    <r>
      <rPr>
        <strike/>
        <sz val="9"/>
        <color rgb="FFFF0000"/>
        <rFont val="Calibri"/>
        <family val="2"/>
        <scheme val="minor"/>
      </rPr>
      <t>with an efficacy of 45 lumens per watt or greater</t>
    </r>
    <r>
      <rPr>
        <sz val="9"/>
        <color rgb="FFFF0000"/>
        <rFont val="Calibri"/>
        <family val="2"/>
        <scheme val="minor"/>
      </rPr>
      <t xml:space="preserve">; </t>
    </r>
    <r>
      <rPr>
        <b/>
        <sz val="9"/>
        <color rgb="FFFF0000"/>
        <rFont val="Calibri"/>
        <family val="2"/>
        <scheme val="minor"/>
      </rPr>
      <t xml:space="preserve">or light sources below: </t>
    </r>
    <r>
      <rPr>
        <sz val="9"/>
        <color rgb="FFFF0000"/>
        <rFont val="Calibri"/>
        <family val="2"/>
        <scheme val="minor"/>
      </rPr>
      <t xml:space="preserve">
</t>
    </r>
    <r>
      <rPr>
        <b/>
        <sz val="9"/>
        <color rgb="FFFF0000"/>
        <rFont val="Calibri"/>
        <family val="2"/>
        <scheme val="minor"/>
      </rPr>
      <t xml:space="preserve">   - LED light sources installed outdoors</t>
    </r>
    <r>
      <rPr>
        <sz val="9"/>
        <color rgb="FFFF0000"/>
        <rFont val="Calibri"/>
        <family val="2"/>
        <scheme val="minor"/>
      </rPr>
      <t xml:space="preserve">
</t>
    </r>
    <r>
      <rPr>
        <b/>
        <sz val="9"/>
        <color rgb="FFFF0000"/>
        <rFont val="Calibri"/>
        <family val="2"/>
        <scheme val="minor"/>
      </rPr>
      <t xml:space="preserve">   - inseparable solid state lighting (SSL) luminaires containing colored light sources that are installed to provide decorative lighting
   - high intensity discharge (HID) light sources including pulse start metal halide and high pressure sodium light sources
   - luminaires with hardwired high frequence generator and induction lamp</t>
    </r>
  </si>
  <si>
    <t>Screw based luminaires shall contain lamps that comply with Reference Joint Appendix JA8.</t>
  </si>
  <si>
    <r>
      <t xml:space="preserve">Recessed Downlight Luminaires other than those marked for use in fire-rated installations and other than recessed luminaires installed in non-insulated ceilings shall meet all of the following requirements:
   - Shall not contain screw base lamp sockets; and
   - Have a label that certifies the luminaire is airtight with air leakage less than 2.0 cfm at 75 Pascals when tested in accordance with ASTM E283. An exhaust fan housing with integral light shall not be required to be certified airtight; and
   - Be sealed with a gasket or caulk between the luminaire housing and ceiling, and have all air leak paths between conditioned and unconditioned spaces sealed with a gasket or caulk, or be installed per manufacturer’s instructions to maintain airtightness between the luminaire housing and ceiling; and
   - Meet the clearance and installation requirements of California Electrical Code </t>
    </r>
    <r>
      <rPr>
        <b/>
        <sz val="9"/>
        <color rgb="FFFF0000"/>
        <rFont val="Calibri"/>
        <family val="2"/>
        <scheme val="minor"/>
      </rPr>
      <t>Article</t>
    </r>
    <r>
      <rPr>
        <sz val="9"/>
        <color rgb="FFFF0000"/>
        <rFont val="Calibri"/>
        <family val="2"/>
        <scheme val="minor"/>
      </rPr>
      <t xml:space="preserve"> </t>
    </r>
    <r>
      <rPr>
        <strike/>
        <sz val="9"/>
        <color rgb="FFFF0000"/>
        <rFont val="Calibri"/>
        <family val="2"/>
        <scheme val="minor"/>
      </rPr>
      <t>Section</t>
    </r>
    <r>
      <rPr>
        <sz val="9"/>
        <color theme="1"/>
        <rFont val="Calibri"/>
        <family val="2"/>
        <scheme val="minor"/>
      </rPr>
      <t xml:space="preserve"> 410.116 for recessed luminaires.</t>
    </r>
  </si>
  <si>
    <r>
      <rPr>
        <sz val="9"/>
        <rFont val="Calibri"/>
        <family val="2"/>
        <scheme val="minor"/>
      </rPr>
      <t>Light Sources in Enclosed or Recessed Luminaires. Lamps and other separable light sources</t>
    </r>
    <r>
      <rPr>
        <sz val="9"/>
        <color rgb="FFFF0000"/>
        <rFont val="Calibri"/>
        <family val="2"/>
        <scheme val="minor"/>
      </rPr>
      <t xml:space="preserve"> </t>
    </r>
    <r>
      <rPr>
        <b/>
        <sz val="9"/>
        <color rgb="FFFF0000"/>
        <rFont val="Calibri"/>
        <family val="2"/>
        <scheme val="minor"/>
      </rPr>
      <t xml:space="preserve">in enclosed or recessed luminaires shall be in compliance </t>
    </r>
    <r>
      <rPr>
        <strike/>
        <sz val="9"/>
        <color rgb="FFFF0000"/>
        <rFont val="Calibri"/>
        <family val="2"/>
        <scheme val="minor"/>
      </rPr>
      <t>that are not compliant</t>
    </r>
    <r>
      <rPr>
        <sz val="9"/>
        <rFont val="Calibri"/>
        <family val="2"/>
        <scheme val="minor"/>
      </rPr>
      <t xml:space="preserve"> with the JA8 elevated temperature requirements, including marking requirements</t>
    </r>
    <r>
      <rPr>
        <strike/>
        <sz val="9"/>
        <color rgb="FFFF0000"/>
        <rFont val="Calibri"/>
        <family val="2"/>
        <scheme val="minor"/>
      </rPr>
      <t>, shall not be installed in enclosed or recessed luminaires</t>
    </r>
    <r>
      <rPr>
        <sz val="9"/>
        <color rgb="FFFF0000"/>
        <rFont val="Calibri"/>
        <family val="2"/>
        <scheme val="minor"/>
      </rPr>
      <t>.</t>
    </r>
  </si>
  <si>
    <t>Lighting Controls</t>
  </si>
  <si>
    <t>Lighting shall have readily accessible wall-mounted controls that allow the lighting to be manually turned ON and OFF. Ceiling fans may provide control of integrated lighting via a remote control.</t>
  </si>
  <si>
    <t>Lighting controls shall comply with the applicable requirements of Section 110.9.</t>
  </si>
  <si>
    <t>No controls shall bypass a dimmer, occupant sensor or vacancy sensor function where that dimmer or sensor has been installed to comply with Section160.5(a)2.</t>
  </si>
  <si>
    <r>
      <t xml:space="preserve">An Energy Management Control System (EMCS) or a multiscene programmable controller may be used to comply with dimming, occupancy, and lighting control requirements in Section 160.5(a)2 if it provides the functionality of the specified controls in accordance with Section 110.9, and the physical controls specified in in Section 160.5(a)2A. </t>
    </r>
    <r>
      <rPr>
        <b/>
        <sz val="9"/>
        <color rgb="FFFF0000"/>
        <rFont val="Calibri"/>
        <family val="2"/>
        <scheme val="minor"/>
      </rPr>
      <t>No controls shall bypass control functions of a dimmer, occupant sensor, or vacany sensor where the dimmer or sensor has been installed to comply with Section 160.5(a)2.</t>
    </r>
  </si>
  <si>
    <t>In bathrooms, garages, laundry rooms, utility rooms, and walk-in closets, at least one installed luminaire shall be controlled by an occupantcy or vacancy sensor providing automatic-off functionality.</t>
  </si>
  <si>
    <t>For lighting internal to drawers and cabinetry with opaque fronts or doors, controls that turn light off when the drawer or door is closed shall be provided.</t>
  </si>
  <si>
    <r>
      <t xml:space="preserve">Lighting in habitable spaces, including </t>
    </r>
    <r>
      <rPr>
        <strike/>
        <sz val="9"/>
        <color rgb="FFFF0000"/>
        <rFont val="Calibri"/>
        <family val="2"/>
        <scheme val="minor"/>
      </rPr>
      <t>but not limited to</t>
    </r>
    <r>
      <rPr>
        <sz val="9"/>
        <color theme="1"/>
        <rFont val="Calibri"/>
        <family val="2"/>
        <scheme val="minor"/>
      </rPr>
      <t xml:space="preserve"> living rooms, dining rooms, kitchens, and bedrooms, </t>
    </r>
    <r>
      <rPr>
        <b/>
        <sz val="9"/>
        <color rgb="FFFF0000"/>
        <rFont val="Calibri"/>
        <family val="2"/>
        <scheme val="minor"/>
      </rPr>
      <t xml:space="preserve">EXCEPT lighting integral to kitchen range hoods and bathroom exhaust fans, </t>
    </r>
    <r>
      <rPr>
        <sz val="9"/>
        <color theme="1"/>
        <rFont val="Calibri"/>
        <family val="2"/>
        <scheme val="minor"/>
      </rPr>
      <t xml:space="preserve">shall have readily accessible wall-mounted dimming controls that allow the lighting to be manually adjusted up and down OR luminaires must be controlled by an occupancy or vacancy sensor providing automatic-off functionality. Forward phase cut dimmers controlling LED light sources shall comply with NEMA SSL 7A. 
Ceiling fans may provide control of integrated lighting via a remote control. 
Lighting </t>
    </r>
    <r>
      <rPr>
        <b/>
        <sz val="9"/>
        <color rgb="FFFF0000"/>
        <rFont val="Calibri"/>
        <family val="2"/>
        <scheme val="minor"/>
      </rPr>
      <t>controlled by automatic-off controls and located</t>
    </r>
    <r>
      <rPr>
        <sz val="9"/>
        <color theme="1"/>
        <rFont val="Calibri"/>
        <family val="2"/>
        <scheme val="minor"/>
      </rPr>
      <t xml:space="preserve"> internal to drawers, </t>
    </r>
    <r>
      <rPr>
        <strike/>
        <sz val="9"/>
        <color rgb="FFFF0000"/>
        <rFont val="Calibri"/>
        <family val="2"/>
        <scheme val="minor"/>
      </rPr>
      <t>and</t>
    </r>
    <r>
      <rPr>
        <sz val="9"/>
        <color theme="1"/>
        <rFont val="Calibri"/>
        <family val="2"/>
        <scheme val="minor"/>
      </rPr>
      <t xml:space="preserve"> cabinetry with opaque fronts, or </t>
    </r>
    <r>
      <rPr>
        <b/>
        <sz val="9"/>
        <color rgb="FFFF0000"/>
        <rFont val="Calibri"/>
        <family val="2"/>
        <scheme val="minor"/>
      </rPr>
      <t>cabinetry with</t>
    </r>
    <r>
      <rPr>
        <sz val="9"/>
        <color theme="1"/>
        <rFont val="Calibri"/>
        <family val="2"/>
        <scheme val="minor"/>
      </rPr>
      <t xml:space="preserve"> doors </t>
    </r>
    <r>
      <rPr>
        <strike/>
        <sz val="9"/>
        <color rgb="FFFF0000"/>
        <rFont val="Calibri"/>
        <family val="2"/>
        <scheme val="minor"/>
      </rPr>
      <t>or with automatic off controls</t>
    </r>
    <r>
      <rPr>
        <sz val="9"/>
        <color theme="1"/>
        <rFont val="Calibri"/>
        <family val="2"/>
        <scheme val="minor"/>
      </rPr>
      <t xml:space="preserve"> does not need to provide dimming controls.</t>
    </r>
  </si>
  <si>
    <r>
      <rPr>
        <strike/>
        <sz val="9"/>
        <color rgb="FFFF0000"/>
        <rFont val="Calibri"/>
        <family val="2"/>
        <scheme val="minor"/>
      </rPr>
      <t>Integrated lighting of</t>
    </r>
    <r>
      <rPr>
        <sz val="9"/>
        <color theme="1"/>
        <rFont val="Calibri"/>
        <family val="2"/>
        <scheme val="minor"/>
      </rPr>
      <t xml:space="preserve"> </t>
    </r>
    <r>
      <rPr>
        <b/>
        <sz val="9"/>
        <color rgb="FFFF0000"/>
        <rFont val="Calibri"/>
        <family val="2"/>
        <scheme val="minor"/>
      </rPr>
      <t>Lighting integrated with the</t>
    </r>
    <r>
      <rPr>
        <sz val="9"/>
        <color theme="1"/>
        <rFont val="Calibri"/>
        <family val="2"/>
        <scheme val="minor"/>
      </rPr>
      <t xml:space="preserve"> exhaust fans shall be controlled independently from the fans. The following shall be controlled separately from ceiling-installed lighting such that one can be turned on without turning on the other:
  - Undercabinet lighting
  - Undershelf lighting
  - Interior lighting of display cabinets
  - Switched outlets</t>
    </r>
  </si>
  <si>
    <t>Blank Electrical Boxes</t>
  </si>
  <si>
    <t>The number of electrical boxes that are more than 5 feet above the finished floor and do not contain a luminaire or other device shall be no greater than the number of bedrooms. These electrical boxes must be served by a dimmer, vacancy sensor control, low voltage wiring or fan speed control.</t>
  </si>
  <si>
    <t>U. DECLARATION OF REQUIRED CERTIFICATES OF INSTALLATION</t>
  </si>
  <si>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t>
  </si>
  <si>
    <t>No</t>
  </si>
  <si>
    <t>Form/Title</t>
  </si>
  <si>
    <t>NRCI-LTI-E - Must be submitted for all buildings</t>
  </si>
  <si>
    <t>LMCI-LTI-E - Must be submitted for all buildings</t>
  </si>
  <si>
    <t>V. DECLARATION OF REQUIRED CERTIFICATES OF ACCEPTANCE</t>
  </si>
  <si>
    <r>
      <t>Selections have been made based on information provided in this document.  If any selections have been changed by the permit applicant, an explanation should be included in Table E. Additional Remarks.  These documents must be provided to the building inspector during constructio</t>
    </r>
    <r>
      <rPr>
        <sz val="10"/>
        <rFont val="Calibri"/>
        <family val="2"/>
        <scheme val="minor"/>
      </rPr>
      <t xml:space="preserve">n and any with "-A" in the form name </t>
    </r>
    <r>
      <rPr>
        <sz val="10"/>
        <color theme="1"/>
        <rFont val="Calibri"/>
        <family val="2"/>
        <scheme val="minor"/>
      </rPr>
      <t xml:space="preserve">must be completed through an Acceptance Test Technician Certification Provider (ATTCP).  For more information visit: http://www.energy.ca.gov/title24/attcp/providers.html  </t>
    </r>
  </si>
  <si>
    <t>Systems/Spaces to be Field Verified</t>
  </si>
  <si>
    <t>NRCA-LTI-02-A - Must be submitted for occupancy sensors and automatic time switch controls.</t>
  </si>
  <si>
    <r>
      <t xml:space="preserve">NRCA-LTI-03-A - Must be submitted for </t>
    </r>
    <r>
      <rPr>
        <strike/>
        <sz val="10"/>
        <color rgb="FFFF0000"/>
        <rFont val="Calibri"/>
        <family val="2"/>
        <scheme val="minor"/>
      </rPr>
      <t>automatic daylight</t>
    </r>
    <r>
      <rPr>
        <sz val="10"/>
        <color rgb="FFFF0000"/>
        <rFont val="Calibri"/>
        <family val="2"/>
        <scheme val="minor"/>
      </rPr>
      <t xml:space="preserve"> </t>
    </r>
    <r>
      <rPr>
        <b/>
        <sz val="10"/>
        <color rgb="FFFF0000"/>
        <rFont val="Calibri"/>
        <family val="2"/>
        <scheme val="minor"/>
      </rPr>
      <t>daylight responsive</t>
    </r>
    <r>
      <rPr>
        <sz val="10"/>
        <color rgb="FFFF0000"/>
        <rFont val="Calibri"/>
        <family val="2"/>
        <scheme val="minor"/>
      </rPr>
      <t xml:space="preserve"> controls.</t>
    </r>
  </si>
  <si>
    <t>NRCA-LTI-04-A - Must be submitted for demand responsive lighting controls.</t>
  </si>
  <si>
    <t>NRCA-LTI-05-A - Must be submitted for institutional tuning power adjustment factor (PAF).</t>
  </si>
  <si>
    <t>NRCA-ENV-03-F - Must be submitted for daylighting design power adjustment factors (PAF).</t>
  </si>
  <si>
    <t>DOCUMENTATION AUTHOR'S DECLARATION STATEMENT</t>
  </si>
  <si>
    <t>Documentation Author Name:</t>
  </si>
  <si>
    <t>Documentation Author Signature:</t>
  </si>
  <si>
    <t>Company:</t>
  </si>
  <si>
    <t>Signature Date:</t>
  </si>
  <si>
    <t>Address:</t>
  </si>
  <si>
    <r>
      <t>CEA/</t>
    </r>
    <r>
      <rPr>
        <b/>
        <sz val="10"/>
        <color rgb="FFFF0000"/>
        <rFont val="Calibri"/>
        <family val="2"/>
        <scheme val="minor"/>
      </rPr>
      <t>AEA/ECC</t>
    </r>
    <r>
      <rPr>
        <sz val="10"/>
        <color theme="1"/>
        <rFont val="Calibri"/>
        <family val="2"/>
        <scheme val="minor"/>
      </rPr>
      <t xml:space="preserve"> </t>
    </r>
    <r>
      <rPr>
        <strike/>
        <sz val="10"/>
        <color rgb="FFFF0000"/>
        <rFont val="Calibri"/>
        <family val="2"/>
        <scheme val="minor"/>
      </rPr>
      <t>HERS</t>
    </r>
    <r>
      <rPr>
        <sz val="10"/>
        <color theme="1"/>
        <rFont val="Calibri"/>
        <family val="2"/>
        <scheme val="minor"/>
      </rPr>
      <t xml:space="preserve"> Certification Identification (if applicable):</t>
    </r>
  </si>
  <si>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</si>
  <si>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</si>
  <si>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</si>
  <si>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</si>
  <si>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</si>
  <si>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Responsible Person Scope</t>
  </si>
  <si>
    <t>Date Signed:</t>
  </si>
  <si>
    <t>License:</t>
  </si>
  <si>
    <t>Tool Tip:</t>
  </si>
  <si>
    <r>
      <rPr>
        <b/>
        <sz val="10"/>
        <color rgb="FF00B050"/>
        <rFont val="Calibri"/>
        <family val="2"/>
        <scheme val="minor"/>
      </rPr>
      <t xml:space="preserve">[d:OnlyUI] </t>
    </r>
    <r>
      <rPr>
        <sz val="10"/>
        <color theme="1"/>
        <rFont val="Calibri"/>
        <family val="2"/>
        <scheme val="minor"/>
      </rPr>
      <t>The compliance documentation is not complete until the Documentation Author and Responsible Designer fill out and sign the NRCC-LTI form.</t>
    </r>
    <r>
      <rPr>
        <b/>
        <sz val="10"/>
        <color rgb="FF00B050"/>
        <rFont val="Calibri"/>
        <family val="2"/>
        <scheme val="minor"/>
      </rPr>
      <t xml:space="preserve"> [d:/OnlyUI] </t>
    </r>
  </si>
  <si>
    <t>Diane, in schema this needs to allow more than one responsible person.</t>
  </si>
  <si>
    <t>Primary Function Area per Table 140.6-D</t>
  </si>
  <si>
    <t>Primary Function Area per 140.6(c)3H</t>
  </si>
  <si>
    <t>illuminance Value (LUX)</t>
  </si>
  <si>
    <t>Shut-off Controls</t>
  </si>
  <si>
    <t>Area Controls</t>
  </si>
  <si>
    <t>Multi-Level</t>
  </si>
  <si>
    <t>Shut-Off</t>
  </si>
  <si>
    <t>Row</t>
  </si>
  <si>
    <t>CEC Default</t>
  </si>
  <si>
    <t>Retail (50%)</t>
  </si>
  <si>
    <t>Rectangular</t>
  </si>
  <si>
    <t>≥ 16 feet</t>
  </si>
  <si>
    <t>Exercise Center, Gymnasium</t>
  </si>
  <si>
    <t>Other¹</t>
  </si>
  <si>
    <t>Office (50%)</t>
  </si>
  <si>
    <t>Civic Meeting Place</t>
  </si>
  <si>
    <t>Non-Rectangular</t>
  </si>
  <si>
    <t>12 to 16 feet</t>
  </si>
  <si>
    <t>Medical and Clinical Care</t>
  </si>
  <si>
    <t>Required &gt; 10,000 SF</t>
  </si>
  <si>
    <t>Manual ON/OFF</t>
  </si>
  <si>
    <t>Hotel (50%)</t>
  </si>
  <si>
    <t>&lt; 16 feet</t>
  </si>
  <si>
    <t>Police Stations and Fire Stations</t>
  </si>
  <si>
    <t>Not Required &lt; 10,000 SF</t>
  </si>
  <si>
    <t>Whole Building "Other" *</t>
  </si>
  <si>
    <t>Auth. Personel</t>
  </si>
  <si>
    <t>Bi-level Switch</t>
  </si>
  <si>
    <t xml:space="preserve">See Bldg Lvl </t>
  </si>
  <si>
    <t>Exempt *</t>
  </si>
  <si>
    <t>All Other (35%)</t>
  </si>
  <si>
    <t>Public rest areas along state and federal roadway</t>
  </si>
  <si>
    <t>Not Required - Installing as PAF</t>
  </si>
  <si>
    <t>See Area/Space Level Controls</t>
  </si>
  <si>
    <t>Partial Off *</t>
  </si>
  <si>
    <t>N/A</t>
  </si>
  <si>
    <t>Other *</t>
  </si>
  <si>
    <t>Partial On *</t>
  </si>
  <si>
    <t>Vacancy</t>
  </si>
  <si>
    <t>Auto Timeswitch</t>
  </si>
  <si>
    <t>Financial Transaction Area</t>
  </si>
  <si>
    <t>Grocery Store Area</t>
  </si>
  <si>
    <t>Hotel Function Area</t>
  </si>
  <si>
    <t>Lounge Area</t>
  </si>
  <si>
    <t>Malls and Atria</t>
  </si>
  <si>
    <t>Transportation Function Area</t>
  </si>
  <si>
    <t>Waiting Area</t>
  </si>
  <si>
    <t xml:space="preserve">Section H - </t>
  </si>
  <si>
    <t xml:space="preserve">Added/Deleted from "02 Shut-Off Controls (at Bldg)" Dropdown.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</si>
</sst>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67">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b/>
      <sz val="9"/>
      <name val="Calibri"/>
      <family val="2"/>
    </font>
    <font>
      <b/>
      <sz val="11"/>
      <color rgb="FF000000"/>
      <name val="Calibri"/>
      <family val="2"/>
      <scheme val="minor"/>
    </font>
    <font>
      <sz val="10"/>
      <color rgb="FF000000"/>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9"/>
      <color rgb="FF231F20"/>
      <name val="Calibri"/>
      <family val="2"/>
    </font>
    <font>
      <sz val="12"/>
      <color theme="1"/>
      <name val="AvenirNext LT Pro Regular"/>
      <family val="2"/>
    </font>
    <font>
      <b/>
      <sz val="10"/>
      <color rgb="FF231F20"/>
      <name val="Calibri"/>
      <family val="2"/>
    </font>
    <font>
      <b/>
      <sz val="10"/>
      <name val="Calibri"/>
      <family val="2"/>
    </font>
    <font>
      <sz val="10"/>
      <color rgb="FF000000"/>
      <name val="Times New Roman"/>
      <family val="1"/>
    </font>
    <font>
      <sz val="11"/>
      <color rgb="FF000000"/>
      <name val="Times New Roman"/>
      <family val="1"/>
    </font>
    <font>
      <i/>
      <sz val="11"/>
      <color rgb="FFFF0000"/>
      <name val="Calibri"/>
      <family val="2"/>
    </font>
    <font>
      <sz val="10"/>
      <color rgb="FF000000"/>
      <name val="Calibri"/>
      <family val="2"/>
    </font>
    <font>
      <sz val="11"/>
      <color theme="1"/>
      <name val="Calibri"/>
      <family val="2"/>
      <scheme val="minor"/>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sz val="10"/>
      <color rgb="FF000000"/>
      <name val="Wingdings"/>
      <charset val="2"/>
    </font>
    <font>
      <sz val="10"/>
      <name val="Wingdings"/>
      <charset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9"/>
      <color theme="1"/>
      <name val="Arial"/>
      <family val="2"/>
    </font>
    <font>
      <i/>
      <sz val="10"/>
      <color rgb="FFFF0000"/>
      <name val="Calibri"/>
      <family val="2"/>
      <scheme val="minor"/>
    </font>
    <font>
      <sz val="8"/>
      <color rgb="FFC00000"/>
      <name val="Calibri"/>
      <family val="2"/>
      <scheme val="minor"/>
    </font>
    <font>
      <sz val="8"/>
      <color rgb="FFFF0000"/>
      <name val="Calibri"/>
      <family val="2"/>
      <scheme val="minor"/>
    </font>
    <font>
      <sz val="9"/>
      <color theme="1"/>
      <name val="Calibri"/>
      <family val="2"/>
      <scheme val="minor"/>
    </font>
    <font>
      <sz val="11"/>
      <name val="Calibri"/>
      <family val="2"/>
      <scheme val="minor"/>
    </font>
    <font>
      <sz val="9"/>
      <name val="Calibri"/>
      <family val="2"/>
      <scheme val="minor"/>
    </font>
    <font>
      <i/>
      <sz val="11"/>
      <color theme="1"/>
      <name val="Calibri"/>
      <family val="2"/>
      <scheme val="minor"/>
    </font>
    <font>
      <sz val="9"/>
      <color rgb="FFFF0000"/>
      <name val="Calibri"/>
      <family val="2"/>
      <scheme val="minor"/>
    </font>
    <font>
      <sz val="11"/>
      <name val="Arial"/>
      <family val="2"/>
    </font>
    <font>
      <sz val="11"/>
      <color rgb="FF000000"/>
      <name val="Calibri"/>
      <family val="2"/>
      <scheme val="minor"/>
    </font>
    <font>
      <sz val="8"/>
      <name val="Calibri"/>
      <family val="2"/>
      <scheme val="minor"/>
    </font>
    <font>
      <b/>
      <sz val="10"/>
      <color rgb="FFFF0000"/>
      <name val="Calibri"/>
      <family val="2"/>
    </font>
    <font>
      <vertAlign val="superscript"/>
      <sz val="9"/>
      <name val="Calibri"/>
      <family val="2"/>
      <scheme val="minor"/>
    </font>
    <font>
      <sz val="11"/>
      <color theme="1"/>
      <name val="AvenirNext LT Pro Regular"/>
      <family val="2"/>
    </font>
    <font>
      <b/>
      <sz val="10"/>
      <color rgb="FF000000"/>
      <name val="Calibri"/>
      <family val="2"/>
      <scheme val="minor"/>
    </font>
    <font>
      <b/>
      <sz val="10"/>
      <color rgb="FF231F20"/>
      <name val="Calibri"/>
      <family val="2"/>
      <scheme val="minor"/>
    </font>
    <font>
      <sz val="10"/>
      <color theme="1"/>
      <name val="Arial"/>
      <family val="2"/>
    </font>
    <font>
      <sz val="10"/>
      <color theme="1"/>
      <name val="Calibri Light"/>
      <family val="1"/>
      <scheme val="major"/>
    </font>
    <font>
      <b/>
      <sz val="10"/>
      <color rgb="FF000000"/>
      <name val="Calibri"/>
      <family val="2"/>
    </font>
    <font>
      <b/>
      <u/>
      <sz val="10"/>
      <name val="Calibri"/>
      <family val="2"/>
      <scheme val="minor"/>
    </font>
    <font>
      <b/>
      <i/>
      <sz val="10"/>
      <color rgb="FFFF0000"/>
      <name val="Calibri"/>
      <family val="2"/>
      <scheme val="minor"/>
    </font>
    <font>
      <b/>
      <vertAlign val="superscript"/>
      <sz val="10"/>
      <color rgb="FF231F20"/>
      <name val="Calibri"/>
      <family val="2"/>
    </font>
    <font>
      <strike/>
      <sz val="10"/>
      <color theme="1"/>
      <name val="Calibri"/>
      <family val="2"/>
      <scheme val="minor"/>
    </font>
    <font>
      <strike/>
      <sz val="10"/>
      <name val="Calibri"/>
      <family val="2"/>
      <scheme val="minor"/>
    </font>
    <font>
      <strike/>
      <sz val="11"/>
      <color theme="1"/>
      <name val="Calibri"/>
      <family val="2"/>
      <scheme val="minor"/>
    </font>
    <font>
      <sz val="10"/>
      <name val="Arial"/>
      <family val="2"/>
    </font>
    <font>
      <sz val="11"/>
      <color theme="1"/>
      <name val="Wingdings"/>
      <charset val="2"/>
    </font>
    <font>
      <vertAlign val="superscript"/>
      <sz val="9"/>
      <color theme="1"/>
      <name val="Calibri"/>
      <family val="2"/>
      <scheme val="minor"/>
    </font>
    <font>
      <i/>
      <sz val="11"/>
      <color rgb="FF000000"/>
      <name val="Calibri"/>
      <family val="2"/>
      <scheme val="minor"/>
    </font>
    <font>
      <u/>
      <sz val="10"/>
      <color rgb="FF000000"/>
      <name val="Times New Roman"/>
      <family val="1"/>
    </font>
    <font>
      <strike/>
      <sz val="10"/>
      <color rgb="FF231F20"/>
      <name val="Calibri"/>
      <family val="2"/>
    </font>
    <font>
      <i/>
      <vertAlign val="superscript"/>
      <sz val="11"/>
      <color theme="1"/>
      <name val="Calibri"/>
      <family val="2"/>
      <scheme val="minor"/>
    </font>
    <font>
      <i/>
      <u/>
      <sz val="11"/>
      <color theme="1"/>
      <name val="Calibri"/>
      <family val="2"/>
      <scheme val="minor"/>
    </font>
    <font>
      <vertAlign val="superscript"/>
      <sz val="10"/>
      <name val="Calibri"/>
      <family val="2"/>
    </font>
    <font>
      <sz val="9"/>
      <color theme="1"/>
      <name val="Calibri Light"/>
      <family val="1"/>
      <scheme val="major"/>
    </font>
    <font>
      <strike/>
      <sz val="10"/>
      <name val="Calibri"/>
      <family val="2"/>
    </font>
    <font>
      <b/>
      <sz val="10"/>
      <color rgb="FF00B050"/>
      <name val="Calibri"/>
      <family val="2"/>
      <scheme val="minor"/>
    </font>
    <font>
      <b/>
      <sz val="10"/>
      <color rgb="FF00B050"/>
      <name val="Calibri"/>
      <family val="2"/>
    </font>
    <font>
      <b/>
      <sz val="11"/>
      <color rgb="FFFF0000"/>
      <name val="Calibri"/>
      <family val="2"/>
      <scheme val="minor"/>
    </font>
    <font>
      <strike/>
      <sz val="11"/>
      <name val="Calibri"/>
      <family val="2"/>
      <scheme val="minor"/>
    </font>
    <font>
      <sz val="10"/>
      <name val="Times New Roman"/>
      <family val="1"/>
    </font>
    <font>
      <i/>
      <sz val="11"/>
      <name val="Calibri"/>
      <family val="2"/>
    </font>
    <font>
      <vertAlign val="superscript"/>
      <sz val="10"/>
      <name val="Calibri"/>
      <family val="2"/>
      <scheme val="minor"/>
    </font>
    <font>
      <strike/>
      <vertAlign val="superscript"/>
      <sz val="10"/>
      <name val="Calibri"/>
      <family val="2"/>
      <scheme val="minor"/>
    </font>
    <font>
      <i/>
      <vertAlign val="superscript"/>
      <sz val="10"/>
      <name val="Calibri"/>
      <family val="2"/>
      <scheme val="minor"/>
    </font>
    <font>
      <i/>
      <sz val="10"/>
      <name val="Calibri"/>
      <family val="2"/>
      <scheme val="minor"/>
    </font>
    <font>
      <sz val="12"/>
      <name val="Calibri Light"/>
      <family val="1"/>
      <scheme val="major"/>
    </font>
    <font>
      <i/>
      <sz val="8"/>
      <name val="Calibri"/>
      <family val="2"/>
      <scheme val="minor"/>
    </font>
    <font>
      <sz val="12"/>
      <name val="Calibri"/>
      <family val="2"/>
      <scheme val="minor"/>
    </font>
    <font>
      <b/>
      <sz val="11"/>
      <name val="Arial"/>
      <family val="2"/>
    </font>
    <font>
      <sz val="11"/>
      <name val="Wingdings"/>
      <charset val="2"/>
    </font>
    <font>
      <b/>
      <sz val="11"/>
      <name val="Calibri"/>
      <family val="2"/>
      <scheme val="minor"/>
    </font>
    <font>
      <b/>
      <sz val="9"/>
      <name val="Calibri"/>
      <family val="2"/>
      <scheme val="minor"/>
    </font>
    <font>
      <b/>
      <vertAlign val="superscript"/>
      <sz val="11"/>
      <name val="Calibri"/>
      <family val="2"/>
      <scheme val="minor"/>
    </font>
    <font>
      <i/>
      <sz val="11"/>
      <name val="Calibri"/>
      <family val="2"/>
      <scheme val="minor"/>
    </font>
    <font>
      <i/>
      <vertAlign val="superscript"/>
      <sz val="11"/>
      <name val="Calibri"/>
      <family val="2"/>
      <scheme val="minor"/>
    </font>
    <font>
      <i/>
      <sz val="9"/>
      <name val="Calibri"/>
      <family val="2"/>
      <scheme val="minor"/>
    </font>
    <font>
      <b/>
      <sz val="10"/>
      <color rgb="FFFF0000"/>
      <name val="Calibri"/>
      <family val="2"/>
      <scheme val="minor"/>
    </font>
    <font>
      <b/>
      <strike/>
      <sz val="10"/>
      <color rgb="FFFF0000"/>
      <name val="Calibri"/>
      <family val="2"/>
      <scheme val="minor"/>
    </font>
    <font>
      <sz val="11"/>
      <color theme="0"/>
      <name val="Calibri"/>
      <family val="2"/>
      <scheme val="minor"/>
    </font>
    <font>
      <b/>
      <sz val="10"/>
      <color theme="0"/>
      <name val="Times New Roman"/>
      <family val="1"/>
    </font>
    <font>
      <sz val="10"/>
      <color theme="0"/>
      <name val="Times New Roman"/>
      <family val="1"/>
    </font>
    <font>
      <b/>
      <sz val="12"/>
      <color rgb="FFFF0000"/>
      <name val="Calibri Light"/>
      <family val="2"/>
      <scheme val="major"/>
    </font>
    <font>
      <b/>
      <sz val="9"/>
      <color indexed="10"/>
      <name val="Tahoma"/>
      <family val="2"/>
    </font>
    <font>
      <b/>
      <sz val="9"/>
      <color rgb="FFFF0000"/>
      <name val="Calibri Light"/>
      <family val="2"/>
      <scheme val="major"/>
    </font>
    <font>
      <sz val="9"/>
      <name val="Calibri Light"/>
      <family val="2"/>
      <scheme val="major"/>
    </font>
    <font>
      <b/>
      <strike/>
      <sz val="9"/>
      <color indexed="10"/>
      <name val="Tahoma"/>
      <family val="2"/>
    </font>
    <font>
      <sz val="10"/>
      <name val="Calibri Light"/>
      <family val="2"/>
      <scheme val="major"/>
    </font>
    <font>
      <b/>
      <strike/>
      <sz val="10"/>
      <color rgb="FFFF0000"/>
      <name val="Calibri Light"/>
      <family val="1"/>
      <scheme val="major"/>
    </font>
    <font>
      <b/>
      <sz val="10"/>
      <color rgb="FFFF0000"/>
      <name val="Calibri Light"/>
      <family val="2"/>
      <scheme val="major"/>
    </font>
    <font>
      <vertAlign val="superscript"/>
      <sz val="10"/>
      <color rgb="FF000000"/>
      <name val="Calibri"/>
      <family val="2"/>
      <scheme val="minor"/>
    </font>
    <font>
      <b/>
      <strike/>
      <sz val="10"/>
      <color rgb="FFFF0000"/>
      <name val="Calibri Light"/>
      <family val="2"/>
      <scheme val="major"/>
    </font>
    <font>
      <strike/>
      <sz val="10"/>
      <color rgb="FFFF0000"/>
      <name val="Calibri Light"/>
      <family val="2"/>
      <scheme val="major"/>
    </font>
    <font>
      <strike/>
      <sz val="10"/>
      <color rgb="FFFF0000"/>
      <name val="Calibri"/>
      <family val="2"/>
      <scheme val="minor"/>
    </font>
    <font>
      <sz val="11"/>
      <color theme="1"/>
      <name val="Calibri"/>
      <family val="2"/>
    </font>
    <font>
      <i/>
      <sz val="9"/>
      <color rgb="FFFF0000"/>
      <name val="Calibri"/>
      <family val="2"/>
      <scheme val="minor"/>
    </font>
    <font>
      <sz val="11"/>
      <color theme="1"/>
      <name val="Calibri"/>
      <family val="2"/>
      <charset val="2"/>
    </font>
    <font>
      <sz val="12"/>
      <name val="Calibri Light"/>
      <family val="2"/>
      <scheme val="major"/>
    </font>
    <font>
      <sz val="10"/>
      <name val="Calibri Light"/>
      <family val="1"/>
      <scheme val="major"/>
    </font>
    <font>
      <sz val="10"/>
      <color theme="1"/>
      <name val="Calibri Light"/>
      <family val="2"/>
      <scheme val="major"/>
    </font>
    <font>
      <sz val="10"/>
      <color theme="1"/>
      <name val="Calibri"/>
      <family val="2"/>
    </font>
    <font>
      <b/>
      <vertAlign val="superscript"/>
      <sz val="10"/>
      <color theme="1"/>
      <name val="Calibri"/>
      <family val="2"/>
      <scheme val="minor"/>
    </font>
    <font>
      <b/>
      <sz val="9"/>
      <color theme="1"/>
      <name val="Calibri"/>
      <family val="2"/>
      <scheme val="minor"/>
    </font>
    <font>
      <i/>
      <sz val="10"/>
      <color theme="1"/>
      <name val="Calibri"/>
      <family val="2"/>
    </font>
    <font>
      <strike/>
      <sz val="10"/>
      <color rgb="FFFF0000"/>
      <name val="Calibri"/>
      <family val="2"/>
    </font>
    <font>
      <sz val="10"/>
      <color rgb="FFFF0000"/>
      <name val="Calibri"/>
      <family val="2"/>
    </font>
    <font>
      <b/>
      <sz val="22"/>
      <color theme="1"/>
      <name val="Calibri"/>
      <family val="2"/>
      <scheme val="minor"/>
    </font>
    <font>
      <b/>
      <strike/>
      <sz val="11"/>
      <color rgb="FFFF0000"/>
      <name val="Calibri"/>
      <family val="2"/>
    </font>
    <font>
      <b/>
      <strike/>
      <sz val="10"/>
      <color rgb="FFFF0000"/>
      <name val="Calibri"/>
      <family val="2"/>
    </font>
    <font>
      <i/>
      <strike/>
      <sz val="10"/>
      <color rgb="FFFF0000"/>
      <name val="Calibri"/>
      <family val="2"/>
      <scheme val="minor"/>
    </font>
    <font>
      <strike/>
      <sz val="11"/>
      <color rgb="FFFF0000"/>
      <name val="Arial"/>
      <family val="2"/>
    </font>
    <font>
      <strike/>
      <sz val="10"/>
      <color rgb="FFFF0000"/>
      <name val="Calibri"/>
      <family val="2"/>
      <charset val="2"/>
    </font>
    <font>
      <strike/>
      <sz val="10"/>
      <color rgb="FFFF0000"/>
      <name val="Wingdings"/>
      <charset val="2"/>
    </font>
    <font>
      <strike/>
      <sz val="9"/>
      <color rgb="FFFF0000"/>
      <name val="Calibri"/>
      <family val="2"/>
      <scheme val="minor"/>
    </font>
    <font>
      <b/>
      <strike/>
      <sz val="11"/>
      <color rgb="FFFF0000"/>
      <name val="Calibri"/>
      <family val="2"/>
      <scheme val="minor"/>
    </font>
    <font>
      <strike/>
      <sz val="11"/>
      <color rgb="FFFF0000"/>
      <name val="Calibri"/>
      <family val="2"/>
      <scheme val="minor"/>
    </font>
    <font>
      <sz val="10"/>
      <color rgb="FFFF0000"/>
      <name val="Calibri Light"/>
      <family val="2"/>
      <scheme val="major"/>
    </font>
    <font>
      <b/>
      <sz val="9"/>
      <color rgb="FFFF0000"/>
      <name val="Calibri"/>
      <family val="2"/>
      <scheme val="minor"/>
    </font>
    <font>
      <strike/>
      <sz val="11"/>
      <color theme="1"/>
      <name val="Arial"/>
      <family val="2"/>
    </font>
    <font>
      <i/>
      <sz val="11"/>
      <color rgb="FFFF0000"/>
      <name val="Calibri"/>
      <family val="2"/>
      <scheme val="minor"/>
    </font>
    <font>
      <i/>
      <strike/>
      <sz val="11"/>
      <color rgb="FFFF0000"/>
      <name val="Calibri"/>
      <family val="2"/>
      <scheme val="minor"/>
    </font>
    <font>
      <strike/>
      <sz val="10"/>
      <name val="Calibri Light"/>
      <family val="2"/>
      <scheme val="major"/>
    </font>
    <font>
      <b/>
      <sz val="9"/>
      <color rgb="FF000000"/>
      <name val="Tahoma"/>
      <family val="2"/>
    </font>
    <font>
      <sz val="9"/>
      <color rgb="FF000000"/>
      <name val="Tahoma"/>
      <family val="2"/>
    </font>
    <font>
      <sz val="10"/>
      <color rgb="FF000000"/>
      <name val="Tahoma"/>
      <family val="2"/>
    </font>
    <font>
      <b/>
      <sz val="10"/>
      <color rgb="FF000000"/>
      <name val="Tahoma"/>
      <family val="2"/>
    </font>
    <font>
      <b/>
      <sz val="9"/>
      <color rgb="FFFF0000"/>
      <name val="Tahoma"/>
      <family val="2"/>
    </font>
    <font>
      <sz val="9"/>
      <color rgb="FFFF0000"/>
      <name val="Tahoma"/>
      <family val="2"/>
    </font>
    <font>
      <b/>
      <strike/>
      <sz val="9"/>
      <color rgb="FFFF0000"/>
      <name val="Tahoma"/>
      <family val="2"/>
    </font>
    <font>
      <strike/>
      <sz val="9"/>
      <color rgb="FFFF0000"/>
      <name val="Tahoma"/>
      <family val="2"/>
    </font>
    <font>
      <sz val="11"/>
      <color rgb="FFFF0000"/>
      <name val="Calibri (Body)"/>
    </font>
    <font>
      <sz val="12"/>
      <color rgb="FFFF0000"/>
      <name val="Calibri Light"/>
      <family val="2"/>
      <scheme val="major"/>
    </font>
    <font>
      <sz val="11"/>
      <color rgb="FF333333"/>
      <name val="Calibri"/>
      <family val="2"/>
      <scheme val="minor"/>
    </font>
  </fonts>
  <fills count="20">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2"/>
        <bgColor indexed="64"/>
      </patternFill>
    </fill>
    <fill>
      <patternFill patternType="solid">
        <fgColor theme="5"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4"/>
        <bgColor indexed="64"/>
      </patternFill>
    </fill>
    <fill>
      <patternFill patternType="solid">
        <fgColor theme="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rgb="FFFFCC99"/>
        <bgColor indexed="64"/>
      </patternFill>
    </fill>
    <fill>
      <patternFill patternType="solid">
        <fgColor theme="2" tint="-9.9978637043366805E-2"/>
        <bgColor indexed="64"/>
      </patternFill>
    </fill>
  </fills>
  <borders count="2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rgb="FFFFFFFF"/>
      </left>
      <right/>
      <top style="thin">
        <color indexed="64"/>
      </top>
      <bottom/>
      <diagonal/>
    </border>
    <border>
      <left/>
      <right style="thin">
        <color rgb="FFFFFFFF"/>
      </right>
      <top style="thin">
        <color indexed="64"/>
      </top>
      <bottom/>
      <diagonal/>
    </border>
  </borders>
  <cellStyleXfs count="16">
    <xf numFmtId="0" fontId="0" fillId="0" borderId="0"/>
    <xf numFmtId="0" fontId="28" fillId="0" borderId="0"/>
    <xf numFmtId="0" fontId="33" fillId="0" borderId="0"/>
    <xf numFmtId="0" fontId="36" fillId="0" borderId="0"/>
    <xf numFmtId="0" fontId="5" fillId="0" borderId="0"/>
    <xf numFmtId="0" fontId="4" fillId="0" borderId="0"/>
    <xf numFmtId="0" fontId="52" fillId="0" borderId="0"/>
    <xf numFmtId="0" fontId="3" fillId="0" borderId="0"/>
    <xf numFmtId="0" fontId="28" fillId="0" borderId="0"/>
    <xf numFmtId="0" fontId="3" fillId="0" borderId="0"/>
    <xf numFmtId="0" fontId="40" fillId="0" borderId="0"/>
    <xf numFmtId="0" fontId="28" fillId="0" borderId="0"/>
    <xf numFmtId="0" fontId="2" fillId="0" borderId="0"/>
    <xf numFmtId="0" fontId="2" fillId="0" borderId="0"/>
    <xf numFmtId="9" fontId="40" fillId="0" borderId="0" applyFont="0" applyFill="0" applyBorder="0" applyAlignment="0" applyProtection="0"/>
    <xf numFmtId="9" fontId="40" fillId="0" borderId="0" applyFont="0" applyFill="0" applyBorder="0" applyAlignment="0" applyProtection="0"/>
  </cellStyleXfs>
  <cellXfs count="1136">
    <xf numFmtId="0" fontId="0" fillId="0" borderId="0" xfId="0"/>
    <xf numFmtId="0" fontId="7" fillId="0" borderId="0" xfId="0" applyFont="1" applyAlignment="1">
      <alignment horizontal="left" vertical="top"/>
    </xf>
    <xf numFmtId="0" fontId="0" fillId="0" borderId="0" xfId="0" applyAlignment="1">
      <alignment horizontal="left" vertical="top"/>
    </xf>
    <xf numFmtId="0" fontId="9" fillId="0" borderId="0" xfId="0" applyFont="1" applyAlignment="1">
      <alignment horizontal="left" vertical="top"/>
    </xf>
    <xf numFmtId="0" fontId="10" fillId="0" borderId="0" xfId="0" applyFont="1" applyAlignment="1">
      <alignment horizontal="left" vertical="top"/>
    </xf>
    <xf numFmtId="0" fontId="15" fillId="0" borderId="0" xfId="0" applyFont="1"/>
    <xf numFmtId="0" fontId="16" fillId="0" borderId="0" xfId="0" applyFont="1" applyAlignment="1">
      <alignment horizontal="left" vertical="top" wrapText="1"/>
    </xf>
    <xf numFmtId="0" fontId="17" fillId="0" borderId="0" xfId="0" applyFont="1" applyAlignment="1">
      <alignment horizontal="left" vertical="top" wrapText="1"/>
    </xf>
    <xf numFmtId="0" fontId="15" fillId="0" borderId="0" xfId="0" applyFont="1" applyAlignment="1">
      <alignment horizontal="center" vertical="center"/>
    </xf>
    <xf numFmtId="0" fontId="15" fillId="0" borderId="0" xfId="0" applyFont="1" applyAlignment="1">
      <alignment vertical="top"/>
    </xf>
    <xf numFmtId="0" fontId="15" fillId="0" borderId="0" xfId="0" applyFont="1" applyAlignment="1">
      <alignment horizontal="center"/>
    </xf>
    <xf numFmtId="0" fontId="18" fillId="0" borderId="0" xfId="0" applyFont="1" applyAlignment="1">
      <alignment horizontal="center"/>
    </xf>
    <xf numFmtId="0" fontId="15" fillId="0" borderId="0" xfId="0" applyFont="1" applyAlignment="1">
      <alignment horizontal="left" vertical="top"/>
    </xf>
    <xf numFmtId="0" fontId="19" fillId="0" borderId="0" xfId="0" applyFont="1" applyAlignment="1">
      <alignment horizontal="center"/>
    </xf>
    <xf numFmtId="0" fontId="15" fillId="0" borderId="0" xfId="0" applyFont="1" applyAlignment="1">
      <alignment horizontal="left" vertical="top" wrapText="1"/>
    </xf>
    <xf numFmtId="0" fontId="15" fillId="0" borderId="0" xfId="0" applyFont="1" applyAlignment="1">
      <alignment horizontal="center" vertical="top"/>
    </xf>
    <xf numFmtId="0" fontId="16" fillId="0" borderId="0" xfId="0" applyFont="1" applyAlignment="1">
      <alignment horizontal="center" vertical="top" wrapText="1"/>
    </xf>
    <xf numFmtId="0" fontId="23" fillId="0" borderId="0" xfId="0" applyFont="1" applyAlignment="1">
      <alignment horizontal="left" vertical="top" wrapText="1"/>
    </xf>
    <xf numFmtId="0" fontId="20" fillId="0" borderId="0" xfId="0" applyFont="1" applyAlignment="1">
      <alignment horizontal="left" vertical="top" wrapText="1"/>
    </xf>
    <xf numFmtId="0" fontId="34" fillId="0" borderId="0" xfId="0" applyFont="1" applyAlignment="1">
      <alignment horizontal="left" vertical="top" wrapText="1"/>
    </xf>
    <xf numFmtId="0" fontId="35" fillId="0" borderId="0" xfId="0" applyFont="1" applyAlignment="1">
      <alignment horizontal="left" vertical="top" wrapText="1"/>
    </xf>
    <xf numFmtId="0" fontId="15" fillId="0" borderId="15" xfId="0" applyFont="1" applyBorder="1" applyAlignment="1">
      <alignment horizontal="center" vertical="center"/>
    </xf>
    <xf numFmtId="0" fontId="43" fillId="0" borderId="0" xfId="0" applyFont="1" applyAlignment="1">
      <alignment horizontal="center" vertical="center"/>
    </xf>
    <xf numFmtId="0" fontId="15" fillId="0" borderId="0" xfId="0" applyFont="1" applyAlignment="1">
      <alignment horizontal="right"/>
    </xf>
    <xf numFmtId="0" fontId="12" fillId="9" borderId="0" xfId="0" applyFont="1" applyFill="1" applyAlignment="1">
      <alignment horizontal="center" vertical="center"/>
    </xf>
    <xf numFmtId="0" fontId="15" fillId="0" borderId="1" xfId="0" applyFont="1" applyBorder="1"/>
    <xf numFmtId="0" fontId="51" fillId="0" borderId="0" xfId="0" applyFont="1"/>
    <xf numFmtId="0" fontId="0" fillId="14" borderId="0" xfId="0" applyFill="1"/>
    <xf numFmtId="0" fontId="0" fillId="12" borderId="0" xfId="0" applyFill="1"/>
    <xf numFmtId="0" fontId="0" fillId="5" borderId="0" xfId="0" applyFill="1"/>
    <xf numFmtId="0" fontId="15" fillId="12" borderId="2" xfId="0" applyFont="1" applyFill="1" applyBorder="1" applyAlignment="1">
      <alignment horizontal="right" vertical="center"/>
    </xf>
    <xf numFmtId="0" fontId="15" fillId="14" borderId="2" xfId="0" applyFont="1" applyFill="1" applyBorder="1"/>
    <xf numFmtId="0" fontId="0" fillId="0" borderId="0" xfId="0" applyAlignment="1">
      <alignment horizontal="center"/>
    </xf>
    <xf numFmtId="0" fontId="15" fillId="14" borderId="10" xfId="0" applyFont="1" applyFill="1" applyBorder="1"/>
    <xf numFmtId="0" fontId="43" fillId="13" borderId="8" xfId="0" applyFont="1" applyFill="1" applyBorder="1" applyAlignment="1">
      <alignment horizontal="center" vertical="center"/>
    </xf>
    <xf numFmtId="0" fontId="15" fillId="14" borderId="2" xfId="0" applyFont="1" applyFill="1" applyBorder="1" applyAlignment="1">
      <alignment horizontal="left"/>
    </xf>
    <xf numFmtId="0" fontId="62" fillId="0" borderId="11" xfId="0" applyFont="1" applyBorder="1" applyAlignment="1">
      <alignment horizontal="left" vertical="top"/>
    </xf>
    <xf numFmtId="0" fontId="0" fillId="0" borderId="11" xfId="0" applyBorder="1" applyAlignment="1">
      <alignment horizontal="left" vertical="top"/>
    </xf>
    <xf numFmtId="0" fontId="63" fillId="0" borderId="11" xfId="0" applyFont="1" applyBorder="1" applyAlignment="1">
      <alignment horizontal="right" vertical="center"/>
    </xf>
    <xf numFmtId="0" fontId="63" fillId="0" borderId="10" xfId="0" applyFont="1" applyBorder="1" applyAlignment="1">
      <alignment horizontal="right" vertical="center"/>
    </xf>
    <xf numFmtId="0" fontId="63" fillId="0" borderId="10" xfId="0" applyFont="1" applyBorder="1" applyAlignment="1">
      <alignment horizontal="left" vertical="center"/>
    </xf>
    <xf numFmtId="0" fontId="15" fillId="0" borderId="0" xfId="10" applyFont="1"/>
    <xf numFmtId="0" fontId="40" fillId="0" borderId="0" xfId="10"/>
    <xf numFmtId="0" fontId="15" fillId="0" borderId="0" xfId="10" applyFont="1" applyAlignment="1">
      <alignment horizontal="center"/>
    </xf>
    <xf numFmtId="0" fontId="15" fillId="0" borderId="0" xfId="10" applyFont="1" applyAlignment="1">
      <alignment horizontal="left" vertical="top"/>
    </xf>
    <xf numFmtId="0" fontId="15" fillId="0" borderId="0" xfId="10" applyFont="1" applyAlignment="1">
      <alignment horizontal="center" vertical="top"/>
    </xf>
    <xf numFmtId="0" fontId="15" fillId="0" borderId="0" xfId="10" applyFont="1" applyAlignment="1">
      <alignment horizontal="left" vertical="top" wrapText="1"/>
    </xf>
    <xf numFmtId="0" fontId="40" fillId="14" borderId="0" xfId="10" applyFill="1"/>
    <xf numFmtId="0" fontId="40" fillId="12" borderId="0" xfId="10" applyFill="1"/>
    <xf numFmtId="0" fontId="40" fillId="5" borderId="0" xfId="10" applyFill="1"/>
    <xf numFmtId="0" fontId="32" fillId="0" borderId="0" xfId="8" applyFont="1" applyAlignment="1">
      <alignment vertical="center" wrapText="1"/>
    </xf>
    <xf numFmtId="0" fontId="31" fillId="0" borderId="0" xfId="8" applyFont="1" applyAlignment="1">
      <alignment vertical="center" wrapText="1"/>
    </xf>
    <xf numFmtId="0" fontId="31" fillId="0" borderId="0" xfId="8" applyFont="1" applyAlignment="1">
      <alignment horizontal="left" vertical="center" wrapText="1"/>
    </xf>
    <xf numFmtId="0" fontId="28" fillId="0" borderId="0" xfId="8" applyAlignment="1">
      <alignment horizontal="left" vertical="center"/>
    </xf>
    <xf numFmtId="0" fontId="28" fillId="0" borderId="0" xfId="8" applyAlignment="1">
      <alignment horizontal="left" vertical="top"/>
    </xf>
    <xf numFmtId="0" fontId="28" fillId="0" borderId="0" xfId="8" applyAlignment="1">
      <alignment horizontal="center" vertical="center"/>
    </xf>
    <xf numFmtId="0" fontId="27" fillId="0" borderId="0" xfId="8" applyFont="1" applyAlignment="1">
      <alignment horizontal="left" vertical="top"/>
    </xf>
    <xf numFmtId="0" fontId="30" fillId="0" borderId="0" xfId="8" applyFont="1" applyAlignment="1">
      <alignment horizontal="left" vertical="top"/>
    </xf>
    <xf numFmtId="0" fontId="29" fillId="0" borderId="0" xfId="8" applyFont="1" applyAlignment="1">
      <alignment horizontal="left" vertical="top"/>
    </xf>
    <xf numFmtId="0" fontId="28" fillId="0" borderId="0" xfId="11" applyAlignment="1">
      <alignment horizontal="center" vertical="top"/>
    </xf>
    <xf numFmtId="0" fontId="28" fillId="0" borderId="0" xfId="11" applyAlignment="1">
      <alignment horizontal="left" vertical="top"/>
    </xf>
    <xf numFmtId="0" fontId="37" fillId="0" borderId="0" xfId="11" applyFont="1" applyAlignment="1">
      <alignment horizontal="left" vertical="top"/>
    </xf>
    <xf numFmtId="0" fontId="57" fillId="0" borderId="0" xfId="10" applyFont="1" applyAlignment="1">
      <alignment vertical="top" wrapText="1"/>
    </xf>
    <xf numFmtId="0" fontId="61" fillId="0" borderId="0" xfId="10" applyFont="1" applyAlignment="1">
      <alignment vertical="center" wrapText="1"/>
    </xf>
    <xf numFmtId="0" fontId="6" fillId="0" borderId="0" xfId="10" applyFont="1"/>
    <xf numFmtId="0" fontId="40" fillId="0" borderId="0" xfId="10" applyAlignment="1">
      <alignment horizontal="center"/>
    </xf>
    <xf numFmtId="0" fontId="40" fillId="0" borderId="0" xfId="10" applyAlignment="1">
      <alignment horizontal="left" vertical="center"/>
    </xf>
    <xf numFmtId="0" fontId="56" fillId="0" borderId="0" xfId="10" applyFont="1" applyAlignment="1">
      <alignment horizontal="center"/>
    </xf>
    <xf numFmtId="0" fontId="55" fillId="0" borderId="0" xfId="10" applyFont="1" applyAlignment="1">
      <alignment horizontal="center" vertical="center"/>
    </xf>
    <xf numFmtId="49" fontId="40" fillId="0" borderId="0" xfId="2" applyNumberFormat="1" applyFont="1"/>
    <xf numFmtId="0" fontId="41" fillId="0" borderId="0" xfId="2" applyFont="1"/>
    <xf numFmtId="0" fontId="17" fillId="0" borderId="0" xfId="10" applyFont="1" applyAlignment="1">
      <alignment vertical="top"/>
    </xf>
    <xf numFmtId="0" fontId="42" fillId="0" borderId="0" xfId="10" applyFont="1" applyAlignment="1">
      <alignment vertical="top" wrapText="1"/>
    </xf>
    <xf numFmtId="49" fontId="40" fillId="0" borderId="0" xfId="10" applyNumberFormat="1" applyAlignment="1">
      <alignment horizontal="center"/>
    </xf>
    <xf numFmtId="0" fontId="34" fillId="0" borderId="0" xfId="10" applyFont="1" applyAlignment="1">
      <alignment horizontal="left" vertical="top" wrapText="1"/>
    </xf>
    <xf numFmtId="0" fontId="2" fillId="0" borderId="0" xfId="12"/>
    <xf numFmtId="0" fontId="42" fillId="0" borderId="0" xfId="10" applyFont="1" applyAlignment="1">
      <alignment horizontal="left" vertical="top" wrapText="1"/>
    </xf>
    <xf numFmtId="0" fontId="35" fillId="0" borderId="0" xfId="10" applyFont="1" applyAlignment="1">
      <alignment horizontal="left" vertical="top" wrapText="1"/>
    </xf>
    <xf numFmtId="49" fontId="2" fillId="0" borderId="0" xfId="12" applyNumberFormat="1" applyAlignment="1">
      <alignment horizontal="center" vertical="center"/>
    </xf>
    <xf numFmtId="0" fontId="2" fillId="0" borderId="0" xfId="12" applyAlignment="1">
      <alignment horizontal="center" vertical="center"/>
    </xf>
    <xf numFmtId="0" fontId="2" fillId="0" borderId="0" xfId="12" applyAlignment="1">
      <alignment horizontal="center" vertical="center" wrapText="1"/>
    </xf>
    <xf numFmtId="0" fontId="44" fillId="0" borderId="0" xfId="13" applyFont="1" applyAlignment="1">
      <alignment horizontal="left"/>
    </xf>
    <xf numFmtId="0" fontId="40" fillId="0" borderId="0" xfId="10" applyAlignment="1">
      <alignment vertical="center"/>
    </xf>
    <xf numFmtId="0" fontId="2" fillId="0" borderId="0" xfId="13"/>
    <xf numFmtId="0" fontId="0" fillId="15" borderId="0" xfId="0" applyFill="1"/>
    <xf numFmtId="0" fontId="27" fillId="0" borderId="25" xfId="8" applyFont="1" applyBorder="1" applyAlignment="1">
      <alignment vertical="top" wrapText="1"/>
    </xf>
    <xf numFmtId="0" fontId="27" fillId="0" borderId="12" xfId="8" applyFont="1" applyBorder="1" applyAlignment="1">
      <alignment vertical="top" wrapText="1"/>
    </xf>
    <xf numFmtId="0" fontId="27" fillId="0" borderId="26" xfId="8" applyFont="1" applyBorder="1" applyAlignment="1">
      <alignment vertical="top" wrapText="1"/>
    </xf>
    <xf numFmtId="0" fontId="46" fillId="14" borderId="3" xfId="11" applyFont="1" applyFill="1" applyBorder="1" applyAlignment="1">
      <alignment horizontal="center" vertical="center"/>
    </xf>
    <xf numFmtId="0" fontId="40" fillId="15" borderId="0" xfId="10" applyFill="1"/>
    <xf numFmtId="0" fontId="65" fillId="0" borderId="6" xfId="10" applyFont="1" applyBorder="1" applyAlignment="1">
      <alignment vertical="top" wrapText="1"/>
    </xf>
    <xf numFmtId="0" fontId="2" fillId="0" borderId="0" xfId="12" applyAlignment="1">
      <alignment horizontal="left"/>
    </xf>
    <xf numFmtId="49" fontId="15" fillId="0" borderId="2" xfId="10" applyNumberFormat="1" applyFont="1" applyBorder="1" applyAlignment="1">
      <alignment horizontal="center" vertical="center"/>
    </xf>
    <xf numFmtId="49" fontId="15" fillId="0" borderId="2" xfId="13" applyNumberFormat="1" applyFont="1" applyBorder="1" applyAlignment="1">
      <alignment horizontal="center" vertical="center"/>
    </xf>
    <xf numFmtId="49" fontId="13" fillId="0" borderId="0" xfId="10" applyNumberFormat="1" applyFont="1" applyAlignment="1">
      <alignment horizontal="center" vertical="center" wrapText="1"/>
    </xf>
    <xf numFmtId="49" fontId="13" fillId="0" borderId="2" xfId="10" applyNumberFormat="1" applyFont="1" applyBorder="1" applyAlignment="1">
      <alignment horizontal="center" vertical="center"/>
    </xf>
    <xf numFmtId="0" fontId="22" fillId="0" borderId="2" xfId="8" applyFont="1" applyBorder="1" applyAlignment="1">
      <alignment horizontal="center" vertical="center" wrapText="1"/>
    </xf>
    <xf numFmtId="3" fontId="21" fillId="15" borderId="2" xfId="8" applyNumberFormat="1" applyFont="1" applyFill="1" applyBorder="1" applyAlignment="1">
      <alignment horizontal="center" vertical="center" wrapText="1"/>
    </xf>
    <xf numFmtId="0" fontId="27" fillId="0" borderId="0" xfId="11" applyFont="1" applyAlignment="1">
      <alignment horizontal="left" vertical="top"/>
    </xf>
    <xf numFmtId="0" fontId="63" fillId="0" borderId="0" xfId="11" applyFont="1" applyAlignment="1">
      <alignment horizontal="left" vertical="center"/>
    </xf>
    <xf numFmtId="0" fontId="27" fillId="0" borderId="0" xfId="11" applyFont="1" applyAlignment="1">
      <alignment horizontal="left" vertical="center"/>
    </xf>
    <xf numFmtId="49" fontId="15" fillId="0" borderId="2" xfId="10" applyNumberFormat="1" applyFont="1" applyBorder="1" applyAlignment="1">
      <alignment horizontal="center"/>
    </xf>
    <xf numFmtId="164" fontId="24" fillId="0" borderId="8" xfId="11" applyNumberFormat="1" applyFont="1" applyBorder="1" applyAlignment="1">
      <alignment horizontal="center" vertical="top" wrapText="1"/>
    </xf>
    <xf numFmtId="0" fontId="21" fillId="12" borderId="4" xfId="2" applyFont="1" applyFill="1" applyBorder="1" applyAlignment="1">
      <alignment horizontal="center" vertical="center" wrapText="1"/>
    </xf>
    <xf numFmtId="0" fontId="13" fillId="0" borderId="2" xfId="10" applyFont="1" applyBorder="1" applyAlignment="1">
      <alignment horizontal="center" vertical="center" wrapText="1"/>
    </xf>
    <xf numFmtId="0" fontId="15" fillId="12" borderId="2" xfId="0" applyFont="1" applyFill="1" applyBorder="1" applyAlignment="1">
      <alignment horizontal="center" vertical="center"/>
    </xf>
    <xf numFmtId="0" fontId="15" fillId="12" borderId="2" xfId="0" applyFont="1" applyFill="1" applyBorder="1" applyAlignment="1">
      <alignment horizontal="center"/>
    </xf>
    <xf numFmtId="0" fontId="15" fillId="11" borderId="8" xfId="0" applyFont="1" applyFill="1" applyBorder="1" applyAlignment="1">
      <alignment horizontal="left" vertical="center"/>
    </xf>
    <xf numFmtId="0" fontId="15" fillId="11" borderId="11" xfId="0" applyFont="1" applyFill="1" applyBorder="1" applyAlignment="1">
      <alignment horizontal="center"/>
    </xf>
    <xf numFmtId="0" fontId="15" fillId="11" borderId="10" xfId="0" applyFont="1" applyFill="1" applyBorder="1" applyAlignment="1">
      <alignment horizontal="center"/>
    </xf>
    <xf numFmtId="0" fontId="15" fillId="11" borderId="11" xfId="0" applyFont="1" applyFill="1" applyBorder="1"/>
    <xf numFmtId="0" fontId="0" fillId="11" borderId="10" xfId="0" applyFill="1" applyBorder="1"/>
    <xf numFmtId="0" fontId="18" fillId="11" borderId="0" xfId="10" applyFont="1" applyFill="1"/>
    <xf numFmtId="0" fontId="67" fillId="0" borderId="0" xfId="2" applyFont="1"/>
    <xf numFmtId="0" fontId="67" fillId="0" borderId="0" xfId="2" applyFont="1" applyAlignment="1">
      <alignment horizontal="center"/>
    </xf>
    <xf numFmtId="0" fontId="67" fillId="0" borderId="0" xfId="2" applyFont="1" applyAlignment="1">
      <alignment horizontal="left"/>
    </xf>
    <xf numFmtId="0" fontId="49" fillId="0" borderId="0" xfId="10" applyFont="1" applyAlignment="1">
      <alignment vertical="center"/>
    </xf>
    <xf numFmtId="0" fontId="15" fillId="0" borderId="0" xfId="2" applyFont="1"/>
    <xf numFmtId="0" fontId="68" fillId="0" borderId="2" xfId="8" applyFont="1" applyBorder="1" applyAlignment="1">
      <alignment horizontal="center" vertical="center"/>
    </xf>
    <xf numFmtId="0" fontId="69" fillId="0" borderId="2" xfId="8" applyFont="1" applyBorder="1" applyAlignment="1">
      <alignment horizontal="center" vertical="center" wrapText="1"/>
    </xf>
    <xf numFmtId="49" fontId="39" fillId="0" borderId="2" xfId="11" applyNumberFormat="1" applyFont="1" applyBorder="1" applyAlignment="1">
      <alignment horizontal="center" vertical="top" wrapText="1"/>
    </xf>
    <xf numFmtId="165" fontId="46" fillId="14" borderId="3" xfId="11" applyNumberFormat="1" applyFont="1" applyFill="1" applyBorder="1" applyAlignment="1">
      <alignment horizontal="center" vertical="center" wrapText="1"/>
    </xf>
    <xf numFmtId="0" fontId="70" fillId="0" borderId="0" xfId="12" applyFont="1"/>
    <xf numFmtId="0" fontId="70" fillId="0" borderId="0" xfId="12" applyFont="1" applyAlignment="1">
      <alignment horizontal="left"/>
    </xf>
    <xf numFmtId="0" fontId="6" fillId="0" borderId="0" xfId="13" applyFont="1"/>
    <xf numFmtId="0" fontId="15" fillId="0" borderId="2" xfId="0" applyFont="1" applyBorder="1" applyAlignment="1">
      <alignment horizontal="center" vertical="center"/>
    </xf>
    <xf numFmtId="0" fontId="15" fillId="0" borderId="2" xfId="0" applyFont="1" applyBorder="1"/>
    <xf numFmtId="0" fontId="15" fillId="0" borderId="2" xfId="0" applyFont="1" applyBorder="1" applyAlignment="1">
      <alignment wrapText="1"/>
    </xf>
    <xf numFmtId="0" fontId="6" fillId="0" borderId="0" xfId="13" applyFont="1" applyAlignment="1">
      <alignment vertical="center"/>
    </xf>
    <xf numFmtId="0" fontId="18" fillId="0" borderId="0" xfId="0" applyFont="1"/>
    <xf numFmtId="0" fontId="22" fillId="12" borderId="2" xfId="8" applyFont="1" applyFill="1" applyBorder="1" applyAlignment="1">
      <alignment horizontal="center" vertical="center" wrapText="1"/>
    </xf>
    <xf numFmtId="3" fontId="22" fillId="12" borderId="2" xfId="8" applyNumberFormat="1" applyFont="1" applyFill="1" applyBorder="1" applyAlignment="1">
      <alignment horizontal="center" vertical="center" wrapText="1"/>
    </xf>
    <xf numFmtId="0" fontId="6" fillId="7" borderId="0" xfId="4" applyFont="1" applyFill="1"/>
    <xf numFmtId="0" fontId="40" fillId="0" borderId="0" xfId="4" applyFont="1"/>
    <xf numFmtId="0" fontId="0" fillId="0" borderId="0" xfId="4" applyFont="1"/>
    <xf numFmtId="49" fontId="13" fillId="0" borderId="8" xfId="8" applyNumberFormat="1" applyFont="1" applyBorder="1" applyAlignment="1">
      <alignment horizontal="center" vertical="center" wrapText="1"/>
    </xf>
    <xf numFmtId="3" fontId="73" fillId="0" borderId="2" xfId="8" applyNumberFormat="1" applyFont="1" applyBorder="1" applyAlignment="1">
      <alignment horizontal="center" vertical="center" wrapText="1"/>
    </xf>
    <xf numFmtId="3" fontId="21" fillId="0" borderId="2" xfId="8" applyNumberFormat="1" applyFont="1" applyBorder="1" applyAlignment="1">
      <alignment horizontal="center" vertical="center" wrapText="1"/>
    </xf>
    <xf numFmtId="0" fontId="74" fillId="0" borderId="0" xfId="8" applyFont="1" applyAlignment="1">
      <alignment horizontal="left" vertical="top"/>
    </xf>
    <xf numFmtId="49" fontId="15" fillId="3" borderId="2" xfId="0" applyNumberFormat="1" applyFont="1" applyFill="1" applyBorder="1" applyAlignment="1">
      <alignment horizontal="center"/>
    </xf>
    <xf numFmtId="0" fontId="15" fillId="0" borderId="7" xfId="0" applyFont="1" applyBorder="1"/>
    <xf numFmtId="0" fontId="13" fillId="0" borderId="2" xfId="8" applyFont="1" applyBorder="1" applyAlignment="1">
      <alignment horizontal="center" vertical="center" wrapText="1"/>
    </xf>
    <xf numFmtId="0" fontId="35" fillId="0" borderId="3" xfId="8" applyFont="1" applyBorder="1" applyAlignment="1">
      <alignment horizontal="center" vertical="center"/>
    </xf>
    <xf numFmtId="0" fontId="35" fillId="0" borderId="4" xfId="8" applyFont="1" applyBorder="1" applyAlignment="1">
      <alignment horizontal="center" vertical="center"/>
    </xf>
    <xf numFmtId="0" fontId="35" fillId="0" borderId="5" xfId="8" applyFont="1" applyBorder="1" applyAlignment="1">
      <alignment horizontal="center" vertical="center"/>
    </xf>
    <xf numFmtId="0" fontId="76" fillId="0" borderId="0" xfId="10" applyFont="1"/>
    <xf numFmtId="0" fontId="78" fillId="0" borderId="0" xfId="10" applyFont="1"/>
    <xf numFmtId="0" fontId="58" fillId="0" borderId="0" xfId="10" applyFont="1" applyAlignment="1">
      <alignment horizontal="left" vertical="top" wrapText="1"/>
    </xf>
    <xf numFmtId="0" fontId="0" fillId="0" borderId="0" xfId="10" applyFont="1"/>
    <xf numFmtId="0" fontId="15" fillId="0" borderId="0" xfId="0" applyFont="1" applyAlignment="1">
      <alignment wrapText="1"/>
    </xf>
    <xf numFmtId="0" fontId="21" fillId="0" borderId="0" xfId="0" applyFont="1" applyAlignment="1">
      <alignment horizontal="center"/>
    </xf>
    <xf numFmtId="0" fontId="80" fillId="13" borderId="2" xfId="0" applyFont="1" applyFill="1" applyBorder="1" applyAlignment="1">
      <alignment horizontal="center" vertical="center"/>
    </xf>
    <xf numFmtId="49" fontId="59" fillId="3" borderId="2" xfId="11" applyNumberFormat="1" applyFont="1" applyFill="1" applyBorder="1" applyAlignment="1">
      <alignment horizontal="center" vertical="center" wrapText="1"/>
    </xf>
    <xf numFmtId="0" fontId="59" fillId="3" borderId="2" xfId="11" applyFont="1" applyFill="1" applyBorder="1" applyAlignment="1">
      <alignment vertical="center" wrapText="1"/>
    </xf>
    <xf numFmtId="0" fontId="21" fillId="17" borderId="2" xfId="10" applyFont="1" applyFill="1" applyBorder="1" applyAlignment="1">
      <alignment horizontal="center" vertical="center" wrapText="1"/>
    </xf>
    <xf numFmtId="0" fontId="6" fillId="0" borderId="0" xfId="10" applyFont="1" applyAlignment="1">
      <alignment horizontal="right" vertical="center"/>
    </xf>
    <xf numFmtId="0" fontId="54" fillId="0" borderId="0" xfId="10" applyFont="1" applyAlignment="1">
      <alignment horizontal="center" vertical="center" wrapText="1"/>
    </xf>
    <xf numFmtId="0" fontId="82" fillId="0" borderId="0" xfId="11" applyFont="1" applyAlignment="1">
      <alignment horizontal="left" vertical="center"/>
    </xf>
    <xf numFmtId="0" fontId="26" fillId="0" borderId="0" xfId="11" applyFont="1" applyAlignment="1">
      <alignment horizontal="right" vertical="center"/>
    </xf>
    <xf numFmtId="0" fontId="59" fillId="3" borderId="2" xfId="11" applyFont="1" applyFill="1" applyBorder="1" applyAlignment="1">
      <alignment horizontal="center" vertical="center" wrapText="1"/>
    </xf>
    <xf numFmtId="0" fontId="16" fillId="0" borderId="0" xfId="0" applyFont="1" applyAlignment="1">
      <alignment vertical="top"/>
    </xf>
    <xf numFmtId="0" fontId="50" fillId="0" borderId="0" xfId="0" applyFont="1" applyAlignment="1">
      <alignment vertical="top" wrapText="1"/>
    </xf>
    <xf numFmtId="0" fontId="6" fillId="13" borderId="0" xfId="0" applyFont="1" applyFill="1"/>
    <xf numFmtId="0" fontId="64" fillId="17" borderId="2" xfId="10" applyFont="1" applyFill="1" applyBorder="1" applyAlignment="1">
      <alignment horizontal="center" vertical="center" wrapText="1"/>
    </xf>
    <xf numFmtId="0" fontId="26" fillId="0" borderId="0" xfId="11" applyFont="1" applyAlignment="1">
      <alignment vertical="center"/>
    </xf>
    <xf numFmtId="0" fontId="27" fillId="0" borderId="0" xfId="11" applyFont="1" applyAlignment="1">
      <alignment vertical="center"/>
    </xf>
    <xf numFmtId="0" fontId="26" fillId="5" borderId="2" xfId="11" applyFont="1" applyFill="1" applyBorder="1" applyAlignment="1">
      <alignment horizontal="center" wrapText="1"/>
    </xf>
    <xf numFmtId="0" fontId="27" fillId="0" borderId="2" xfId="11" applyFont="1" applyBorder="1" applyAlignment="1">
      <alignment horizontal="center"/>
    </xf>
    <xf numFmtId="0" fontId="1" fillId="0" borderId="2" xfId="13" applyFont="1" applyBorder="1" applyAlignment="1">
      <alignment horizontal="center"/>
    </xf>
    <xf numFmtId="0" fontId="26" fillId="5" borderId="2" xfId="11" applyFont="1" applyFill="1" applyBorder="1" applyAlignment="1">
      <alignment vertical="center"/>
    </xf>
    <xf numFmtId="0" fontId="57" fillId="0" borderId="0" xfId="10" applyFont="1" applyAlignment="1">
      <alignment vertical="center"/>
    </xf>
    <xf numFmtId="0" fontId="53" fillId="0" borderId="0" xfId="13" applyFont="1"/>
    <xf numFmtId="0" fontId="15" fillId="0" borderId="0" xfId="13" applyFont="1" applyAlignment="1">
      <alignment horizontal="center" wrapText="1"/>
    </xf>
    <xf numFmtId="0" fontId="42" fillId="0" borderId="0" xfId="13" applyFont="1" applyAlignment="1">
      <alignment vertical="top" wrapText="1"/>
    </xf>
    <xf numFmtId="49" fontId="12" fillId="3" borderId="2" xfId="10" applyNumberFormat="1" applyFont="1" applyFill="1" applyBorder="1" applyAlignment="1">
      <alignment horizontal="center" vertical="center" wrapText="1"/>
    </xf>
    <xf numFmtId="0" fontId="15" fillId="12" borderId="2" xfId="10" applyFont="1" applyFill="1" applyBorder="1"/>
    <xf numFmtId="0" fontId="15" fillId="0" borderId="10" xfId="10" applyFont="1" applyBorder="1" applyAlignment="1">
      <alignment horizontal="center"/>
    </xf>
    <xf numFmtId="0" fontId="15" fillId="3" borderId="2" xfId="0" applyFont="1" applyFill="1" applyBorder="1" applyAlignment="1">
      <alignment horizontal="center"/>
    </xf>
    <xf numFmtId="49" fontId="0" fillId="0" borderId="6" xfId="0" applyNumberFormat="1" applyBorder="1"/>
    <xf numFmtId="0" fontId="0" fillId="0" borderId="7" xfId="0" applyBorder="1"/>
    <xf numFmtId="0" fontId="0" fillId="0" borderId="6" xfId="0" applyBorder="1"/>
    <xf numFmtId="0" fontId="0" fillId="0" borderId="15" xfId="0" applyBorder="1"/>
    <xf numFmtId="0" fontId="0" fillId="0" borderId="1" xfId="0" applyBorder="1"/>
    <xf numFmtId="0" fontId="0" fillId="0" borderId="14" xfId="0" applyBorder="1"/>
    <xf numFmtId="49" fontId="15" fillId="0" borderId="6" xfId="0" applyNumberFormat="1" applyFont="1" applyBorder="1" applyAlignment="1">
      <alignment horizontal="left" vertical="top"/>
    </xf>
    <xf numFmtId="0" fontId="21" fillId="0" borderId="0" xfId="10" applyFont="1"/>
    <xf numFmtId="0" fontId="79" fillId="0" borderId="0" xfId="12" applyFont="1"/>
    <xf numFmtId="0" fontId="15" fillId="18" borderId="2" xfId="10" applyFont="1" applyFill="1" applyBorder="1" applyAlignment="1">
      <alignment horizontal="center" vertical="center"/>
    </xf>
    <xf numFmtId="0" fontId="15" fillId="18" borderId="10" xfId="10" applyFont="1" applyFill="1" applyBorder="1" applyAlignment="1">
      <alignment horizontal="center" vertical="center"/>
    </xf>
    <xf numFmtId="0" fontId="70" fillId="18" borderId="2" xfId="12" applyFont="1" applyFill="1" applyBorder="1" applyAlignment="1">
      <alignment horizontal="center" vertical="center"/>
    </xf>
    <xf numFmtId="0" fontId="92" fillId="0" borderId="0" xfId="0" applyFont="1"/>
    <xf numFmtId="0" fontId="0" fillId="3" borderId="2" xfId="0" applyFill="1" applyBorder="1"/>
    <xf numFmtId="49" fontId="12" fillId="3" borderId="3" xfId="0" applyNumberFormat="1" applyFont="1" applyFill="1" applyBorder="1" applyAlignment="1">
      <alignment horizontal="center" vertical="center" wrapText="1"/>
    </xf>
    <xf numFmtId="0" fontId="6" fillId="0" borderId="0" xfId="0" applyFont="1" applyAlignment="1">
      <alignment vertical="center"/>
    </xf>
    <xf numFmtId="0" fontId="57" fillId="0" borderId="0" xfId="0" applyFont="1" applyAlignment="1">
      <alignment horizontal="center" vertical="center" wrapText="1"/>
    </xf>
    <xf numFmtId="0" fontId="6" fillId="6" borderId="0" xfId="13" applyFont="1" applyFill="1" applyAlignment="1">
      <alignment vertical="center"/>
    </xf>
    <xf numFmtId="0" fontId="2" fillId="6" borderId="0" xfId="13" applyFill="1"/>
    <xf numFmtId="0" fontId="6" fillId="6" borderId="0" xfId="0" applyFont="1" applyFill="1" applyAlignment="1">
      <alignment vertical="center"/>
    </xf>
    <xf numFmtId="0" fontId="0" fillId="6" borderId="0" xfId="0" applyFill="1"/>
    <xf numFmtId="0" fontId="80" fillId="11" borderId="2" xfId="0" applyFont="1" applyFill="1" applyBorder="1" applyAlignment="1">
      <alignment horizontal="center" vertical="center"/>
    </xf>
    <xf numFmtId="49" fontId="15" fillId="0" borderId="0" xfId="0" applyNumberFormat="1" applyFont="1" applyAlignment="1">
      <alignment horizontal="center" vertical="center"/>
    </xf>
    <xf numFmtId="0" fontId="57" fillId="0" borderId="0" xfId="0" applyFont="1" applyAlignment="1">
      <alignment horizontal="center"/>
    </xf>
    <xf numFmtId="0" fontId="70" fillId="0" borderId="2" xfId="12" applyFont="1" applyBorder="1" applyAlignment="1">
      <alignment horizontal="center" vertical="center"/>
    </xf>
    <xf numFmtId="0" fontId="14" fillId="0" borderId="0" xfId="0" applyFont="1"/>
    <xf numFmtId="49" fontId="39" fillId="0" borderId="2" xfId="11" applyNumberFormat="1" applyFont="1" applyBorder="1" applyAlignment="1">
      <alignment horizontal="center" vertical="center" wrapText="1"/>
    </xf>
    <xf numFmtId="49" fontId="39" fillId="0" borderId="10" xfId="11" applyNumberFormat="1" applyFont="1" applyBorder="1" applyAlignment="1">
      <alignment horizontal="center" vertical="center" wrapText="1"/>
    </xf>
    <xf numFmtId="0" fontId="18" fillId="0" borderId="9" xfId="0" applyFont="1" applyBorder="1" applyAlignment="1">
      <alignment horizontal="left"/>
    </xf>
    <xf numFmtId="0" fontId="15" fillId="0" borderId="12" xfId="0" applyFont="1" applyBorder="1" applyAlignment="1">
      <alignment horizontal="center"/>
    </xf>
    <xf numFmtId="0" fontId="0" fillId="0" borderId="12" xfId="0" applyBorder="1"/>
    <xf numFmtId="49" fontId="18" fillId="0" borderId="9" xfId="0" applyNumberFormat="1" applyFont="1" applyBorder="1" applyAlignment="1">
      <alignment horizontal="left"/>
    </xf>
    <xf numFmtId="0" fontId="15" fillId="0" borderId="12" xfId="0" applyFont="1" applyBorder="1"/>
    <xf numFmtId="0" fontId="76" fillId="0" borderId="6" xfId="0" applyFont="1" applyBorder="1"/>
    <xf numFmtId="49" fontId="0" fillId="0" borderId="15" xfId="0" applyNumberFormat="1" applyBorder="1"/>
    <xf numFmtId="0" fontId="0" fillId="0" borderId="13" xfId="0" applyBorder="1"/>
    <xf numFmtId="0" fontId="60" fillId="0" borderId="0" xfId="10" applyFont="1"/>
    <xf numFmtId="0" fontId="21" fillId="4" borderId="2" xfId="0" applyFont="1" applyFill="1" applyBorder="1" applyAlignment="1">
      <alignment horizontal="center" vertical="center"/>
    </xf>
    <xf numFmtId="0" fontId="21" fillId="0" borderId="0" xfId="0" applyFont="1"/>
    <xf numFmtId="0" fontId="58" fillId="0" borderId="0" xfId="0" applyFont="1"/>
    <xf numFmtId="0" fontId="21" fillId="0" borderId="2" xfId="0" applyFont="1" applyBorder="1" applyAlignment="1">
      <alignment horizontal="center" vertical="center"/>
    </xf>
    <xf numFmtId="0" fontId="59" fillId="0" borderId="0" xfId="0" applyFont="1" applyAlignment="1">
      <alignment vertical="top"/>
    </xf>
    <xf numFmtId="0" fontId="31" fillId="0" borderId="0" xfId="0" applyFont="1" applyAlignment="1">
      <alignment horizontal="left" vertical="top"/>
    </xf>
    <xf numFmtId="0" fontId="64" fillId="0" borderId="0" xfId="0" applyFont="1" applyAlignment="1">
      <alignment horizontal="right"/>
    </xf>
    <xf numFmtId="0" fontId="59" fillId="0" borderId="0" xfId="0" applyFont="1"/>
    <xf numFmtId="0" fontId="21" fillId="14" borderId="2" xfId="0" applyFont="1" applyFill="1" applyBorder="1"/>
    <xf numFmtId="0" fontId="21" fillId="14" borderId="2" xfId="0" applyFont="1" applyFill="1" applyBorder="1" applyAlignment="1">
      <alignment horizontal="left"/>
    </xf>
    <xf numFmtId="0" fontId="21" fillId="0" borderId="10" xfId="0" applyFont="1" applyBorder="1" applyAlignment="1">
      <alignment horizontal="center"/>
    </xf>
    <xf numFmtId="0" fontId="21" fillId="0" borderId="2" xfId="0" applyFont="1" applyBorder="1"/>
    <xf numFmtId="0" fontId="21" fillId="0" borderId="8" xfId="0" applyFont="1" applyBorder="1" applyAlignment="1">
      <alignment horizontal="center"/>
    </xf>
    <xf numFmtId="0" fontId="21" fillId="0" borderId="2" xfId="0" applyFont="1" applyBorder="1" applyAlignment="1">
      <alignment horizontal="left"/>
    </xf>
    <xf numFmtId="0" fontId="77" fillId="0" borderId="0" xfId="0" applyFont="1"/>
    <xf numFmtId="0" fontId="93" fillId="0" borderId="0" xfId="0" applyFont="1"/>
    <xf numFmtId="0" fontId="24" fillId="14" borderId="3" xfId="11" applyFont="1" applyFill="1" applyBorder="1" applyAlignment="1">
      <alignment horizontal="center" vertical="top" wrapText="1"/>
    </xf>
    <xf numFmtId="0" fontId="24" fillId="5" borderId="3" xfId="11" applyFont="1" applyFill="1" applyBorder="1" applyAlignment="1">
      <alignment horizontal="center" vertical="top" wrapText="1"/>
    </xf>
    <xf numFmtId="164" fontId="13" fillId="12" borderId="8" xfId="11" applyNumberFormat="1" applyFont="1" applyFill="1" applyBorder="1" applyAlignment="1">
      <alignment horizontal="center" vertical="top" wrapText="1"/>
    </xf>
    <xf numFmtId="164" fontId="13" fillId="12" borderId="8" xfId="11" applyNumberFormat="1" applyFont="1" applyFill="1" applyBorder="1" applyAlignment="1">
      <alignment horizontal="center" vertical="center" wrapText="1"/>
    </xf>
    <xf numFmtId="49" fontId="13" fillId="0" borderId="8" xfId="11" applyNumberFormat="1" applyFont="1" applyBorder="1" applyAlignment="1">
      <alignment horizontal="center" vertical="center" wrapText="1"/>
    </xf>
    <xf numFmtId="49" fontId="13" fillId="0" borderId="2" xfId="11" applyNumberFormat="1" applyFont="1" applyBorder="1" applyAlignment="1">
      <alignment horizontal="center" vertical="center" wrapText="1"/>
    </xf>
    <xf numFmtId="49" fontId="13" fillId="0" borderId="8" xfId="11" applyNumberFormat="1" applyFont="1" applyBorder="1" applyAlignment="1">
      <alignment horizontal="center" vertical="top" wrapText="1"/>
    </xf>
    <xf numFmtId="0" fontId="24" fillId="14" borderId="3" xfId="11" applyFont="1" applyFill="1" applyBorder="1" applyAlignment="1">
      <alignment horizontal="center" vertical="center" wrapText="1"/>
    </xf>
    <xf numFmtId="0" fontId="24" fillId="5" borderId="3" xfId="11" applyFont="1" applyFill="1" applyBorder="1" applyAlignment="1">
      <alignment horizontal="center" vertical="center" wrapText="1"/>
    </xf>
    <xf numFmtId="0" fontId="21" fillId="0" borderId="2" xfId="10" applyFont="1" applyBorder="1" applyAlignment="1">
      <alignment horizontal="center" vertical="center" wrapText="1"/>
    </xf>
    <xf numFmtId="0" fontId="21" fillId="0" borderId="3" xfId="10" applyFont="1" applyBorder="1" applyAlignment="1">
      <alignment horizontal="center" vertical="center" wrapText="1"/>
    </xf>
    <xf numFmtId="0" fontId="21" fillId="15" borderId="2" xfId="10" applyFont="1" applyFill="1" applyBorder="1" applyAlignment="1">
      <alignment horizontal="center" vertical="center" wrapText="1"/>
    </xf>
    <xf numFmtId="0" fontId="21" fillId="11" borderId="3" xfId="10" applyFont="1" applyFill="1" applyBorder="1" applyAlignment="1">
      <alignment horizontal="center"/>
    </xf>
    <xf numFmtId="0" fontId="58" fillId="0" borderId="0" xfId="10" applyFont="1"/>
    <xf numFmtId="0" fontId="21" fillId="0" borderId="0" xfId="10" applyFont="1" applyAlignment="1">
      <alignment vertical="center"/>
    </xf>
    <xf numFmtId="0" fontId="58" fillId="0" borderId="0" xfId="10" applyFont="1" applyAlignment="1">
      <alignment horizontal="left" vertical="center"/>
    </xf>
    <xf numFmtId="0" fontId="64" fillId="0" borderId="0" xfId="10" applyFont="1"/>
    <xf numFmtId="0" fontId="64" fillId="0" borderId="0" xfId="10" applyFont="1" applyAlignment="1">
      <alignment horizontal="center"/>
    </xf>
    <xf numFmtId="0" fontId="64" fillId="0" borderId="0" xfId="10" applyFont="1" applyAlignment="1">
      <alignment horizontal="center" vertical="center"/>
    </xf>
    <xf numFmtId="0" fontId="99" fillId="5" borderId="2" xfId="2" applyFont="1" applyFill="1" applyBorder="1" applyAlignment="1">
      <alignment wrapText="1"/>
    </xf>
    <xf numFmtId="0" fontId="100" fillId="0" borderId="0" xfId="2" applyFont="1"/>
    <xf numFmtId="0" fontId="101" fillId="0" borderId="0" xfId="2" applyFont="1"/>
    <xf numFmtId="0" fontId="64" fillId="0" borderId="0" xfId="2" applyFont="1"/>
    <xf numFmtId="0" fontId="102" fillId="0" borderId="0" xfId="2" applyFont="1"/>
    <xf numFmtId="0" fontId="21" fillId="0" borderId="0" xfId="2" applyFont="1"/>
    <xf numFmtId="0" fontId="99" fillId="5" borderId="2" xfId="2" applyFont="1" applyFill="1" applyBorder="1" applyAlignment="1">
      <alignment horizontal="center" vertical="center" wrapText="1"/>
    </xf>
    <xf numFmtId="0" fontId="21" fillId="14" borderId="2" xfId="0" applyFont="1" applyFill="1" applyBorder="1" applyAlignment="1">
      <alignment horizontal="center"/>
    </xf>
    <xf numFmtId="0" fontId="21" fillId="12" borderId="2" xfId="10" applyFont="1" applyFill="1" applyBorder="1" applyAlignment="1">
      <alignment horizontal="left" vertical="top" wrapText="1"/>
    </xf>
    <xf numFmtId="0" fontId="21" fillId="14" borderId="2" xfId="2" applyFont="1" applyFill="1" applyBorder="1" applyAlignment="1">
      <alignment horizontal="center" vertical="center"/>
    </xf>
    <xf numFmtId="0" fontId="21" fillId="0" borderId="0" xfId="0" applyFont="1" applyAlignment="1">
      <alignment horizontal="center" vertical="center"/>
    </xf>
    <xf numFmtId="0" fontId="21" fillId="12" borderId="2" xfId="0" applyFont="1" applyFill="1" applyBorder="1" applyAlignment="1">
      <alignment horizontal="center" vertical="center"/>
    </xf>
    <xf numFmtId="0" fontId="21" fillId="12" borderId="2" xfId="0" applyFont="1" applyFill="1" applyBorder="1" applyAlignment="1">
      <alignment horizontal="center"/>
    </xf>
    <xf numFmtId="0" fontId="13" fillId="0" borderId="0" xfId="0" applyFont="1" applyAlignment="1">
      <alignment horizontal="center" vertical="center"/>
    </xf>
    <xf numFmtId="0" fontId="13" fillId="0" borderId="0" xfId="0" applyFont="1" applyAlignment="1">
      <alignment horizontal="right" vertical="center"/>
    </xf>
    <xf numFmtId="0" fontId="13" fillId="0" borderId="0" xfId="0" applyFont="1" applyAlignment="1">
      <alignment horizontal="right" vertical="top"/>
    </xf>
    <xf numFmtId="0" fontId="35" fillId="0" borderId="0" xfId="0" applyFont="1" applyAlignment="1">
      <alignment vertical="top"/>
    </xf>
    <xf numFmtId="0" fontId="21" fillId="3" borderId="2" xfId="0" applyFont="1" applyFill="1" applyBorder="1" applyAlignment="1">
      <alignment horizontal="center"/>
    </xf>
    <xf numFmtId="3" fontId="21" fillId="5" borderId="2" xfId="8" applyNumberFormat="1" applyFont="1" applyFill="1" applyBorder="1" applyAlignment="1">
      <alignment horizontal="center" vertical="center" wrapText="1"/>
    </xf>
    <xf numFmtId="0" fontId="21" fillId="15" borderId="2" xfId="10" applyFont="1" applyFill="1" applyBorder="1" applyAlignment="1">
      <alignment horizontal="center" vertical="top" wrapText="1"/>
    </xf>
    <xf numFmtId="0" fontId="21" fillId="14" borderId="2" xfId="10" applyFont="1" applyFill="1" applyBorder="1" applyAlignment="1">
      <alignment horizontal="center" vertical="top" wrapText="1"/>
    </xf>
    <xf numFmtId="0" fontId="21" fillId="5" borderId="2" xfId="10" applyFont="1" applyFill="1" applyBorder="1" applyAlignment="1">
      <alignment horizontal="left" vertical="top" wrapText="1"/>
    </xf>
    <xf numFmtId="0" fontId="21" fillId="14" borderId="2" xfId="10" applyFont="1" applyFill="1" applyBorder="1" applyAlignment="1">
      <alignment horizontal="left" vertical="top" wrapText="1"/>
    </xf>
    <xf numFmtId="0" fontId="58" fillId="0" borderId="8" xfId="10" applyFont="1" applyBorder="1"/>
    <xf numFmtId="0" fontId="58" fillId="0" borderId="11" xfId="10" applyFont="1" applyBorder="1"/>
    <xf numFmtId="0" fontId="21" fillId="12" borderId="2" xfId="10" applyFont="1" applyFill="1" applyBorder="1" applyAlignment="1">
      <alignment horizontal="center"/>
    </xf>
    <xf numFmtId="0" fontId="21" fillId="12" borderId="2" xfId="10" applyFont="1" applyFill="1" applyBorder="1" applyAlignment="1">
      <alignment horizontal="center" wrapText="1"/>
    </xf>
    <xf numFmtId="0" fontId="21" fillId="12" borderId="2" xfId="10" applyFont="1" applyFill="1" applyBorder="1"/>
    <xf numFmtId="0" fontId="21" fillId="5" borderId="2" xfId="10" applyFont="1" applyFill="1" applyBorder="1" applyAlignment="1">
      <alignment horizontal="center" vertical="center" wrapText="1"/>
    </xf>
    <xf numFmtId="0" fontId="21" fillId="14" borderId="2" xfId="10" applyFont="1" applyFill="1" applyBorder="1" applyAlignment="1">
      <alignment horizontal="center" vertical="center" wrapText="1"/>
    </xf>
    <xf numFmtId="0" fontId="21" fillId="14" borderId="2" xfId="10" applyFont="1" applyFill="1" applyBorder="1" applyAlignment="1">
      <alignment vertical="top" wrapText="1"/>
    </xf>
    <xf numFmtId="0" fontId="21" fillId="12" borderId="2" xfId="10" applyFont="1" applyFill="1" applyBorder="1" applyAlignment="1">
      <alignment vertical="center"/>
    </xf>
    <xf numFmtId="0" fontId="21" fillId="5" borderId="2" xfId="12" applyFont="1" applyFill="1" applyBorder="1" applyAlignment="1">
      <alignment horizontal="center" vertical="center" wrapText="1"/>
    </xf>
    <xf numFmtId="0" fontId="21" fillId="15" borderId="2" xfId="12" applyFont="1" applyFill="1" applyBorder="1" applyAlignment="1">
      <alignment horizontal="center" vertical="center" wrapText="1"/>
    </xf>
    <xf numFmtId="0" fontId="99" fillId="14" borderId="3" xfId="2" applyFont="1" applyFill="1" applyBorder="1" applyAlignment="1">
      <alignment horizontal="center" vertical="center"/>
    </xf>
    <xf numFmtId="0" fontId="21" fillId="14" borderId="3" xfId="2" applyFont="1" applyFill="1" applyBorder="1" applyAlignment="1">
      <alignment vertical="center"/>
    </xf>
    <xf numFmtId="0" fontId="21" fillId="14" borderId="4" xfId="2" applyFont="1" applyFill="1" applyBorder="1" applyAlignment="1">
      <alignment horizontal="center" vertical="top" wrapText="1"/>
    </xf>
    <xf numFmtId="0" fontId="21" fillId="12" borderId="3" xfId="2" applyFont="1" applyFill="1" applyBorder="1" applyAlignment="1">
      <alignment horizontal="center" vertical="center" wrapText="1"/>
    </xf>
    <xf numFmtId="0" fontId="46" fillId="14" borderId="2" xfId="10" applyFont="1" applyFill="1" applyBorder="1" applyAlignment="1">
      <alignment horizontal="center" vertical="center"/>
    </xf>
    <xf numFmtId="49" fontId="21" fillId="0" borderId="2" xfId="13" applyNumberFormat="1" applyFont="1" applyBorder="1" applyAlignment="1">
      <alignment horizontal="center" vertical="center"/>
    </xf>
    <xf numFmtId="49" fontId="21" fillId="0" borderId="2" xfId="10" applyNumberFormat="1" applyFont="1" applyBorder="1" applyAlignment="1">
      <alignment horizontal="center" vertical="center"/>
    </xf>
    <xf numFmtId="0" fontId="101" fillId="14" borderId="2" xfId="10" applyFont="1" applyFill="1" applyBorder="1" applyAlignment="1">
      <alignment horizontal="center" vertical="center" wrapText="1"/>
    </xf>
    <xf numFmtId="0" fontId="101" fillId="5" borderId="2" xfId="10" applyFont="1" applyFill="1" applyBorder="1" applyAlignment="1">
      <alignment horizontal="center" vertical="center" wrapText="1"/>
    </xf>
    <xf numFmtId="0" fontId="101" fillId="14" borderId="2" xfId="10" applyFont="1" applyFill="1" applyBorder="1" applyAlignment="1">
      <alignment wrapText="1"/>
    </xf>
    <xf numFmtId="0" fontId="101" fillId="5" borderId="2" xfId="10" applyFont="1" applyFill="1" applyBorder="1" applyAlignment="1">
      <alignment wrapText="1"/>
    </xf>
    <xf numFmtId="0" fontId="58" fillId="0" borderId="0" xfId="13" applyFont="1"/>
    <xf numFmtId="0" fontId="106" fillId="0" borderId="0" xfId="10" applyFont="1" applyAlignment="1">
      <alignment horizontal="center" vertical="center"/>
    </xf>
    <xf numFmtId="0" fontId="62" fillId="0" borderId="0" xfId="13" applyFont="1"/>
    <xf numFmtId="9" fontId="62" fillId="17" borderId="2" xfId="15" applyFont="1" applyFill="1" applyBorder="1" applyAlignment="1">
      <alignment horizontal="center" vertical="center"/>
    </xf>
    <xf numFmtId="0" fontId="99" fillId="17" borderId="2" xfId="10" applyFont="1" applyFill="1" applyBorder="1" applyAlignment="1">
      <alignment horizontal="center" vertical="center" wrapText="1"/>
    </xf>
    <xf numFmtId="0" fontId="99" fillId="0" borderId="0" xfId="10" applyFont="1" applyAlignment="1">
      <alignment horizontal="center" vertical="center" wrapText="1"/>
    </xf>
    <xf numFmtId="0" fontId="105" fillId="0" borderId="0" xfId="10" applyFont="1" applyAlignment="1">
      <alignment horizontal="right" vertical="center"/>
    </xf>
    <xf numFmtId="0" fontId="21" fillId="3" borderId="2" xfId="10" applyFont="1" applyFill="1" applyBorder="1" applyAlignment="1">
      <alignment horizontal="center" vertical="center" wrapText="1"/>
    </xf>
    <xf numFmtId="0" fontId="99" fillId="5" borderId="4" xfId="2" applyFont="1" applyFill="1" applyBorder="1" applyAlignment="1">
      <alignment horizontal="center" vertical="center" wrapText="1"/>
    </xf>
    <xf numFmtId="0" fontId="108" fillId="0" borderId="0" xfId="0" applyFont="1"/>
    <xf numFmtId="0" fontId="105" fillId="0" borderId="0" xfId="0" applyFont="1"/>
    <xf numFmtId="0" fontId="21" fillId="0" borderId="2" xfId="10" applyFont="1" applyBorder="1" applyAlignment="1">
      <alignment vertical="center"/>
    </xf>
    <xf numFmtId="0" fontId="21" fillId="0" borderId="2" xfId="10" applyFont="1" applyBorder="1" applyAlignment="1">
      <alignment vertical="center" wrapText="1"/>
    </xf>
    <xf numFmtId="0" fontId="46" fillId="14" borderId="2" xfId="10" applyFont="1" applyFill="1" applyBorder="1" applyAlignment="1">
      <alignment horizontal="center" vertical="center" wrapText="1"/>
    </xf>
    <xf numFmtId="0" fontId="116" fillId="0" borderId="0" xfId="2" applyFont="1"/>
    <xf numFmtId="0" fontId="71" fillId="0" borderId="0" xfId="2" applyFont="1"/>
    <xf numFmtId="0" fontId="123" fillId="0" borderId="0" xfId="2" applyFont="1"/>
    <xf numFmtId="0" fontId="123" fillId="0" borderId="0" xfId="2" applyFont="1" applyAlignment="1">
      <alignment wrapText="1"/>
    </xf>
    <xf numFmtId="49" fontId="84" fillId="0" borderId="0" xfId="0" applyNumberFormat="1" applyFont="1" applyAlignment="1">
      <alignment vertical="center" wrapText="1"/>
    </xf>
    <xf numFmtId="0" fontId="77" fillId="0" borderId="0" xfId="2" applyFont="1" applyAlignment="1">
      <alignment horizontal="center" vertical="center"/>
    </xf>
    <xf numFmtId="0" fontId="21" fillId="0" borderId="0" xfId="2" applyFont="1" applyAlignment="1">
      <alignment vertical="center"/>
    </xf>
    <xf numFmtId="49" fontId="89" fillId="0" borderId="0" xfId="0" applyNumberFormat="1" applyFont="1" applyAlignment="1">
      <alignment vertical="center" wrapText="1"/>
    </xf>
    <xf numFmtId="0" fontId="76" fillId="0" borderId="0" xfId="2" applyFont="1" applyAlignment="1">
      <alignment vertical="center"/>
    </xf>
    <xf numFmtId="0" fontId="76" fillId="0" borderId="0" xfId="0" applyFont="1" applyAlignment="1">
      <alignment vertical="center"/>
    </xf>
    <xf numFmtId="0" fontId="76" fillId="0" borderId="0" xfId="0" applyFont="1" applyAlignment="1">
      <alignment horizontal="center"/>
    </xf>
    <xf numFmtId="0" fontId="77" fillId="0" borderId="0" xfId="0" applyFont="1" applyAlignment="1">
      <alignment vertical="center"/>
    </xf>
    <xf numFmtId="0" fontId="77" fillId="0" borderId="0" xfId="0" applyFont="1" applyAlignment="1">
      <alignment horizontal="center"/>
    </xf>
    <xf numFmtId="0" fontId="12" fillId="8" borderId="1" xfId="0" applyFont="1" applyFill="1" applyBorder="1" applyAlignment="1">
      <alignment horizontal="center" vertical="center"/>
    </xf>
    <xf numFmtId="0" fontId="13" fillId="8" borderId="2" xfId="0" applyFont="1" applyFill="1" applyBorder="1" applyAlignment="1">
      <alignment horizontal="center" vertical="center"/>
    </xf>
    <xf numFmtId="0" fontId="13" fillId="9" borderId="2" xfId="0" applyFont="1" applyFill="1" applyBorder="1" applyAlignment="1">
      <alignment horizontal="center" vertical="center"/>
    </xf>
    <xf numFmtId="0" fontId="58" fillId="0" borderId="10" xfId="0" applyFont="1" applyBorder="1"/>
    <xf numFmtId="0" fontId="21" fillId="0" borderId="7" xfId="0" applyFont="1" applyBorder="1" applyAlignment="1">
      <alignment horizontal="right"/>
    </xf>
    <xf numFmtId="0" fontId="18" fillId="0" borderId="0" xfId="10" applyFont="1"/>
    <xf numFmtId="0" fontId="28" fillId="0" borderId="0" xfId="1" applyAlignment="1">
      <alignment horizontal="center" vertical="top"/>
    </xf>
    <xf numFmtId="0" fontId="28" fillId="0" borderId="0" xfId="1" applyAlignment="1">
      <alignment horizontal="left" vertical="top"/>
    </xf>
    <xf numFmtId="0" fontId="114" fillId="0" borderId="0" xfId="8" applyFont="1" applyAlignment="1">
      <alignment horizontal="left" vertical="center"/>
    </xf>
    <xf numFmtId="0" fontId="115" fillId="0" borderId="0" xfId="8" applyFont="1" applyAlignment="1">
      <alignment horizontal="left" vertical="center"/>
    </xf>
    <xf numFmtId="0" fontId="113" fillId="0" borderId="0" xfId="0" applyFont="1"/>
    <xf numFmtId="0" fontId="27" fillId="0" borderId="2" xfId="11" applyFont="1" applyBorder="1" applyAlignment="1">
      <alignment horizontal="center" vertical="top"/>
    </xf>
    <xf numFmtId="49" fontId="18" fillId="3" borderId="15" xfId="2" applyNumberFormat="1" applyFont="1" applyFill="1" applyBorder="1" applyAlignment="1">
      <alignment horizontal="center" vertical="center"/>
    </xf>
    <xf numFmtId="0" fontId="45" fillId="0" borderId="2" xfId="11" applyFont="1" applyBorder="1" applyAlignment="1">
      <alignment horizontal="center" vertical="center"/>
    </xf>
    <xf numFmtId="0" fontId="0" fillId="16" borderId="0" xfId="0" applyFill="1"/>
    <xf numFmtId="0" fontId="15" fillId="0" borderId="0" xfId="2" applyFont="1" applyAlignment="1">
      <alignment wrapText="1"/>
    </xf>
    <xf numFmtId="0" fontId="71" fillId="0" borderId="0" xfId="2" applyFont="1" applyAlignment="1">
      <alignment wrapText="1"/>
    </xf>
    <xf numFmtId="0" fontId="112" fillId="0" borderId="0" xfId="2" applyFont="1"/>
    <xf numFmtId="0" fontId="127" fillId="0" borderId="0" xfId="2" applyFont="1"/>
    <xf numFmtId="0" fontId="27" fillId="0" borderId="0" xfId="1" applyFont="1" applyAlignment="1">
      <alignment horizontal="center" vertical="top" wrapText="1"/>
    </xf>
    <xf numFmtId="0" fontId="129" fillId="0" borderId="0" xfId="0" applyFont="1" applyAlignment="1">
      <alignment vertical="top" wrapText="1"/>
    </xf>
    <xf numFmtId="0" fontId="130" fillId="14" borderId="2" xfId="0" applyFont="1" applyFill="1" applyBorder="1" applyAlignment="1">
      <alignment horizontal="left" vertical="center"/>
    </xf>
    <xf numFmtId="0" fontId="57" fillId="0" borderId="0" xfId="0" applyFont="1" applyAlignment="1">
      <alignment horizontal="left" vertical="center" wrapText="1"/>
    </xf>
    <xf numFmtId="0" fontId="80" fillId="0" borderId="0" xfId="0" applyFont="1" applyAlignment="1">
      <alignment horizontal="center" vertical="center"/>
    </xf>
    <xf numFmtId="0" fontId="130" fillId="0" borderId="0" xfId="0" applyFont="1" applyAlignment="1">
      <alignment vertical="center"/>
    </xf>
    <xf numFmtId="0" fontId="128" fillId="0" borderId="0" xfId="0" applyFont="1" applyAlignment="1">
      <alignment vertical="center"/>
    </xf>
    <xf numFmtId="0" fontId="0" fillId="0" borderId="0" xfId="0" applyAlignment="1">
      <alignment wrapText="1"/>
    </xf>
    <xf numFmtId="0" fontId="6" fillId="0" borderId="0" xfId="4" applyFont="1"/>
    <xf numFmtId="0" fontId="113" fillId="0" borderId="0" xfId="0" applyFont="1" applyAlignment="1">
      <alignment wrapText="1"/>
    </xf>
    <xf numFmtId="14" fontId="40" fillId="0" borderId="0" xfId="4" applyNumberFormat="1" applyFont="1"/>
    <xf numFmtId="0" fontId="41" fillId="0" borderId="0" xfId="2" applyFont="1" applyAlignment="1">
      <alignment wrapText="1"/>
    </xf>
    <xf numFmtId="0" fontId="116" fillId="0" borderId="0" xfId="2" applyFont="1" applyAlignment="1">
      <alignment wrapText="1"/>
    </xf>
    <xf numFmtId="0" fontId="21" fillId="14" borderId="11" xfId="0" applyFont="1" applyFill="1" applyBorder="1"/>
    <xf numFmtId="0" fontId="21" fillId="14" borderId="10" xfId="0" applyFont="1" applyFill="1" applyBorder="1"/>
    <xf numFmtId="0" fontId="58" fillId="0" borderId="0" xfId="4" applyFont="1"/>
    <xf numFmtId="0" fontId="58" fillId="0" borderId="0" xfId="4" applyFont="1" applyAlignment="1">
      <alignment horizontal="center"/>
    </xf>
    <xf numFmtId="0" fontId="58" fillId="6" borderId="10" xfId="0" applyFont="1" applyFill="1" applyBorder="1" applyAlignment="1">
      <alignment horizontal="right" vertical="center"/>
    </xf>
    <xf numFmtId="49" fontId="13" fillId="6" borderId="2" xfId="8" applyNumberFormat="1" applyFont="1" applyFill="1" applyBorder="1" applyAlignment="1">
      <alignment horizontal="center" vertical="center"/>
    </xf>
    <xf numFmtId="0" fontId="13" fillId="0" borderId="2" xfId="8" applyFont="1" applyBorder="1" applyAlignment="1">
      <alignment horizontal="center" vertical="center"/>
    </xf>
    <xf numFmtId="0" fontId="21" fillId="6" borderId="0" xfId="0" applyFont="1" applyFill="1"/>
    <xf numFmtId="0" fontId="112" fillId="0" borderId="0" xfId="11" applyFont="1" applyAlignment="1">
      <alignment horizontal="center" vertical="top"/>
    </xf>
    <xf numFmtId="0" fontId="99" fillId="5" borderId="3" xfId="11" applyFont="1" applyFill="1" applyBorder="1" applyAlignment="1">
      <alignment horizontal="center" vertical="center" wrapText="1"/>
    </xf>
    <xf numFmtId="0" fontId="94" fillId="6" borderId="0" xfId="11" applyFont="1" applyFill="1" applyAlignment="1">
      <alignment horizontal="left" vertical="top"/>
    </xf>
    <xf numFmtId="0" fontId="21" fillId="6" borderId="2" xfId="11" applyFont="1" applyFill="1" applyBorder="1" applyAlignment="1">
      <alignment horizontal="center" vertical="top" wrapText="1"/>
    </xf>
    <xf numFmtId="0" fontId="21" fillId="5" borderId="2" xfId="11" applyFont="1" applyFill="1" applyBorder="1" applyAlignment="1">
      <alignment horizontal="center" vertical="top" wrapText="1"/>
    </xf>
    <xf numFmtId="0" fontId="27" fillId="5" borderId="2" xfId="11" applyFont="1" applyFill="1" applyBorder="1" applyAlignment="1">
      <alignment horizontal="center" vertical="top" wrapText="1"/>
    </xf>
    <xf numFmtId="0" fontId="122" fillId="0" borderId="0" xfId="2" applyFont="1" applyAlignment="1">
      <alignment wrapText="1"/>
    </xf>
    <xf numFmtId="0" fontId="112" fillId="0" borderId="7" xfId="2" applyFont="1" applyBorder="1"/>
    <xf numFmtId="0" fontId="112" fillId="0" borderId="14" xfId="2" applyFont="1" applyBorder="1"/>
    <xf numFmtId="0" fontId="51" fillId="6" borderId="0" xfId="0" applyFont="1" applyFill="1"/>
    <xf numFmtId="0" fontId="0" fillId="6" borderId="6" xfId="0" applyFill="1" applyBorder="1"/>
    <xf numFmtId="0" fontId="15" fillId="6" borderId="6" xfId="0" applyFont="1" applyFill="1" applyBorder="1"/>
    <xf numFmtId="0" fontId="15" fillId="6" borderId="0" xfId="0" applyFont="1" applyFill="1"/>
    <xf numFmtId="49" fontId="15" fillId="6" borderId="6" xfId="0" applyNumberFormat="1" applyFont="1" applyFill="1" applyBorder="1"/>
    <xf numFmtId="0" fontId="15" fillId="6" borderId="6" xfId="0" applyFont="1" applyFill="1" applyBorder="1" applyAlignment="1">
      <alignment horizontal="left" vertical="top"/>
    </xf>
    <xf numFmtId="0" fontId="134" fillId="6" borderId="6" xfId="0" applyFont="1" applyFill="1" applyBorder="1" applyAlignment="1">
      <alignment horizontal="left" vertical="top"/>
    </xf>
    <xf numFmtId="0" fontId="15" fillId="6" borderId="0" xfId="0" applyFont="1" applyFill="1" applyAlignment="1">
      <alignment horizontal="left" vertical="top" wrapText="1"/>
    </xf>
    <xf numFmtId="0" fontId="78" fillId="6" borderId="0" xfId="0" applyFont="1" applyFill="1"/>
    <xf numFmtId="49" fontId="0" fillId="6" borderId="6" xfId="0" applyNumberFormat="1" applyFill="1" applyBorder="1"/>
    <xf numFmtId="49" fontId="15" fillId="6" borderId="6" xfId="0" applyNumberFormat="1" applyFont="1" applyFill="1" applyBorder="1" applyAlignment="1">
      <alignment horizontal="left" vertical="top"/>
    </xf>
    <xf numFmtId="0" fontId="134" fillId="6" borderId="0" xfId="0" applyFont="1" applyFill="1" applyAlignment="1">
      <alignment horizontal="left" vertical="top" wrapText="1"/>
    </xf>
    <xf numFmtId="0" fontId="76" fillId="6" borderId="0" xfId="10" applyFont="1" applyFill="1"/>
    <xf numFmtId="0" fontId="15" fillId="6" borderId="10" xfId="10" applyFont="1" applyFill="1" applyBorder="1" applyAlignment="1">
      <alignment horizontal="center" vertical="center"/>
    </xf>
    <xf numFmtId="0" fontId="15" fillId="6" borderId="0" xfId="10" applyFont="1" applyFill="1" applyAlignment="1">
      <alignment horizontal="center" vertical="center"/>
    </xf>
    <xf numFmtId="0" fontId="40" fillId="6" borderId="0" xfId="10" applyFill="1"/>
    <xf numFmtId="0" fontId="15" fillId="6" borderId="2" xfId="10" applyFont="1" applyFill="1" applyBorder="1" applyAlignment="1">
      <alignment horizontal="center" vertical="center"/>
    </xf>
    <xf numFmtId="0" fontId="15" fillId="6" borderId="2" xfId="10" applyFont="1" applyFill="1" applyBorder="1"/>
    <xf numFmtId="49" fontId="15" fillId="6" borderId="2" xfId="10" applyNumberFormat="1" applyFont="1" applyFill="1" applyBorder="1" applyAlignment="1">
      <alignment horizontal="left"/>
    </xf>
    <xf numFmtId="0" fontId="40" fillId="6" borderId="2" xfId="10" applyFill="1" applyBorder="1"/>
    <xf numFmtId="2" fontId="40" fillId="6" borderId="2" xfId="10" applyNumberFormat="1" applyFill="1" applyBorder="1" applyAlignment="1">
      <alignment horizontal="left"/>
    </xf>
    <xf numFmtId="0" fontId="1" fillId="0" borderId="0" xfId="12" applyFont="1"/>
    <xf numFmtId="0" fontId="1" fillId="0" borderId="0" xfId="12" applyFont="1" applyAlignment="1">
      <alignment horizontal="left"/>
    </xf>
    <xf numFmtId="0" fontId="1" fillId="0" borderId="0" xfId="12" applyFont="1" applyAlignment="1">
      <alignment horizontal="center"/>
    </xf>
    <xf numFmtId="0" fontId="21" fillId="6" borderId="3" xfId="2" applyFont="1" applyFill="1" applyBorder="1" applyAlignment="1">
      <alignment vertical="center"/>
    </xf>
    <xf numFmtId="0" fontId="15" fillId="6" borderId="2" xfId="0" applyFont="1" applyFill="1" applyBorder="1" applyAlignment="1">
      <alignment wrapText="1"/>
    </xf>
    <xf numFmtId="0" fontId="127" fillId="16" borderId="2" xfId="0" applyFont="1" applyFill="1" applyBorder="1" applyAlignment="1">
      <alignment horizontal="center" vertical="center"/>
    </xf>
    <xf numFmtId="49" fontId="138" fillId="16" borderId="2" xfId="8" applyNumberFormat="1" applyFont="1" applyFill="1" applyBorder="1" applyAlignment="1">
      <alignment horizontal="center" vertical="center"/>
    </xf>
    <xf numFmtId="0" fontId="138" fillId="16" borderId="2" xfId="8" applyFont="1" applyFill="1" applyBorder="1" applyAlignment="1">
      <alignment horizontal="center" vertical="center" wrapText="1"/>
    </xf>
    <xf numFmtId="3" fontId="127" fillId="16" borderId="2" xfId="8" applyNumberFormat="1" applyFont="1" applyFill="1" applyBorder="1" applyAlignment="1">
      <alignment horizontal="center" vertical="center" wrapText="1"/>
    </xf>
    <xf numFmtId="49" fontId="139" fillId="16" borderId="2" xfId="8" applyNumberFormat="1" applyFont="1" applyFill="1" applyBorder="1" applyAlignment="1">
      <alignment horizontal="center" vertical="center" wrapText="1"/>
    </xf>
    <xf numFmtId="49" fontId="139" fillId="16" borderId="10" xfId="8" applyNumberFormat="1" applyFont="1" applyFill="1" applyBorder="1" applyAlignment="1">
      <alignment horizontal="center" vertical="center" wrapText="1"/>
    </xf>
    <xf numFmtId="49" fontId="139" fillId="16" borderId="2" xfId="8" applyNumberFormat="1" applyFont="1" applyFill="1" applyBorder="1" applyAlignment="1">
      <alignment horizontal="center" vertical="center"/>
    </xf>
    <xf numFmtId="0" fontId="71" fillId="0" borderId="0" xfId="2" applyFont="1" applyAlignment="1">
      <alignment horizontal="left" vertical="center" wrapText="1"/>
    </xf>
    <xf numFmtId="0" fontId="15" fillId="16" borderId="2" xfId="0" applyFont="1" applyFill="1" applyBorder="1"/>
    <xf numFmtId="0" fontId="49" fillId="16" borderId="2" xfId="0" applyFont="1" applyFill="1" applyBorder="1"/>
    <xf numFmtId="0" fontId="49" fillId="16" borderId="2" xfId="0" applyFont="1" applyFill="1" applyBorder="1" applyAlignment="1">
      <alignment wrapText="1"/>
    </xf>
    <xf numFmtId="0" fontId="143" fillId="16" borderId="2" xfId="10" applyFont="1" applyFill="1" applyBorder="1" applyAlignment="1">
      <alignment horizontal="center" vertical="center" wrapText="1"/>
    </xf>
    <xf numFmtId="0" fontId="127" fillId="16" borderId="2" xfId="10" applyFont="1" applyFill="1" applyBorder="1" applyAlignment="1">
      <alignment horizontal="left" vertical="center" wrapText="1"/>
    </xf>
    <xf numFmtId="0" fontId="144" fillId="16" borderId="2" xfId="12" applyFont="1" applyFill="1" applyBorder="1" applyAlignment="1">
      <alignment horizontal="center" vertical="center"/>
    </xf>
    <xf numFmtId="0" fontId="127" fillId="16" borderId="2" xfId="10" applyFont="1" applyFill="1" applyBorder="1"/>
    <xf numFmtId="49" fontId="138" fillId="16" borderId="2" xfId="10" applyNumberFormat="1" applyFont="1" applyFill="1" applyBorder="1" applyAlignment="1">
      <alignment horizontal="center" vertical="center"/>
    </xf>
    <xf numFmtId="0" fontId="145" fillId="16" borderId="2" xfId="10" applyFont="1" applyFill="1" applyBorder="1" applyAlignment="1">
      <alignment horizontal="left" vertical="center" wrapText="1"/>
    </xf>
    <xf numFmtId="0" fontId="145" fillId="16" borderId="2" xfId="10" applyFont="1" applyFill="1" applyBorder="1" applyAlignment="1">
      <alignment horizontal="center" vertical="center" wrapText="1"/>
    </xf>
    <xf numFmtId="0" fontId="127" fillId="16" borderId="2" xfId="10" applyFont="1" applyFill="1" applyBorder="1" applyAlignment="1">
      <alignment horizontal="left" vertical="top" wrapText="1"/>
    </xf>
    <xf numFmtId="0" fontId="147" fillId="16" borderId="2" xfId="10" applyFont="1" applyFill="1" applyBorder="1" applyAlignment="1">
      <alignment horizontal="left" vertical="center" wrapText="1"/>
    </xf>
    <xf numFmtId="0" fontId="127" fillId="16" borderId="3" xfId="10" applyFont="1" applyFill="1" applyBorder="1" applyAlignment="1">
      <alignment horizontal="left"/>
    </xf>
    <xf numFmtId="0" fontId="127" fillId="16" borderId="3" xfId="10" applyFont="1" applyFill="1" applyBorder="1"/>
    <xf numFmtId="0" fontId="127" fillId="16" borderId="5" xfId="10" applyFont="1" applyFill="1" applyBorder="1"/>
    <xf numFmtId="0" fontId="127" fillId="16" borderId="0" xfId="10" applyFont="1" applyFill="1"/>
    <xf numFmtId="0" fontId="127" fillId="16" borderId="0" xfId="10" applyFont="1" applyFill="1" applyAlignment="1">
      <alignment horizontal="left"/>
    </xf>
    <xf numFmtId="0" fontId="127" fillId="16" borderId="2" xfId="10" applyFont="1" applyFill="1" applyBorder="1" applyAlignment="1">
      <alignment vertical="top" wrapText="1"/>
    </xf>
    <xf numFmtId="0" fontId="127" fillId="16" borderId="2" xfId="10" applyFont="1" applyFill="1" applyBorder="1" applyAlignment="1">
      <alignment vertical="center"/>
    </xf>
    <xf numFmtId="0" fontId="144" fillId="16" borderId="2" xfId="12" applyFont="1" applyFill="1" applyBorder="1"/>
    <xf numFmtId="49" fontId="127" fillId="16" borderId="2" xfId="12" applyNumberFormat="1" applyFont="1" applyFill="1" applyBorder="1" applyAlignment="1">
      <alignment horizontal="center" vertical="center"/>
    </xf>
    <xf numFmtId="0" fontId="127" fillId="16" borderId="2" xfId="12" applyFont="1" applyFill="1" applyBorder="1" applyAlignment="1">
      <alignment horizontal="center" vertical="center" wrapText="1"/>
    </xf>
    <xf numFmtId="166" fontId="127" fillId="16" borderId="2" xfId="12" applyNumberFormat="1" applyFont="1" applyFill="1" applyBorder="1" applyAlignment="1">
      <alignment horizontal="center" vertical="center" wrapText="1"/>
    </xf>
    <xf numFmtId="0" fontId="127" fillId="16" borderId="2" xfId="12" applyFont="1" applyFill="1" applyBorder="1"/>
    <xf numFmtId="0" fontId="0" fillId="0" borderId="3" xfId="0" applyBorder="1"/>
    <xf numFmtId="0" fontId="51" fillId="16" borderId="6" xfId="0" applyFont="1" applyFill="1" applyBorder="1" applyAlignment="1">
      <alignment horizontal="center"/>
    </xf>
    <xf numFmtId="0" fontId="152" fillId="0" borderId="0" xfId="12" applyFont="1"/>
    <xf numFmtId="0" fontId="21" fillId="16" borderId="4" xfId="2" applyFont="1" applyFill="1" applyBorder="1" applyAlignment="1">
      <alignment horizontal="center" vertical="center"/>
    </xf>
    <xf numFmtId="0" fontId="112" fillId="16" borderId="4" xfId="2" applyFont="1" applyFill="1" applyBorder="1" applyAlignment="1">
      <alignment horizontal="center" vertical="center"/>
    </xf>
    <xf numFmtId="0" fontId="49" fillId="16" borderId="4" xfId="2" applyFont="1" applyFill="1" applyBorder="1" applyAlignment="1">
      <alignment horizontal="center" vertical="center"/>
    </xf>
    <xf numFmtId="0" fontId="49" fillId="16" borderId="4" xfId="2" applyFont="1" applyFill="1" applyBorder="1" applyAlignment="1">
      <alignment horizontal="center" vertical="center" wrapText="1"/>
    </xf>
    <xf numFmtId="0" fontId="49" fillId="16" borderId="5" xfId="2" applyFont="1" applyFill="1" applyBorder="1" applyAlignment="1">
      <alignment horizontal="center" vertical="center"/>
    </xf>
    <xf numFmtId="49" fontId="51" fillId="16" borderId="6" xfId="0" applyNumberFormat="1" applyFont="1" applyFill="1" applyBorder="1"/>
    <xf numFmtId="0" fontId="111" fillId="16" borderId="2" xfId="10" applyFont="1" applyFill="1" applyBorder="1" applyAlignment="1">
      <alignment horizontal="center" vertical="center"/>
    </xf>
    <xf numFmtId="49" fontId="111" fillId="16" borderId="2" xfId="10" applyNumberFormat="1" applyFont="1" applyFill="1" applyBorder="1" applyAlignment="1">
      <alignment horizontal="left"/>
    </xf>
    <xf numFmtId="0" fontId="99" fillId="6" borderId="0" xfId="11" applyFont="1" applyFill="1" applyAlignment="1">
      <alignment horizontal="left" vertical="top"/>
    </xf>
    <xf numFmtId="0" fontId="21" fillId="16" borderId="3" xfId="2" applyFont="1" applyFill="1" applyBorder="1" applyAlignment="1">
      <alignment horizontal="center" vertical="center"/>
    </xf>
    <xf numFmtId="0" fontId="49" fillId="16" borderId="2" xfId="0" applyFont="1" applyFill="1" applyBorder="1" applyAlignment="1">
      <alignment horizontal="center" vertical="center" wrapText="1"/>
    </xf>
    <xf numFmtId="0" fontId="15" fillId="16" borderId="2" xfId="10" applyFont="1" applyFill="1" applyBorder="1" applyAlignment="1">
      <alignment horizontal="center" vertical="center"/>
    </xf>
    <xf numFmtId="0" fontId="21" fillId="16" borderId="10" xfId="0" applyFont="1" applyFill="1" applyBorder="1" applyAlignment="1">
      <alignment horizontal="center" wrapText="1"/>
    </xf>
    <xf numFmtId="0" fontId="49" fillId="16" borderId="1" xfId="0" applyFont="1" applyFill="1" applyBorder="1" applyAlignment="1">
      <alignment horizontal="left"/>
    </xf>
    <xf numFmtId="0" fontId="43" fillId="16" borderId="8" xfId="0" applyFont="1" applyFill="1" applyBorder="1" applyAlignment="1">
      <alignment horizontal="center" vertical="center"/>
    </xf>
    <xf numFmtId="0" fontId="15" fillId="16" borderId="10" xfId="0" applyFont="1" applyFill="1" applyBorder="1" applyAlignment="1">
      <alignment horizontal="left"/>
    </xf>
    <xf numFmtId="0" fontId="21" fillId="16" borderId="2" xfId="0" applyFont="1" applyFill="1" applyBorder="1"/>
    <xf numFmtId="0" fontId="21" fillId="16" borderId="10" xfId="0" applyFont="1" applyFill="1" applyBorder="1" applyAlignment="1">
      <alignment horizontal="left"/>
    </xf>
    <xf numFmtId="49" fontId="149" fillId="16" borderId="6" xfId="0" applyNumberFormat="1" applyFont="1" applyFill="1" applyBorder="1"/>
    <xf numFmtId="0" fontId="0" fillId="16" borderId="6" xfId="0" applyFill="1" applyBorder="1"/>
    <xf numFmtId="0" fontId="1" fillId="0" borderId="0" xfId="13" applyFont="1"/>
    <xf numFmtId="0" fontId="15" fillId="0" borderId="10" xfId="0" applyFont="1" applyBorder="1"/>
    <xf numFmtId="0" fontId="15" fillId="14" borderId="11" xfId="0" applyFont="1" applyFill="1" applyBorder="1"/>
    <xf numFmtId="0" fontId="0" fillId="15" borderId="0" xfId="0" applyFill="1" applyAlignment="1">
      <alignment horizontal="center"/>
    </xf>
    <xf numFmtId="0" fontId="15" fillId="5" borderId="10" xfId="0" applyFont="1" applyFill="1" applyBorder="1" applyAlignment="1">
      <alignment horizontal="center"/>
    </xf>
    <xf numFmtId="0" fontId="21" fillId="5" borderId="10" xfId="0" applyFont="1" applyFill="1" applyBorder="1" applyAlignment="1">
      <alignment horizontal="center"/>
    </xf>
    <xf numFmtId="0" fontId="21" fillId="5" borderId="10" xfId="0" applyFont="1" applyFill="1" applyBorder="1" applyAlignment="1">
      <alignment horizontal="center" wrapText="1"/>
    </xf>
    <xf numFmtId="49" fontId="15" fillId="3" borderId="2" xfId="0" applyNumberFormat="1" applyFont="1" applyFill="1" applyBorder="1" applyAlignment="1">
      <alignment horizontal="center" vertical="center"/>
    </xf>
    <xf numFmtId="0" fontId="40" fillId="0" borderId="0" xfId="10" applyAlignment="1">
      <alignment horizontal="left"/>
    </xf>
    <xf numFmtId="0" fontId="13" fillId="6" borderId="2" xfId="8" applyFont="1" applyFill="1" applyBorder="1" applyAlignment="1">
      <alignment horizontal="center" vertical="center" wrapText="1"/>
    </xf>
    <xf numFmtId="0" fontId="34" fillId="11" borderId="11" xfId="10" applyFont="1" applyFill="1" applyBorder="1" applyAlignment="1">
      <alignment horizontal="right" vertical="center"/>
    </xf>
    <xf numFmtId="49" fontId="39" fillId="0" borderId="8" xfId="11" applyNumberFormat="1" applyFont="1" applyBorder="1" applyAlignment="1">
      <alignment horizontal="center" vertical="top" wrapText="1"/>
    </xf>
    <xf numFmtId="49" fontId="39" fillId="0" borderId="11" xfId="11" applyNumberFormat="1" applyFont="1" applyBorder="1" applyAlignment="1">
      <alignment horizontal="center" vertical="top" wrapText="1"/>
    </xf>
    <xf numFmtId="0" fontId="13" fillId="0" borderId="2" xfId="11" applyFont="1" applyBorder="1" applyAlignment="1">
      <alignment horizontal="center" vertical="center" wrapText="1"/>
    </xf>
    <xf numFmtId="49" fontId="13" fillId="0" borderId="2" xfId="11" applyNumberFormat="1" applyFont="1" applyBorder="1" applyAlignment="1">
      <alignment horizontal="center" vertical="top" wrapText="1"/>
    </xf>
    <xf numFmtId="0" fontId="21" fillId="12" borderId="2" xfId="10" applyFont="1" applyFill="1" applyBorder="1" applyAlignment="1">
      <alignment horizontal="center" vertical="center" wrapText="1"/>
    </xf>
    <xf numFmtId="0" fontId="21" fillId="0" borderId="2" xfId="10" applyFont="1" applyBorder="1" applyAlignment="1">
      <alignment horizontal="center" vertical="center"/>
    </xf>
    <xf numFmtId="0" fontId="118" fillId="0" borderId="0" xfId="2" applyFont="1" applyAlignment="1">
      <alignment horizontal="center" wrapText="1"/>
    </xf>
    <xf numFmtId="0" fontId="21" fillId="14" borderId="2" xfId="2" applyFont="1" applyFill="1" applyBorder="1" applyAlignment="1">
      <alignment horizontal="center"/>
    </xf>
    <xf numFmtId="0" fontId="22" fillId="3" borderId="4" xfId="2" applyFont="1" applyFill="1" applyBorder="1" applyAlignment="1">
      <alignment horizontal="center" wrapText="1"/>
    </xf>
    <xf numFmtId="0" fontId="35" fillId="3" borderId="2" xfId="11" applyFont="1" applyFill="1" applyBorder="1" applyAlignment="1">
      <alignment horizontal="center" vertical="center" wrapText="1"/>
    </xf>
    <xf numFmtId="49" fontId="18" fillId="3" borderId="5" xfId="2" applyNumberFormat="1" applyFont="1" applyFill="1" applyBorder="1" applyAlignment="1">
      <alignment horizontal="center"/>
    </xf>
    <xf numFmtId="0" fontId="125" fillId="0" borderId="0" xfId="2" applyFont="1" applyAlignment="1">
      <alignment horizontal="center"/>
    </xf>
    <xf numFmtId="0" fontId="15" fillId="3" borderId="2" xfId="0" applyFont="1" applyFill="1" applyBorder="1" applyAlignment="1">
      <alignment horizontal="center" vertical="center"/>
    </xf>
    <xf numFmtId="49" fontId="12" fillId="3" borderId="2" xfId="0" applyNumberFormat="1" applyFont="1" applyFill="1" applyBorder="1" applyAlignment="1">
      <alignment horizontal="center" vertical="center" wrapText="1"/>
    </xf>
    <xf numFmtId="49" fontId="13" fillId="3" borderId="2" xfId="0" applyNumberFormat="1" applyFont="1" applyFill="1" applyBorder="1" applyAlignment="1">
      <alignment horizontal="center" vertical="center" wrapText="1"/>
    </xf>
    <xf numFmtId="0" fontId="127" fillId="16" borderId="2" xfId="10" applyFont="1" applyFill="1" applyBorder="1" applyAlignment="1">
      <alignment horizontal="center" vertical="center" wrapText="1"/>
    </xf>
    <xf numFmtId="0" fontId="127" fillId="16" borderId="2" xfId="10" applyFont="1" applyFill="1" applyBorder="1" applyAlignment="1">
      <alignment horizontal="center" vertical="top" wrapText="1"/>
    </xf>
    <xf numFmtId="49" fontId="138" fillId="16" borderId="2" xfId="10" applyNumberFormat="1" applyFont="1" applyFill="1" applyBorder="1" applyAlignment="1">
      <alignment horizontal="center" vertical="center" wrapText="1"/>
    </xf>
    <xf numFmtId="0" fontId="127" fillId="16" borderId="2" xfId="10" applyFont="1" applyFill="1" applyBorder="1" applyAlignment="1">
      <alignment horizontal="center" vertical="center"/>
    </xf>
    <xf numFmtId="0" fontId="127" fillId="16" borderId="2" xfId="10" applyFont="1" applyFill="1" applyBorder="1" applyAlignment="1">
      <alignment horizontal="center"/>
    </xf>
    <xf numFmtId="0" fontId="127" fillId="16" borderId="2" xfId="12" applyFont="1" applyFill="1" applyBorder="1" applyAlignment="1">
      <alignment horizontal="center" vertical="center"/>
    </xf>
    <xf numFmtId="0" fontId="112" fillId="16" borderId="2" xfId="12" applyFont="1" applyFill="1" applyBorder="1" applyAlignment="1">
      <alignment horizontal="center" vertical="center" wrapText="1"/>
    </xf>
    <xf numFmtId="49" fontId="127" fillId="16" borderId="2" xfId="12" applyNumberFormat="1" applyFont="1" applyFill="1" applyBorder="1" applyAlignment="1">
      <alignment horizontal="center"/>
    </xf>
    <xf numFmtId="49" fontId="21" fillId="0" borderId="8" xfId="13" applyNumberFormat="1" applyFont="1" applyBorder="1" applyAlignment="1">
      <alignment horizontal="center" vertical="center"/>
    </xf>
    <xf numFmtId="0" fontId="40" fillId="15" borderId="0" xfId="10" applyFill="1" applyAlignment="1">
      <alignment horizontal="center"/>
    </xf>
    <xf numFmtId="49" fontId="15" fillId="0" borderId="8" xfId="13" applyNumberFormat="1" applyFont="1" applyBorder="1" applyAlignment="1">
      <alignment horizontal="center" vertical="center"/>
    </xf>
    <xf numFmtId="0" fontId="58" fillId="0" borderId="0" xfId="10" applyFont="1" applyAlignment="1">
      <alignment horizontal="center"/>
    </xf>
    <xf numFmtId="0" fontId="15" fillId="0" borderId="0" xfId="13" applyFont="1" applyAlignment="1">
      <alignment horizontal="left" wrapText="1"/>
    </xf>
    <xf numFmtId="49" fontId="13" fillId="3" borderId="2" xfId="10" applyNumberFormat="1" applyFont="1" applyFill="1" applyBorder="1" applyAlignment="1">
      <alignment horizontal="center" vertical="center" wrapText="1"/>
    </xf>
    <xf numFmtId="0" fontId="6" fillId="3" borderId="2" xfId="13" applyFont="1" applyFill="1" applyBorder="1" applyAlignment="1">
      <alignment horizontal="left" vertical="center"/>
    </xf>
    <xf numFmtId="0" fontId="40" fillId="8" borderId="0" xfId="4" applyFont="1" applyFill="1"/>
    <xf numFmtId="0" fontId="40" fillId="0" borderId="0" xfId="4" applyFont="1" applyAlignment="1">
      <alignment wrapText="1"/>
    </xf>
    <xf numFmtId="0" fontId="0" fillId="0" borderId="0" xfId="4" applyFont="1" applyAlignment="1">
      <alignment wrapText="1"/>
    </xf>
    <xf numFmtId="0" fontId="166" fillId="0" borderId="0" xfId="0" applyFont="1" applyAlignment="1">
      <alignment horizontal="left"/>
    </xf>
    <xf numFmtId="14" fontId="0" fillId="0" borderId="0" xfId="4" applyNumberFormat="1" applyFont="1"/>
    <xf numFmtId="0" fontId="58" fillId="0" borderId="0" xfId="0" applyFont="1" applyAlignment="1">
      <alignment horizontal="center"/>
    </xf>
    <xf numFmtId="0" fontId="15" fillId="0" borderId="8" xfId="0" applyFont="1" applyBorder="1"/>
    <xf numFmtId="0" fontId="15" fillId="0" borderId="10" xfId="0" applyFont="1" applyBorder="1"/>
    <xf numFmtId="0" fontId="15" fillId="0" borderId="8" xfId="0" applyFont="1" applyBorder="1" applyAlignment="1">
      <alignment horizontal="right"/>
    </xf>
    <xf numFmtId="0" fontId="15" fillId="0" borderId="10" xfId="0" applyFont="1" applyBorder="1" applyAlignment="1">
      <alignment horizontal="right"/>
    </xf>
    <xf numFmtId="0" fontId="11" fillId="0" borderId="0" xfId="0" applyFont="1" applyAlignment="1">
      <alignment horizontal="left" vertical="center"/>
    </xf>
    <xf numFmtId="0" fontId="11" fillId="0" borderId="0" xfId="0" applyFont="1" applyAlignment="1">
      <alignment horizontal="right" vertical="center"/>
    </xf>
    <xf numFmtId="0" fontId="15" fillId="14" borderId="8" xfId="0" applyFont="1" applyFill="1" applyBorder="1"/>
    <xf numFmtId="0" fontId="15" fillId="14" borderId="11" xfId="0" applyFont="1" applyFill="1" applyBorder="1"/>
    <xf numFmtId="0" fontId="21" fillId="11" borderId="8" xfId="0" applyFont="1" applyFill="1" applyBorder="1" applyAlignment="1">
      <alignment horizontal="left"/>
    </xf>
    <xf numFmtId="0" fontId="21" fillId="11" borderId="11" xfId="0" applyFont="1" applyFill="1" applyBorder="1" applyAlignment="1">
      <alignment horizontal="left"/>
    </xf>
    <xf numFmtId="0" fontId="21" fillId="11" borderId="10" xfId="0" applyFont="1" applyFill="1" applyBorder="1" applyAlignment="1">
      <alignment horizontal="left"/>
    </xf>
    <xf numFmtId="0" fontId="0" fillId="15" borderId="0" xfId="0" applyFill="1" applyAlignment="1">
      <alignment horizontal="center"/>
    </xf>
    <xf numFmtId="0" fontId="24" fillId="6" borderId="8" xfId="0" applyFont="1" applyFill="1" applyBorder="1" applyAlignment="1">
      <alignment horizontal="left" vertical="top" wrapText="1"/>
    </xf>
    <xf numFmtId="0" fontId="24" fillId="6" borderId="11" xfId="0" applyFont="1" applyFill="1" applyBorder="1" applyAlignment="1">
      <alignment horizontal="left" vertical="top" wrapText="1"/>
    </xf>
    <xf numFmtId="0" fontId="24" fillId="6" borderId="10" xfId="0" applyFont="1" applyFill="1" applyBorder="1" applyAlignment="1">
      <alignment horizontal="left" vertical="top" wrapText="1"/>
    </xf>
    <xf numFmtId="0" fontId="15" fillId="14" borderId="8" xfId="0" applyFont="1" applyFill="1" applyBorder="1" applyAlignment="1">
      <alignment horizontal="center"/>
    </xf>
    <xf numFmtId="0" fontId="15" fillId="14" borderId="11" xfId="0" applyFont="1" applyFill="1" applyBorder="1" applyAlignment="1">
      <alignment horizontal="center"/>
    </xf>
    <xf numFmtId="0" fontId="15" fillId="14" borderId="10" xfId="0" applyFont="1" applyFill="1" applyBorder="1" applyAlignment="1">
      <alignment horizontal="center"/>
    </xf>
    <xf numFmtId="0" fontId="64" fillId="6" borderId="0" xfId="0" applyFont="1" applyFill="1" applyAlignment="1">
      <alignment horizontal="left" vertical="center"/>
    </xf>
    <xf numFmtId="0" fontId="49" fillId="11" borderId="8" xfId="0" applyFont="1" applyFill="1" applyBorder="1" applyAlignment="1">
      <alignment horizontal="left"/>
    </xf>
    <xf numFmtId="0" fontId="49" fillId="11" borderId="11" xfId="0" applyFont="1" applyFill="1" applyBorder="1" applyAlignment="1">
      <alignment horizontal="left"/>
    </xf>
    <xf numFmtId="0" fontId="49" fillId="11" borderId="10" xfId="0" applyFont="1" applyFill="1" applyBorder="1" applyAlignment="1">
      <alignment horizontal="left"/>
    </xf>
    <xf numFmtId="0" fontId="21" fillId="16" borderId="0" xfId="0" applyFont="1" applyFill="1" applyAlignment="1">
      <alignment horizontal="left"/>
    </xf>
    <xf numFmtId="0" fontId="22" fillId="0" borderId="0" xfId="0" applyFont="1" applyAlignment="1">
      <alignment horizontal="right"/>
    </xf>
    <xf numFmtId="0" fontId="22" fillId="0" borderId="0" xfId="0" applyFont="1" applyAlignment="1">
      <alignment horizontal="center"/>
    </xf>
    <xf numFmtId="0" fontId="18" fillId="0" borderId="0" xfId="0" applyFont="1" applyAlignment="1">
      <alignment horizontal="right"/>
    </xf>
    <xf numFmtId="0" fontId="0" fillId="12" borderId="8" xfId="0" applyFill="1" applyBorder="1" applyAlignment="1">
      <alignment horizontal="center"/>
    </xf>
    <xf numFmtId="0" fontId="0" fillId="12" borderId="11" xfId="0" applyFill="1" applyBorder="1" applyAlignment="1">
      <alignment horizontal="center"/>
    </xf>
    <xf numFmtId="0" fontId="0" fillId="12" borderId="10" xfId="0" applyFill="1" applyBorder="1" applyAlignment="1">
      <alignment horizontal="center"/>
    </xf>
    <xf numFmtId="0" fontId="15" fillId="3" borderId="2" xfId="0" applyFont="1" applyFill="1" applyBorder="1" applyAlignment="1">
      <alignment horizontal="left"/>
    </xf>
    <xf numFmtId="0" fontId="16" fillId="2" borderId="8" xfId="0" applyFont="1" applyFill="1" applyBorder="1" applyAlignment="1">
      <alignment horizontal="left" vertical="top" wrapText="1"/>
    </xf>
    <xf numFmtId="0" fontId="16" fillId="2" borderId="11" xfId="0" applyFont="1" applyFill="1" applyBorder="1" applyAlignment="1">
      <alignment horizontal="left" vertical="top" wrapText="1"/>
    </xf>
    <xf numFmtId="0" fontId="16" fillId="2" borderId="10" xfId="0" applyFont="1" applyFill="1" applyBorder="1" applyAlignment="1">
      <alignment horizontal="left" vertical="top" wrapText="1"/>
    </xf>
    <xf numFmtId="0" fontId="0" fillId="13" borderId="2" xfId="0" applyFill="1" applyBorder="1" applyAlignment="1">
      <alignment horizontal="center"/>
    </xf>
    <xf numFmtId="0" fontId="15" fillId="3" borderId="8" xfId="0" applyFont="1" applyFill="1" applyBorder="1" applyAlignment="1">
      <alignment horizontal="left"/>
    </xf>
    <xf numFmtId="0" fontId="15" fillId="3" borderId="11" xfId="0" applyFont="1" applyFill="1" applyBorder="1" applyAlignment="1">
      <alignment horizontal="left"/>
    </xf>
    <xf numFmtId="0" fontId="15" fillId="13" borderId="2" xfId="0" applyFont="1" applyFill="1" applyBorder="1" applyAlignment="1">
      <alignment horizontal="center"/>
    </xf>
    <xf numFmtId="0" fontId="21" fillId="16" borderId="8" xfId="0" applyFont="1" applyFill="1" applyBorder="1" applyAlignment="1">
      <alignment horizontal="center" wrapText="1"/>
    </xf>
    <xf numFmtId="0" fontId="21" fillId="16" borderId="11" xfId="0" applyFont="1" applyFill="1" applyBorder="1" applyAlignment="1">
      <alignment horizontal="center" wrapText="1"/>
    </xf>
    <xf numFmtId="0" fontId="21" fillId="4" borderId="2" xfId="0" applyFont="1" applyFill="1" applyBorder="1" applyAlignment="1">
      <alignment horizontal="center"/>
    </xf>
    <xf numFmtId="0" fontId="49" fillId="16" borderId="2" xfId="0" applyFont="1" applyFill="1" applyBorder="1" applyAlignment="1">
      <alignment horizontal="center" wrapText="1"/>
    </xf>
    <xf numFmtId="0" fontId="49" fillId="16" borderId="2" xfId="0" applyFont="1" applyFill="1" applyBorder="1" applyAlignment="1">
      <alignment horizontal="center"/>
    </xf>
    <xf numFmtId="0" fontId="127" fillId="16" borderId="2" xfId="0" applyFont="1" applyFill="1" applyBorder="1" applyAlignment="1">
      <alignment horizontal="center"/>
    </xf>
    <xf numFmtId="0" fontId="21" fillId="0" borderId="2" xfId="0" applyFont="1" applyBorder="1" applyAlignment="1">
      <alignment horizontal="center"/>
    </xf>
    <xf numFmtId="0" fontId="108" fillId="16" borderId="8" xfId="0" applyFont="1" applyFill="1" applyBorder="1" applyAlignment="1">
      <alignment horizontal="left" vertical="top" wrapText="1"/>
    </xf>
    <xf numFmtId="0" fontId="108" fillId="16" borderId="11" xfId="0" applyFont="1" applyFill="1" applyBorder="1" applyAlignment="1">
      <alignment horizontal="left" vertical="top" wrapText="1"/>
    </xf>
    <xf numFmtId="0" fontId="108" fillId="16" borderId="10" xfId="0" applyFont="1" applyFill="1" applyBorder="1" applyAlignment="1">
      <alignment horizontal="left" vertical="top" wrapText="1"/>
    </xf>
    <xf numFmtId="0" fontId="13" fillId="12" borderId="2" xfId="0" applyFont="1" applyFill="1" applyBorder="1" applyAlignment="1">
      <alignment horizontal="center"/>
    </xf>
    <xf numFmtId="0" fontId="34" fillId="0" borderId="2" xfId="0" applyFont="1" applyBorder="1" applyAlignment="1">
      <alignment horizontal="right"/>
    </xf>
    <xf numFmtId="0" fontId="64" fillId="0" borderId="11" xfId="0" applyFont="1" applyBorder="1" applyAlignment="1">
      <alignment horizontal="center"/>
    </xf>
    <xf numFmtId="0" fontId="64" fillId="0" borderId="10" xfId="0" applyFont="1" applyBorder="1" applyAlignment="1">
      <alignment horizontal="center"/>
    </xf>
    <xf numFmtId="0" fontId="64" fillId="0" borderId="2" xfId="0" applyFont="1" applyBorder="1" applyAlignment="1">
      <alignment horizontal="center"/>
    </xf>
    <xf numFmtId="0" fontId="18" fillId="3" borderId="15" xfId="0" applyFont="1" applyFill="1" applyBorder="1" applyAlignment="1">
      <alignment horizontal="center" vertical="center"/>
    </xf>
    <xf numFmtId="0" fontId="18" fillId="3" borderId="1" xfId="0" applyFont="1" applyFill="1" applyBorder="1" applyAlignment="1">
      <alignment horizontal="center" vertical="center"/>
    </xf>
    <xf numFmtId="0" fontId="18" fillId="3" borderId="14" xfId="0" applyFont="1" applyFill="1" applyBorder="1" applyAlignment="1">
      <alignment horizontal="center" vertical="center"/>
    </xf>
    <xf numFmtId="0" fontId="15" fillId="0" borderId="11" xfId="0" applyFont="1" applyBorder="1"/>
    <xf numFmtId="0" fontId="21" fillId="5" borderId="8" xfId="0" applyFont="1" applyFill="1" applyBorder="1" applyAlignment="1">
      <alignment horizontal="center" wrapText="1"/>
    </xf>
    <xf numFmtId="0" fontId="21" fillId="5" borderId="10" xfId="0" applyFont="1" applyFill="1" applyBorder="1" applyAlignment="1">
      <alignment horizontal="center" wrapText="1"/>
    </xf>
    <xf numFmtId="49" fontId="15" fillId="3" borderId="2" xfId="0" applyNumberFormat="1" applyFont="1" applyFill="1" applyBorder="1" applyAlignment="1">
      <alignment horizontal="center" vertical="center"/>
    </xf>
    <xf numFmtId="0" fontId="15" fillId="3" borderId="8" xfId="10" applyFont="1" applyFill="1" applyBorder="1" applyAlignment="1">
      <alignment horizontal="center" vertical="center"/>
    </xf>
    <xf numFmtId="0" fontId="15" fillId="3" borderId="11" xfId="10" applyFont="1" applyFill="1" applyBorder="1" applyAlignment="1">
      <alignment horizontal="center" vertical="center"/>
    </xf>
    <xf numFmtId="0" fontId="15" fillId="3" borderId="10" xfId="10" applyFont="1" applyFill="1" applyBorder="1" applyAlignment="1">
      <alignment horizontal="center" vertical="center"/>
    </xf>
    <xf numFmtId="49" fontId="15" fillId="3" borderId="3" xfId="10" applyNumberFormat="1" applyFont="1" applyFill="1" applyBorder="1" applyAlignment="1">
      <alignment horizontal="center" vertical="center"/>
    </xf>
    <xf numFmtId="0" fontId="18" fillId="3" borderId="8" xfId="10" applyFont="1" applyFill="1" applyBorder="1" applyAlignment="1">
      <alignment horizontal="center" vertical="center"/>
    </xf>
    <xf numFmtId="0" fontId="18" fillId="3" borderId="11" xfId="10" applyFont="1" applyFill="1" applyBorder="1" applyAlignment="1">
      <alignment horizontal="center" vertical="center"/>
    </xf>
    <xf numFmtId="0" fontId="18" fillId="3" borderId="10" xfId="10" applyFont="1" applyFill="1" applyBorder="1" applyAlignment="1">
      <alignment horizontal="center" vertical="center"/>
    </xf>
    <xf numFmtId="0" fontId="18" fillId="3" borderId="5" xfId="0" applyFont="1" applyFill="1" applyBorder="1" applyAlignment="1">
      <alignment horizontal="center" vertical="center"/>
    </xf>
    <xf numFmtId="0" fontId="15" fillId="0" borderId="2" xfId="0" applyFont="1" applyBorder="1" applyAlignment="1">
      <alignment horizontal="left"/>
    </xf>
    <xf numFmtId="0" fontId="15" fillId="3" borderId="8" xfId="0" applyFont="1" applyFill="1" applyBorder="1" applyAlignment="1">
      <alignment horizontal="center" vertical="center"/>
    </xf>
    <xf numFmtId="0" fontId="15" fillId="3" borderId="10" xfId="0" applyFont="1" applyFill="1" applyBorder="1" applyAlignment="1">
      <alignment horizontal="center" vertical="center"/>
    </xf>
    <xf numFmtId="0" fontId="15" fillId="5" borderId="8" xfId="0" applyFont="1" applyFill="1" applyBorder="1" applyAlignment="1">
      <alignment horizontal="center"/>
    </xf>
    <xf numFmtId="0" fontId="15" fillId="5" borderId="10" xfId="0" applyFont="1" applyFill="1" applyBorder="1" applyAlignment="1">
      <alignment horizontal="center"/>
    </xf>
    <xf numFmtId="0" fontId="21" fillId="5" borderId="8" xfId="0" applyFont="1" applyFill="1" applyBorder="1" applyAlignment="1">
      <alignment horizontal="center"/>
    </xf>
    <xf numFmtId="0" fontId="21" fillId="5" borderId="10" xfId="0" applyFont="1" applyFill="1" applyBorder="1" applyAlignment="1">
      <alignment horizontal="center"/>
    </xf>
    <xf numFmtId="0" fontId="65" fillId="16" borderId="8" xfId="10" applyFont="1" applyFill="1" applyBorder="1" applyAlignment="1">
      <alignment horizontal="right" vertical="center"/>
    </xf>
    <xf numFmtId="0" fontId="65" fillId="16" borderId="11" xfId="10" applyFont="1" applyFill="1" applyBorder="1" applyAlignment="1">
      <alignment horizontal="right" vertical="center"/>
    </xf>
    <xf numFmtId="0" fontId="34" fillId="15" borderId="2" xfId="10" applyFont="1" applyFill="1" applyBorder="1" applyAlignment="1">
      <alignment horizontal="right" vertical="top"/>
    </xf>
    <xf numFmtId="0" fontId="83" fillId="0" borderId="3" xfId="8" applyFont="1" applyBorder="1" applyAlignment="1">
      <alignment horizontal="center" vertical="center"/>
    </xf>
    <xf numFmtId="0" fontId="28" fillId="0" borderId="4" xfId="8" applyBorder="1" applyAlignment="1">
      <alignment horizontal="center" vertical="center"/>
    </xf>
    <xf numFmtId="0" fontId="28" fillId="0" borderId="5" xfId="8" applyBorder="1" applyAlignment="1">
      <alignment horizontal="center" vertical="center"/>
    </xf>
    <xf numFmtId="0" fontId="34" fillId="11" borderId="8" xfId="10" applyFont="1" applyFill="1" applyBorder="1" applyAlignment="1">
      <alignment horizontal="right" vertical="center"/>
    </xf>
    <xf numFmtId="0" fontId="34" fillId="11" borderId="11" xfId="10" applyFont="1" applyFill="1" applyBorder="1" applyAlignment="1">
      <alignment horizontal="right" vertical="center"/>
    </xf>
    <xf numFmtId="0" fontId="34" fillId="15" borderId="2" xfId="10" applyFont="1" applyFill="1" applyBorder="1" applyAlignment="1">
      <alignment horizontal="right" vertical="center"/>
    </xf>
    <xf numFmtId="0" fontId="13" fillId="6" borderId="3" xfId="8" applyFont="1" applyFill="1" applyBorder="1" applyAlignment="1">
      <alignment horizontal="center" vertical="center" wrapText="1"/>
    </xf>
    <xf numFmtId="0" fontId="13" fillId="6" borderId="5" xfId="8" applyFont="1" applyFill="1" applyBorder="1" applyAlignment="1">
      <alignment horizontal="center" vertical="center" wrapText="1"/>
    </xf>
    <xf numFmtId="0" fontId="138" fillId="16" borderId="3" xfId="8" applyFont="1" applyFill="1" applyBorder="1" applyAlignment="1">
      <alignment horizontal="center" vertical="center" wrapText="1"/>
    </xf>
    <xf numFmtId="0" fontId="138" fillId="16" borderId="5" xfId="8" applyFont="1" applyFill="1" applyBorder="1" applyAlignment="1">
      <alignment horizontal="center" vertical="center" wrapText="1"/>
    </xf>
    <xf numFmtId="0" fontId="13" fillId="0" borderId="3" xfId="8" applyFont="1" applyBorder="1" applyAlignment="1">
      <alignment horizontal="center" vertical="center" wrapText="1"/>
    </xf>
    <xf numFmtId="0" fontId="13" fillId="0" borderId="4" xfId="8" applyFont="1" applyBorder="1" applyAlignment="1">
      <alignment horizontal="center" vertical="center" wrapText="1"/>
    </xf>
    <xf numFmtId="0" fontId="13" fillId="0" borderId="5" xfId="8" applyFont="1" applyBorder="1" applyAlignment="1">
      <alignment horizontal="center" vertical="center" wrapText="1"/>
    </xf>
    <xf numFmtId="0" fontId="21" fillId="6" borderId="3" xfId="8" applyFont="1" applyFill="1" applyBorder="1" applyAlignment="1">
      <alignment horizontal="center" vertical="center" wrapText="1"/>
    </xf>
    <xf numFmtId="0" fontId="21" fillId="6" borderId="4" xfId="8" applyFont="1" applyFill="1" applyBorder="1" applyAlignment="1">
      <alignment horizontal="center" vertical="center" wrapText="1"/>
    </xf>
    <xf numFmtId="0" fontId="21" fillId="6" borderId="5" xfId="8" applyFont="1" applyFill="1" applyBorder="1" applyAlignment="1">
      <alignment horizontal="center" vertical="center" wrapText="1"/>
    </xf>
    <xf numFmtId="0" fontId="40" fillId="0" borderId="0" xfId="10" applyAlignment="1">
      <alignment horizontal="left"/>
    </xf>
    <xf numFmtId="0" fontId="16" fillId="2" borderId="2" xfId="8" applyFont="1" applyFill="1" applyBorder="1" applyAlignment="1">
      <alignment horizontal="left" vertical="top" wrapText="1"/>
    </xf>
    <xf numFmtId="0" fontId="17" fillId="2" borderId="2" xfId="8" applyFont="1" applyFill="1" applyBorder="1" applyAlignment="1">
      <alignment horizontal="left" vertical="top" wrapText="1"/>
    </xf>
    <xf numFmtId="0" fontId="50" fillId="0" borderId="2" xfId="8" applyFont="1" applyBorder="1" applyAlignment="1">
      <alignment horizontal="left" vertical="top" wrapText="1"/>
    </xf>
    <xf numFmtId="0" fontId="24" fillId="6" borderId="2" xfId="8" applyFont="1" applyFill="1" applyBorder="1" applyAlignment="1">
      <alignment horizontal="center" vertical="center" wrapText="1"/>
    </xf>
    <xf numFmtId="0" fontId="13" fillId="6" borderId="8" xfId="8" applyFont="1" applyFill="1" applyBorder="1" applyAlignment="1">
      <alignment horizontal="center" vertical="center"/>
    </xf>
    <xf numFmtId="0" fontId="13" fillId="6" borderId="11" xfId="8" applyFont="1" applyFill="1" applyBorder="1" applyAlignment="1">
      <alignment horizontal="center" vertical="center"/>
    </xf>
    <xf numFmtId="0" fontId="13" fillId="6" borderId="10" xfId="8" applyFont="1" applyFill="1" applyBorder="1" applyAlignment="1">
      <alignment horizontal="center" vertical="center"/>
    </xf>
    <xf numFmtId="0" fontId="13" fillId="6" borderId="2" xfId="8" applyFont="1" applyFill="1" applyBorder="1" applyAlignment="1">
      <alignment horizontal="center" vertical="center" wrapText="1"/>
    </xf>
    <xf numFmtId="49" fontId="13" fillId="0" borderId="3" xfId="8" applyNumberFormat="1" applyFont="1" applyBorder="1" applyAlignment="1">
      <alignment horizontal="center" vertical="center" wrapText="1"/>
    </xf>
    <xf numFmtId="49" fontId="13" fillId="0" borderId="5" xfId="8" applyNumberFormat="1" applyFont="1" applyBorder="1" applyAlignment="1">
      <alignment horizontal="center" vertical="center" wrapText="1"/>
    </xf>
    <xf numFmtId="0" fontId="13" fillId="0" borderId="13" xfId="8" applyFont="1" applyBorder="1" applyAlignment="1">
      <alignment horizontal="center" vertical="center" wrapText="1"/>
    </xf>
    <xf numFmtId="0" fontId="13" fillId="0" borderId="7" xfId="8" applyFont="1" applyBorder="1" applyAlignment="1">
      <alignment horizontal="center" vertical="center" wrapText="1"/>
    </xf>
    <xf numFmtId="0" fontId="13" fillId="0" borderId="14" xfId="8" applyFont="1" applyBorder="1" applyAlignment="1">
      <alignment horizontal="center" vertical="center" wrapText="1"/>
    </xf>
    <xf numFmtId="0" fontId="13" fillId="6" borderId="4" xfId="8" applyFont="1" applyFill="1" applyBorder="1" applyAlignment="1">
      <alignment horizontal="center" vertical="center" wrapText="1"/>
    </xf>
    <xf numFmtId="0" fontId="21" fillId="0" borderId="8" xfId="0" applyFont="1" applyBorder="1" applyAlignment="1">
      <alignment horizontal="left" wrapText="1"/>
    </xf>
    <xf numFmtId="0" fontId="21" fillId="0" borderId="11" xfId="0" applyFont="1" applyBorder="1" applyAlignment="1">
      <alignment horizontal="left" wrapText="1"/>
    </xf>
    <xf numFmtId="0" fontId="21" fillId="0" borderId="10" xfId="0" applyFont="1" applyBorder="1" applyAlignment="1">
      <alignment horizontal="left" wrapText="1"/>
    </xf>
    <xf numFmtId="0" fontId="15" fillId="5" borderId="9" xfId="0" applyFont="1" applyFill="1" applyBorder="1" applyAlignment="1">
      <alignment horizontal="left" vertical="top" wrapText="1"/>
    </xf>
    <xf numFmtId="0" fontId="15" fillId="5" borderId="12" xfId="0" applyFont="1" applyFill="1" applyBorder="1" applyAlignment="1">
      <alignment horizontal="left" vertical="top" wrapText="1"/>
    </xf>
    <xf numFmtId="0" fontId="15" fillId="5" borderId="13" xfId="0" applyFont="1" applyFill="1" applyBorder="1" applyAlignment="1">
      <alignment horizontal="left" vertical="top" wrapText="1"/>
    </xf>
    <xf numFmtId="0" fontId="15" fillId="5" borderId="15" xfId="0" applyFont="1" applyFill="1" applyBorder="1" applyAlignment="1">
      <alignment horizontal="left" vertical="top" wrapText="1"/>
    </xf>
    <xf numFmtId="0" fontId="15" fillId="5" borderId="1" xfId="0" applyFont="1" applyFill="1" applyBorder="1" applyAlignment="1">
      <alignment horizontal="left" vertical="top" wrapText="1"/>
    </xf>
    <xf numFmtId="0" fontId="15" fillId="5" borderId="14" xfId="0" applyFont="1" applyFill="1" applyBorder="1" applyAlignment="1">
      <alignment horizontal="left" vertical="top" wrapText="1"/>
    </xf>
    <xf numFmtId="0" fontId="50" fillId="0" borderId="8" xfId="0" applyFont="1" applyBorder="1" applyAlignment="1">
      <alignment horizontal="left" vertical="top" wrapText="1"/>
    </xf>
    <xf numFmtId="0" fontId="50" fillId="0" borderId="11" xfId="0" applyFont="1" applyBorder="1" applyAlignment="1">
      <alignment horizontal="left" vertical="top" wrapText="1"/>
    </xf>
    <xf numFmtId="0" fontId="50" fillId="0" borderId="10" xfId="0" applyFont="1" applyBorder="1" applyAlignment="1">
      <alignment horizontal="left" vertical="top" wrapText="1"/>
    </xf>
    <xf numFmtId="0" fontId="21" fillId="0" borderId="2" xfId="0" applyFont="1" applyBorder="1" applyAlignment="1">
      <alignment horizontal="left" wrapText="1"/>
    </xf>
    <xf numFmtId="0" fontId="15" fillId="14" borderId="9" xfId="0" applyFont="1" applyFill="1" applyBorder="1" applyAlignment="1">
      <alignment horizontal="left" vertical="top" wrapText="1"/>
    </xf>
    <xf numFmtId="0" fontId="15" fillId="14" borderId="12" xfId="0" applyFont="1" applyFill="1" applyBorder="1" applyAlignment="1">
      <alignment horizontal="left" vertical="top" wrapText="1"/>
    </xf>
    <xf numFmtId="0" fontId="15" fillId="14" borderId="13" xfId="0" applyFont="1" applyFill="1" applyBorder="1" applyAlignment="1">
      <alignment horizontal="left" vertical="top" wrapText="1"/>
    </xf>
    <xf numFmtId="0" fontId="15" fillId="14" borderId="15" xfId="0" applyFont="1" applyFill="1" applyBorder="1" applyAlignment="1">
      <alignment horizontal="left" vertical="top" wrapText="1"/>
    </xf>
    <xf numFmtId="0" fontId="15" fillId="14" borderId="1" xfId="0" applyFont="1" applyFill="1" applyBorder="1" applyAlignment="1">
      <alignment horizontal="left" vertical="top" wrapText="1"/>
    </xf>
    <xf numFmtId="0" fontId="15" fillId="14" borderId="14" xfId="0" applyFont="1" applyFill="1" applyBorder="1" applyAlignment="1">
      <alignment horizontal="left" vertical="top" wrapText="1"/>
    </xf>
    <xf numFmtId="0" fontId="99" fillId="6" borderId="0" xfId="11" applyFont="1" applyFill="1" applyAlignment="1">
      <alignment horizontal="left" vertical="top" wrapText="1"/>
    </xf>
    <xf numFmtId="0" fontId="27" fillId="6" borderId="15" xfId="11" applyFont="1" applyFill="1" applyBorder="1" applyAlignment="1">
      <alignment horizontal="left" vertical="top" wrapText="1"/>
    </xf>
    <xf numFmtId="0" fontId="27" fillId="6" borderId="1" xfId="11" applyFont="1" applyFill="1" applyBorder="1" applyAlignment="1">
      <alignment horizontal="left" vertical="top" wrapText="1"/>
    </xf>
    <xf numFmtId="0" fontId="27" fillId="6" borderId="14" xfId="11" applyFont="1" applyFill="1" applyBorder="1" applyAlignment="1">
      <alignment horizontal="left" vertical="top" wrapText="1"/>
    </xf>
    <xf numFmtId="0" fontId="27" fillId="11" borderId="8" xfId="11" applyFont="1" applyFill="1" applyBorder="1" applyAlignment="1">
      <alignment horizontal="center" vertical="center"/>
    </xf>
    <xf numFmtId="0" fontId="27" fillId="11" borderId="11" xfId="11" applyFont="1" applyFill="1" applyBorder="1" applyAlignment="1">
      <alignment horizontal="center" vertical="center"/>
    </xf>
    <xf numFmtId="0" fontId="27" fillId="11" borderId="10" xfId="11" applyFont="1" applyFill="1" applyBorder="1" applyAlignment="1">
      <alignment horizontal="center" vertical="center"/>
    </xf>
    <xf numFmtId="0" fontId="13" fillId="0" borderId="9" xfId="11" applyFont="1" applyBorder="1" applyAlignment="1">
      <alignment horizontal="center" vertical="center" wrapText="1"/>
    </xf>
    <xf numFmtId="0" fontId="13" fillId="0" borderId="15" xfId="11" applyFont="1" applyBorder="1" applyAlignment="1">
      <alignment horizontal="center" vertical="center" wrapText="1"/>
    </xf>
    <xf numFmtId="164" fontId="24" fillId="0" borderId="2" xfId="11" applyNumberFormat="1" applyFont="1" applyBorder="1" applyAlignment="1">
      <alignment horizontal="center" vertical="top" wrapText="1"/>
    </xf>
    <xf numFmtId="0" fontId="13" fillId="0" borderId="2" xfId="11" applyFont="1" applyBorder="1" applyAlignment="1">
      <alignment horizontal="center" vertical="center" wrapText="1"/>
    </xf>
    <xf numFmtId="0" fontId="24" fillId="14" borderId="8" xfId="11" applyFont="1" applyFill="1" applyBorder="1" applyAlignment="1">
      <alignment horizontal="center" vertical="center" wrapText="1"/>
    </xf>
    <xf numFmtId="0" fontId="24" fillId="14" borderId="10" xfId="11" applyFont="1" applyFill="1" applyBorder="1" applyAlignment="1">
      <alignment horizontal="center" vertical="center" wrapText="1"/>
    </xf>
    <xf numFmtId="165" fontId="24" fillId="14" borderId="8" xfId="11" applyNumberFormat="1" applyFont="1" applyFill="1" applyBorder="1" applyAlignment="1">
      <alignment horizontal="center" vertical="center" wrapText="1"/>
    </xf>
    <xf numFmtId="165" fontId="24" fillId="14" borderId="11" xfId="11" applyNumberFormat="1" applyFont="1" applyFill="1" applyBorder="1" applyAlignment="1">
      <alignment horizontal="center" vertical="center" wrapText="1"/>
    </xf>
    <xf numFmtId="165" fontId="24" fillId="14" borderId="10" xfId="11" applyNumberFormat="1" applyFont="1" applyFill="1" applyBorder="1" applyAlignment="1">
      <alignment horizontal="center" vertical="center" wrapText="1"/>
    </xf>
    <xf numFmtId="0" fontId="13" fillId="6" borderId="2" xfId="11" applyFont="1" applyFill="1" applyBorder="1" applyAlignment="1">
      <alignment horizontal="center" vertical="center" wrapText="1"/>
    </xf>
    <xf numFmtId="0" fontId="25" fillId="0" borderId="0" xfId="11" applyFont="1" applyAlignment="1">
      <alignment horizontal="center" vertical="top" wrapText="1"/>
    </xf>
    <xf numFmtId="0" fontId="38" fillId="0" borderId="12" xfId="11" applyFont="1" applyBorder="1" applyAlignment="1">
      <alignment horizontal="center" vertical="top" wrapText="1"/>
    </xf>
    <xf numFmtId="0" fontId="38" fillId="0" borderId="13" xfId="11" applyFont="1" applyBorder="1" applyAlignment="1">
      <alignment horizontal="center" vertical="top" wrapText="1"/>
    </xf>
    <xf numFmtId="0" fontId="95" fillId="0" borderId="11" xfId="11" applyFont="1" applyBorder="1" applyAlignment="1">
      <alignment horizontal="center" vertical="top" wrapText="1"/>
    </xf>
    <xf numFmtId="0" fontId="95" fillId="0" borderId="10" xfId="11" applyFont="1" applyBorder="1" applyAlignment="1">
      <alignment horizontal="center" vertical="top" wrapText="1"/>
    </xf>
    <xf numFmtId="0" fontId="94" fillId="0" borderId="2" xfId="11" applyFont="1" applyBorder="1" applyAlignment="1">
      <alignment horizontal="center" vertical="top"/>
    </xf>
    <xf numFmtId="0" fontId="13" fillId="0" borderId="2" xfId="11" applyFont="1" applyBorder="1" applyAlignment="1">
      <alignment horizontal="right" vertical="center" wrapText="1"/>
    </xf>
    <xf numFmtId="0" fontId="35" fillId="3" borderId="8" xfId="11" applyFont="1" applyFill="1" applyBorder="1" applyAlignment="1">
      <alignment horizontal="left" vertical="top" wrapText="1"/>
    </xf>
    <xf numFmtId="0" fontId="35" fillId="3" borderId="11" xfId="11" applyFont="1" applyFill="1" applyBorder="1" applyAlignment="1">
      <alignment horizontal="left" vertical="top" wrapText="1"/>
    </xf>
    <xf numFmtId="0" fontId="35" fillId="3" borderId="10" xfId="11" applyFont="1" applyFill="1" applyBorder="1" applyAlignment="1">
      <alignment horizontal="left" vertical="top" wrapText="1"/>
    </xf>
    <xf numFmtId="49" fontId="13" fillId="0" borderId="2" xfId="11" applyNumberFormat="1" applyFont="1" applyBorder="1" applyAlignment="1">
      <alignment horizontal="center" vertical="top" wrapText="1"/>
    </xf>
    <xf numFmtId="0" fontId="13" fillId="0" borderId="0" xfId="11" applyFont="1" applyAlignment="1">
      <alignment horizontal="left" vertical="center" wrapText="1"/>
    </xf>
    <xf numFmtId="0" fontId="13" fillId="0" borderId="16" xfId="11" applyFont="1" applyBorder="1" applyAlignment="1">
      <alignment horizontal="center" vertical="center" wrapText="1"/>
    </xf>
    <xf numFmtId="0" fontId="13" fillId="0" borderId="17" xfId="11" applyFont="1" applyBorder="1" applyAlignment="1">
      <alignment horizontal="center" vertical="center" wrapText="1"/>
    </xf>
    <xf numFmtId="0" fontId="13" fillId="0" borderId="0" xfId="11" applyFont="1" applyAlignment="1">
      <alignment horizontal="center" vertical="center" wrapText="1"/>
    </xf>
    <xf numFmtId="0" fontId="13" fillId="0" borderId="18" xfId="11" applyFont="1" applyBorder="1" applyAlignment="1">
      <alignment horizontal="center" vertical="center" wrapText="1"/>
    </xf>
    <xf numFmtId="0" fontId="13" fillId="0" borderId="1" xfId="11" applyFont="1" applyBorder="1" applyAlignment="1">
      <alignment horizontal="center" vertical="center" wrapText="1"/>
    </xf>
    <xf numFmtId="0" fontId="13" fillId="0" borderId="20" xfId="11" applyFont="1" applyBorder="1" applyAlignment="1">
      <alignment horizontal="center" vertical="center" wrapText="1"/>
    </xf>
    <xf numFmtId="0" fontId="13" fillId="6" borderId="23" xfId="11" applyFont="1" applyFill="1" applyBorder="1" applyAlignment="1">
      <alignment horizontal="center" vertical="center" wrapText="1"/>
    </xf>
    <xf numFmtId="0" fontId="13" fillId="6" borderId="24" xfId="11" applyFont="1" applyFill="1" applyBorder="1" applyAlignment="1">
      <alignment horizontal="center" vertical="center" wrapText="1"/>
    </xf>
    <xf numFmtId="0" fontId="13" fillId="0" borderId="21" xfId="11" applyFont="1" applyBorder="1" applyAlignment="1">
      <alignment horizontal="center" vertical="center" wrapText="1"/>
    </xf>
    <xf numFmtId="0" fontId="13" fillId="0" borderId="19" xfId="11" applyFont="1" applyBorder="1" applyAlignment="1">
      <alignment horizontal="center" vertical="center" wrapText="1"/>
    </xf>
    <xf numFmtId="0" fontId="24" fillId="6" borderId="8" xfId="11" applyFont="1" applyFill="1" applyBorder="1" applyAlignment="1">
      <alignment horizontal="left" vertical="center" wrapText="1"/>
    </xf>
    <xf numFmtId="0" fontId="24" fillId="6" borderId="11" xfId="11" applyFont="1" applyFill="1" applyBorder="1" applyAlignment="1">
      <alignment horizontal="left" vertical="center" wrapText="1"/>
    </xf>
    <xf numFmtId="0" fontId="24" fillId="6" borderId="10" xfId="11" applyFont="1" applyFill="1" applyBorder="1" applyAlignment="1">
      <alignment horizontal="left" vertical="center" wrapText="1"/>
    </xf>
    <xf numFmtId="0" fontId="16" fillId="10" borderId="8" xfId="10" applyFont="1" applyFill="1" applyBorder="1" applyAlignment="1">
      <alignment horizontal="left" vertical="top" wrapText="1"/>
    </xf>
    <xf numFmtId="0" fontId="16" fillId="10" borderId="11" xfId="10" applyFont="1" applyFill="1" applyBorder="1" applyAlignment="1">
      <alignment horizontal="left" vertical="top" wrapText="1"/>
    </xf>
    <xf numFmtId="0" fontId="16" fillId="10" borderId="10" xfId="10" applyFont="1" applyFill="1" applyBorder="1" applyAlignment="1">
      <alignment horizontal="left" vertical="top" wrapText="1"/>
    </xf>
    <xf numFmtId="0" fontId="72" fillId="3" borderId="2" xfId="11" applyFont="1" applyFill="1" applyBorder="1" applyAlignment="1">
      <alignment horizontal="left" vertical="top" wrapText="1"/>
    </xf>
    <xf numFmtId="49" fontId="39" fillId="0" borderId="8" xfId="11" applyNumberFormat="1" applyFont="1" applyBorder="1" applyAlignment="1">
      <alignment horizontal="center" vertical="top" wrapText="1"/>
    </xf>
    <xf numFmtId="49" fontId="39" fillId="0" borderId="10" xfId="11" applyNumberFormat="1" applyFont="1" applyBorder="1" applyAlignment="1">
      <alignment horizontal="center" vertical="top" wrapText="1"/>
    </xf>
    <xf numFmtId="0" fontId="13" fillId="0" borderId="22" xfId="11" applyFont="1" applyBorder="1" applyAlignment="1">
      <alignment horizontal="center" vertical="center" wrapText="1"/>
    </xf>
    <xf numFmtId="49" fontId="39" fillId="0" borderId="11" xfId="11" applyNumberFormat="1" applyFont="1" applyBorder="1" applyAlignment="1">
      <alignment horizontal="center" vertical="top" wrapText="1"/>
    </xf>
    <xf numFmtId="165" fontId="24" fillId="14" borderId="8" xfId="11" applyNumberFormat="1" applyFont="1" applyFill="1" applyBorder="1" applyAlignment="1">
      <alignment horizontal="center" vertical="top" wrapText="1"/>
    </xf>
    <xf numFmtId="165" fontId="24" fillId="14" borderId="11" xfId="11" applyNumberFormat="1" applyFont="1" applyFill="1" applyBorder="1" applyAlignment="1">
      <alignment horizontal="center" vertical="top" wrapText="1"/>
    </xf>
    <xf numFmtId="165" fontId="24" fillId="14" borderId="10" xfId="11" applyNumberFormat="1" applyFont="1" applyFill="1" applyBorder="1" applyAlignment="1">
      <alignment horizontal="center" vertical="top" wrapText="1"/>
    </xf>
    <xf numFmtId="0" fontId="24" fillId="14" borderId="8" xfId="11" applyFont="1" applyFill="1" applyBorder="1" applyAlignment="1">
      <alignment horizontal="center" vertical="top" wrapText="1"/>
    </xf>
    <xf numFmtId="0" fontId="24" fillId="14" borderId="10" xfId="11" applyFont="1" applyFill="1" applyBorder="1" applyAlignment="1">
      <alignment horizontal="center" vertical="top" wrapText="1"/>
    </xf>
    <xf numFmtId="0" fontId="21" fillId="0" borderId="0" xfId="10" applyFont="1" applyAlignment="1">
      <alignment horizontal="left" vertical="top" wrapText="1"/>
    </xf>
    <xf numFmtId="0" fontId="21" fillId="12" borderId="3" xfId="10" applyFont="1" applyFill="1" applyBorder="1" applyAlignment="1">
      <alignment horizontal="center" vertical="center" wrapText="1"/>
    </xf>
    <xf numFmtId="0" fontId="21" fillId="12" borderId="5" xfId="10" applyFont="1" applyFill="1" applyBorder="1" applyAlignment="1">
      <alignment horizontal="center" vertical="center" wrapText="1"/>
    </xf>
    <xf numFmtId="0" fontId="21" fillId="0" borderId="2" xfId="10" applyFont="1" applyBorder="1" applyAlignment="1">
      <alignment horizontal="left" vertical="center" wrapText="1"/>
    </xf>
    <xf numFmtId="0" fontId="77" fillId="0" borderId="2" xfId="10" applyFont="1" applyBorder="1" applyAlignment="1">
      <alignment horizontal="left" vertical="center" wrapText="1"/>
    </xf>
    <xf numFmtId="0" fontId="21" fillId="0" borderId="2" xfId="10" applyFont="1" applyBorder="1" applyAlignment="1">
      <alignment horizontal="right" vertical="center" wrapText="1"/>
    </xf>
    <xf numFmtId="0" fontId="21" fillId="0" borderId="15" xfId="10" applyFont="1" applyBorder="1" applyAlignment="1">
      <alignment horizontal="center" vertical="center" wrapText="1"/>
    </xf>
    <xf numFmtId="0" fontId="21" fillId="0" borderId="1" xfId="10" applyFont="1" applyBorder="1" applyAlignment="1">
      <alignment horizontal="center" vertical="center" wrapText="1"/>
    </xf>
    <xf numFmtId="0" fontId="21" fillId="0" borderId="14" xfId="10" applyFont="1" applyBorder="1" applyAlignment="1">
      <alignment horizontal="center" vertical="center" wrapText="1"/>
    </xf>
    <xf numFmtId="0" fontId="21" fillId="0" borderId="5" xfId="10" applyFont="1" applyBorder="1" applyAlignment="1">
      <alignment horizontal="center" vertical="center" wrapText="1"/>
    </xf>
    <xf numFmtId="0" fontId="21" fillId="0" borderId="4" xfId="10" applyFont="1" applyBorder="1" applyAlignment="1">
      <alignment horizontal="center" vertical="center" wrapText="1"/>
    </xf>
    <xf numFmtId="0" fontId="21" fillId="12" borderId="2" xfId="10" applyFont="1" applyFill="1" applyBorder="1" applyAlignment="1">
      <alignment horizontal="center" vertical="center" wrapText="1"/>
    </xf>
    <xf numFmtId="0" fontId="21" fillId="12" borderId="6" xfId="10" applyFont="1" applyFill="1" applyBorder="1" applyAlignment="1">
      <alignment horizontal="center" vertical="center"/>
    </xf>
    <xf numFmtId="0" fontId="21" fillId="12" borderId="7" xfId="10" applyFont="1" applyFill="1" applyBorder="1" applyAlignment="1">
      <alignment horizontal="center" vertical="center"/>
    </xf>
    <xf numFmtId="0" fontId="21" fillId="14" borderId="9" xfId="10" applyFont="1" applyFill="1" applyBorder="1" applyAlignment="1">
      <alignment horizontal="center" vertical="center"/>
    </xf>
    <xf numFmtId="0" fontId="21" fillId="14" borderId="12" xfId="10" applyFont="1" applyFill="1" applyBorder="1" applyAlignment="1">
      <alignment horizontal="center" vertical="center"/>
    </xf>
    <xf numFmtId="0" fontId="21" fillId="14" borderId="3" xfId="10" applyFont="1" applyFill="1" applyBorder="1" applyAlignment="1">
      <alignment horizontal="center" vertical="center"/>
    </xf>
    <xf numFmtId="0" fontId="6" fillId="11" borderId="8" xfId="10" applyFont="1" applyFill="1" applyBorder="1" applyAlignment="1">
      <alignment horizontal="left"/>
    </xf>
    <xf numFmtId="0" fontId="6" fillId="11" borderId="11" xfId="10" applyFont="1" applyFill="1" applyBorder="1" applyAlignment="1">
      <alignment horizontal="left"/>
    </xf>
    <xf numFmtId="0" fontId="60" fillId="11" borderId="11" xfId="10" applyFont="1" applyFill="1" applyBorder="1" applyAlignment="1">
      <alignment horizontal="center"/>
    </xf>
    <xf numFmtId="0" fontId="60" fillId="11" borderId="10" xfId="10" applyFont="1" applyFill="1" applyBorder="1" applyAlignment="1">
      <alignment horizontal="center"/>
    </xf>
    <xf numFmtId="0" fontId="42" fillId="0" borderId="8" xfId="10" applyFont="1" applyBorder="1" applyAlignment="1">
      <alignment horizontal="left" vertical="center" wrapText="1"/>
    </xf>
    <xf numFmtId="0" fontId="42" fillId="0" borderId="11" xfId="10" applyFont="1" applyBorder="1" applyAlignment="1">
      <alignment horizontal="left" vertical="center" wrapText="1"/>
    </xf>
    <xf numFmtId="0" fontId="42" fillId="0" borderId="10" xfId="10" applyFont="1" applyBorder="1" applyAlignment="1">
      <alignment horizontal="left" vertical="center" wrapText="1"/>
    </xf>
    <xf numFmtId="49" fontId="15" fillId="0" borderId="8" xfId="10" applyNumberFormat="1" applyFont="1" applyBorder="1" applyAlignment="1">
      <alignment horizontal="center"/>
    </xf>
    <xf numFmtId="49" fontId="15" fillId="0" borderId="11" xfId="10" applyNumberFormat="1" applyFont="1" applyBorder="1" applyAlignment="1">
      <alignment horizontal="center"/>
    </xf>
    <xf numFmtId="49" fontId="15" fillId="0" borderId="10" xfId="10" applyNumberFormat="1" applyFont="1" applyBorder="1" applyAlignment="1">
      <alignment horizontal="center"/>
    </xf>
    <xf numFmtId="0" fontId="21" fillId="0" borderId="8" xfId="10" applyFont="1" applyBorder="1" applyAlignment="1">
      <alignment horizontal="center" vertical="center" wrapText="1"/>
    </xf>
    <xf numFmtId="0" fontId="21" fillId="0" borderId="11" xfId="10" applyFont="1" applyBorder="1" applyAlignment="1">
      <alignment horizontal="center" vertical="center" wrapText="1"/>
    </xf>
    <xf numFmtId="0" fontId="21" fillId="0" borderId="10" xfId="10" applyFont="1" applyBorder="1" applyAlignment="1">
      <alignment horizontal="center" vertical="center" wrapText="1"/>
    </xf>
    <xf numFmtId="0" fontId="21" fillId="0" borderId="9" xfId="10" applyFont="1" applyBorder="1" applyAlignment="1">
      <alignment horizontal="center" vertical="center"/>
    </xf>
    <xf numFmtId="0" fontId="21" fillId="0" borderId="12" xfId="10" applyFont="1" applyBorder="1" applyAlignment="1">
      <alignment horizontal="center" vertical="center"/>
    </xf>
    <xf numFmtId="0" fontId="21" fillId="0" borderId="13" xfId="10" applyFont="1" applyBorder="1" applyAlignment="1">
      <alignment horizontal="center" vertical="center"/>
    </xf>
    <xf numFmtId="0" fontId="21" fillId="0" borderId="2" xfId="10" applyFont="1" applyBorder="1" applyAlignment="1">
      <alignment horizontal="center" vertical="center"/>
    </xf>
    <xf numFmtId="0" fontId="21" fillId="0" borderId="9" xfId="10" applyFont="1" applyBorder="1" applyAlignment="1">
      <alignment horizontal="center" vertical="center" wrapText="1"/>
    </xf>
    <xf numFmtId="0" fontId="21" fillId="0" borderId="12" xfId="10" applyFont="1" applyBorder="1" applyAlignment="1">
      <alignment horizontal="center" vertical="center" wrapText="1"/>
    </xf>
    <xf numFmtId="0" fontId="21" fillId="0" borderId="13" xfId="10" applyFont="1" applyBorder="1" applyAlignment="1">
      <alignment horizontal="center" vertical="center" wrapText="1"/>
    </xf>
    <xf numFmtId="0" fontId="21" fillId="0" borderId="8" xfId="10" applyFont="1" applyBorder="1" applyAlignment="1">
      <alignment horizontal="center"/>
    </xf>
    <xf numFmtId="0" fontId="21" fillId="0" borderId="11" xfId="10" applyFont="1" applyBorder="1" applyAlignment="1">
      <alignment horizontal="center"/>
    </xf>
    <xf numFmtId="0" fontId="21" fillId="0" borderId="10" xfId="10" applyFont="1" applyBorder="1" applyAlignment="1">
      <alignment horizontal="center"/>
    </xf>
    <xf numFmtId="0" fontId="21" fillId="14" borderId="15" xfId="10" applyFont="1" applyFill="1" applyBorder="1" applyAlignment="1">
      <alignment horizontal="center" vertical="center"/>
    </xf>
    <xf numFmtId="0" fontId="21" fillId="14" borderId="1" xfId="10" applyFont="1" applyFill="1" applyBorder="1" applyAlignment="1">
      <alignment horizontal="center" vertical="center"/>
    </xf>
    <xf numFmtId="0" fontId="21" fillId="14" borderId="14" xfId="10" applyFont="1" applyFill="1" applyBorder="1" applyAlignment="1">
      <alignment horizontal="center" vertical="center"/>
    </xf>
    <xf numFmtId="0" fontId="21" fillId="0" borderId="12" xfId="10" applyFont="1" applyBorder="1" applyAlignment="1">
      <alignment horizontal="left" vertical="top" wrapText="1"/>
    </xf>
    <xf numFmtId="0" fontId="21" fillId="15" borderId="8" xfId="10" applyFont="1" applyFill="1" applyBorder="1" applyAlignment="1">
      <alignment horizontal="center" vertical="center"/>
    </xf>
    <xf numFmtId="0" fontId="21" fillId="15" borderId="10" xfId="10" applyFont="1" applyFill="1" applyBorder="1" applyAlignment="1">
      <alignment horizontal="center" vertical="center"/>
    </xf>
    <xf numFmtId="0" fontId="21" fillId="0" borderId="4" xfId="10" applyFont="1" applyBorder="1" applyAlignment="1">
      <alignment horizontal="center" vertical="center"/>
    </xf>
    <xf numFmtId="0" fontId="21" fillId="0" borderId="5" xfId="10" applyFont="1" applyBorder="1" applyAlignment="1">
      <alignment horizontal="center" vertical="center"/>
    </xf>
    <xf numFmtId="0" fontId="21" fillId="12" borderId="6" xfId="10" applyFont="1" applyFill="1" applyBorder="1" applyAlignment="1">
      <alignment horizontal="center"/>
    </xf>
    <xf numFmtId="0" fontId="21" fillId="12" borderId="0" xfId="10" applyFont="1" applyFill="1" applyAlignment="1">
      <alignment horizontal="center"/>
    </xf>
    <xf numFmtId="0" fontId="21" fillId="12" borderId="7" xfId="10" applyFont="1" applyFill="1" applyBorder="1" applyAlignment="1">
      <alignment horizontal="center"/>
    </xf>
    <xf numFmtId="0" fontId="21" fillId="0" borderId="3" xfId="10" applyFont="1" applyBorder="1" applyAlignment="1">
      <alignment horizontal="center" vertical="center"/>
    </xf>
    <xf numFmtId="0" fontId="112" fillId="0" borderId="0" xfId="2" applyFont="1" applyAlignment="1">
      <alignment horizontal="center" vertical="center" wrapText="1"/>
    </xf>
    <xf numFmtId="0" fontId="119" fillId="6" borderId="2" xfId="2" applyFont="1" applyFill="1" applyBorder="1" applyAlignment="1">
      <alignment horizontal="center" vertical="center" wrapText="1"/>
    </xf>
    <xf numFmtId="0" fontId="125" fillId="0" borderId="0" xfId="2" applyFont="1" applyAlignment="1">
      <alignment horizontal="center"/>
    </xf>
    <xf numFmtId="0" fontId="41" fillId="5" borderId="2" xfId="2" applyFont="1" applyFill="1" applyBorder="1" applyAlignment="1">
      <alignment horizontal="center" vertical="center" wrapText="1"/>
    </xf>
    <xf numFmtId="0" fontId="49" fillId="16" borderId="2" xfId="2" applyFont="1" applyFill="1" applyBorder="1" applyAlignment="1">
      <alignment horizontal="center" vertical="top" wrapText="1"/>
    </xf>
    <xf numFmtId="0" fontId="126" fillId="16" borderId="8" xfId="2" applyFont="1" applyFill="1" applyBorder="1" applyAlignment="1">
      <alignment horizontal="center" vertical="center" wrapText="1"/>
    </xf>
    <xf numFmtId="0" fontId="150" fillId="16" borderId="11" xfId="2" applyFont="1" applyFill="1" applyBorder="1" applyAlignment="1">
      <alignment horizontal="center" vertical="center" wrapText="1"/>
    </xf>
    <xf numFmtId="0" fontId="122" fillId="0" borderId="0" xfId="2" applyFont="1" applyAlignment="1">
      <alignment horizontal="center"/>
    </xf>
    <xf numFmtId="0" fontId="41" fillId="5" borderId="8" xfId="2" applyFont="1" applyFill="1" applyBorder="1" applyAlignment="1">
      <alignment horizontal="center" vertical="center" wrapText="1"/>
    </xf>
    <xf numFmtId="0" fontId="41" fillId="5" borderId="11" xfId="2" applyFont="1" applyFill="1" applyBorder="1" applyAlignment="1">
      <alignment horizontal="center" vertical="center" wrapText="1"/>
    </xf>
    <xf numFmtId="0" fontId="41" fillId="5" borderId="10" xfId="2" applyFont="1" applyFill="1" applyBorder="1" applyAlignment="1">
      <alignment horizontal="center" vertical="center" wrapText="1"/>
    </xf>
    <xf numFmtId="0" fontId="21" fillId="6" borderId="2" xfId="2" applyFont="1" applyFill="1" applyBorder="1" applyAlignment="1">
      <alignment horizontal="center" vertical="center" wrapText="1"/>
    </xf>
    <xf numFmtId="0" fontId="21" fillId="6" borderId="8" xfId="2" applyFont="1" applyFill="1" applyBorder="1" applyAlignment="1">
      <alignment horizontal="center" vertical="center" wrapText="1"/>
    </xf>
    <xf numFmtId="0" fontId="49" fillId="16" borderId="2" xfId="2" applyFont="1" applyFill="1" applyBorder="1" applyAlignment="1">
      <alignment horizontal="center"/>
    </xf>
    <xf numFmtId="0" fontId="150" fillId="16" borderId="8" xfId="2" applyFont="1" applyFill="1" applyBorder="1" applyAlignment="1">
      <alignment horizontal="center" vertical="center" wrapText="1"/>
    </xf>
    <xf numFmtId="0" fontId="150" fillId="16" borderId="10" xfId="2" applyFont="1" applyFill="1" applyBorder="1" applyAlignment="1">
      <alignment horizontal="center" vertical="center" wrapText="1"/>
    </xf>
    <xf numFmtId="0" fontId="123" fillId="0" borderId="0" xfId="2" applyFont="1" applyAlignment="1">
      <alignment horizontal="center" wrapText="1"/>
    </xf>
    <xf numFmtId="0" fontId="123" fillId="0" borderId="0" xfId="2" applyFont="1" applyAlignment="1">
      <alignment horizontal="center"/>
    </xf>
    <xf numFmtId="0" fontId="121" fillId="6" borderId="8" xfId="2" applyFont="1" applyFill="1" applyBorder="1" applyAlignment="1">
      <alignment horizontal="center"/>
    </xf>
    <xf numFmtId="0" fontId="121" fillId="6" borderId="11" xfId="2" applyFont="1" applyFill="1" applyBorder="1" applyAlignment="1">
      <alignment horizontal="center"/>
    </xf>
    <xf numFmtId="0" fontId="121" fillId="6" borderId="10" xfId="2" applyFont="1" applyFill="1" applyBorder="1" applyAlignment="1">
      <alignment horizontal="center"/>
    </xf>
    <xf numFmtId="0" fontId="121" fillId="6" borderId="2" xfId="2" applyFont="1" applyFill="1" applyBorder="1" applyAlignment="1">
      <alignment horizontal="center" vertical="center" wrapText="1"/>
    </xf>
    <xf numFmtId="0" fontId="121" fillId="6" borderId="8" xfId="2" applyFont="1" applyFill="1" applyBorder="1" applyAlignment="1">
      <alignment horizontal="center" vertical="center" wrapText="1"/>
    </xf>
    <xf numFmtId="0" fontId="121" fillId="6" borderId="11" xfId="2" applyFont="1" applyFill="1" applyBorder="1" applyAlignment="1">
      <alignment horizontal="center" vertical="center" wrapText="1"/>
    </xf>
    <xf numFmtId="0" fontId="121" fillId="6" borderId="10" xfId="2" applyFont="1" applyFill="1" applyBorder="1" applyAlignment="1">
      <alignment horizontal="center" vertical="center" wrapText="1"/>
    </xf>
    <xf numFmtId="0" fontId="6" fillId="11" borderId="2" xfId="2" applyFont="1" applyFill="1" applyBorder="1" applyAlignment="1">
      <alignment horizontal="left"/>
    </xf>
    <xf numFmtId="0" fontId="18" fillId="3" borderId="2" xfId="2" applyFont="1" applyFill="1" applyBorder="1" applyAlignment="1">
      <alignment horizontal="center" vertical="center"/>
    </xf>
    <xf numFmtId="0" fontId="99" fillId="5" borderId="2" xfId="2" applyFont="1" applyFill="1" applyBorder="1" applyAlignment="1">
      <alignment horizontal="center" vertical="center"/>
    </xf>
    <xf numFmtId="49" fontId="22" fillId="3" borderId="5" xfId="2" quotePrefix="1" applyNumberFormat="1" applyFont="1" applyFill="1" applyBorder="1" applyAlignment="1">
      <alignment horizontal="center" wrapText="1"/>
    </xf>
    <xf numFmtId="0" fontId="18" fillId="3" borderId="3" xfId="2" applyFont="1" applyFill="1" applyBorder="1" applyAlignment="1">
      <alignment horizontal="center"/>
    </xf>
    <xf numFmtId="49" fontId="18" fillId="3" borderId="2" xfId="2" applyNumberFormat="1" applyFont="1" applyFill="1" applyBorder="1" applyAlignment="1">
      <alignment horizontal="center"/>
    </xf>
    <xf numFmtId="49" fontId="22" fillId="3" borderId="2" xfId="2" applyNumberFormat="1" applyFont="1" applyFill="1" applyBorder="1" applyAlignment="1">
      <alignment horizontal="center"/>
    </xf>
    <xf numFmtId="0" fontId="22" fillId="3" borderId="3" xfId="2" applyFont="1" applyFill="1" applyBorder="1" applyAlignment="1">
      <alignment horizontal="center" wrapText="1"/>
    </xf>
    <xf numFmtId="49" fontId="72" fillId="3" borderId="2" xfId="11" applyNumberFormat="1" applyFont="1" applyFill="1" applyBorder="1" applyAlignment="1">
      <alignment horizontal="center" vertical="top" wrapText="1"/>
    </xf>
    <xf numFmtId="0" fontId="22" fillId="3" borderId="3" xfId="2" applyFont="1" applyFill="1" applyBorder="1" applyAlignment="1">
      <alignment horizontal="center" vertical="center"/>
    </xf>
    <xf numFmtId="0" fontId="22" fillId="3" borderId="4" xfId="2" applyFont="1" applyFill="1" applyBorder="1" applyAlignment="1">
      <alignment horizontal="center" vertical="center"/>
    </xf>
    <xf numFmtId="0" fontId="22" fillId="3" borderId="3" xfId="2" applyFont="1" applyFill="1" applyBorder="1" applyAlignment="1">
      <alignment horizontal="center" vertical="center" wrapText="1"/>
    </xf>
    <xf numFmtId="0" fontId="22" fillId="3" borderId="4" xfId="2" applyFont="1" applyFill="1" applyBorder="1" applyAlignment="1">
      <alignment horizontal="center" vertical="center" wrapText="1"/>
    </xf>
    <xf numFmtId="0" fontId="111" fillId="16" borderId="2" xfId="2" applyFont="1" applyFill="1" applyBorder="1" applyAlignment="1">
      <alignment horizontal="center" vertical="center" wrapText="1"/>
    </xf>
    <xf numFmtId="0" fontId="22" fillId="3" borderId="2" xfId="2" applyFont="1" applyFill="1" applyBorder="1" applyAlignment="1">
      <alignment horizontal="center" vertical="center" wrapText="1"/>
    </xf>
    <xf numFmtId="0" fontId="22" fillId="3" borderId="9" xfId="2" applyFont="1" applyFill="1" applyBorder="1" applyAlignment="1">
      <alignment horizontal="center" vertical="center" wrapText="1"/>
    </xf>
    <xf numFmtId="0" fontId="22" fillId="3" borderId="12" xfId="2" applyFont="1" applyFill="1" applyBorder="1" applyAlignment="1">
      <alignment horizontal="center" vertical="center" wrapText="1"/>
    </xf>
    <xf numFmtId="0" fontId="22" fillId="3" borderId="13" xfId="2" applyFont="1" applyFill="1" applyBorder="1" applyAlignment="1">
      <alignment horizontal="center" vertical="center" wrapText="1"/>
    </xf>
    <xf numFmtId="0" fontId="22" fillId="3" borderId="6" xfId="2" applyFont="1" applyFill="1" applyBorder="1" applyAlignment="1">
      <alignment horizontal="center" vertical="center" wrapText="1"/>
    </xf>
    <xf numFmtId="0" fontId="22" fillId="3" borderId="0" xfId="2" applyFont="1" applyFill="1" applyAlignment="1">
      <alignment horizontal="center" vertical="center" wrapText="1"/>
    </xf>
    <xf numFmtId="0" fontId="22" fillId="3" borderId="7" xfId="2" applyFont="1" applyFill="1" applyBorder="1" applyAlignment="1">
      <alignment horizontal="center" vertical="center" wrapText="1"/>
    </xf>
    <xf numFmtId="0" fontId="35" fillId="3" borderId="2" xfId="11" applyFont="1" applyFill="1" applyBorder="1" applyAlignment="1">
      <alignment horizontal="center" vertical="center" wrapText="1"/>
    </xf>
    <xf numFmtId="0" fontId="18" fillId="3" borderId="8" xfId="2" applyFont="1" applyFill="1" applyBorder="1" applyAlignment="1">
      <alignment horizontal="left"/>
    </xf>
    <xf numFmtId="0" fontId="18" fillId="3" borderId="11" xfId="2" applyFont="1" applyFill="1" applyBorder="1" applyAlignment="1">
      <alignment horizontal="left"/>
    </xf>
    <xf numFmtId="0" fontId="18" fillId="3" borderId="10" xfId="2" applyFont="1" applyFill="1" applyBorder="1" applyAlignment="1">
      <alignment horizontal="left"/>
    </xf>
    <xf numFmtId="49" fontId="18" fillId="3" borderId="5" xfId="2" applyNumberFormat="1" applyFont="1" applyFill="1" applyBorder="1" applyAlignment="1">
      <alignment horizontal="center"/>
    </xf>
    <xf numFmtId="0" fontId="118" fillId="0" borderId="0" xfId="2" applyFont="1" applyAlignment="1">
      <alignment horizontal="center" wrapText="1"/>
    </xf>
    <xf numFmtId="0" fontId="35" fillId="3" borderId="9" xfId="11" applyFont="1" applyFill="1" applyBorder="1" applyAlignment="1">
      <alignment horizontal="center" vertical="center" wrapText="1"/>
    </xf>
    <xf numFmtId="0" fontId="35" fillId="3" borderId="13" xfId="11" applyFont="1" applyFill="1" applyBorder="1" applyAlignment="1">
      <alignment horizontal="center" vertical="center" wrapText="1"/>
    </xf>
    <xf numFmtId="0" fontId="35" fillId="3" borderId="6" xfId="11" applyFont="1" applyFill="1" applyBorder="1" applyAlignment="1">
      <alignment horizontal="center" vertical="center" wrapText="1"/>
    </xf>
    <xf numFmtId="0" fontId="35" fillId="3" borderId="7" xfId="11" applyFont="1" applyFill="1" applyBorder="1" applyAlignment="1">
      <alignment horizontal="center" vertical="center" wrapText="1"/>
    </xf>
    <xf numFmtId="0" fontId="99" fillId="5" borderId="8" xfId="2" applyFont="1" applyFill="1" applyBorder="1" applyAlignment="1">
      <alignment horizontal="center" vertical="center"/>
    </xf>
    <xf numFmtId="0" fontId="99" fillId="5" borderId="11" xfId="2" applyFont="1" applyFill="1" applyBorder="1" applyAlignment="1">
      <alignment horizontal="center" vertical="center"/>
    </xf>
    <xf numFmtId="0" fontId="99" fillId="5" borderId="10" xfId="2" applyFont="1" applyFill="1" applyBorder="1" applyAlignment="1">
      <alignment horizontal="center" vertical="center"/>
    </xf>
    <xf numFmtId="0" fontId="22" fillId="3" borderId="4" xfId="2" applyFont="1" applyFill="1" applyBorder="1" applyAlignment="1">
      <alignment horizontal="center" wrapText="1"/>
    </xf>
    <xf numFmtId="49" fontId="22" fillId="3" borderId="15" xfId="2" quotePrefix="1" applyNumberFormat="1" applyFont="1" applyFill="1" applyBorder="1" applyAlignment="1">
      <alignment horizontal="center" wrapText="1"/>
    </xf>
    <xf numFmtId="49" fontId="22" fillId="3" borderId="1" xfId="2" quotePrefix="1" applyNumberFormat="1" applyFont="1" applyFill="1" applyBorder="1" applyAlignment="1">
      <alignment horizontal="center" wrapText="1"/>
    </xf>
    <xf numFmtId="49" fontId="22" fillId="3" borderId="14" xfId="2" quotePrefix="1" applyNumberFormat="1" applyFont="1" applyFill="1" applyBorder="1" applyAlignment="1">
      <alignment horizontal="center" wrapText="1"/>
    </xf>
    <xf numFmtId="0" fontId="71" fillId="0" borderId="2" xfId="2" applyFont="1" applyBorder="1" applyAlignment="1">
      <alignment horizontal="center" wrapText="1"/>
    </xf>
    <xf numFmtId="0" fontId="15" fillId="0" borderId="2" xfId="2" applyFont="1" applyBorder="1" applyAlignment="1">
      <alignment horizontal="center" wrapText="1"/>
    </xf>
    <xf numFmtId="0" fontId="15" fillId="0" borderId="8" xfId="2" applyFont="1" applyBorder="1" applyAlignment="1">
      <alignment horizontal="center"/>
    </xf>
    <xf numFmtId="0" fontId="15" fillId="0" borderId="11" xfId="2" applyFont="1" applyBorder="1" applyAlignment="1">
      <alignment horizontal="center"/>
    </xf>
    <xf numFmtId="0" fontId="15" fillId="0" borderId="10" xfId="2" applyFont="1" applyBorder="1" applyAlignment="1">
      <alignment horizontal="center"/>
    </xf>
    <xf numFmtId="0" fontId="49" fillId="16" borderId="2" xfId="2" applyFont="1" applyFill="1" applyBorder="1" applyAlignment="1">
      <alignment horizontal="center" wrapText="1"/>
    </xf>
    <xf numFmtId="0" fontId="49" fillId="16" borderId="8" xfId="2" applyFont="1" applyFill="1" applyBorder="1" applyAlignment="1">
      <alignment horizontal="center" wrapText="1"/>
    </xf>
    <xf numFmtId="0" fontId="49" fillId="16" borderId="11" xfId="2" applyFont="1" applyFill="1" applyBorder="1" applyAlignment="1">
      <alignment horizontal="center" wrapText="1"/>
    </xf>
    <xf numFmtId="0" fontId="49" fillId="16" borderId="10" xfId="2" applyFont="1" applyFill="1" applyBorder="1" applyAlignment="1">
      <alignment horizontal="center" wrapText="1"/>
    </xf>
    <xf numFmtId="0" fontId="15" fillId="0" borderId="2" xfId="2" applyFont="1" applyBorder="1" applyAlignment="1">
      <alignment horizontal="center"/>
    </xf>
    <xf numFmtId="0" fontId="71" fillId="6" borderId="8" xfId="2" applyFont="1" applyFill="1" applyBorder="1" applyAlignment="1">
      <alignment horizontal="center"/>
    </xf>
    <xf numFmtId="0" fontId="71" fillId="6" borderId="11" xfId="2" applyFont="1" applyFill="1" applyBorder="1" applyAlignment="1">
      <alignment horizontal="center"/>
    </xf>
    <xf numFmtId="0" fontId="71" fillId="6" borderId="10" xfId="2" applyFont="1" applyFill="1" applyBorder="1" applyAlignment="1">
      <alignment horizontal="center"/>
    </xf>
    <xf numFmtId="0" fontId="15" fillId="6" borderId="2" xfId="2" applyFont="1" applyFill="1" applyBorder="1" applyAlignment="1">
      <alignment horizontal="center" wrapText="1"/>
    </xf>
    <xf numFmtId="49" fontId="18" fillId="3" borderId="8" xfId="2" applyNumberFormat="1" applyFont="1" applyFill="1" applyBorder="1" applyAlignment="1">
      <alignment horizontal="center"/>
    </xf>
    <xf numFmtId="49" fontId="18" fillId="3" borderId="10" xfId="2" applyNumberFormat="1" applyFont="1" applyFill="1" applyBorder="1" applyAlignment="1">
      <alignment horizontal="center"/>
    </xf>
    <xf numFmtId="0" fontId="42" fillId="0" borderId="9" xfId="2" applyFont="1" applyBorder="1" applyAlignment="1">
      <alignment horizontal="left" vertical="top" wrapText="1"/>
    </xf>
    <xf numFmtId="0" fontId="42" fillId="0" borderId="12" xfId="2" applyFont="1" applyBorder="1" applyAlignment="1">
      <alignment horizontal="left" vertical="top" wrapText="1"/>
    </xf>
    <xf numFmtId="0" fontId="42" fillId="0" borderId="13" xfId="2" applyFont="1" applyBorder="1" applyAlignment="1">
      <alignment horizontal="left" vertical="top" wrapText="1"/>
    </xf>
    <xf numFmtId="0" fontId="42" fillId="0" borderId="6" xfId="2" applyFont="1" applyBorder="1" applyAlignment="1">
      <alignment horizontal="left" vertical="top" wrapText="1"/>
    </xf>
    <xf numFmtId="0" fontId="42" fillId="0" borderId="0" xfId="2" applyFont="1" applyAlignment="1">
      <alignment horizontal="left" vertical="top" wrapText="1"/>
    </xf>
    <xf numFmtId="0" fontId="42" fillId="0" borderId="7" xfId="2" applyFont="1" applyBorder="1" applyAlignment="1">
      <alignment horizontal="left" vertical="top" wrapText="1"/>
    </xf>
    <xf numFmtId="0" fontId="42" fillId="5" borderId="8" xfId="10" applyFont="1" applyFill="1" applyBorder="1" applyAlignment="1">
      <alignment horizontal="center" vertical="center"/>
    </xf>
    <xf numFmtId="0" fontId="42" fillId="5" borderId="11" xfId="10" applyFont="1" applyFill="1" applyBorder="1" applyAlignment="1">
      <alignment horizontal="center" vertical="center"/>
    </xf>
    <xf numFmtId="0" fontId="42" fillId="5" borderId="10" xfId="10" applyFont="1" applyFill="1" applyBorder="1" applyAlignment="1">
      <alignment horizontal="center" vertical="center"/>
    </xf>
    <xf numFmtId="0" fontId="99" fillId="5" borderId="8" xfId="2" applyFont="1" applyFill="1" applyBorder="1" applyAlignment="1">
      <alignment horizontal="center" vertical="center" wrapText="1"/>
    </xf>
    <xf numFmtId="0" fontId="99" fillId="5" borderId="11" xfId="2" applyFont="1" applyFill="1" applyBorder="1" applyAlignment="1">
      <alignment horizontal="center" vertical="center" wrapText="1"/>
    </xf>
    <xf numFmtId="0" fontId="99" fillId="5" borderId="10" xfId="2" applyFont="1" applyFill="1" applyBorder="1" applyAlignment="1">
      <alignment horizontal="center" vertical="center" wrapText="1"/>
    </xf>
    <xf numFmtId="49" fontId="21" fillId="0" borderId="2" xfId="2" applyNumberFormat="1" applyFont="1" applyBorder="1" applyAlignment="1">
      <alignment horizontal="center"/>
    </xf>
    <xf numFmtId="0" fontId="21" fillId="0" borderId="2" xfId="2" applyFont="1" applyBorder="1" applyAlignment="1">
      <alignment horizontal="center" vertical="top"/>
    </xf>
    <xf numFmtId="0" fontId="21" fillId="14" borderId="2" xfId="2" applyFont="1" applyFill="1" applyBorder="1" applyAlignment="1">
      <alignment horizontal="center"/>
    </xf>
    <xf numFmtId="0" fontId="21" fillId="0" borderId="8" xfId="2" applyFont="1" applyBorder="1" applyAlignment="1">
      <alignment horizontal="center" wrapText="1"/>
    </xf>
    <xf numFmtId="0" fontId="21" fillId="0" borderId="11" xfId="2" applyFont="1" applyBorder="1" applyAlignment="1">
      <alignment horizontal="center" wrapText="1"/>
    </xf>
    <xf numFmtId="0" fontId="21" fillId="0" borderId="10" xfId="2" applyFont="1" applyBorder="1" applyAlignment="1">
      <alignment horizontal="center" wrapText="1"/>
    </xf>
    <xf numFmtId="0" fontId="21" fillId="0" borderId="2" xfId="2" applyFont="1" applyBorder="1" applyAlignment="1">
      <alignment horizontal="center" wrapText="1"/>
    </xf>
    <xf numFmtId="0" fontId="15" fillId="0" borderId="8" xfId="2" applyFont="1" applyBorder="1" applyAlignment="1">
      <alignment horizontal="center" wrapText="1"/>
    </xf>
    <xf numFmtId="0" fontId="15" fillId="0" borderId="11" xfId="2" applyFont="1" applyBorder="1" applyAlignment="1">
      <alignment horizontal="center" wrapText="1"/>
    </xf>
    <xf numFmtId="0" fontId="15" fillId="0" borderId="10" xfId="2" applyFont="1" applyBorder="1" applyAlignment="1">
      <alignment horizontal="center" wrapText="1"/>
    </xf>
    <xf numFmtId="0" fontId="88" fillId="5" borderId="2" xfId="2" applyFont="1" applyFill="1" applyBorder="1" applyAlignment="1">
      <alignment horizontal="center"/>
    </xf>
    <xf numFmtId="0" fontId="126" fillId="16" borderId="11" xfId="2" applyFont="1" applyFill="1" applyBorder="1" applyAlignment="1">
      <alignment horizontal="center" vertical="center" wrapText="1"/>
    </xf>
    <xf numFmtId="0" fontId="126" fillId="16" borderId="10" xfId="2" applyFont="1" applyFill="1" applyBorder="1" applyAlignment="1">
      <alignment horizontal="center" vertical="center" wrapText="1"/>
    </xf>
    <xf numFmtId="0" fontId="121" fillId="6" borderId="2" xfId="2" applyFont="1" applyFill="1" applyBorder="1" applyAlignment="1">
      <alignment horizontal="center"/>
    </xf>
    <xf numFmtId="0" fontId="100" fillId="5" borderId="2" xfId="2" applyFont="1" applyFill="1" applyBorder="1" applyAlignment="1">
      <alignment horizontal="center"/>
    </xf>
    <xf numFmtId="0" fontId="112" fillId="0" borderId="0" xfId="2" applyFont="1" applyAlignment="1">
      <alignment horizontal="center"/>
    </xf>
    <xf numFmtId="0" fontId="41" fillId="5" borderId="8" xfId="2" applyFont="1" applyFill="1" applyBorder="1" applyAlignment="1">
      <alignment horizontal="center" wrapText="1"/>
    </xf>
    <xf numFmtId="0" fontId="41" fillId="5" borderId="11" xfId="2" applyFont="1" applyFill="1" applyBorder="1" applyAlignment="1">
      <alignment horizontal="center" wrapText="1"/>
    </xf>
    <xf numFmtId="0" fontId="41" fillId="5" borderId="10" xfId="2" applyFont="1" applyFill="1" applyBorder="1" applyAlignment="1">
      <alignment horizontal="center" wrapText="1"/>
    </xf>
    <xf numFmtId="0" fontId="132" fillId="6" borderId="2" xfId="2" applyFont="1" applyFill="1" applyBorder="1" applyAlignment="1">
      <alignment horizontal="center"/>
    </xf>
    <xf numFmtId="0" fontId="21" fillId="6" borderId="2" xfId="2" applyFont="1" applyFill="1" applyBorder="1" applyAlignment="1">
      <alignment horizontal="center" wrapText="1"/>
    </xf>
    <xf numFmtId="0" fontId="112" fillId="0" borderId="0" xfId="2" applyFont="1" applyAlignment="1">
      <alignment horizontal="center" wrapText="1"/>
    </xf>
    <xf numFmtId="0" fontId="121" fillId="6" borderId="8" xfId="2" applyFont="1" applyFill="1" applyBorder="1" applyAlignment="1">
      <alignment horizontal="center" wrapText="1"/>
    </xf>
    <xf numFmtId="0" fontId="121" fillId="6" borderId="11" xfId="2" applyFont="1" applyFill="1" applyBorder="1" applyAlignment="1">
      <alignment horizontal="center" wrapText="1"/>
    </xf>
    <xf numFmtId="0" fontId="121" fillId="6" borderId="10" xfId="2" applyFont="1" applyFill="1" applyBorder="1" applyAlignment="1">
      <alignment horizontal="center" wrapText="1"/>
    </xf>
    <xf numFmtId="0" fontId="132" fillId="6" borderId="2" xfId="2" applyFont="1" applyFill="1" applyBorder="1" applyAlignment="1">
      <alignment horizontal="center" wrapText="1"/>
    </xf>
    <xf numFmtId="0" fontId="21" fillId="6" borderId="2" xfId="2" applyFont="1" applyFill="1" applyBorder="1" applyAlignment="1">
      <alignment horizontal="center"/>
    </xf>
    <xf numFmtId="0" fontId="131" fillId="6" borderId="2" xfId="2" applyFont="1" applyFill="1" applyBorder="1" applyAlignment="1">
      <alignment horizontal="center"/>
    </xf>
    <xf numFmtId="0" fontId="131" fillId="16" borderId="2" xfId="2" applyFont="1" applyFill="1" applyBorder="1" applyAlignment="1">
      <alignment horizontal="center"/>
    </xf>
    <xf numFmtId="0" fontId="71" fillId="0" borderId="8" xfId="2" applyFont="1" applyBorder="1" applyAlignment="1">
      <alignment horizontal="center"/>
    </xf>
    <xf numFmtId="0" fontId="71" fillId="0" borderId="11" xfId="2" applyFont="1" applyBorder="1" applyAlignment="1">
      <alignment horizontal="center"/>
    </xf>
    <xf numFmtId="0" fontId="71" fillId="0" borderId="10" xfId="2" applyFont="1" applyBorder="1" applyAlignment="1">
      <alignment horizontal="center"/>
    </xf>
    <xf numFmtId="0" fontId="88" fillId="0" borderId="0" xfId="2" applyFont="1" applyAlignment="1">
      <alignment horizontal="center"/>
    </xf>
    <xf numFmtId="0" fontId="127" fillId="0" borderId="0" xfId="2" applyFont="1" applyAlignment="1">
      <alignment horizontal="center"/>
    </xf>
    <xf numFmtId="0" fontId="15" fillId="12" borderId="2" xfId="2" applyFont="1" applyFill="1" applyBorder="1" applyAlignment="1">
      <alignment horizontal="center" vertical="center"/>
    </xf>
    <xf numFmtId="0" fontId="21" fillId="14" borderId="2" xfId="0" applyFont="1" applyFill="1" applyBorder="1" applyAlignment="1">
      <alignment horizontal="center" vertical="center"/>
    </xf>
    <xf numFmtId="49" fontId="13" fillId="3" borderId="2" xfId="0" applyNumberFormat="1" applyFont="1" applyFill="1" applyBorder="1" applyAlignment="1">
      <alignment horizontal="center" vertical="center" wrapText="1"/>
    </xf>
    <xf numFmtId="0" fontId="21" fillId="12" borderId="2" xfId="2" applyFont="1" applyFill="1" applyBorder="1" applyAlignment="1">
      <alignment horizontal="center" vertical="center"/>
    </xf>
    <xf numFmtId="0" fontId="35" fillId="3" borderId="5" xfId="0" applyFont="1" applyFill="1" applyBorder="1" applyAlignment="1">
      <alignment horizontal="left" vertical="top"/>
    </xf>
    <xf numFmtId="0" fontId="35" fillId="3" borderId="2" xfId="0" applyFont="1" applyFill="1" applyBorder="1" applyAlignment="1">
      <alignment horizontal="left" vertical="top"/>
    </xf>
    <xf numFmtId="0" fontId="21" fillId="3" borderId="2" xfId="0" applyFont="1" applyFill="1" applyBorder="1" applyAlignment="1">
      <alignment horizontal="center" vertical="center"/>
    </xf>
    <xf numFmtId="0" fontId="21" fillId="3" borderId="2" xfId="0" applyFont="1" applyFill="1" applyBorder="1" applyAlignment="1">
      <alignment horizontal="center" vertical="center" wrapText="1"/>
    </xf>
    <xf numFmtId="0" fontId="21" fillId="3" borderId="3" xfId="0" applyFont="1" applyFill="1" applyBorder="1" applyAlignment="1">
      <alignment horizontal="center" vertical="center" wrapText="1"/>
    </xf>
    <xf numFmtId="0" fontId="21" fillId="3" borderId="5" xfId="0" applyFont="1" applyFill="1" applyBorder="1" applyAlignment="1">
      <alignment horizontal="center" vertical="center"/>
    </xf>
    <xf numFmtId="0" fontId="15" fillId="3" borderId="2" xfId="0" applyFont="1" applyFill="1" applyBorder="1" applyAlignment="1">
      <alignment horizontal="center" vertical="center"/>
    </xf>
    <xf numFmtId="49" fontId="12" fillId="3" borderId="2" xfId="0" applyNumberFormat="1" applyFont="1" applyFill="1" applyBorder="1" applyAlignment="1">
      <alignment horizontal="center" vertical="center" wrapText="1"/>
    </xf>
    <xf numFmtId="0" fontId="34" fillId="3" borderId="2" xfId="0" applyFont="1" applyFill="1" applyBorder="1" applyAlignment="1">
      <alignment horizontal="left" vertical="top"/>
    </xf>
    <xf numFmtId="0" fontId="50" fillId="0" borderId="2" xfId="0" applyFont="1" applyBorder="1" applyAlignment="1">
      <alignment horizontal="left" vertical="top" wrapText="1"/>
    </xf>
    <xf numFmtId="0" fontId="16" fillId="2" borderId="2" xfId="0" applyFont="1" applyFill="1" applyBorder="1" applyAlignment="1">
      <alignment horizontal="left" vertical="top"/>
    </xf>
    <xf numFmtId="0" fontId="15" fillId="3" borderId="2"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3" borderId="5" xfId="0" applyFont="1" applyFill="1" applyBorder="1" applyAlignment="1">
      <alignment horizontal="center" vertical="center"/>
    </xf>
    <xf numFmtId="0" fontId="18" fillId="3" borderId="8" xfId="10" applyFont="1" applyFill="1" applyBorder="1" applyAlignment="1">
      <alignment horizontal="left" vertical="top" wrapText="1"/>
    </xf>
    <xf numFmtId="0" fontId="18" fillId="3" borderId="11" xfId="10" applyFont="1" applyFill="1" applyBorder="1" applyAlignment="1">
      <alignment horizontal="left" vertical="top" wrapText="1"/>
    </xf>
    <xf numFmtId="0" fontId="18" fillId="3" borderId="10" xfId="10" applyFont="1" applyFill="1" applyBorder="1" applyAlignment="1">
      <alignment horizontal="left" vertical="top" wrapText="1"/>
    </xf>
    <xf numFmtId="0" fontId="58" fillId="0" borderId="11" xfId="10" applyFont="1" applyBorder="1" applyAlignment="1">
      <alignment horizontal="center"/>
    </xf>
    <xf numFmtId="0" fontId="58" fillId="0" borderId="10" xfId="10" applyFont="1" applyBorder="1" applyAlignment="1">
      <alignment horizontal="center"/>
    </xf>
    <xf numFmtId="0" fontId="46" fillId="0" borderId="2" xfId="10" applyFont="1" applyBorder="1" applyAlignment="1">
      <alignment horizontal="center" vertical="center"/>
    </xf>
    <xf numFmtId="0" fontId="21" fillId="0" borderId="2" xfId="10" applyFont="1" applyBorder="1" applyAlignment="1">
      <alignment horizontal="center"/>
    </xf>
    <xf numFmtId="0" fontId="21" fillId="0" borderId="2" xfId="10" applyFont="1" applyBorder="1" applyAlignment="1">
      <alignment horizontal="right" vertical="center"/>
    </xf>
    <xf numFmtId="0" fontId="16" fillId="19" borderId="2" xfId="10" applyFont="1" applyFill="1" applyBorder="1" applyAlignment="1">
      <alignment horizontal="left" vertical="top"/>
    </xf>
    <xf numFmtId="0" fontId="42" fillId="3" borderId="8" xfId="10" applyFont="1" applyFill="1" applyBorder="1" applyAlignment="1">
      <alignment horizontal="left" vertical="top" wrapText="1"/>
    </xf>
    <xf numFmtId="0" fontId="42" fillId="3" borderId="11" xfId="10" applyFont="1" applyFill="1" applyBorder="1" applyAlignment="1">
      <alignment horizontal="left" vertical="top" wrapText="1"/>
    </xf>
    <xf numFmtId="0" fontId="42" fillId="3" borderId="10" xfId="10" applyFont="1" applyFill="1" applyBorder="1" applyAlignment="1">
      <alignment horizontal="left" vertical="top" wrapText="1"/>
    </xf>
    <xf numFmtId="0" fontId="15" fillId="0" borderId="2" xfId="12" applyFont="1" applyBorder="1" applyAlignment="1">
      <alignment horizontal="center"/>
    </xf>
    <xf numFmtId="0" fontId="15" fillId="6" borderId="2" xfId="12" applyFont="1" applyFill="1" applyBorder="1" applyAlignment="1">
      <alignment horizontal="center"/>
    </xf>
    <xf numFmtId="0" fontId="103" fillId="5" borderId="0" xfId="12" applyFont="1" applyFill="1" applyAlignment="1">
      <alignment horizontal="center" vertical="center"/>
    </xf>
    <xf numFmtId="0" fontId="143" fillId="16" borderId="3" xfId="10" applyFont="1" applyFill="1" applyBorder="1" applyAlignment="1">
      <alignment horizontal="center" vertical="center" wrapText="1"/>
    </xf>
    <xf numFmtId="0" fontId="143" fillId="16" borderId="5" xfId="10" applyFont="1" applyFill="1" applyBorder="1" applyAlignment="1">
      <alignment horizontal="center" vertical="center" wrapText="1"/>
    </xf>
    <xf numFmtId="0" fontId="127" fillId="16" borderId="2" xfId="10" applyFont="1" applyFill="1" applyBorder="1" applyAlignment="1">
      <alignment horizontal="center" vertical="center"/>
    </xf>
    <xf numFmtId="0" fontId="127" fillId="16" borderId="9" xfId="10" applyFont="1" applyFill="1" applyBorder="1" applyAlignment="1">
      <alignment horizontal="center"/>
    </xf>
    <xf numFmtId="0" fontId="127" fillId="16" borderId="12" xfId="10" applyFont="1" applyFill="1" applyBorder="1" applyAlignment="1">
      <alignment horizontal="center"/>
    </xf>
    <xf numFmtId="0" fontId="127" fillId="16" borderId="13" xfId="10" applyFont="1" applyFill="1" applyBorder="1" applyAlignment="1">
      <alignment horizontal="center"/>
    </xf>
    <xf numFmtId="0" fontId="127" fillId="16" borderId="6" xfId="10" applyFont="1" applyFill="1" applyBorder="1" applyAlignment="1">
      <alignment horizontal="center"/>
    </xf>
    <xf numFmtId="0" fontId="127" fillId="16" borderId="0" xfId="10" applyFont="1" applyFill="1" applyAlignment="1">
      <alignment horizontal="center"/>
    </xf>
    <xf numFmtId="0" fontId="127" fillId="16" borderId="7" xfId="10" applyFont="1" applyFill="1" applyBorder="1" applyAlignment="1">
      <alignment horizontal="center"/>
    </xf>
    <xf numFmtId="0" fontId="127" fillId="16" borderId="8" xfId="10" applyFont="1" applyFill="1" applyBorder="1" applyAlignment="1">
      <alignment horizontal="left" wrapText="1"/>
    </xf>
    <xf numFmtId="0" fontId="127" fillId="16" borderId="10" xfId="10" applyFont="1" applyFill="1" applyBorder="1" applyAlignment="1">
      <alignment horizontal="left"/>
    </xf>
    <xf numFmtId="0" fontId="127" fillId="16" borderId="2" xfId="10" applyFont="1" applyFill="1" applyBorder="1" applyAlignment="1">
      <alignment horizontal="right"/>
    </xf>
    <xf numFmtId="0" fontId="127" fillId="16" borderId="8" xfId="10" applyFont="1" applyFill="1" applyBorder="1" applyAlignment="1">
      <alignment horizontal="left"/>
    </xf>
    <xf numFmtId="0" fontId="127" fillId="16" borderId="11" xfId="10" applyFont="1" applyFill="1" applyBorder="1" applyAlignment="1">
      <alignment horizontal="left"/>
    </xf>
    <xf numFmtId="49" fontId="138" fillId="16" borderId="2" xfId="10" applyNumberFormat="1" applyFont="1" applyFill="1" applyBorder="1" applyAlignment="1">
      <alignment horizontal="center" vertical="center" wrapText="1"/>
    </xf>
    <xf numFmtId="0" fontId="127" fillId="16" borderId="2" xfId="10" applyFont="1" applyFill="1" applyBorder="1" applyAlignment="1">
      <alignment horizontal="center" vertical="center" wrapText="1"/>
    </xf>
    <xf numFmtId="0" fontId="127" fillId="16" borderId="2" xfId="10" applyFont="1" applyFill="1" applyBorder="1" applyAlignment="1">
      <alignment horizontal="center" vertical="top" wrapText="1"/>
    </xf>
    <xf numFmtId="0" fontId="127" fillId="16" borderId="6" xfId="10" applyFont="1" applyFill="1" applyBorder="1" applyAlignment="1">
      <alignment horizontal="center" vertical="top" wrapText="1"/>
    </xf>
    <xf numFmtId="0" fontId="127" fillId="16" borderId="0" xfId="10" applyFont="1" applyFill="1" applyAlignment="1">
      <alignment horizontal="center" vertical="top" wrapText="1"/>
    </xf>
    <xf numFmtId="0" fontId="127" fillId="16" borderId="7" xfId="10" applyFont="1" applyFill="1" applyBorder="1" applyAlignment="1">
      <alignment horizontal="center" vertical="top" wrapText="1"/>
    </xf>
    <xf numFmtId="0" fontId="127" fillId="16" borderId="15" xfId="10" applyFont="1" applyFill="1" applyBorder="1" applyAlignment="1">
      <alignment horizontal="center" vertical="top" wrapText="1"/>
    </xf>
    <xf numFmtId="0" fontId="127" fillId="16" borderId="1" xfId="10" applyFont="1" applyFill="1" applyBorder="1" applyAlignment="1">
      <alignment horizontal="center" vertical="top" wrapText="1"/>
    </xf>
    <xf numFmtId="0" fontId="127" fillId="16" borderId="14" xfId="10" applyFont="1" applyFill="1" applyBorder="1" applyAlignment="1">
      <alignment horizontal="center" vertical="top" wrapText="1"/>
    </xf>
    <xf numFmtId="0" fontId="127" fillId="16" borderId="2" xfId="10" applyFont="1" applyFill="1" applyBorder="1" applyAlignment="1">
      <alignment horizontal="center"/>
    </xf>
    <xf numFmtId="0" fontId="127" fillId="16" borderId="3" xfId="10" applyFont="1" applyFill="1" applyBorder="1" applyAlignment="1">
      <alignment horizontal="center"/>
    </xf>
    <xf numFmtId="0" fontId="140" fillId="0" borderId="0" xfId="10" applyFont="1" applyAlignment="1">
      <alignment horizontal="left" vertical="top"/>
    </xf>
    <xf numFmtId="0" fontId="141" fillId="16" borderId="2" xfId="10" applyFont="1" applyFill="1" applyBorder="1" applyAlignment="1">
      <alignment horizontal="left" vertical="top"/>
    </xf>
    <xf numFmtId="0" fontId="143" fillId="16" borderId="2" xfId="10" applyFont="1" applyFill="1" applyBorder="1" applyAlignment="1">
      <alignment horizontal="left" vertical="top" wrapText="1"/>
    </xf>
    <xf numFmtId="0" fontId="138" fillId="16" borderId="2" xfId="10" applyFont="1" applyFill="1" applyBorder="1" applyAlignment="1">
      <alignment horizontal="center" vertical="center" wrapText="1"/>
    </xf>
    <xf numFmtId="0" fontId="112" fillId="16" borderId="8" xfId="10" applyFont="1" applyFill="1" applyBorder="1" applyAlignment="1">
      <alignment horizontal="left" vertical="top" wrapText="1"/>
    </xf>
    <xf numFmtId="0" fontId="112" fillId="16" borderId="11" xfId="10" applyFont="1" applyFill="1" applyBorder="1" applyAlignment="1">
      <alignment horizontal="left" vertical="top" wrapText="1"/>
    </xf>
    <xf numFmtId="0" fontId="112" fillId="16" borderId="10" xfId="10" applyFont="1" applyFill="1" applyBorder="1" applyAlignment="1">
      <alignment horizontal="left" vertical="top" wrapText="1"/>
    </xf>
    <xf numFmtId="49" fontId="127" fillId="16" borderId="11" xfId="10" applyNumberFormat="1" applyFont="1" applyFill="1" applyBorder="1" applyAlignment="1">
      <alignment horizontal="center" vertical="center" wrapText="1"/>
    </xf>
    <xf numFmtId="49" fontId="127" fillId="16" borderId="10" xfId="10" applyNumberFormat="1" applyFont="1" applyFill="1" applyBorder="1" applyAlignment="1">
      <alignment horizontal="center" vertical="center" wrapText="1"/>
    </xf>
    <xf numFmtId="0" fontId="138" fillId="16" borderId="9" xfId="10" applyFont="1" applyFill="1" applyBorder="1" applyAlignment="1">
      <alignment horizontal="center" vertical="center" wrapText="1"/>
    </xf>
    <xf numFmtId="0" fontId="138" fillId="16" borderId="12" xfId="10" applyFont="1" applyFill="1" applyBorder="1" applyAlignment="1">
      <alignment horizontal="center" vertical="center" wrapText="1"/>
    </xf>
    <xf numFmtId="0" fontId="138" fillId="16" borderId="13" xfId="10" applyFont="1" applyFill="1" applyBorder="1" applyAlignment="1">
      <alignment horizontal="center" vertical="center" wrapText="1"/>
    </xf>
    <xf numFmtId="0" fontId="144" fillId="16" borderId="2" xfId="12" applyFont="1" applyFill="1" applyBorder="1" applyAlignment="1">
      <alignment horizontal="center"/>
    </xf>
    <xf numFmtId="49" fontId="138" fillId="16" borderId="3" xfId="10" applyNumberFormat="1" applyFont="1" applyFill="1" applyBorder="1" applyAlignment="1">
      <alignment horizontal="center" vertical="center" wrapText="1"/>
    </xf>
    <xf numFmtId="49" fontId="138" fillId="16" borderId="5" xfId="10" applyNumberFormat="1" applyFont="1" applyFill="1" applyBorder="1" applyAlignment="1">
      <alignment horizontal="center" vertical="center" wrapText="1"/>
    </xf>
    <xf numFmtId="0" fontId="112" fillId="16" borderId="2" xfId="10" applyFont="1" applyFill="1" applyBorder="1" applyAlignment="1">
      <alignment horizontal="left" vertical="top" wrapText="1"/>
    </xf>
    <xf numFmtId="49" fontId="142" fillId="16" borderId="2" xfId="10" applyNumberFormat="1" applyFont="1" applyFill="1" applyBorder="1" applyAlignment="1">
      <alignment horizontal="center" vertical="center"/>
    </xf>
    <xf numFmtId="49" fontId="142" fillId="16" borderId="2" xfId="10" applyNumberFormat="1" applyFont="1" applyFill="1" applyBorder="1" applyAlignment="1">
      <alignment horizontal="center" vertical="center" wrapText="1"/>
    </xf>
    <xf numFmtId="0" fontId="141" fillId="16" borderId="2" xfId="10" applyFont="1" applyFill="1" applyBorder="1" applyAlignment="1">
      <alignment horizontal="left" vertical="center"/>
    </xf>
    <xf numFmtId="0" fontId="127" fillId="16" borderId="2" xfId="12" applyFont="1" applyFill="1" applyBorder="1" applyAlignment="1">
      <alignment horizontal="center"/>
    </xf>
    <xf numFmtId="0" fontId="127" fillId="16" borderId="2" xfId="12" applyFont="1" applyFill="1" applyBorder="1" applyAlignment="1">
      <alignment horizontal="right"/>
    </xf>
    <xf numFmtId="0" fontId="127" fillId="16" borderId="9" xfId="12" applyFont="1" applyFill="1" applyBorder="1" applyAlignment="1">
      <alignment horizontal="center"/>
    </xf>
    <xf numFmtId="0" fontId="127" fillId="16" borderId="13" xfId="12" applyFont="1" applyFill="1" applyBorder="1" applyAlignment="1">
      <alignment horizontal="center"/>
    </xf>
    <xf numFmtId="0" fontId="127" fillId="16" borderId="6" xfId="12" applyFont="1" applyFill="1" applyBorder="1" applyAlignment="1">
      <alignment horizontal="center"/>
    </xf>
    <xf numFmtId="0" fontId="127" fillId="16" borderId="7" xfId="12" applyFont="1" applyFill="1" applyBorder="1" applyAlignment="1">
      <alignment horizontal="center"/>
    </xf>
    <xf numFmtId="0" fontId="127" fillId="16" borderId="15" xfId="12" applyFont="1" applyFill="1" applyBorder="1" applyAlignment="1">
      <alignment horizontal="center"/>
    </xf>
    <xf numFmtId="0" fontId="127" fillId="16" borderId="14" xfId="12" applyFont="1" applyFill="1" applyBorder="1" applyAlignment="1">
      <alignment horizontal="center"/>
    </xf>
    <xf numFmtId="49" fontId="127" fillId="16" borderId="2" xfId="12" applyNumberFormat="1" applyFont="1" applyFill="1" applyBorder="1" applyAlignment="1">
      <alignment horizontal="center"/>
    </xf>
    <xf numFmtId="49" fontId="112" fillId="16" borderId="8" xfId="12" applyNumberFormat="1" applyFont="1" applyFill="1" applyBorder="1" applyAlignment="1">
      <alignment horizontal="center"/>
    </xf>
    <xf numFmtId="49" fontId="112" fillId="16" borderId="11" xfId="12" applyNumberFormat="1" applyFont="1" applyFill="1" applyBorder="1" applyAlignment="1">
      <alignment horizontal="center"/>
    </xf>
    <xf numFmtId="49" fontId="112" fillId="16" borderId="10" xfId="12" applyNumberFormat="1" applyFont="1" applyFill="1" applyBorder="1" applyAlignment="1">
      <alignment horizontal="center"/>
    </xf>
    <xf numFmtId="0" fontId="127" fillId="16" borderId="9" xfId="12" applyFont="1" applyFill="1" applyBorder="1" applyAlignment="1">
      <alignment horizontal="center" vertical="center" wrapText="1"/>
    </xf>
    <xf numFmtId="0" fontId="127" fillId="16" borderId="13" xfId="12" applyFont="1" applyFill="1" applyBorder="1" applyAlignment="1">
      <alignment horizontal="center" vertical="center" wrapText="1"/>
    </xf>
    <xf numFmtId="0" fontId="127" fillId="16" borderId="15" xfId="12" applyFont="1" applyFill="1" applyBorder="1" applyAlignment="1">
      <alignment horizontal="center" vertical="center" wrapText="1"/>
    </xf>
    <xf numFmtId="0" fontId="127" fillId="16" borderId="14" xfId="12" applyFont="1" applyFill="1" applyBorder="1" applyAlignment="1">
      <alignment horizontal="center" vertical="center" wrapText="1"/>
    </xf>
    <xf numFmtId="0" fontId="127" fillId="16" borderId="2" xfId="12" applyFont="1" applyFill="1" applyBorder="1" applyAlignment="1">
      <alignment horizontal="center" vertical="center"/>
    </xf>
    <xf numFmtId="0" fontId="112" fillId="16" borderId="2" xfId="12" applyFont="1" applyFill="1" applyBorder="1" applyAlignment="1">
      <alignment horizontal="center" vertical="center" wrapText="1"/>
    </xf>
    <xf numFmtId="0" fontId="148" fillId="16" borderId="2" xfId="12" applyFont="1" applyFill="1" applyBorder="1" applyAlignment="1">
      <alignment horizontal="left" vertical="center"/>
    </xf>
    <xf numFmtId="0" fontId="143" fillId="16" borderId="2" xfId="12" applyFont="1" applyFill="1" applyBorder="1" applyAlignment="1">
      <alignment horizontal="left" vertical="center" wrapText="1"/>
    </xf>
    <xf numFmtId="0" fontId="112" fillId="16" borderId="8" xfId="12" applyFont="1" applyFill="1" applyBorder="1" applyAlignment="1">
      <alignment horizontal="left" vertical="center" wrapText="1"/>
    </xf>
    <xf numFmtId="0" fontId="112" fillId="16" borderId="11" xfId="12" applyFont="1" applyFill="1" applyBorder="1" applyAlignment="1">
      <alignment horizontal="left" vertical="center" wrapText="1"/>
    </xf>
    <xf numFmtId="0" fontId="112" fillId="16" borderId="10" xfId="12" applyFont="1" applyFill="1" applyBorder="1" applyAlignment="1">
      <alignment horizontal="left" vertical="center" wrapText="1"/>
    </xf>
    <xf numFmtId="0" fontId="0" fillId="16" borderId="2" xfId="10" applyFont="1" applyFill="1" applyBorder="1" applyAlignment="1">
      <alignment horizontal="center" vertical="top" wrapText="1"/>
    </xf>
    <xf numFmtId="0" fontId="18" fillId="6" borderId="8" xfId="10" applyFont="1" applyFill="1" applyBorder="1" applyAlignment="1">
      <alignment horizontal="center" vertical="center" wrapText="1"/>
    </xf>
    <xf numFmtId="0" fontId="18" fillId="6" borderId="11" xfId="1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21" fillId="0" borderId="8" xfId="10" applyFont="1" applyBorder="1" applyAlignment="1">
      <alignment horizontal="center" vertical="center"/>
    </xf>
    <xf numFmtId="0" fontId="21" fillId="0" borderId="11" xfId="10" applyFont="1" applyBorder="1" applyAlignment="1">
      <alignment horizontal="center" vertical="center"/>
    </xf>
    <xf numFmtId="0" fontId="21" fillId="0" borderId="10" xfId="10" applyFont="1" applyBorder="1" applyAlignment="1">
      <alignment horizontal="center" vertical="center"/>
    </xf>
    <xf numFmtId="0" fontId="22" fillId="0" borderId="2" xfId="10" applyFont="1" applyBorder="1" applyAlignment="1">
      <alignment horizontal="center" vertical="top" wrapText="1"/>
    </xf>
    <xf numFmtId="49" fontId="21" fillId="0" borderId="8" xfId="10" applyNumberFormat="1" applyFont="1" applyBorder="1" applyAlignment="1">
      <alignment horizontal="center"/>
    </xf>
    <xf numFmtId="49" fontId="21" fillId="0" borderId="11" xfId="10" applyNumberFormat="1" applyFont="1" applyBorder="1" applyAlignment="1">
      <alignment horizontal="center"/>
    </xf>
    <xf numFmtId="49" fontId="21" fillId="0" borderId="10" xfId="10" applyNumberFormat="1" applyFont="1" applyBorder="1" applyAlignment="1">
      <alignment horizontal="center"/>
    </xf>
    <xf numFmtId="49" fontId="21" fillId="0" borderId="2" xfId="10" applyNumberFormat="1" applyFont="1" applyBorder="1" applyAlignment="1">
      <alignment horizontal="center"/>
    </xf>
    <xf numFmtId="0" fontId="22" fillId="0" borderId="2" xfId="10" applyFont="1" applyBorder="1" applyAlignment="1">
      <alignment horizontal="center" vertical="center"/>
    </xf>
    <xf numFmtId="0" fontId="22" fillId="3" borderId="8" xfId="13" applyFont="1" applyFill="1" applyBorder="1" applyAlignment="1">
      <alignment horizontal="left" vertical="center" wrapText="1"/>
    </xf>
    <xf numFmtId="0" fontId="22" fillId="3" borderId="11" xfId="13" applyFont="1" applyFill="1" applyBorder="1" applyAlignment="1">
      <alignment horizontal="left" vertical="center" wrapText="1"/>
    </xf>
    <xf numFmtId="0" fontId="22" fillId="3" borderId="10" xfId="13" applyFont="1" applyFill="1" applyBorder="1" applyAlignment="1">
      <alignment horizontal="left" vertical="center" wrapText="1"/>
    </xf>
    <xf numFmtId="0" fontId="22" fillId="0" borderId="3" xfId="2" applyFont="1" applyBorder="1" applyAlignment="1">
      <alignment horizontal="center" vertical="center" wrapText="1"/>
    </xf>
    <xf numFmtId="0" fontId="22" fillId="0" borderId="4" xfId="2" applyFont="1" applyBorder="1" applyAlignment="1">
      <alignment horizontal="center" vertical="center"/>
    </xf>
    <xf numFmtId="0" fontId="22" fillId="0" borderId="5" xfId="2" applyFont="1" applyBorder="1" applyAlignment="1">
      <alignment horizontal="center" vertical="center"/>
    </xf>
    <xf numFmtId="49" fontId="22" fillId="0" borderId="8" xfId="2" quotePrefix="1" applyNumberFormat="1" applyFont="1" applyBorder="1" applyAlignment="1">
      <alignment horizontal="center" vertical="center" wrapText="1"/>
    </xf>
    <xf numFmtId="49" fontId="22" fillId="0" borderId="11" xfId="2" quotePrefix="1" applyNumberFormat="1" applyFont="1" applyBorder="1" applyAlignment="1">
      <alignment horizontal="center" vertical="center" wrapText="1"/>
    </xf>
    <xf numFmtId="49" fontId="22" fillId="0" borderId="10" xfId="2" quotePrefix="1" applyNumberFormat="1" applyFont="1" applyBorder="1" applyAlignment="1">
      <alignment horizontal="center" vertical="center" wrapText="1"/>
    </xf>
    <xf numFmtId="0" fontId="22" fillId="0" borderId="4" xfId="2" applyFont="1" applyBorder="1" applyAlignment="1">
      <alignment horizontal="center" vertical="center" wrapText="1"/>
    </xf>
    <xf numFmtId="0" fontId="22" fillId="0" borderId="5" xfId="2" applyFont="1" applyBorder="1" applyAlignment="1">
      <alignment horizontal="center" vertical="center" wrapText="1"/>
    </xf>
    <xf numFmtId="0" fontId="40" fillId="15" borderId="0" xfId="10" applyFill="1" applyAlignment="1">
      <alignment horizontal="center"/>
    </xf>
    <xf numFmtId="0" fontId="18" fillId="3" borderId="8" xfId="13" applyFont="1" applyFill="1" applyBorder="1" applyAlignment="1">
      <alignment horizontal="left" vertical="center" wrapText="1"/>
    </xf>
    <xf numFmtId="0" fontId="18" fillId="3" borderId="11" xfId="13" applyFont="1" applyFill="1" applyBorder="1" applyAlignment="1">
      <alignment horizontal="left" vertical="center" wrapText="1"/>
    </xf>
    <xf numFmtId="0" fontId="18" fillId="3" borderId="10" xfId="13" applyFont="1" applyFill="1" applyBorder="1" applyAlignment="1">
      <alignment horizontal="left" vertical="center" wrapText="1"/>
    </xf>
    <xf numFmtId="0" fontId="18" fillId="3" borderId="8" xfId="13" applyFont="1" applyFill="1" applyBorder="1" applyAlignment="1">
      <alignment horizontal="left" vertical="center"/>
    </xf>
    <xf numFmtId="0" fontId="18" fillId="3" borderId="11" xfId="13" applyFont="1" applyFill="1" applyBorder="1" applyAlignment="1">
      <alignment horizontal="left" vertical="center"/>
    </xf>
    <xf numFmtId="0" fontId="18" fillId="3" borderId="10" xfId="13" applyFont="1" applyFill="1" applyBorder="1" applyAlignment="1">
      <alignment horizontal="left" vertical="center"/>
    </xf>
    <xf numFmtId="0" fontId="42" fillId="3" borderId="2" xfId="13" applyFont="1" applyFill="1" applyBorder="1" applyAlignment="1">
      <alignment horizontal="left" wrapText="1"/>
    </xf>
    <xf numFmtId="0" fontId="22" fillId="0" borderId="3" xfId="10" applyFont="1" applyBorder="1" applyAlignment="1">
      <alignment horizontal="center" vertical="top" wrapText="1"/>
    </xf>
    <xf numFmtId="0" fontId="22" fillId="0" borderId="5" xfId="10" applyFont="1" applyBorder="1" applyAlignment="1">
      <alignment horizontal="center" vertical="top" wrapText="1"/>
    </xf>
    <xf numFmtId="49" fontId="15" fillId="0" borderId="8" xfId="13" applyNumberFormat="1" applyFont="1" applyBorder="1" applyAlignment="1">
      <alignment horizontal="center" vertical="center"/>
    </xf>
    <xf numFmtId="49" fontId="15" fillId="0" borderId="11" xfId="13" applyNumberFormat="1" applyFont="1" applyBorder="1" applyAlignment="1">
      <alignment horizontal="center" vertical="center"/>
    </xf>
    <xf numFmtId="49" fontId="15" fillId="0" borderId="10" xfId="13" applyNumberFormat="1" applyFont="1" applyBorder="1" applyAlignment="1">
      <alignment horizontal="center" vertical="center"/>
    </xf>
    <xf numFmtId="49" fontId="21" fillId="0" borderId="8" xfId="13" applyNumberFormat="1" applyFont="1" applyBorder="1" applyAlignment="1">
      <alignment horizontal="center" vertical="center"/>
    </xf>
    <xf numFmtId="49" fontId="21" fillId="0" borderId="11" xfId="13" applyNumberFormat="1" applyFont="1" applyBorder="1" applyAlignment="1">
      <alignment horizontal="center" vertical="center"/>
    </xf>
    <xf numFmtId="49" fontId="21" fillId="0" borderId="10" xfId="13" applyNumberFormat="1" applyFont="1" applyBorder="1" applyAlignment="1">
      <alignment horizontal="center" vertical="center"/>
    </xf>
    <xf numFmtId="0" fontId="0" fillId="11" borderId="3" xfId="10" applyFont="1" applyFill="1" applyBorder="1" applyAlignment="1">
      <alignment horizontal="left" vertical="center"/>
    </xf>
    <xf numFmtId="0" fontId="40" fillId="11" borderId="3" xfId="10" applyFill="1" applyBorder="1" applyAlignment="1">
      <alignment horizontal="left" vertical="center"/>
    </xf>
    <xf numFmtId="0" fontId="22" fillId="0" borderId="8" xfId="10" applyFont="1" applyBorder="1" applyAlignment="1">
      <alignment horizontal="right" vertical="center"/>
    </xf>
    <xf numFmtId="0" fontId="22" fillId="0" borderId="11" xfId="10" applyFont="1" applyBorder="1" applyAlignment="1">
      <alignment horizontal="right" vertical="center"/>
    </xf>
    <xf numFmtId="0" fontId="22" fillId="0" borderId="10" xfId="10" applyFont="1" applyBorder="1" applyAlignment="1">
      <alignment horizontal="right" vertical="center"/>
    </xf>
    <xf numFmtId="0" fontId="60" fillId="16" borderId="12" xfId="10" applyFont="1" applyFill="1" applyBorder="1" applyAlignment="1">
      <alignment horizontal="left" vertical="center" wrapText="1"/>
    </xf>
    <xf numFmtId="0" fontId="133" fillId="6" borderId="2" xfId="2" applyFont="1" applyFill="1" applyBorder="1" applyAlignment="1">
      <alignment horizontal="center"/>
    </xf>
    <xf numFmtId="0" fontId="133" fillId="6" borderId="2" xfId="2" applyFont="1" applyFill="1" applyBorder="1" applyAlignment="1">
      <alignment horizontal="center" wrapText="1"/>
    </xf>
    <xf numFmtId="0" fontId="60" fillId="6" borderId="1" xfId="11" applyFont="1" applyFill="1" applyBorder="1" applyAlignment="1">
      <alignment horizontal="left" vertical="center"/>
    </xf>
    <xf numFmtId="0" fontId="21" fillId="6" borderId="8" xfId="2" applyFont="1" applyFill="1" applyBorder="1" applyAlignment="1">
      <alignment horizontal="center" wrapText="1"/>
    </xf>
    <xf numFmtId="0" fontId="21" fillId="6" borderId="11" xfId="2" applyFont="1" applyFill="1" applyBorder="1" applyAlignment="1">
      <alignment horizontal="center" wrapText="1"/>
    </xf>
    <xf numFmtId="0" fontId="108" fillId="5" borderId="2" xfId="11" applyFont="1" applyFill="1" applyBorder="1" applyAlignment="1">
      <alignment horizontal="center" vertical="center"/>
    </xf>
    <xf numFmtId="0" fontId="15" fillId="0" borderId="0" xfId="13" applyFont="1" applyAlignment="1">
      <alignment horizontal="left" wrapText="1"/>
    </xf>
    <xf numFmtId="0" fontId="108" fillId="0" borderId="8" xfId="11" applyFont="1" applyBorder="1" applyAlignment="1">
      <alignment horizontal="center" vertical="center"/>
    </xf>
    <xf numFmtId="0" fontId="108" fillId="0" borderId="10" xfId="11" applyFont="1" applyBorder="1" applyAlignment="1">
      <alignment horizontal="center" vertical="center"/>
    </xf>
    <xf numFmtId="0" fontId="53" fillId="0" borderId="2" xfId="13" applyFont="1" applyBorder="1" applyAlignment="1">
      <alignment horizontal="center"/>
    </xf>
    <xf numFmtId="0" fontId="53" fillId="0" borderId="8" xfId="13" applyFont="1" applyBorder="1" applyAlignment="1">
      <alignment horizontal="center"/>
    </xf>
    <xf numFmtId="0" fontId="57" fillId="0" borderId="2" xfId="10" applyFont="1" applyBorder="1" applyAlignment="1">
      <alignment horizontal="center" vertical="center"/>
    </xf>
    <xf numFmtId="0" fontId="26" fillId="5" borderId="2" xfId="11" applyFont="1" applyFill="1" applyBorder="1" applyAlignment="1">
      <alignment horizontal="center" vertical="center"/>
    </xf>
    <xf numFmtId="0" fontId="70" fillId="0" borderId="2" xfId="13" applyFont="1" applyBorder="1" applyAlignment="1">
      <alignment horizontal="center"/>
    </xf>
    <xf numFmtId="0" fontId="70" fillId="0" borderId="8" xfId="13" applyFont="1" applyBorder="1" applyAlignment="1">
      <alignment horizontal="center"/>
    </xf>
    <xf numFmtId="0" fontId="105" fillId="3" borderId="2" xfId="13" applyFont="1" applyFill="1" applyBorder="1" applyAlignment="1">
      <alignment horizontal="left" vertical="center"/>
    </xf>
    <xf numFmtId="49" fontId="59" fillId="3" borderId="8" xfId="11" applyNumberFormat="1" applyFont="1" applyFill="1" applyBorder="1" applyAlignment="1">
      <alignment horizontal="center" vertical="center" wrapText="1"/>
    </xf>
    <xf numFmtId="49" fontId="59" fillId="3" borderId="10" xfId="11" applyNumberFormat="1" applyFont="1" applyFill="1" applyBorder="1" applyAlignment="1">
      <alignment horizontal="center" vertical="center" wrapText="1"/>
    </xf>
    <xf numFmtId="0" fontId="58" fillId="3" borderId="2" xfId="11" applyFont="1" applyFill="1" applyBorder="1" applyAlignment="1">
      <alignment horizontal="center" vertical="center"/>
    </xf>
    <xf numFmtId="0" fontId="15" fillId="6" borderId="2" xfId="11" applyFont="1" applyFill="1" applyBorder="1" applyAlignment="1">
      <alignment horizontal="center" vertical="center" wrapText="1"/>
    </xf>
    <xf numFmtId="0" fontId="15" fillId="6" borderId="8" xfId="11" applyFont="1" applyFill="1" applyBorder="1" applyAlignment="1">
      <alignment horizontal="center" vertical="center" wrapText="1"/>
    </xf>
    <xf numFmtId="0" fontId="105" fillId="14" borderId="2" xfId="10" applyFont="1" applyFill="1" applyBorder="1" applyAlignment="1">
      <alignment horizontal="center" vertical="center"/>
    </xf>
    <xf numFmtId="0" fontId="108" fillId="5" borderId="2" xfId="10" applyFont="1" applyFill="1" applyBorder="1" applyAlignment="1">
      <alignment horizontal="center" vertical="center"/>
    </xf>
    <xf numFmtId="49" fontId="59" fillId="3" borderId="11" xfId="11" applyNumberFormat="1" applyFont="1" applyFill="1" applyBorder="1" applyAlignment="1">
      <alignment horizontal="center" vertical="center" wrapText="1"/>
    </xf>
    <xf numFmtId="0" fontId="58" fillId="3" borderId="2" xfId="10" applyFont="1" applyFill="1" applyBorder="1" applyAlignment="1">
      <alignment horizontal="center" vertical="center" wrapText="1"/>
    </xf>
    <xf numFmtId="0" fontId="51" fillId="16" borderId="2" xfId="11" applyFont="1" applyFill="1" applyBorder="1" applyAlignment="1">
      <alignment horizontal="center" vertical="center" wrapText="1"/>
    </xf>
    <xf numFmtId="0" fontId="51" fillId="16" borderId="2" xfId="11" applyFont="1" applyFill="1" applyBorder="1" applyAlignment="1">
      <alignment horizontal="center" vertical="center"/>
    </xf>
    <xf numFmtId="0" fontId="40" fillId="3" borderId="2" xfId="10" applyFill="1" applyBorder="1" applyAlignment="1">
      <alignment horizontal="center" vertical="center" wrapText="1"/>
    </xf>
    <xf numFmtId="0" fontId="40" fillId="3" borderId="2" xfId="10" applyFill="1" applyBorder="1" applyAlignment="1">
      <alignment horizontal="center" vertical="center"/>
    </xf>
    <xf numFmtId="0" fontId="108" fillId="14" borderId="2" xfId="11" applyFont="1" applyFill="1" applyBorder="1" applyAlignment="1">
      <alignment horizontal="center" vertical="center"/>
    </xf>
    <xf numFmtId="0" fontId="59" fillId="3" borderId="8" xfId="0" applyFont="1" applyFill="1" applyBorder="1" applyAlignment="1">
      <alignment horizontal="center" vertical="center" wrapText="1"/>
    </xf>
    <xf numFmtId="0" fontId="59" fillId="3" borderId="11" xfId="0" applyFont="1" applyFill="1" applyBorder="1" applyAlignment="1">
      <alignment horizontal="center" vertical="center" wrapText="1"/>
    </xf>
    <xf numFmtId="0" fontId="57" fillId="6" borderId="9" xfId="0" applyFont="1" applyFill="1" applyBorder="1" applyAlignment="1">
      <alignment horizontal="left" vertical="center" wrapText="1"/>
    </xf>
    <xf numFmtId="0" fontId="57" fillId="6" borderId="12" xfId="0" applyFont="1" applyFill="1" applyBorder="1" applyAlignment="1">
      <alignment horizontal="left" vertical="center" wrapText="1"/>
    </xf>
    <xf numFmtId="0" fontId="57" fillId="6" borderId="15" xfId="0" applyFont="1" applyFill="1" applyBorder="1" applyAlignment="1">
      <alignment horizontal="left" vertical="center" wrapText="1"/>
    </xf>
    <xf numFmtId="0" fontId="57" fillId="6" borderId="1" xfId="0" applyFont="1" applyFill="1" applyBorder="1" applyAlignment="1">
      <alignment horizontal="left" vertical="center" wrapText="1"/>
    </xf>
    <xf numFmtId="0" fontId="105" fillId="3" borderId="2" xfId="10" applyFont="1" applyFill="1" applyBorder="1" applyAlignment="1">
      <alignment horizontal="right" vertical="center"/>
    </xf>
    <xf numFmtId="0" fontId="103" fillId="0" borderId="0" xfId="13" applyFont="1" applyAlignment="1">
      <alignment horizontal="center" vertical="center" wrapText="1"/>
    </xf>
    <xf numFmtId="0" fontId="27" fillId="0" borderId="2" xfId="11" applyFont="1" applyBorder="1" applyAlignment="1">
      <alignment horizontal="center" vertical="center"/>
    </xf>
    <xf numFmtId="0" fontId="27" fillId="0" borderId="8" xfId="11" applyFont="1" applyBorder="1" applyAlignment="1">
      <alignment horizontal="center" vertical="center"/>
    </xf>
    <xf numFmtId="0" fontId="60" fillId="6" borderId="12" xfId="11" applyFont="1" applyFill="1" applyBorder="1" applyAlignment="1">
      <alignment horizontal="left" vertical="center"/>
    </xf>
    <xf numFmtId="0" fontId="150" fillId="16" borderId="2" xfId="2" applyFont="1" applyFill="1" applyBorder="1" applyAlignment="1">
      <alignment horizontal="center" wrapText="1"/>
    </xf>
    <xf numFmtId="0" fontId="6" fillId="16" borderId="2" xfId="13" applyFont="1" applyFill="1" applyBorder="1" applyAlignment="1">
      <alignment horizontal="left"/>
    </xf>
    <xf numFmtId="0" fontId="59" fillId="3" borderId="2" xfId="10" applyFont="1" applyFill="1" applyBorder="1" applyAlignment="1">
      <alignment horizontal="center" vertical="center"/>
    </xf>
    <xf numFmtId="0" fontId="58" fillId="0" borderId="0" xfId="10" applyFont="1" applyAlignment="1">
      <alignment horizontal="center"/>
    </xf>
    <xf numFmtId="0" fontId="42" fillId="3" borderId="2" xfId="13" applyFont="1" applyFill="1" applyBorder="1" applyAlignment="1">
      <alignment horizontal="left" vertical="top" wrapText="1"/>
    </xf>
    <xf numFmtId="0" fontId="59" fillId="0" borderId="3" xfId="0" applyFont="1" applyBorder="1" applyAlignment="1">
      <alignment horizontal="left" vertical="center" wrapText="1"/>
    </xf>
    <xf numFmtId="0" fontId="59" fillId="0" borderId="5" xfId="0" applyFont="1" applyBorder="1" applyAlignment="1">
      <alignment horizontal="left" vertical="center" wrapText="1"/>
    </xf>
    <xf numFmtId="0" fontId="104" fillId="13" borderId="3" xfId="0" applyFont="1" applyFill="1" applyBorder="1" applyAlignment="1">
      <alignment horizontal="center" vertical="center"/>
    </xf>
    <xf numFmtId="0" fontId="104" fillId="13" borderId="5" xfId="0" applyFont="1" applyFill="1" applyBorder="1" applyAlignment="1">
      <alignment horizontal="center" vertical="center"/>
    </xf>
    <xf numFmtId="0" fontId="57" fillId="6" borderId="2" xfId="0" applyFont="1" applyFill="1" applyBorder="1" applyAlignment="1">
      <alignment horizontal="left" vertical="center" wrapText="1"/>
    </xf>
    <xf numFmtId="0" fontId="59" fillId="0" borderId="2" xfId="0" applyFont="1" applyBorder="1" applyAlignment="1">
      <alignment horizontal="center" vertical="center" wrapText="1"/>
    </xf>
    <xf numFmtId="0" fontId="105" fillId="3" borderId="8" xfId="11" applyFont="1" applyFill="1" applyBorder="1" applyAlignment="1">
      <alignment horizontal="left" vertical="center"/>
    </xf>
    <xf numFmtId="0" fontId="105" fillId="3" borderId="10" xfId="11" applyFont="1" applyFill="1" applyBorder="1" applyAlignment="1">
      <alignment horizontal="left" vertical="center"/>
    </xf>
    <xf numFmtId="0" fontId="59" fillId="14" borderId="2" xfId="0" applyFont="1" applyFill="1" applyBorder="1" applyAlignment="1">
      <alignment horizontal="center" vertical="center" wrapText="1"/>
    </xf>
    <xf numFmtId="0" fontId="105" fillId="3" borderId="2" xfId="11" applyFont="1" applyFill="1" applyBorder="1" applyAlignment="1">
      <alignment horizontal="right" vertical="center"/>
    </xf>
    <xf numFmtId="49" fontId="21" fillId="3" borderId="3" xfId="0" applyNumberFormat="1" applyFont="1" applyFill="1" applyBorder="1" applyAlignment="1">
      <alignment horizontal="center" vertical="center"/>
    </xf>
    <xf numFmtId="49" fontId="21" fillId="3" borderId="5" xfId="0" applyNumberFormat="1" applyFont="1" applyFill="1" applyBorder="1" applyAlignment="1">
      <alignment horizontal="center" vertical="center"/>
    </xf>
    <xf numFmtId="0" fontId="2" fillId="0" borderId="0" xfId="12" applyAlignment="1">
      <alignment horizontal="center"/>
    </xf>
    <xf numFmtId="0" fontId="21" fillId="3" borderId="8" xfId="10" applyFont="1" applyFill="1" applyBorder="1" applyAlignment="1">
      <alignment horizontal="right"/>
    </xf>
    <xf numFmtId="0" fontId="21" fillId="3" borderId="11" xfId="10" applyFont="1" applyFill="1" applyBorder="1" applyAlignment="1">
      <alignment horizontal="right"/>
    </xf>
    <xf numFmtId="0" fontId="21" fillId="3" borderId="10" xfId="10" applyFont="1" applyFill="1" applyBorder="1" applyAlignment="1">
      <alignment horizontal="right"/>
    </xf>
    <xf numFmtId="0" fontId="16" fillId="3" borderId="2" xfId="10" applyFont="1" applyFill="1" applyBorder="1" applyAlignment="1">
      <alignment horizontal="left" vertical="center"/>
    </xf>
    <xf numFmtId="49" fontId="13" fillId="3" borderId="2" xfId="10" applyNumberFormat="1" applyFont="1" applyFill="1" applyBorder="1" applyAlignment="1">
      <alignment horizontal="center" vertical="center" wrapText="1"/>
    </xf>
    <xf numFmtId="49" fontId="35" fillId="3" borderId="2" xfId="10" applyNumberFormat="1" applyFont="1" applyFill="1" applyBorder="1" applyAlignment="1">
      <alignment horizontal="center" vertical="center"/>
    </xf>
    <xf numFmtId="49" fontId="35" fillId="3" borderId="2" xfId="10" applyNumberFormat="1" applyFont="1" applyFill="1" applyBorder="1" applyAlignment="1">
      <alignment horizontal="center" vertical="center" wrapText="1"/>
    </xf>
    <xf numFmtId="0" fontId="18" fillId="3" borderId="2" xfId="10" applyFont="1" applyFill="1" applyBorder="1" applyAlignment="1">
      <alignment horizontal="right"/>
    </xf>
    <xf numFmtId="0" fontId="21" fillId="3" borderId="2" xfId="2" applyFont="1" applyFill="1" applyBorder="1" applyAlignment="1">
      <alignment horizontal="center" vertical="center" wrapText="1"/>
    </xf>
    <xf numFmtId="0" fontId="57" fillId="0" borderId="2" xfId="0" applyFont="1" applyBorder="1" applyAlignment="1">
      <alignment horizontal="left" vertical="center" wrapText="1"/>
    </xf>
    <xf numFmtId="0" fontId="0" fillId="5" borderId="2" xfId="0" applyFill="1" applyBorder="1" applyAlignment="1">
      <alignment horizontal="center"/>
    </xf>
    <xf numFmtId="0" fontId="0" fillId="0" borderId="2" xfId="0" applyBorder="1" applyAlignment="1">
      <alignment horizontal="center"/>
    </xf>
    <xf numFmtId="0" fontId="57" fillId="0" borderId="8" xfId="0" applyFont="1" applyBorder="1" applyAlignment="1">
      <alignment horizontal="center"/>
    </xf>
    <xf numFmtId="0" fontId="57" fillId="0" borderId="11" xfId="0" applyFont="1" applyBorder="1" applyAlignment="1">
      <alignment horizontal="center"/>
    </xf>
    <xf numFmtId="0" fontId="57" fillId="0" borderId="10" xfId="0" applyFont="1" applyBorder="1" applyAlignment="1">
      <alignment horizontal="center"/>
    </xf>
    <xf numFmtId="0" fontId="0" fillId="13" borderId="8" xfId="0" applyFill="1" applyBorder="1" applyAlignment="1">
      <alignment horizontal="center"/>
    </xf>
    <xf numFmtId="0" fontId="0" fillId="13" borderId="10" xfId="0" applyFill="1" applyBorder="1" applyAlignment="1">
      <alignment horizontal="center"/>
    </xf>
    <xf numFmtId="0" fontId="6" fillId="11" borderId="2" xfId="0" applyFont="1" applyFill="1" applyBorder="1" applyAlignment="1">
      <alignment horizontal="left"/>
    </xf>
    <xf numFmtId="0" fontId="137" fillId="3" borderId="2" xfId="0" applyFont="1" applyFill="1" applyBorder="1" applyAlignment="1">
      <alignment horizontal="left" vertical="top" wrapText="1"/>
    </xf>
    <xf numFmtId="0" fontId="57" fillId="0" borderId="8" xfId="0" applyFont="1" applyBorder="1" applyAlignment="1">
      <alignment horizontal="left" vertical="center" wrapText="1"/>
    </xf>
    <xf numFmtId="0" fontId="57" fillId="0" borderId="11" xfId="0" applyFont="1" applyBorder="1" applyAlignment="1">
      <alignment horizontal="left" vertical="center" wrapText="1"/>
    </xf>
    <xf numFmtId="0" fontId="57" fillId="0" borderId="10" xfId="0" applyFont="1" applyBorder="1" applyAlignment="1">
      <alignment horizontal="left" vertical="center" wrapText="1"/>
    </xf>
    <xf numFmtId="0" fontId="0" fillId="0" borderId="0" xfId="0" applyAlignment="1">
      <alignment horizontal="center" vertical="center" wrapText="1"/>
    </xf>
    <xf numFmtId="0" fontId="6" fillId="3" borderId="2" xfId="13" applyFont="1" applyFill="1" applyBorder="1" applyAlignment="1">
      <alignment horizontal="left" vertical="center"/>
    </xf>
    <xf numFmtId="0" fontId="15" fillId="3" borderId="11" xfId="0" applyFont="1" applyFill="1" applyBorder="1" applyAlignment="1">
      <alignment horizontal="center" vertical="center"/>
    </xf>
    <xf numFmtId="0" fontId="110" fillId="5" borderId="8" xfId="0" applyFont="1" applyFill="1" applyBorder="1" applyAlignment="1">
      <alignment horizontal="center" vertical="center" wrapText="1"/>
    </xf>
    <xf numFmtId="0" fontId="110" fillId="5" borderId="11" xfId="0" applyFont="1" applyFill="1" applyBorder="1" applyAlignment="1">
      <alignment horizontal="center" vertical="center" wrapText="1"/>
    </xf>
    <xf numFmtId="0" fontId="110" fillId="5" borderId="10" xfId="0" applyFont="1" applyFill="1" applyBorder="1" applyAlignment="1">
      <alignment horizontal="center" vertical="center" wrapText="1"/>
    </xf>
    <xf numFmtId="0" fontId="57" fillId="0" borderId="8" xfId="0" applyFont="1" applyBorder="1" applyAlignment="1">
      <alignment horizontal="left" vertical="center"/>
    </xf>
    <xf numFmtId="0" fontId="57" fillId="0" borderId="11" xfId="0" applyFont="1" applyBorder="1" applyAlignment="1">
      <alignment horizontal="left" vertical="center"/>
    </xf>
    <xf numFmtId="0" fontId="57" fillId="0" borderId="10" xfId="0" applyFont="1" applyBorder="1" applyAlignment="1">
      <alignment horizontal="left" vertical="center"/>
    </xf>
    <xf numFmtId="0" fontId="57" fillId="16" borderId="2" xfId="0" applyFont="1" applyFill="1" applyBorder="1" applyAlignment="1">
      <alignment horizontal="left" vertical="center" wrapText="1"/>
    </xf>
    <xf numFmtId="0" fontId="61" fillId="16" borderId="2" xfId="0" applyFont="1" applyFill="1" applyBorder="1" applyAlignment="1">
      <alignment horizontal="left" vertical="center" wrapText="1"/>
    </xf>
    <xf numFmtId="0" fontId="147" fillId="16" borderId="2" xfId="0" applyFont="1" applyFill="1" applyBorder="1" applyAlignment="1">
      <alignment horizontal="left" vertical="center" wrapText="1"/>
    </xf>
    <xf numFmtId="0" fontId="128" fillId="0" borderId="0" xfId="0" applyFont="1" applyAlignment="1">
      <alignment horizontal="left" vertical="center"/>
    </xf>
    <xf numFmtId="0" fontId="0" fillId="0" borderId="0" xfId="0" applyAlignment="1">
      <alignment horizontal="left" vertical="center"/>
    </xf>
    <xf numFmtId="0" fontId="19" fillId="6" borderId="1" xfId="1" applyFont="1" applyFill="1" applyBorder="1" applyAlignment="1">
      <alignment horizontal="left" vertical="top"/>
    </xf>
    <xf numFmtId="0" fontId="0" fillId="3" borderId="2" xfId="0" applyFill="1" applyBorder="1" applyAlignment="1">
      <alignment horizontal="left" vertical="center"/>
    </xf>
    <xf numFmtId="49" fontId="0" fillId="3" borderId="2" xfId="0" applyNumberFormat="1" applyFill="1" applyBorder="1" applyAlignment="1">
      <alignment horizontal="center" vertical="center"/>
    </xf>
    <xf numFmtId="0" fontId="16" fillId="2" borderId="2" xfId="0" applyFont="1" applyFill="1" applyBorder="1" applyAlignment="1">
      <alignment horizontal="left" vertical="top" wrapText="1"/>
    </xf>
    <xf numFmtId="0" fontId="13" fillId="0" borderId="2" xfId="1" applyFont="1" applyBorder="1" applyAlignment="1">
      <alignment horizontal="left" vertical="center" wrapText="1"/>
    </xf>
    <xf numFmtId="0" fontId="13" fillId="0" borderId="3" xfId="1" applyFont="1" applyBorder="1" applyAlignment="1">
      <alignment horizontal="left" vertical="center" wrapText="1"/>
    </xf>
    <xf numFmtId="0" fontId="6" fillId="3" borderId="8" xfId="13" applyFont="1" applyFill="1" applyBorder="1" applyAlignment="1">
      <alignment horizontal="left" vertical="center"/>
    </xf>
    <xf numFmtId="0" fontId="6" fillId="3" borderId="11" xfId="13" applyFont="1" applyFill="1" applyBorder="1" applyAlignment="1">
      <alignment horizontal="left" vertical="center"/>
    </xf>
    <xf numFmtId="0" fontId="6" fillId="3" borderId="10" xfId="13" applyFont="1" applyFill="1" applyBorder="1" applyAlignment="1">
      <alignment horizontal="left" vertical="center"/>
    </xf>
    <xf numFmtId="0" fontId="137" fillId="3" borderId="8" xfId="0" applyFont="1" applyFill="1" applyBorder="1" applyAlignment="1">
      <alignment horizontal="left" vertical="top" wrapText="1"/>
    </xf>
    <xf numFmtId="0" fontId="137" fillId="3" borderId="11" xfId="0" applyFont="1" applyFill="1" applyBorder="1" applyAlignment="1">
      <alignment horizontal="left" vertical="top" wrapText="1"/>
    </xf>
    <xf numFmtId="0" fontId="137" fillId="3" borderId="10" xfId="0" applyFont="1" applyFill="1" applyBorder="1" applyAlignment="1">
      <alignment horizontal="left" vertical="top" wrapText="1"/>
    </xf>
    <xf numFmtId="0" fontId="15" fillId="3" borderId="12" xfId="0" applyFont="1" applyFill="1" applyBorder="1" applyAlignment="1">
      <alignment horizontal="center" vertical="center"/>
    </xf>
    <xf numFmtId="0" fontId="15" fillId="3" borderId="1" xfId="0" applyFont="1" applyFill="1" applyBorder="1" applyAlignment="1">
      <alignment horizontal="center" vertical="center"/>
    </xf>
    <xf numFmtId="0" fontId="15" fillId="3" borderId="3" xfId="0" applyFont="1" applyFill="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5" fillId="0" borderId="12" xfId="0" applyFont="1" applyBorder="1" applyAlignment="1">
      <alignment horizontal="center" vertical="center"/>
    </xf>
    <xf numFmtId="0" fontId="15" fillId="0" borderId="1" xfId="0" applyFont="1" applyBorder="1" applyAlignment="1">
      <alignment horizontal="center" vertical="center"/>
    </xf>
    <xf numFmtId="0" fontId="15" fillId="0" borderId="8" xfId="0" applyFont="1" applyBorder="1" applyAlignment="1">
      <alignment horizontal="center" vertical="center"/>
    </xf>
    <xf numFmtId="0" fontId="15" fillId="0" borderId="10" xfId="0" applyFont="1" applyBorder="1" applyAlignment="1">
      <alignment horizontal="center" vertical="center"/>
    </xf>
    <xf numFmtId="0" fontId="15" fillId="3" borderId="8" xfId="0" applyFont="1" applyFill="1" applyBorder="1" applyAlignment="1">
      <alignment horizontal="left" vertical="center" wrapText="1"/>
    </xf>
    <xf numFmtId="0" fontId="15" fillId="3" borderId="11" xfId="0" applyFont="1" applyFill="1" applyBorder="1" applyAlignment="1">
      <alignment horizontal="left" vertical="center" wrapText="1"/>
    </xf>
    <xf numFmtId="0" fontId="15" fillId="3" borderId="10" xfId="0" applyFont="1" applyFill="1" applyBorder="1" applyAlignment="1">
      <alignment horizontal="left" vertical="center" wrapText="1"/>
    </xf>
    <xf numFmtId="0" fontId="15" fillId="6" borderId="3" xfId="0" applyFont="1" applyFill="1" applyBorder="1" applyAlignment="1">
      <alignment horizontal="center" vertical="center" wrapText="1"/>
    </xf>
    <xf numFmtId="0" fontId="15" fillId="6" borderId="5" xfId="0" applyFont="1" applyFill="1" applyBorder="1" applyAlignment="1">
      <alignment horizontal="center" vertical="center" wrapText="1"/>
    </xf>
    <xf numFmtId="0" fontId="6" fillId="10" borderId="8" xfId="13" applyFont="1" applyFill="1" applyBorder="1" applyAlignment="1">
      <alignment horizontal="left" vertical="center"/>
    </xf>
    <xf numFmtId="0" fontId="6" fillId="10" borderId="11" xfId="13" applyFont="1" applyFill="1" applyBorder="1" applyAlignment="1">
      <alignment horizontal="left" vertical="center"/>
    </xf>
    <xf numFmtId="0" fontId="6" fillId="10" borderId="10" xfId="13" applyFont="1" applyFill="1" applyBorder="1" applyAlignment="1">
      <alignment horizontal="left" vertical="center"/>
    </xf>
    <xf numFmtId="0" fontId="18" fillId="0" borderId="6" xfId="0" applyFont="1" applyBorder="1" applyAlignment="1">
      <alignment horizontal="left" vertical="center" wrapText="1"/>
    </xf>
    <xf numFmtId="0" fontId="18" fillId="0" borderId="0" xfId="0" applyFont="1" applyAlignment="1">
      <alignment horizontal="left" vertical="center" wrapText="1"/>
    </xf>
    <xf numFmtId="0" fontId="18" fillId="0" borderId="7" xfId="0" applyFont="1" applyBorder="1" applyAlignment="1">
      <alignment horizontal="left" vertical="center" wrapText="1"/>
    </xf>
    <xf numFmtId="0" fontId="15" fillId="16" borderId="8" xfId="0" applyFont="1" applyFill="1" applyBorder="1" applyAlignment="1">
      <alignment horizontal="center"/>
    </xf>
    <xf numFmtId="0" fontId="15" fillId="16" borderId="11" xfId="0" applyFont="1" applyFill="1" applyBorder="1" applyAlignment="1">
      <alignment horizontal="center"/>
    </xf>
    <xf numFmtId="0" fontId="15" fillId="16" borderId="10" xfId="0" applyFont="1" applyFill="1" applyBorder="1" applyAlignment="1">
      <alignment horizontal="center"/>
    </xf>
    <xf numFmtId="0" fontId="67" fillId="0" borderId="0" xfId="2" applyFont="1" applyAlignment="1">
      <alignment horizontal="center"/>
    </xf>
  </cellXfs>
  <cellStyles count="16">
    <cellStyle name="Normal" xfId="0" builtinId="0"/>
    <cellStyle name="Normal 2" xfId="1" xr:uid="{00000000-0005-0000-0000-000002000000}"/>
    <cellStyle name="Normal 2 2" xfId="10" xr:uid="{00000000-0005-0000-0000-000003000000}"/>
    <cellStyle name="Normal 2 2 2" xfId="11" xr:uid="{00000000-0005-0000-0000-000004000000}"/>
    <cellStyle name="Normal 3" xfId="2" xr:uid="{00000000-0005-0000-0000-000005000000}"/>
    <cellStyle name="Normal 4" xfId="3" xr:uid="{00000000-0005-0000-0000-000006000000}"/>
    <cellStyle name="Normal 4 2" xfId="8" xr:uid="{00000000-0005-0000-0000-000007000000}"/>
    <cellStyle name="Normal 4 3" xfId="6" xr:uid="{00000000-0005-0000-0000-000008000000}"/>
    <cellStyle name="Normal 5" xfId="4" xr:uid="{00000000-0005-0000-0000-000009000000}"/>
    <cellStyle name="Normal 5 2" xfId="9" xr:uid="{00000000-0005-0000-0000-00000A000000}"/>
    <cellStyle name="Normal 6" xfId="5" xr:uid="{00000000-0005-0000-0000-00000B000000}"/>
    <cellStyle name="Normal 6 2" xfId="7" xr:uid="{00000000-0005-0000-0000-00000C000000}"/>
    <cellStyle name="Normal 6 2 2" xfId="13" xr:uid="{00000000-0005-0000-0000-00000D000000}"/>
    <cellStyle name="Normal 7" xfId="12" xr:uid="{00000000-0005-0000-0000-00000E000000}"/>
    <cellStyle name="Percent" xfId="15" builtinId="5"/>
    <cellStyle name="Percent 2" xfId="14" xr:uid="{00000000-0005-0000-0000-000010000000}"/>
  </cellStyles>
  <dxfs count="8">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none">
          <fgColor indexed="64"/>
          <bgColor indexed="65"/>
        </patternFill>
      </fill>
    </dxf>
  </dxfs>
  <tableStyles count="0" defaultTableStyle="TableStyleMedium2" defaultPivotStyle="PivotStyleLight16"/>
  <colors>
    <mruColors>
      <color rgb="FFFFCC99"/>
      <color rgb="FFCC99FF"/>
      <color rgb="FF9900FF"/>
      <color rgb="FF9900CC"/>
      <color rgb="FFFF99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Drop" dropStyle="combo" dx="31" fmlaRange="$G$18:$G$21" noThreeD="1" sel="0" val="0"/>
</file>

<file path=xl/ctrlProps/ctrlProp4.xml><?xml version="1.0" encoding="utf-8"?>
<formControlPr xmlns="http://schemas.microsoft.com/office/spreadsheetml/2009/9/main" objectType="Drop" dropStyle="combo" dx="31" fmlaLink="$G$17" fmlaRange="$G$18:$G$21" noThreeD="1" sel="0" val="0"/>
</file>

<file path=xl/ctrlProps/ctrlProp5.xml><?xml version="1.0" encoding="utf-8"?>
<formControlPr xmlns="http://schemas.microsoft.com/office/spreadsheetml/2009/9/main" objectType="Drop" dropStyle="combo" dx="31" fmlaLink="$G$17" fmlaRange="$G$18:$G$22" noThreeD="1" sel="0" val="0"/>
</file>

<file path=xl/ctrlProps/ctrlProp6.xml><?xml version="1.0" encoding="utf-8"?>
<formControlPr xmlns="http://schemas.microsoft.com/office/spreadsheetml/2009/9/main" objectType="Drop" dropStyle="combo" dx="31" fmlaLink="$G$17" fmlaRange="$G$18:$G$22" noThreeD="1" sel="0" val="0"/>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Drop" dropStyle="combo" dx="31" fmlaRange="'Dropdown Data'!$O$3:$O$4" noThreeD="1" sel="0" val="0"/>
</file>

<file path=xl/ctrlProps/ctrlProp14.xml><?xml version="1.0" encoding="utf-8"?>
<formControlPr xmlns="http://schemas.microsoft.com/office/spreadsheetml/2009/9/main" objectType="Drop" dropStyle="combo" dx="31" fmlaRange="'Dropdown Data'!$O$3:$O$4" noThreeD="1" sel="0" val="0"/>
</file>

<file path=xl/ctrlProps/ctrlProp15.xml><?xml version="1.0" encoding="utf-8"?>
<formControlPr xmlns="http://schemas.microsoft.com/office/spreadsheetml/2009/9/main" objectType="Drop" dropStyle="combo" dx="31" fmlaLink="'Dropdown Data'!$P$1" fmlaRange="'Dropdown Data'!$P$3:$P$5" noThreeD="1" sel="0" val="0"/>
</file>

<file path=xl/ctrlProps/ctrlProp16.xml><?xml version="1.0" encoding="utf-8"?>
<formControlPr xmlns="http://schemas.microsoft.com/office/spreadsheetml/2009/9/main" objectType="Drop" dropStyle="combo" dx="31" fmlaLink="'Dropdown Data'!$P$1" fmlaRange="'Dropdown Data'!$P$3:$P$5" noThreeD="1" sel="0" val="0"/>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Drop" dropStyle="combo" dx="31" fmlaLink="'Dropdown Data'!$K$1" fmlaRange="'Dropdown Data'!$K$3:$K$4" sel="1" val="0"/>
</file>

<file path=xl/ctrlProps/ctrlProp38.xml><?xml version="1.0" encoding="utf-8"?>
<formControlPr xmlns="http://schemas.microsoft.com/office/spreadsheetml/2009/9/main" objectType="Radio" firstButton="1"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Radio" firstButton="1" lockText="1" noThreeD="1"/>
</file>

<file path=xl/ctrlProps/ctrlProp43.xml><?xml version="1.0" encoding="utf-8"?>
<formControlPr xmlns="http://schemas.microsoft.com/office/spreadsheetml/2009/9/main" objectType="Radio"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Radio" firstButton="1" lockText="1" noThreeD="1"/>
</file>

<file path=xl/ctrlProps/ctrlProp47.xml><?xml version="1.0" encoding="utf-8"?>
<formControlPr xmlns="http://schemas.microsoft.com/office/spreadsheetml/2009/9/main" objectType="Radio" lockText="1" noThreeD="1"/>
</file>

<file path=xl/ctrlProps/ctrlProp48.xml><?xml version="1.0" encoding="utf-8"?>
<formControlPr xmlns="http://schemas.microsoft.com/office/spreadsheetml/2009/9/main" objectType="Radio" lockText="1" noThreeD="1"/>
</file>

<file path=xl/ctrlProps/ctrlProp49.xml><?xml version="1.0" encoding="utf-8"?>
<formControlPr xmlns="http://schemas.microsoft.com/office/spreadsheetml/2009/9/main" objectType="Radio" lockText="1" noThreeD="1"/>
</file>

<file path=xl/ctrlProps/ctrlProp50.xml><?xml version="1.0" encoding="utf-8"?>
<formControlPr xmlns="http://schemas.microsoft.com/office/spreadsheetml/2009/9/main" objectType="Radio" checked="Checked" lockText="1" noThreeD="1"/>
</file>

<file path=xl/ctrlProps/ctrlProp51.xml><?xml version="1.0" encoding="utf-8"?>
<formControlPr xmlns="http://schemas.microsoft.com/office/spreadsheetml/2009/9/main" objectType="Radio" lockText="1" noThreeD="1"/>
</file>

<file path=xl/ctrlProps/ctrlProp52.xml><?xml version="1.0" encoding="utf-8"?>
<formControlPr xmlns="http://schemas.microsoft.com/office/spreadsheetml/2009/9/main" objectType="Radio" lockText="1" noThreeD="1"/>
</file>

<file path=xl/ctrlProps/ctrlProp53.xml><?xml version="1.0" encoding="utf-8"?>
<formControlPr xmlns="http://schemas.microsoft.com/office/spreadsheetml/2009/9/main" objectType="Radio"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Radio"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8.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9.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5" Type="http://schemas.openxmlformats.org/officeDocument/2006/relationships/image" Target="../media/image21.png"/><Relationship Id="rId4"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17.png"/><Relationship Id="rId4" Type="http://schemas.openxmlformats.org/officeDocument/2006/relationships/image" Target="../media/image20.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22.png"/><Relationship Id="rId1" Type="http://schemas.openxmlformats.org/officeDocument/2006/relationships/image" Target="../media/image17.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10</xdr:col>
      <xdr:colOff>1640046</xdr:colOff>
      <xdr:row>4</xdr:row>
      <xdr:rowOff>170702</xdr:rowOff>
    </xdr:to>
    <xdr:pic>
      <xdr:nvPicPr>
        <xdr:cNvPr id="9" name="image1.jpeg">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oneCellAnchor>
    <xdr:from>
      <xdr:col>10</xdr:col>
      <xdr:colOff>1287065</xdr:colOff>
      <xdr:row>12</xdr:row>
      <xdr:rowOff>69737</xdr:rowOff>
    </xdr:from>
    <xdr:ext cx="352981" cy="305809"/>
    <xdr:pic>
      <xdr:nvPicPr>
        <xdr:cNvPr id="3" name="image1.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36100" y="428325"/>
          <a:ext cx="352981" cy="305809"/>
        </a:xfrm>
        <a:prstGeom prst="rect">
          <a:avLst/>
        </a:prstGeom>
      </xdr:spPr>
    </xdr:pic>
    <xdr:clientData/>
  </xdr:oneCellAnchor>
  <xdr:twoCellAnchor>
    <xdr:from>
      <xdr:col>12</xdr:col>
      <xdr:colOff>89647</xdr:colOff>
      <xdr:row>3</xdr:row>
      <xdr:rowOff>145676</xdr:rowOff>
    </xdr:from>
    <xdr:to>
      <xdr:col>17</xdr:col>
      <xdr:colOff>168089</xdr:colOff>
      <xdr:row>8</xdr:row>
      <xdr:rowOff>156882</xdr:rowOff>
    </xdr:to>
    <xdr:sp macro="" textlink="">
      <xdr:nvSpPr>
        <xdr:cNvPr id="2" name="Left Arrow 1">
          <a:extLst>
            <a:ext uri="{FF2B5EF4-FFF2-40B4-BE49-F238E27FC236}">
              <a16:creationId xmlns:a16="http://schemas.microsoft.com/office/drawing/2014/main" id="{00000000-0008-0000-0300-000002000000}"/>
            </a:ext>
          </a:extLst>
        </xdr:cNvPr>
        <xdr:cNvSpPr/>
      </xdr:nvSpPr>
      <xdr:spPr>
        <a:xfrm>
          <a:off x="9031941" y="717176"/>
          <a:ext cx="3104030" cy="11878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First &amp; Last Pages</a:t>
          </a:r>
          <a:endParaRPr lang="en-US" sz="1400"/>
        </a:p>
      </xdr:txBody>
    </xdr:sp>
    <xdr:clientData/>
  </xdr:twoCellAnchor>
  <xdr:twoCellAnchor>
    <xdr:from>
      <xdr:col>12</xdr:col>
      <xdr:colOff>0</xdr:colOff>
      <xdr:row>12</xdr:row>
      <xdr:rowOff>67234</xdr:rowOff>
    </xdr:from>
    <xdr:to>
      <xdr:col>17</xdr:col>
      <xdr:colOff>78442</xdr:colOff>
      <xdr:row>18</xdr:row>
      <xdr:rowOff>89647</xdr:rowOff>
    </xdr:to>
    <xdr:sp macro="" textlink="">
      <xdr:nvSpPr>
        <xdr:cNvPr id="5" name="Left Arrow 4">
          <a:extLst>
            <a:ext uri="{FF2B5EF4-FFF2-40B4-BE49-F238E27FC236}">
              <a16:creationId xmlns:a16="http://schemas.microsoft.com/office/drawing/2014/main" id="{00000000-0008-0000-0300-000005000000}"/>
            </a:ext>
          </a:extLst>
        </xdr:cNvPr>
        <xdr:cNvSpPr/>
      </xdr:nvSpPr>
      <xdr:spPr>
        <a:xfrm>
          <a:off x="8942294" y="2577352"/>
          <a:ext cx="3104030" cy="11878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All Other Pages</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10</xdr:col>
      <xdr:colOff>1640046</xdr:colOff>
      <xdr:row>4</xdr:row>
      <xdr:rowOff>174512</xdr:rowOff>
    </xdr:to>
    <xdr:pic>
      <xdr:nvPicPr>
        <xdr:cNvPr id="2" name="image1.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56215" y="622187"/>
          <a:ext cx="352981" cy="305435"/>
        </a:xfrm>
        <a:prstGeom prst="rect">
          <a:avLst/>
        </a:prstGeom>
      </xdr:spPr>
    </xdr:pic>
    <xdr:clientData/>
  </xdr:twoCellAnchor>
  <xdr:oneCellAnchor>
    <xdr:from>
      <xdr:col>10</xdr:col>
      <xdr:colOff>1287065</xdr:colOff>
      <xdr:row>12</xdr:row>
      <xdr:rowOff>69737</xdr:rowOff>
    </xdr:from>
    <xdr:ext cx="352981" cy="305809"/>
    <xdr:pic>
      <xdr:nvPicPr>
        <xdr:cNvPr id="3" name="image1.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56215" y="2698637"/>
          <a:ext cx="352981" cy="305809"/>
        </a:xfrm>
        <a:prstGeom prst="rect">
          <a:avLst/>
        </a:prstGeom>
      </xdr:spPr>
    </xdr:pic>
    <xdr:clientData/>
  </xdr:oneCellAnchor>
  <xdr:twoCellAnchor>
    <xdr:from>
      <xdr:col>12</xdr:col>
      <xdr:colOff>89647</xdr:colOff>
      <xdr:row>3</xdr:row>
      <xdr:rowOff>145676</xdr:rowOff>
    </xdr:from>
    <xdr:to>
      <xdr:col>17</xdr:col>
      <xdr:colOff>168089</xdr:colOff>
      <xdr:row>8</xdr:row>
      <xdr:rowOff>156882</xdr:rowOff>
    </xdr:to>
    <xdr:sp macro="" textlink="">
      <xdr:nvSpPr>
        <xdr:cNvPr id="4" name="Left Arrow 1">
          <a:extLst>
            <a:ext uri="{FF2B5EF4-FFF2-40B4-BE49-F238E27FC236}">
              <a16:creationId xmlns:a16="http://schemas.microsoft.com/office/drawing/2014/main" id="{00000000-0008-0000-0400-000004000000}"/>
            </a:ext>
          </a:extLst>
        </xdr:cNvPr>
        <xdr:cNvSpPr/>
      </xdr:nvSpPr>
      <xdr:spPr>
        <a:xfrm>
          <a:off x="9601947" y="698126"/>
          <a:ext cx="3126442" cy="135105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sz="1100">
              <a:solidFill>
                <a:schemeClr val="lt1"/>
              </a:solidFill>
              <a:effectLst/>
              <a:latin typeface="+mn-lt"/>
              <a:ea typeface="+mn-ea"/>
              <a:cs typeface="+mn-cs"/>
            </a:rPr>
            <a:t>Heading</a:t>
          </a:r>
          <a:r>
            <a:rPr lang="en-US" sz="1100" baseline="0">
              <a:solidFill>
                <a:schemeClr val="lt1"/>
              </a:solidFill>
              <a:effectLst/>
              <a:latin typeface="+mn-lt"/>
              <a:ea typeface="+mn-ea"/>
              <a:cs typeface="+mn-cs"/>
            </a:rPr>
            <a:t> First &amp; Last Pages</a:t>
          </a:r>
          <a:endParaRPr lang="en-US" sz="1400">
            <a:effectLst/>
          </a:endParaRPr>
        </a:p>
      </xdr:txBody>
    </xdr:sp>
    <xdr:clientData/>
  </xdr:twoCellAnchor>
  <xdr:twoCellAnchor>
    <xdr:from>
      <xdr:col>12</xdr:col>
      <xdr:colOff>0</xdr:colOff>
      <xdr:row>12</xdr:row>
      <xdr:rowOff>67234</xdr:rowOff>
    </xdr:from>
    <xdr:to>
      <xdr:col>17</xdr:col>
      <xdr:colOff>78442</xdr:colOff>
      <xdr:row>18</xdr:row>
      <xdr:rowOff>89647</xdr:rowOff>
    </xdr:to>
    <xdr:sp macro="" textlink="">
      <xdr:nvSpPr>
        <xdr:cNvPr id="5" name="Left Arrow 4">
          <a:extLst>
            <a:ext uri="{FF2B5EF4-FFF2-40B4-BE49-F238E27FC236}">
              <a16:creationId xmlns:a16="http://schemas.microsoft.com/office/drawing/2014/main" id="{00000000-0008-0000-0400-000005000000}"/>
            </a:ext>
          </a:extLst>
        </xdr:cNvPr>
        <xdr:cNvSpPr/>
      </xdr:nvSpPr>
      <xdr:spPr>
        <a:xfrm>
          <a:off x="9512300" y="2696134"/>
          <a:ext cx="3126442" cy="115906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All Other Pages</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209550</xdr:colOff>
      <xdr:row>4</xdr:row>
      <xdr:rowOff>38100</xdr:rowOff>
    </xdr:from>
    <xdr:to>
      <xdr:col>16</xdr:col>
      <xdr:colOff>313989</xdr:colOff>
      <xdr:row>10</xdr:row>
      <xdr:rowOff>76424</xdr:rowOff>
    </xdr:to>
    <xdr:sp macro="" textlink="">
      <xdr:nvSpPr>
        <xdr:cNvPr id="2" name="Left Arrow 5">
          <a:extLst>
            <a:ext uri="{FF2B5EF4-FFF2-40B4-BE49-F238E27FC236}">
              <a16:creationId xmlns:a16="http://schemas.microsoft.com/office/drawing/2014/main" id="{00000000-0008-0000-0500-000002000000}"/>
            </a:ext>
          </a:extLst>
        </xdr:cNvPr>
        <xdr:cNvSpPr/>
      </xdr:nvSpPr>
      <xdr:spPr>
        <a:xfrm>
          <a:off x="7168515" y="762000"/>
          <a:ext cx="3158154" cy="11241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95250</xdr:colOff>
          <xdr:row>6</xdr:row>
          <xdr:rowOff>228600</xdr:rowOff>
        </xdr:from>
        <xdr:to>
          <xdr:col>0</xdr:col>
          <xdr:colOff>304800</xdr:colOff>
          <xdr:row>8</xdr:row>
          <xdr:rowOff>38100</xdr:rowOff>
        </xdr:to>
        <xdr:sp macro="" textlink="">
          <xdr:nvSpPr>
            <xdr:cNvPr id="93191" name="Check Box 7" hidden="1">
              <a:extLst>
                <a:ext uri="{63B3BB69-23CF-44E3-9099-C40C66FF867C}">
                  <a14:compatExt spid="_x0000_s93191"/>
                </a:ext>
                <a:ext uri="{FF2B5EF4-FFF2-40B4-BE49-F238E27FC236}">
                  <a16:creationId xmlns:a16="http://schemas.microsoft.com/office/drawing/2014/main" id="{00000000-0008-0000-0900-0000076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95250</xdr:colOff>
          <xdr:row>9</xdr:row>
          <xdr:rowOff>190500</xdr:rowOff>
        </xdr:from>
        <xdr:to>
          <xdr:col>0</xdr:col>
          <xdr:colOff>304800</xdr:colOff>
          <xdr:row>11</xdr:row>
          <xdr:rowOff>38100</xdr:rowOff>
        </xdr:to>
        <xdr:sp macro="" textlink="">
          <xdr:nvSpPr>
            <xdr:cNvPr id="93192" name="Check Box 8" hidden="1">
              <a:extLst>
                <a:ext uri="{63B3BB69-23CF-44E3-9099-C40C66FF867C}">
                  <a14:compatExt spid="_x0000_s93192"/>
                </a:ext>
                <a:ext uri="{FF2B5EF4-FFF2-40B4-BE49-F238E27FC236}">
                  <a16:creationId xmlns:a16="http://schemas.microsoft.com/office/drawing/2014/main" id="{00000000-0008-0000-0900-0000086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7</xdr:row>
          <xdr:rowOff>19050</xdr:rowOff>
        </xdr:from>
        <xdr:to>
          <xdr:col>4</xdr:col>
          <xdr:colOff>1390650</xdr:colOff>
          <xdr:row>8</xdr:row>
          <xdr:rowOff>0</xdr:rowOff>
        </xdr:to>
        <xdr:sp macro="" textlink="">
          <xdr:nvSpPr>
            <xdr:cNvPr id="93195" name="Drop Down 11" hidden="1">
              <a:extLst>
                <a:ext uri="{63B3BB69-23CF-44E3-9099-C40C66FF867C}">
                  <a14:compatExt spid="_x0000_s93195"/>
                </a:ext>
                <a:ext uri="{FF2B5EF4-FFF2-40B4-BE49-F238E27FC236}">
                  <a16:creationId xmlns:a16="http://schemas.microsoft.com/office/drawing/2014/main" id="{00000000-0008-0000-0900-00000B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7</xdr:row>
          <xdr:rowOff>19050</xdr:rowOff>
        </xdr:from>
        <xdr:to>
          <xdr:col>7</xdr:col>
          <xdr:colOff>323850</xdr:colOff>
          <xdr:row>8</xdr:row>
          <xdr:rowOff>0</xdr:rowOff>
        </xdr:to>
        <xdr:sp macro="" textlink="">
          <xdr:nvSpPr>
            <xdr:cNvPr id="93196" name="Drop Down 12" hidden="1">
              <a:extLst>
                <a:ext uri="{63B3BB69-23CF-44E3-9099-C40C66FF867C}">
                  <a14:compatExt spid="_x0000_s93196"/>
                </a:ext>
                <a:ext uri="{FF2B5EF4-FFF2-40B4-BE49-F238E27FC236}">
                  <a16:creationId xmlns:a16="http://schemas.microsoft.com/office/drawing/2014/main" id="{00000000-0008-0000-0900-00000C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10</xdr:row>
          <xdr:rowOff>19050</xdr:rowOff>
        </xdr:from>
        <xdr:to>
          <xdr:col>4</xdr:col>
          <xdr:colOff>1390650</xdr:colOff>
          <xdr:row>11</xdr:row>
          <xdr:rowOff>0</xdr:rowOff>
        </xdr:to>
        <xdr:sp macro="" textlink="">
          <xdr:nvSpPr>
            <xdr:cNvPr id="93197" name="Drop Down 13" hidden="1">
              <a:extLst>
                <a:ext uri="{63B3BB69-23CF-44E3-9099-C40C66FF867C}">
                  <a14:compatExt spid="_x0000_s93197"/>
                </a:ext>
                <a:ext uri="{FF2B5EF4-FFF2-40B4-BE49-F238E27FC236}">
                  <a16:creationId xmlns:a16="http://schemas.microsoft.com/office/drawing/2014/main" id="{00000000-0008-0000-0900-00000D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10</xdr:row>
          <xdr:rowOff>19050</xdr:rowOff>
        </xdr:from>
        <xdr:to>
          <xdr:col>7</xdr:col>
          <xdr:colOff>323850</xdr:colOff>
          <xdr:row>11</xdr:row>
          <xdr:rowOff>0</xdr:rowOff>
        </xdr:to>
        <xdr:sp macro="" textlink="">
          <xdr:nvSpPr>
            <xdr:cNvPr id="93198" name="Drop Down 14" hidden="1">
              <a:extLst>
                <a:ext uri="{63B3BB69-23CF-44E3-9099-C40C66FF867C}">
                  <a14:compatExt spid="_x0000_s93198"/>
                </a:ext>
                <a:ext uri="{FF2B5EF4-FFF2-40B4-BE49-F238E27FC236}">
                  <a16:creationId xmlns:a16="http://schemas.microsoft.com/office/drawing/2014/main" id="{00000000-0008-0000-0900-00000E6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4</xdr:col>
      <xdr:colOff>0</xdr:colOff>
      <xdr:row>12</xdr:row>
      <xdr:rowOff>0</xdr:rowOff>
    </xdr:from>
    <xdr:to>
      <xdr:col>6</xdr:col>
      <xdr:colOff>7620</xdr:colOff>
      <xdr:row>13</xdr:row>
      <xdr:rowOff>0</xdr:rowOff>
    </xdr:to>
    <xdr:sp macro="" textlink="">
      <xdr:nvSpPr>
        <xdr:cNvPr id="4" name="Rectangle 3">
          <a:extLst>
            <a:ext uri="{FF2B5EF4-FFF2-40B4-BE49-F238E27FC236}">
              <a16:creationId xmlns:a16="http://schemas.microsoft.com/office/drawing/2014/main" id="{00000000-0008-0000-0900-000004000000}"/>
            </a:ext>
          </a:extLst>
        </xdr:cNvPr>
        <xdr:cNvSpPr/>
      </xdr:nvSpPr>
      <xdr:spPr>
        <a:xfrm>
          <a:off x="3634740" y="1927860"/>
          <a:ext cx="215646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Altered Lighting</a:t>
          </a:r>
          <a:r>
            <a:rPr lang="en-US" sz="1000" baseline="0">
              <a:solidFill>
                <a:sysClr val="windowText" lastClr="000000"/>
              </a:solidFill>
            </a:rPr>
            <a:t> System</a:t>
          </a:r>
          <a:endParaRPr lang="en-US" sz="1000">
            <a:solidFill>
              <a:sysClr val="windowText" lastClr="000000"/>
            </a:solidFill>
          </a:endParaRPr>
        </a:p>
      </xdr:txBody>
    </xdr:sp>
    <xdr:clientData/>
  </xdr:twoCellAnchor>
  <xdr:twoCellAnchor>
    <xdr:from>
      <xdr:col>6</xdr:col>
      <xdr:colOff>0</xdr:colOff>
      <xdr:row>12</xdr:row>
      <xdr:rowOff>0</xdr:rowOff>
    </xdr:from>
    <xdr:to>
      <xdr:col>8</xdr:col>
      <xdr:colOff>723900</xdr:colOff>
      <xdr:row>13</xdr:row>
      <xdr:rowOff>0</xdr:rowOff>
    </xdr:to>
    <xdr:sp macro="" textlink="">
      <xdr:nvSpPr>
        <xdr:cNvPr id="15" name="Rectangle 14">
          <a:extLst>
            <a:ext uri="{FF2B5EF4-FFF2-40B4-BE49-F238E27FC236}">
              <a16:creationId xmlns:a16="http://schemas.microsoft.com/office/drawing/2014/main" id="{00000000-0008-0000-0900-00000F000000}"/>
            </a:ext>
          </a:extLst>
        </xdr:cNvPr>
        <xdr:cNvSpPr/>
      </xdr:nvSpPr>
      <xdr:spPr>
        <a:xfrm>
          <a:off x="5783580" y="1927860"/>
          <a:ext cx="2186940"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 Altered </a:t>
          </a:r>
          <a:r>
            <a:rPr lang="en-US" sz="1000" baseline="0">
              <a:solidFill>
                <a:sysClr val="windowText" lastClr="000000"/>
              </a:solidFill>
            </a:rPr>
            <a:t> System</a:t>
          </a:r>
          <a:endParaRPr lang="en-US" sz="1000">
            <a:solidFill>
              <a:sysClr val="windowText" lastClr="000000"/>
            </a:solidFill>
          </a:endParaRPr>
        </a:p>
      </xdr:txBody>
    </xdr:sp>
    <xdr:clientData/>
  </xdr:twoCellAnchor>
  <xdr:twoCellAnchor>
    <xdr:from>
      <xdr:col>4</xdr:col>
      <xdr:colOff>0</xdr:colOff>
      <xdr:row>9</xdr:row>
      <xdr:rowOff>0</xdr:rowOff>
    </xdr:from>
    <xdr:to>
      <xdr:col>6</xdr:col>
      <xdr:colOff>7620</xdr:colOff>
      <xdr:row>10</xdr:row>
      <xdr:rowOff>0</xdr:rowOff>
    </xdr:to>
    <xdr:sp macro="" textlink="">
      <xdr:nvSpPr>
        <xdr:cNvPr id="12" name="Rectangle 11">
          <a:extLst>
            <a:ext uri="{FF2B5EF4-FFF2-40B4-BE49-F238E27FC236}">
              <a16:creationId xmlns:a16="http://schemas.microsoft.com/office/drawing/2014/main" id="{00000000-0008-0000-0900-00000C000000}"/>
            </a:ext>
          </a:extLst>
        </xdr:cNvPr>
        <xdr:cNvSpPr/>
      </xdr:nvSpPr>
      <xdr:spPr>
        <a:xfrm>
          <a:off x="3552265" y="1893794"/>
          <a:ext cx="2103120" cy="19050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Parking Garage- Complete Bldg Method</a:t>
          </a:r>
        </a:p>
      </xdr:txBody>
    </xdr:sp>
    <xdr:clientData/>
  </xdr:twoCellAnchor>
  <xdr:twoCellAnchor>
    <xdr:from>
      <xdr:col>6</xdr:col>
      <xdr:colOff>0</xdr:colOff>
      <xdr:row>9</xdr:row>
      <xdr:rowOff>0</xdr:rowOff>
    </xdr:from>
    <xdr:to>
      <xdr:col>8</xdr:col>
      <xdr:colOff>714375</xdr:colOff>
      <xdr:row>10</xdr:row>
      <xdr:rowOff>0</xdr:rowOff>
    </xdr:to>
    <xdr:sp macro="" textlink="">
      <xdr:nvSpPr>
        <xdr:cNvPr id="13" name="Rectangle 12">
          <a:extLst>
            <a:ext uri="{FF2B5EF4-FFF2-40B4-BE49-F238E27FC236}">
              <a16:creationId xmlns:a16="http://schemas.microsoft.com/office/drawing/2014/main" id="{00000000-0008-0000-0900-00000D000000}"/>
            </a:ext>
          </a:extLst>
        </xdr:cNvPr>
        <xdr:cNvSpPr/>
      </xdr:nvSpPr>
      <xdr:spPr>
        <a:xfrm>
          <a:off x="5647765" y="1893794"/>
          <a:ext cx="2148728" cy="19050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Parking Garage</a:t>
          </a:r>
        </a:p>
      </xdr:txBody>
    </xdr:sp>
    <xdr:clientData/>
  </xdr:twoCellAnchor>
  <mc:AlternateContent xmlns:mc="http://schemas.openxmlformats.org/markup-compatibility/2006">
    <mc:Choice xmlns:a14="http://schemas.microsoft.com/office/drawing/2010/main" Requires="a14">
      <xdr:twoCellAnchor editAs="oneCell">
        <xdr:from>
          <xdr:col>0</xdr:col>
          <xdr:colOff>95250</xdr:colOff>
          <xdr:row>8</xdr:row>
          <xdr:rowOff>0</xdr:rowOff>
        </xdr:from>
        <xdr:to>
          <xdr:col>0</xdr:col>
          <xdr:colOff>304800</xdr:colOff>
          <xdr:row>8</xdr:row>
          <xdr:rowOff>228600</xdr:rowOff>
        </xdr:to>
        <xdr:sp macro="" textlink="">
          <xdr:nvSpPr>
            <xdr:cNvPr id="93203" name="Check Box 19" hidden="1">
              <a:extLst>
                <a:ext uri="{63B3BB69-23CF-44E3-9099-C40C66FF867C}">
                  <a14:compatExt spid="_x0000_s93203"/>
                </a:ext>
                <a:ext uri="{FF2B5EF4-FFF2-40B4-BE49-F238E27FC236}">
                  <a16:creationId xmlns:a16="http://schemas.microsoft.com/office/drawing/2014/main" id="{00000000-0008-0000-0900-0000136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95250</xdr:colOff>
          <xdr:row>10</xdr:row>
          <xdr:rowOff>190500</xdr:rowOff>
        </xdr:from>
        <xdr:to>
          <xdr:col>0</xdr:col>
          <xdr:colOff>304800</xdr:colOff>
          <xdr:row>11</xdr:row>
          <xdr:rowOff>228600</xdr:rowOff>
        </xdr:to>
        <xdr:sp macro="" textlink="">
          <xdr:nvSpPr>
            <xdr:cNvPr id="93206" name="Check Box 22" hidden="1">
              <a:extLst>
                <a:ext uri="{63B3BB69-23CF-44E3-9099-C40C66FF867C}">
                  <a14:compatExt spid="_x0000_s93206"/>
                </a:ext>
                <a:ext uri="{FF2B5EF4-FFF2-40B4-BE49-F238E27FC236}">
                  <a16:creationId xmlns:a16="http://schemas.microsoft.com/office/drawing/2014/main" id="{00000000-0008-0000-0900-0000166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12</xdr:col>
      <xdr:colOff>0</xdr:colOff>
      <xdr:row>10</xdr:row>
      <xdr:rowOff>0</xdr:rowOff>
    </xdr:from>
    <xdr:to>
      <xdr:col>13</xdr:col>
      <xdr:colOff>0</xdr:colOff>
      <xdr:row>11</xdr:row>
      <xdr:rowOff>0</xdr:rowOff>
    </xdr:to>
    <xdr:sp macro="" textlink="">
      <xdr:nvSpPr>
        <xdr:cNvPr id="16" name="Rectangle 15">
          <a:extLst>
            <a:ext uri="{FF2B5EF4-FFF2-40B4-BE49-F238E27FC236}">
              <a16:creationId xmlns:a16="http://schemas.microsoft.com/office/drawing/2014/main" id="{00000000-0008-0000-0D00-000010000000}"/>
            </a:ext>
          </a:extLst>
        </xdr:cNvPr>
        <xdr:cNvSpPr/>
      </xdr:nvSpPr>
      <xdr:spPr>
        <a:xfrm>
          <a:off x="7741920" y="2004060"/>
          <a:ext cx="106680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13</xdr:col>
      <xdr:colOff>0</xdr:colOff>
      <xdr:row>10</xdr:row>
      <xdr:rowOff>0</xdr:rowOff>
    </xdr:from>
    <xdr:to>
      <xdr:col>15</xdr:col>
      <xdr:colOff>0</xdr:colOff>
      <xdr:row>10</xdr:row>
      <xdr:rowOff>175260</xdr:rowOff>
    </xdr:to>
    <xdr:sp macro="" textlink="">
      <xdr:nvSpPr>
        <xdr:cNvPr id="17" name="Rectangle 16">
          <a:extLst>
            <a:ext uri="{FF2B5EF4-FFF2-40B4-BE49-F238E27FC236}">
              <a16:creationId xmlns:a16="http://schemas.microsoft.com/office/drawing/2014/main" id="{00000000-0008-0000-0D00-000011000000}"/>
            </a:ext>
          </a:extLst>
        </xdr:cNvPr>
        <xdr:cNvSpPr/>
      </xdr:nvSpPr>
      <xdr:spPr>
        <a:xfrm>
          <a:off x="8808720" y="2004060"/>
          <a:ext cx="1013460" cy="17526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12</xdr:col>
      <xdr:colOff>0</xdr:colOff>
      <xdr:row>17</xdr:row>
      <xdr:rowOff>0</xdr:rowOff>
    </xdr:from>
    <xdr:to>
      <xdr:col>13</xdr:col>
      <xdr:colOff>0</xdr:colOff>
      <xdr:row>18</xdr:row>
      <xdr:rowOff>0</xdr:rowOff>
    </xdr:to>
    <xdr:sp macro="" textlink="">
      <xdr:nvSpPr>
        <xdr:cNvPr id="19" name="Rectangle 18">
          <a:extLst>
            <a:ext uri="{FF2B5EF4-FFF2-40B4-BE49-F238E27FC236}">
              <a16:creationId xmlns:a16="http://schemas.microsoft.com/office/drawing/2014/main" id="{00000000-0008-0000-0D00-000013000000}"/>
            </a:ext>
          </a:extLst>
        </xdr:cNvPr>
        <xdr:cNvSpPr/>
      </xdr:nvSpPr>
      <xdr:spPr>
        <a:xfrm>
          <a:off x="7741920" y="3390900"/>
          <a:ext cx="106680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13</xdr:col>
      <xdr:colOff>0</xdr:colOff>
      <xdr:row>17</xdr:row>
      <xdr:rowOff>0</xdr:rowOff>
    </xdr:from>
    <xdr:to>
      <xdr:col>15</xdr:col>
      <xdr:colOff>0</xdr:colOff>
      <xdr:row>17</xdr:row>
      <xdr:rowOff>175260</xdr:rowOff>
    </xdr:to>
    <xdr:sp macro="" textlink="">
      <xdr:nvSpPr>
        <xdr:cNvPr id="20" name="Rectangle 19">
          <a:extLst>
            <a:ext uri="{FF2B5EF4-FFF2-40B4-BE49-F238E27FC236}">
              <a16:creationId xmlns:a16="http://schemas.microsoft.com/office/drawing/2014/main" id="{00000000-0008-0000-0D00-000014000000}"/>
            </a:ext>
          </a:extLst>
        </xdr:cNvPr>
        <xdr:cNvSpPr/>
      </xdr:nvSpPr>
      <xdr:spPr>
        <a:xfrm>
          <a:off x="8808720" y="3390900"/>
          <a:ext cx="1013460" cy="17526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20</xdr:col>
      <xdr:colOff>47972</xdr:colOff>
      <xdr:row>17</xdr:row>
      <xdr:rowOff>0</xdr:rowOff>
    </xdr:from>
    <xdr:to>
      <xdr:col>23</xdr:col>
      <xdr:colOff>178856</xdr:colOff>
      <xdr:row>17</xdr:row>
      <xdr:rowOff>182880</xdr:rowOff>
    </xdr:to>
    <xdr:sp macro="" textlink="">
      <xdr:nvSpPr>
        <xdr:cNvPr id="10" name="Rectangle 9">
          <a:extLst>
            <a:ext uri="{FF2B5EF4-FFF2-40B4-BE49-F238E27FC236}">
              <a16:creationId xmlns:a16="http://schemas.microsoft.com/office/drawing/2014/main" id="{00000000-0008-0000-0F00-00000A000000}"/>
            </a:ext>
          </a:extLst>
        </xdr:cNvPr>
        <xdr:cNvSpPr/>
      </xdr:nvSpPr>
      <xdr:spPr>
        <a:xfrm>
          <a:off x="10491854" y="4222376"/>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23</xdr:col>
      <xdr:colOff>182434</xdr:colOff>
      <xdr:row>17</xdr:row>
      <xdr:rowOff>8964</xdr:rowOff>
    </xdr:from>
    <xdr:to>
      <xdr:col>25</xdr:col>
      <xdr:colOff>0</xdr:colOff>
      <xdr:row>17</xdr:row>
      <xdr:rowOff>182879</xdr:rowOff>
    </xdr:to>
    <xdr:sp macro="" textlink="">
      <xdr:nvSpPr>
        <xdr:cNvPr id="11" name="Rectangle 10">
          <a:extLst>
            <a:ext uri="{FF2B5EF4-FFF2-40B4-BE49-F238E27FC236}">
              <a16:creationId xmlns:a16="http://schemas.microsoft.com/office/drawing/2014/main" id="{00000000-0008-0000-0F00-00000B000000}"/>
            </a:ext>
          </a:extLst>
        </xdr:cNvPr>
        <xdr:cNvSpPr/>
      </xdr:nvSpPr>
      <xdr:spPr>
        <a:xfrm>
          <a:off x="11684152" y="4231340"/>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14</xdr:col>
      <xdr:colOff>0</xdr:colOff>
      <xdr:row>17</xdr:row>
      <xdr:rowOff>0</xdr:rowOff>
    </xdr:from>
    <xdr:to>
      <xdr:col>20</xdr:col>
      <xdr:colOff>25102</xdr:colOff>
      <xdr:row>17</xdr:row>
      <xdr:rowOff>182880</xdr:rowOff>
    </xdr:to>
    <xdr:sp macro="" textlink="">
      <xdr:nvSpPr>
        <xdr:cNvPr id="12" name="Rectangle 11">
          <a:extLst>
            <a:ext uri="{FF2B5EF4-FFF2-40B4-BE49-F238E27FC236}">
              <a16:creationId xmlns:a16="http://schemas.microsoft.com/office/drawing/2014/main" id="{00000000-0008-0000-0F00-00000C000000}"/>
            </a:ext>
          </a:extLst>
        </xdr:cNvPr>
        <xdr:cNvSpPr/>
      </xdr:nvSpPr>
      <xdr:spPr>
        <a:xfrm>
          <a:off x="9188824" y="4222376"/>
          <a:ext cx="1280160" cy="182880"/>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457200</xdr:colOff>
          <xdr:row>8</xdr:row>
          <xdr:rowOff>0</xdr:rowOff>
        </xdr:from>
        <xdr:to>
          <xdr:col>7</xdr:col>
          <xdr:colOff>666750</xdr:colOff>
          <xdr:row>8</xdr:row>
          <xdr:rowOff>228600</xdr:rowOff>
        </xdr:to>
        <xdr:sp macro="" textlink="">
          <xdr:nvSpPr>
            <xdr:cNvPr id="9230" name="Check Box 14" hidden="1">
              <a:extLst>
                <a:ext uri="{63B3BB69-23CF-44E3-9099-C40C66FF867C}">
                  <a14:compatExt spid="_x0000_s9230"/>
                </a:ext>
                <a:ext uri="{FF2B5EF4-FFF2-40B4-BE49-F238E27FC236}">
                  <a16:creationId xmlns:a16="http://schemas.microsoft.com/office/drawing/2014/main" id="{00000000-0008-0000-1000-00000E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8</xdr:row>
          <xdr:rowOff>0</xdr:rowOff>
        </xdr:from>
        <xdr:to>
          <xdr:col>8</xdr:col>
          <xdr:colOff>647700</xdr:colOff>
          <xdr:row>8</xdr:row>
          <xdr:rowOff>228600</xdr:rowOff>
        </xdr:to>
        <xdr:sp macro="" textlink="">
          <xdr:nvSpPr>
            <xdr:cNvPr id="9231" name="Check Box 15" hidden="1">
              <a:extLst>
                <a:ext uri="{63B3BB69-23CF-44E3-9099-C40C66FF867C}">
                  <a14:compatExt spid="_x0000_s9231"/>
                </a:ext>
                <a:ext uri="{FF2B5EF4-FFF2-40B4-BE49-F238E27FC236}">
                  <a16:creationId xmlns:a16="http://schemas.microsoft.com/office/drawing/2014/main" id="{00000000-0008-0000-1000-00000F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457200</xdr:colOff>
          <xdr:row>15</xdr:row>
          <xdr:rowOff>0</xdr:rowOff>
        </xdr:from>
        <xdr:to>
          <xdr:col>7</xdr:col>
          <xdr:colOff>685800</xdr:colOff>
          <xdr:row>15</xdr:row>
          <xdr:rowOff>228600</xdr:rowOff>
        </xdr:to>
        <xdr:sp macro="" textlink="">
          <xdr:nvSpPr>
            <xdr:cNvPr id="9233" name="Check Box 17" hidden="1">
              <a:extLst>
                <a:ext uri="{63B3BB69-23CF-44E3-9099-C40C66FF867C}">
                  <a14:compatExt spid="_x0000_s9233"/>
                </a:ext>
                <a:ext uri="{FF2B5EF4-FFF2-40B4-BE49-F238E27FC236}">
                  <a16:creationId xmlns:a16="http://schemas.microsoft.com/office/drawing/2014/main" id="{00000000-0008-0000-1000-000011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457200</xdr:colOff>
          <xdr:row>15</xdr:row>
          <xdr:rowOff>0</xdr:rowOff>
        </xdr:from>
        <xdr:to>
          <xdr:col>8</xdr:col>
          <xdr:colOff>685800</xdr:colOff>
          <xdr:row>15</xdr:row>
          <xdr:rowOff>228600</xdr:rowOff>
        </xdr:to>
        <xdr:sp macro="" textlink="">
          <xdr:nvSpPr>
            <xdr:cNvPr id="9234" name="Check Box 18" hidden="1">
              <a:extLst>
                <a:ext uri="{63B3BB69-23CF-44E3-9099-C40C66FF867C}">
                  <a14:compatExt spid="_x0000_s9234"/>
                </a:ext>
                <a:ext uri="{FF2B5EF4-FFF2-40B4-BE49-F238E27FC236}">
                  <a16:creationId xmlns:a16="http://schemas.microsoft.com/office/drawing/2014/main" id="{00000000-0008-0000-1000-0000122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xdr:col>
      <xdr:colOff>78431</xdr:colOff>
      <xdr:row>10</xdr:row>
      <xdr:rowOff>0</xdr:rowOff>
    </xdr:from>
    <xdr:to>
      <xdr:col>7</xdr:col>
      <xdr:colOff>2343</xdr:colOff>
      <xdr:row>10</xdr:row>
      <xdr:rowOff>182880</xdr:rowOff>
    </xdr:to>
    <xdr:sp macro="" textlink="">
      <xdr:nvSpPr>
        <xdr:cNvPr id="16" name="Rectangle 15">
          <a:extLst>
            <a:ext uri="{FF2B5EF4-FFF2-40B4-BE49-F238E27FC236}">
              <a16:creationId xmlns:a16="http://schemas.microsoft.com/office/drawing/2014/main" id="{00000000-0008-0000-1000-000010000000}"/>
            </a:ext>
          </a:extLst>
        </xdr:cNvPr>
        <xdr:cNvSpPr/>
      </xdr:nvSpPr>
      <xdr:spPr>
        <a:xfrm>
          <a:off x="5714990" y="2521324"/>
          <a:ext cx="977265" cy="182880"/>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twoCellAnchor>
    <xdr:from>
      <xdr:col>7</xdr:col>
      <xdr:colOff>11195</xdr:colOff>
      <xdr:row>10</xdr:row>
      <xdr:rowOff>0</xdr:rowOff>
    </xdr:from>
    <xdr:to>
      <xdr:col>8</xdr:col>
      <xdr:colOff>2343</xdr:colOff>
      <xdr:row>10</xdr:row>
      <xdr:rowOff>182880</xdr:rowOff>
    </xdr:to>
    <xdr:sp macro="" textlink="">
      <xdr:nvSpPr>
        <xdr:cNvPr id="20" name="Rectangle 19">
          <a:extLst>
            <a:ext uri="{FF2B5EF4-FFF2-40B4-BE49-F238E27FC236}">
              <a16:creationId xmlns:a16="http://schemas.microsoft.com/office/drawing/2014/main" id="{00000000-0008-0000-1000-000014000000}"/>
            </a:ext>
          </a:extLst>
        </xdr:cNvPr>
        <xdr:cNvSpPr/>
      </xdr:nvSpPr>
      <xdr:spPr>
        <a:xfrm>
          <a:off x="6701107" y="2521324"/>
          <a:ext cx="977265"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8</xdr:col>
      <xdr:colOff>11196</xdr:colOff>
      <xdr:row>10</xdr:row>
      <xdr:rowOff>0</xdr:rowOff>
    </xdr:from>
    <xdr:to>
      <xdr:col>9</xdr:col>
      <xdr:colOff>2343</xdr:colOff>
      <xdr:row>10</xdr:row>
      <xdr:rowOff>182880</xdr:rowOff>
    </xdr:to>
    <xdr:sp macro="" textlink="">
      <xdr:nvSpPr>
        <xdr:cNvPr id="21" name="Rectangle 20">
          <a:extLst>
            <a:ext uri="{FF2B5EF4-FFF2-40B4-BE49-F238E27FC236}">
              <a16:creationId xmlns:a16="http://schemas.microsoft.com/office/drawing/2014/main" id="{00000000-0008-0000-1000-000015000000}"/>
            </a:ext>
          </a:extLst>
        </xdr:cNvPr>
        <xdr:cNvSpPr/>
      </xdr:nvSpPr>
      <xdr:spPr>
        <a:xfrm>
          <a:off x="7687225" y="2521324"/>
          <a:ext cx="977265"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89637</xdr:colOff>
      <xdr:row>17</xdr:row>
      <xdr:rowOff>0</xdr:rowOff>
    </xdr:from>
    <xdr:to>
      <xdr:col>7</xdr:col>
      <xdr:colOff>13549</xdr:colOff>
      <xdr:row>18</xdr:row>
      <xdr:rowOff>0</xdr:rowOff>
    </xdr:to>
    <xdr:sp macro="" textlink="">
      <xdr:nvSpPr>
        <xdr:cNvPr id="22" name="Rectangle 21">
          <a:extLst>
            <a:ext uri="{FF2B5EF4-FFF2-40B4-BE49-F238E27FC236}">
              <a16:creationId xmlns:a16="http://schemas.microsoft.com/office/drawing/2014/main" id="{00000000-0008-0000-1000-000016000000}"/>
            </a:ext>
          </a:extLst>
        </xdr:cNvPr>
        <xdr:cNvSpPr/>
      </xdr:nvSpPr>
      <xdr:spPr>
        <a:xfrm>
          <a:off x="5726196" y="4325471"/>
          <a:ext cx="977265" cy="190500"/>
        </a:xfrm>
        <a:prstGeom prst="rect">
          <a:avLst/>
        </a:prstGeom>
        <a:solidFill>
          <a:schemeClr val="accent2">
            <a:lumMod val="40000"/>
            <a:lumOff val="60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twoCellAnchor>
    <xdr:from>
      <xdr:col>7</xdr:col>
      <xdr:colOff>22401</xdr:colOff>
      <xdr:row>17</xdr:row>
      <xdr:rowOff>0</xdr:rowOff>
    </xdr:from>
    <xdr:to>
      <xdr:col>8</xdr:col>
      <xdr:colOff>13549</xdr:colOff>
      <xdr:row>18</xdr:row>
      <xdr:rowOff>0</xdr:rowOff>
    </xdr:to>
    <xdr:sp macro="" textlink="">
      <xdr:nvSpPr>
        <xdr:cNvPr id="23" name="Rectangle 22">
          <a:extLst>
            <a:ext uri="{FF2B5EF4-FFF2-40B4-BE49-F238E27FC236}">
              <a16:creationId xmlns:a16="http://schemas.microsoft.com/office/drawing/2014/main" id="{00000000-0008-0000-1000-000017000000}"/>
            </a:ext>
          </a:extLst>
        </xdr:cNvPr>
        <xdr:cNvSpPr/>
      </xdr:nvSpPr>
      <xdr:spPr>
        <a:xfrm>
          <a:off x="6712313" y="4325471"/>
          <a:ext cx="977265" cy="19050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8</xdr:col>
      <xdr:colOff>22402</xdr:colOff>
      <xdr:row>17</xdr:row>
      <xdr:rowOff>0</xdr:rowOff>
    </xdr:from>
    <xdr:to>
      <xdr:col>9</xdr:col>
      <xdr:colOff>13549</xdr:colOff>
      <xdr:row>18</xdr:row>
      <xdr:rowOff>0</xdr:rowOff>
    </xdr:to>
    <xdr:sp macro="" textlink="">
      <xdr:nvSpPr>
        <xdr:cNvPr id="24" name="Rectangle 23">
          <a:extLst>
            <a:ext uri="{FF2B5EF4-FFF2-40B4-BE49-F238E27FC236}">
              <a16:creationId xmlns:a16="http://schemas.microsoft.com/office/drawing/2014/main" id="{00000000-0008-0000-1000-000018000000}"/>
            </a:ext>
          </a:extLst>
        </xdr:cNvPr>
        <xdr:cNvSpPr/>
      </xdr:nvSpPr>
      <xdr:spPr>
        <a:xfrm>
          <a:off x="7698431" y="4325471"/>
          <a:ext cx="977265" cy="19050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24</xdr:col>
      <xdr:colOff>19050</xdr:colOff>
      <xdr:row>18</xdr:row>
      <xdr:rowOff>165866</xdr:rowOff>
    </xdr:from>
    <xdr:to>
      <xdr:col>33</xdr:col>
      <xdr:colOff>408492</xdr:colOff>
      <xdr:row>20</xdr:row>
      <xdr:rowOff>123764</xdr:rowOff>
    </xdr:to>
    <xdr:pic>
      <xdr:nvPicPr>
        <xdr:cNvPr id="10" name="Picture 9">
          <a:extLst>
            <a:ext uri="{FF2B5EF4-FFF2-40B4-BE49-F238E27FC236}">
              <a16:creationId xmlns:a16="http://schemas.microsoft.com/office/drawing/2014/main" id="{00000000-0008-0000-1000-00000A000000}"/>
            </a:ext>
          </a:extLst>
        </xdr:cNvPr>
        <xdr:cNvPicPr>
          <a:picLocks noChangeAspect="1"/>
        </xdr:cNvPicPr>
      </xdr:nvPicPr>
      <xdr:blipFill>
        <a:blip xmlns:r="http://schemas.openxmlformats.org/officeDocument/2006/relationships" r:embed="rId1"/>
        <a:stretch>
          <a:fillRect/>
        </a:stretch>
      </xdr:blipFill>
      <xdr:spPr>
        <a:xfrm>
          <a:off x="18694400" y="4731516"/>
          <a:ext cx="5879017" cy="323023"/>
        </a:xfrm>
        <a:prstGeom prst="rect">
          <a:avLst/>
        </a:prstGeom>
      </xdr:spPr>
    </xdr:pic>
    <xdr:clientData/>
  </xdr:twoCellAnchor>
  <xdr:twoCellAnchor editAs="oneCell">
    <xdr:from>
      <xdr:col>22</xdr:col>
      <xdr:colOff>469850</xdr:colOff>
      <xdr:row>20</xdr:row>
      <xdr:rowOff>101600</xdr:rowOff>
    </xdr:from>
    <xdr:to>
      <xdr:col>34</xdr:col>
      <xdr:colOff>363878</xdr:colOff>
      <xdr:row>49</xdr:row>
      <xdr:rowOff>11792</xdr:rowOff>
    </xdr:to>
    <xdr:pic>
      <xdr:nvPicPr>
        <xdr:cNvPr id="11" name="Picture 10">
          <a:extLst>
            <a:ext uri="{FF2B5EF4-FFF2-40B4-BE49-F238E27FC236}">
              <a16:creationId xmlns:a16="http://schemas.microsoft.com/office/drawing/2014/main" id="{00000000-0008-0000-1000-00000B000000}"/>
            </a:ext>
          </a:extLst>
        </xdr:cNvPr>
        <xdr:cNvPicPr>
          <a:picLocks noChangeAspect="1"/>
        </xdr:cNvPicPr>
      </xdr:nvPicPr>
      <xdr:blipFill>
        <a:blip xmlns:r="http://schemas.openxmlformats.org/officeDocument/2006/relationships" r:embed="rId2"/>
        <a:stretch>
          <a:fillRect/>
        </a:stretch>
      </xdr:blipFill>
      <xdr:spPr>
        <a:xfrm>
          <a:off x="17926000" y="5035550"/>
          <a:ext cx="7209228" cy="5253717"/>
        </a:xfrm>
        <a:prstGeom prst="rect">
          <a:avLst/>
        </a:prstGeom>
      </xdr:spPr>
    </xdr:pic>
    <xdr:clientData/>
  </xdr:twoCellAnchor>
  <xdr:twoCellAnchor editAs="oneCell">
    <xdr:from>
      <xdr:col>22</xdr:col>
      <xdr:colOff>465596</xdr:colOff>
      <xdr:row>48</xdr:row>
      <xdr:rowOff>165100</xdr:rowOff>
    </xdr:from>
    <xdr:to>
      <xdr:col>34</xdr:col>
      <xdr:colOff>372404</xdr:colOff>
      <xdr:row>78</xdr:row>
      <xdr:rowOff>2248</xdr:rowOff>
    </xdr:to>
    <xdr:pic>
      <xdr:nvPicPr>
        <xdr:cNvPr id="12" name="Picture 11">
          <a:extLst>
            <a:ext uri="{FF2B5EF4-FFF2-40B4-BE49-F238E27FC236}">
              <a16:creationId xmlns:a16="http://schemas.microsoft.com/office/drawing/2014/main" id="{00000000-0008-0000-1000-00000C000000}"/>
            </a:ext>
          </a:extLst>
        </xdr:cNvPr>
        <xdr:cNvPicPr>
          <a:picLocks noChangeAspect="1"/>
        </xdr:cNvPicPr>
      </xdr:nvPicPr>
      <xdr:blipFill>
        <a:blip xmlns:r="http://schemas.openxmlformats.org/officeDocument/2006/relationships" r:embed="rId3"/>
        <a:stretch>
          <a:fillRect/>
        </a:stretch>
      </xdr:blipFill>
      <xdr:spPr>
        <a:xfrm>
          <a:off x="17921746" y="10255250"/>
          <a:ext cx="7225183" cy="5355298"/>
        </a:xfrm>
        <a:prstGeom prst="rect">
          <a:avLst/>
        </a:prstGeom>
      </xdr:spPr>
    </xdr:pic>
    <xdr:clientData/>
  </xdr:twoCellAnchor>
  <xdr:twoCellAnchor editAs="oneCell">
    <xdr:from>
      <xdr:col>22</xdr:col>
      <xdr:colOff>437664</xdr:colOff>
      <xdr:row>78</xdr:row>
      <xdr:rowOff>5890</xdr:rowOff>
    </xdr:from>
    <xdr:to>
      <xdr:col>34</xdr:col>
      <xdr:colOff>371475</xdr:colOff>
      <xdr:row>106</xdr:row>
      <xdr:rowOff>154657</xdr:rowOff>
    </xdr:to>
    <xdr:pic>
      <xdr:nvPicPr>
        <xdr:cNvPr id="13" name="Picture 12">
          <a:extLst>
            <a:ext uri="{FF2B5EF4-FFF2-40B4-BE49-F238E27FC236}">
              <a16:creationId xmlns:a16="http://schemas.microsoft.com/office/drawing/2014/main" id="{00000000-0008-0000-1000-00000D000000}"/>
            </a:ext>
          </a:extLst>
        </xdr:cNvPr>
        <xdr:cNvPicPr>
          <a:picLocks noChangeAspect="1"/>
        </xdr:cNvPicPr>
      </xdr:nvPicPr>
      <xdr:blipFill>
        <a:blip xmlns:r="http://schemas.openxmlformats.org/officeDocument/2006/relationships" r:embed="rId4"/>
        <a:stretch>
          <a:fillRect/>
        </a:stretch>
      </xdr:blipFill>
      <xdr:spPr>
        <a:xfrm>
          <a:off x="17893814" y="15620540"/>
          <a:ext cx="7252186" cy="5304967"/>
        </a:xfrm>
        <a:prstGeom prst="rect">
          <a:avLst/>
        </a:prstGeom>
      </xdr:spPr>
    </xdr:pic>
    <xdr:clientData/>
  </xdr:twoCellAnchor>
  <xdr:twoCellAnchor editAs="oneCell">
    <xdr:from>
      <xdr:col>22</xdr:col>
      <xdr:colOff>412750</xdr:colOff>
      <xdr:row>106</xdr:row>
      <xdr:rowOff>114300</xdr:rowOff>
    </xdr:from>
    <xdr:to>
      <xdr:col>34</xdr:col>
      <xdr:colOff>333958</xdr:colOff>
      <xdr:row>135</xdr:row>
      <xdr:rowOff>21319</xdr:rowOff>
    </xdr:to>
    <xdr:pic>
      <xdr:nvPicPr>
        <xdr:cNvPr id="15" name="Picture 14">
          <a:extLst>
            <a:ext uri="{FF2B5EF4-FFF2-40B4-BE49-F238E27FC236}">
              <a16:creationId xmlns:a16="http://schemas.microsoft.com/office/drawing/2014/main" id="{00000000-0008-0000-1000-00000F000000}"/>
            </a:ext>
          </a:extLst>
        </xdr:cNvPr>
        <xdr:cNvPicPr>
          <a:picLocks noChangeAspect="1"/>
        </xdr:cNvPicPr>
      </xdr:nvPicPr>
      <xdr:blipFill>
        <a:blip xmlns:r="http://schemas.openxmlformats.org/officeDocument/2006/relationships" r:embed="rId5"/>
        <a:stretch>
          <a:fillRect/>
        </a:stretch>
      </xdr:blipFill>
      <xdr:spPr>
        <a:xfrm>
          <a:off x="17868900" y="20885150"/>
          <a:ext cx="7233233" cy="5247369"/>
        </a:xfrm>
        <a:prstGeom prst="rect">
          <a:avLst/>
        </a:prstGeom>
      </xdr:spPr>
    </xdr:pic>
    <xdr:clientData/>
  </xdr:twoCellAnchor>
  <xdr:twoCellAnchor editAs="oneCell">
    <xdr:from>
      <xdr:col>22</xdr:col>
      <xdr:colOff>412751</xdr:colOff>
      <xdr:row>135</xdr:row>
      <xdr:rowOff>140919</xdr:rowOff>
    </xdr:from>
    <xdr:to>
      <xdr:col>34</xdr:col>
      <xdr:colOff>342901</xdr:colOff>
      <xdr:row>154</xdr:row>
      <xdr:rowOff>12120</xdr:rowOff>
    </xdr:to>
    <xdr:pic>
      <xdr:nvPicPr>
        <xdr:cNvPr id="17" name="Picture 16">
          <a:extLst>
            <a:ext uri="{FF2B5EF4-FFF2-40B4-BE49-F238E27FC236}">
              <a16:creationId xmlns:a16="http://schemas.microsoft.com/office/drawing/2014/main" id="{00000000-0008-0000-1000-000011000000}"/>
            </a:ext>
          </a:extLst>
        </xdr:cNvPr>
        <xdr:cNvPicPr>
          <a:picLocks noChangeAspect="1"/>
        </xdr:cNvPicPr>
      </xdr:nvPicPr>
      <xdr:blipFill>
        <a:blip xmlns:r="http://schemas.openxmlformats.org/officeDocument/2006/relationships" r:embed="rId6"/>
        <a:stretch>
          <a:fillRect/>
        </a:stretch>
      </xdr:blipFill>
      <xdr:spPr>
        <a:xfrm>
          <a:off x="17868901" y="26067969"/>
          <a:ext cx="7245350" cy="3366876"/>
        </a:xfrm>
        <a:prstGeom prst="rect">
          <a:avLst/>
        </a:prstGeom>
      </xdr:spPr>
    </xdr:pic>
    <xdr:clientData/>
  </xdr:twoCellAnchor>
  <xdr:twoCellAnchor editAs="oneCell">
    <xdr:from>
      <xdr:col>22</xdr:col>
      <xdr:colOff>419101</xdr:colOff>
      <xdr:row>154</xdr:row>
      <xdr:rowOff>4303</xdr:rowOff>
    </xdr:from>
    <xdr:to>
      <xdr:col>34</xdr:col>
      <xdr:colOff>342900</xdr:colOff>
      <xdr:row>183</xdr:row>
      <xdr:rowOff>141932</xdr:rowOff>
    </xdr:to>
    <xdr:pic>
      <xdr:nvPicPr>
        <xdr:cNvPr id="18" name="Picture 17">
          <a:extLst>
            <a:ext uri="{FF2B5EF4-FFF2-40B4-BE49-F238E27FC236}">
              <a16:creationId xmlns:a16="http://schemas.microsoft.com/office/drawing/2014/main" id="{00000000-0008-0000-1000-000012000000}"/>
            </a:ext>
          </a:extLst>
        </xdr:cNvPr>
        <xdr:cNvPicPr>
          <a:picLocks noChangeAspect="1"/>
        </xdr:cNvPicPr>
      </xdr:nvPicPr>
      <xdr:blipFill>
        <a:blip xmlns:r="http://schemas.openxmlformats.org/officeDocument/2006/relationships" r:embed="rId7"/>
        <a:stretch>
          <a:fillRect/>
        </a:stretch>
      </xdr:blipFill>
      <xdr:spPr>
        <a:xfrm>
          <a:off x="17875251" y="29430203"/>
          <a:ext cx="7238999" cy="5481154"/>
        </a:xfrm>
        <a:prstGeom prst="rect">
          <a:avLst/>
        </a:prstGeom>
      </xdr:spPr>
    </xdr:pic>
    <xdr:clientData/>
  </xdr:twoCellAnchor>
  <xdr:twoCellAnchor editAs="oneCell">
    <xdr:from>
      <xdr:col>22</xdr:col>
      <xdr:colOff>393700</xdr:colOff>
      <xdr:row>183</xdr:row>
      <xdr:rowOff>69850</xdr:rowOff>
    </xdr:from>
    <xdr:to>
      <xdr:col>34</xdr:col>
      <xdr:colOff>320753</xdr:colOff>
      <xdr:row>211</xdr:row>
      <xdr:rowOff>49915</xdr:rowOff>
    </xdr:to>
    <xdr:pic>
      <xdr:nvPicPr>
        <xdr:cNvPr id="19" name="Picture 18">
          <a:extLst>
            <a:ext uri="{FF2B5EF4-FFF2-40B4-BE49-F238E27FC236}">
              <a16:creationId xmlns:a16="http://schemas.microsoft.com/office/drawing/2014/main" id="{00000000-0008-0000-1000-000013000000}"/>
            </a:ext>
          </a:extLst>
        </xdr:cNvPr>
        <xdr:cNvPicPr>
          <a:picLocks noChangeAspect="1"/>
        </xdr:cNvPicPr>
      </xdr:nvPicPr>
      <xdr:blipFill>
        <a:blip xmlns:r="http://schemas.openxmlformats.org/officeDocument/2006/relationships" r:embed="rId8"/>
        <a:stretch>
          <a:fillRect/>
        </a:stretch>
      </xdr:blipFill>
      <xdr:spPr>
        <a:xfrm>
          <a:off x="17849850" y="34836100"/>
          <a:ext cx="7242253" cy="5139440"/>
        </a:xfrm>
        <a:prstGeom prst="rect">
          <a:avLst/>
        </a:prstGeom>
      </xdr:spPr>
    </xdr:pic>
    <xdr:clientData/>
  </xdr:twoCellAnchor>
  <xdr:twoCellAnchor editAs="oneCell">
    <xdr:from>
      <xdr:col>22</xdr:col>
      <xdr:colOff>361950</xdr:colOff>
      <xdr:row>211</xdr:row>
      <xdr:rowOff>3107</xdr:rowOff>
    </xdr:from>
    <xdr:to>
      <xdr:col>34</xdr:col>
      <xdr:colOff>333375</xdr:colOff>
      <xdr:row>214</xdr:row>
      <xdr:rowOff>76093</xdr:rowOff>
    </xdr:to>
    <xdr:pic>
      <xdr:nvPicPr>
        <xdr:cNvPr id="25" name="Picture 24">
          <a:extLst>
            <a:ext uri="{FF2B5EF4-FFF2-40B4-BE49-F238E27FC236}">
              <a16:creationId xmlns:a16="http://schemas.microsoft.com/office/drawing/2014/main" id="{00000000-0008-0000-1000-000019000000}"/>
            </a:ext>
          </a:extLst>
        </xdr:cNvPr>
        <xdr:cNvPicPr>
          <a:picLocks noChangeAspect="1"/>
        </xdr:cNvPicPr>
      </xdr:nvPicPr>
      <xdr:blipFill>
        <a:blip xmlns:r="http://schemas.openxmlformats.org/officeDocument/2006/relationships" r:embed="rId9"/>
        <a:stretch>
          <a:fillRect/>
        </a:stretch>
      </xdr:blipFill>
      <xdr:spPr>
        <a:xfrm>
          <a:off x="17818100" y="39925557"/>
          <a:ext cx="7289800" cy="625436"/>
        </a:xfrm>
        <a:prstGeom prst="rect">
          <a:avLst/>
        </a:prstGeom>
      </xdr:spPr>
    </xdr:pic>
    <xdr:clientData/>
  </xdr:twoCellAnchor>
  <xdr:twoCellAnchor editAs="oneCell">
    <xdr:from>
      <xdr:col>22</xdr:col>
      <xdr:colOff>374651</xdr:colOff>
      <xdr:row>214</xdr:row>
      <xdr:rowOff>6056</xdr:rowOff>
    </xdr:from>
    <xdr:to>
      <xdr:col>34</xdr:col>
      <xdr:colOff>352425</xdr:colOff>
      <xdr:row>242</xdr:row>
      <xdr:rowOff>164192</xdr:rowOff>
    </xdr:to>
    <xdr:pic>
      <xdr:nvPicPr>
        <xdr:cNvPr id="26" name="Picture 25">
          <a:extLst>
            <a:ext uri="{FF2B5EF4-FFF2-40B4-BE49-F238E27FC236}">
              <a16:creationId xmlns:a16="http://schemas.microsoft.com/office/drawing/2014/main" id="{00000000-0008-0000-1000-00001A000000}"/>
            </a:ext>
          </a:extLst>
        </xdr:cNvPr>
        <xdr:cNvPicPr>
          <a:picLocks noChangeAspect="1"/>
        </xdr:cNvPicPr>
      </xdr:nvPicPr>
      <xdr:blipFill>
        <a:blip xmlns:r="http://schemas.openxmlformats.org/officeDocument/2006/relationships" r:embed="rId10"/>
        <a:stretch>
          <a:fillRect/>
        </a:stretch>
      </xdr:blipFill>
      <xdr:spPr>
        <a:xfrm>
          <a:off x="17830801" y="40480956"/>
          <a:ext cx="7289799" cy="5317511"/>
        </a:xfrm>
        <a:prstGeom prst="rect">
          <a:avLst/>
        </a:prstGeom>
      </xdr:spPr>
    </xdr:pic>
    <xdr:clientData/>
  </xdr:twoCellAnchor>
  <xdr:twoCellAnchor editAs="oneCell">
    <xdr:from>
      <xdr:col>22</xdr:col>
      <xdr:colOff>323851</xdr:colOff>
      <xdr:row>243</xdr:row>
      <xdr:rowOff>12700</xdr:rowOff>
    </xdr:from>
    <xdr:to>
      <xdr:col>34</xdr:col>
      <xdr:colOff>359796</xdr:colOff>
      <xdr:row>253</xdr:row>
      <xdr:rowOff>2863</xdr:rowOff>
    </xdr:to>
    <xdr:pic>
      <xdr:nvPicPr>
        <xdr:cNvPr id="27" name="Picture 26">
          <a:extLst>
            <a:ext uri="{FF2B5EF4-FFF2-40B4-BE49-F238E27FC236}">
              <a16:creationId xmlns:a16="http://schemas.microsoft.com/office/drawing/2014/main" id="{00000000-0008-0000-1000-00001B000000}"/>
            </a:ext>
          </a:extLst>
        </xdr:cNvPr>
        <xdr:cNvPicPr>
          <a:picLocks noChangeAspect="1"/>
        </xdr:cNvPicPr>
      </xdr:nvPicPr>
      <xdr:blipFill>
        <a:blip xmlns:r="http://schemas.openxmlformats.org/officeDocument/2006/relationships" r:embed="rId11"/>
        <a:stretch>
          <a:fillRect/>
        </a:stretch>
      </xdr:blipFill>
      <xdr:spPr>
        <a:xfrm>
          <a:off x="17780001" y="45827950"/>
          <a:ext cx="7351145" cy="1822138"/>
        </a:xfrm>
        <a:prstGeom prst="rect">
          <a:avLst/>
        </a:prstGeom>
      </xdr:spPr>
    </xdr:pic>
    <xdr:clientData/>
  </xdr:twoCellAnchor>
  <xdr:twoCellAnchor editAs="oneCell">
    <xdr:from>
      <xdr:col>22</xdr:col>
      <xdr:colOff>387350</xdr:colOff>
      <xdr:row>252</xdr:row>
      <xdr:rowOff>158750</xdr:rowOff>
    </xdr:from>
    <xdr:to>
      <xdr:col>37</xdr:col>
      <xdr:colOff>382477</xdr:colOff>
      <xdr:row>282</xdr:row>
      <xdr:rowOff>11925</xdr:rowOff>
    </xdr:to>
    <xdr:pic>
      <xdr:nvPicPr>
        <xdr:cNvPr id="28" name="Picture 27">
          <a:extLst>
            <a:ext uri="{FF2B5EF4-FFF2-40B4-BE49-F238E27FC236}">
              <a16:creationId xmlns:a16="http://schemas.microsoft.com/office/drawing/2014/main" id="{00000000-0008-0000-1000-00001C000000}"/>
            </a:ext>
          </a:extLst>
        </xdr:cNvPr>
        <xdr:cNvPicPr>
          <a:picLocks noChangeAspect="1"/>
        </xdr:cNvPicPr>
      </xdr:nvPicPr>
      <xdr:blipFill>
        <a:blip xmlns:r="http://schemas.openxmlformats.org/officeDocument/2006/relationships" r:embed="rId12"/>
        <a:stretch>
          <a:fillRect/>
        </a:stretch>
      </xdr:blipFill>
      <xdr:spPr>
        <a:xfrm>
          <a:off x="17843500" y="47631350"/>
          <a:ext cx="9139127" cy="5374500"/>
        </a:xfrm>
        <a:prstGeom prst="rect">
          <a:avLst/>
        </a:prstGeom>
      </xdr:spPr>
    </xdr:pic>
    <xdr:clientData/>
  </xdr:twoCellAnchor>
  <xdr:twoCellAnchor editAs="oneCell">
    <xdr:from>
      <xdr:col>36</xdr:col>
      <xdr:colOff>31752</xdr:colOff>
      <xdr:row>20</xdr:row>
      <xdr:rowOff>136072</xdr:rowOff>
    </xdr:from>
    <xdr:to>
      <xdr:col>48</xdr:col>
      <xdr:colOff>8717</xdr:colOff>
      <xdr:row>56</xdr:row>
      <xdr:rowOff>1889</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3"/>
        <a:stretch>
          <a:fillRect/>
        </a:stretch>
      </xdr:blipFill>
      <xdr:spPr>
        <a:xfrm>
          <a:off x="25966966" y="5052786"/>
          <a:ext cx="7273569" cy="6393617"/>
        </a:xfrm>
        <a:prstGeom prst="rect">
          <a:avLst/>
        </a:prstGeom>
      </xdr:spPr>
    </xdr:pic>
    <xdr:clientData/>
  </xdr:twoCellAnchor>
  <xdr:twoCellAnchor editAs="oneCell">
    <xdr:from>
      <xdr:col>36</xdr:col>
      <xdr:colOff>57150</xdr:colOff>
      <xdr:row>55</xdr:row>
      <xdr:rowOff>38100</xdr:rowOff>
    </xdr:from>
    <xdr:to>
      <xdr:col>48</xdr:col>
      <xdr:colOff>25930</xdr:colOff>
      <xdr:row>85</xdr:row>
      <xdr:rowOff>8582</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4"/>
        <a:stretch>
          <a:fillRect/>
        </a:stretch>
      </xdr:blipFill>
      <xdr:spPr>
        <a:xfrm>
          <a:off x="26047700" y="11417300"/>
          <a:ext cx="7280805" cy="5491807"/>
        </a:xfrm>
        <a:prstGeom prst="rect">
          <a:avLst/>
        </a:prstGeom>
      </xdr:spPr>
    </xdr:pic>
    <xdr:clientData/>
  </xdr:twoCellAnchor>
  <xdr:twoCellAnchor editAs="oneCell">
    <xdr:from>
      <xdr:col>10</xdr:col>
      <xdr:colOff>532946</xdr:colOff>
      <xdr:row>17</xdr:row>
      <xdr:rowOff>136071</xdr:rowOff>
    </xdr:from>
    <xdr:to>
      <xdr:col>22</xdr:col>
      <xdr:colOff>277131</xdr:colOff>
      <xdr:row>50</xdr:row>
      <xdr:rowOff>76114</xdr:rowOff>
    </xdr:to>
    <xdr:pic>
      <xdr:nvPicPr>
        <xdr:cNvPr id="5" name="Picture 4">
          <a:extLst>
            <a:ext uri="{FF2B5EF4-FFF2-40B4-BE49-F238E27FC236}">
              <a16:creationId xmlns:a16="http://schemas.microsoft.com/office/drawing/2014/main" id="{00000000-0008-0000-1000-000005000000}"/>
            </a:ext>
          </a:extLst>
        </xdr:cNvPr>
        <xdr:cNvPicPr>
          <a:picLocks noChangeAspect="1"/>
        </xdr:cNvPicPr>
      </xdr:nvPicPr>
      <xdr:blipFill>
        <a:blip xmlns:r="http://schemas.openxmlformats.org/officeDocument/2006/relationships" r:embed="rId15"/>
        <a:stretch>
          <a:fillRect/>
        </a:stretch>
      </xdr:blipFill>
      <xdr:spPr>
        <a:xfrm>
          <a:off x="11498035" y="4785178"/>
          <a:ext cx="7772400" cy="630138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349612</xdr:colOff>
      <xdr:row>8</xdr:row>
      <xdr:rowOff>8965</xdr:rowOff>
    </xdr:from>
    <xdr:to>
      <xdr:col>8</xdr:col>
      <xdr:colOff>10747</xdr:colOff>
      <xdr:row>8</xdr:row>
      <xdr:rowOff>191845</xdr:rowOff>
    </xdr:to>
    <xdr:sp macro="" textlink="">
      <xdr:nvSpPr>
        <xdr:cNvPr id="2" name="Rectangle 1">
          <a:extLst>
            <a:ext uri="{FF2B5EF4-FFF2-40B4-BE49-F238E27FC236}">
              <a16:creationId xmlns:a16="http://schemas.microsoft.com/office/drawing/2014/main" id="{00000000-0008-0000-1100-000002000000}"/>
            </a:ext>
          </a:extLst>
        </xdr:cNvPr>
        <xdr:cNvSpPr/>
      </xdr:nvSpPr>
      <xdr:spPr>
        <a:xfrm>
          <a:off x="8471636" y="2680447"/>
          <a:ext cx="1005840" cy="182880"/>
        </a:xfrm>
        <a:prstGeom prst="rect">
          <a:avLst/>
        </a:prstGeom>
        <a:solidFill>
          <a:schemeClr val="accent6">
            <a:lumMod val="75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System</a:t>
          </a:r>
        </a:p>
      </xdr:txBody>
    </xdr:sp>
    <xdr:clientData/>
  </xdr:twoCellAnchor>
  <xdr:twoCellAnchor>
    <xdr:from>
      <xdr:col>8</xdr:col>
      <xdr:colOff>18367</xdr:colOff>
      <xdr:row>8</xdr:row>
      <xdr:rowOff>8965</xdr:rowOff>
    </xdr:from>
    <xdr:to>
      <xdr:col>9</xdr:col>
      <xdr:colOff>441501</xdr:colOff>
      <xdr:row>8</xdr:row>
      <xdr:rowOff>191845</xdr:rowOff>
    </xdr:to>
    <xdr:sp macro="" textlink="">
      <xdr:nvSpPr>
        <xdr:cNvPr id="3" name="Rectangle 2">
          <a:extLst>
            <a:ext uri="{FF2B5EF4-FFF2-40B4-BE49-F238E27FC236}">
              <a16:creationId xmlns:a16="http://schemas.microsoft.com/office/drawing/2014/main" id="{00000000-0008-0000-1100-000003000000}"/>
            </a:ext>
          </a:extLst>
        </xdr:cNvPr>
        <xdr:cNvSpPr/>
      </xdr:nvSpPr>
      <xdr:spPr>
        <a:xfrm>
          <a:off x="9485096" y="2680447"/>
          <a:ext cx="100584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449121</xdr:colOff>
      <xdr:row>8</xdr:row>
      <xdr:rowOff>8965</xdr:rowOff>
    </xdr:from>
    <xdr:to>
      <xdr:col>11</xdr:col>
      <xdr:colOff>2678</xdr:colOff>
      <xdr:row>8</xdr:row>
      <xdr:rowOff>191845</xdr:rowOff>
    </xdr:to>
    <xdr:sp macro="" textlink="">
      <xdr:nvSpPr>
        <xdr:cNvPr id="4" name="Rectangle 3">
          <a:extLst>
            <a:ext uri="{FF2B5EF4-FFF2-40B4-BE49-F238E27FC236}">
              <a16:creationId xmlns:a16="http://schemas.microsoft.com/office/drawing/2014/main" id="{00000000-0008-0000-1100-000004000000}"/>
            </a:ext>
          </a:extLst>
        </xdr:cNvPr>
        <xdr:cNvSpPr/>
      </xdr:nvSpPr>
      <xdr:spPr>
        <a:xfrm>
          <a:off x="10498556" y="2680447"/>
          <a:ext cx="1005840"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349635</xdr:colOff>
      <xdr:row>16</xdr:row>
      <xdr:rowOff>0</xdr:rowOff>
    </xdr:from>
    <xdr:to>
      <xdr:col>8</xdr:col>
      <xdr:colOff>10770</xdr:colOff>
      <xdr:row>17</xdr:row>
      <xdr:rowOff>3586</xdr:rowOff>
    </xdr:to>
    <xdr:sp macro="" textlink="">
      <xdr:nvSpPr>
        <xdr:cNvPr id="5" name="Rectangle 4">
          <a:extLst>
            <a:ext uri="{FF2B5EF4-FFF2-40B4-BE49-F238E27FC236}">
              <a16:creationId xmlns:a16="http://schemas.microsoft.com/office/drawing/2014/main" id="{00000000-0008-0000-1100-000005000000}"/>
            </a:ext>
          </a:extLst>
        </xdr:cNvPr>
        <xdr:cNvSpPr/>
      </xdr:nvSpPr>
      <xdr:spPr>
        <a:xfrm>
          <a:off x="8471659" y="5369859"/>
          <a:ext cx="1005840" cy="182880"/>
        </a:xfrm>
        <a:prstGeom prst="rect">
          <a:avLst/>
        </a:prstGeom>
        <a:solidFill>
          <a:schemeClr val="accent6">
            <a:lumMod val="75000"/>
          </a:schemeClr>
        </a:solidFill>
        <a:ln>
          <a:solidFill>
            <a:schemeClr val="accent6">
              <a:lumMod val="75000"/>
            </a:schemeClr>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System</a:t>
          </a:r>
        </a:p>
      </xdr:txBody>
    </xdr:sp>
    <xdr:clientData/>
  </xdr:twoCellAnchor>
  <xdr:twoCellAnchor>
    <xdr:from>
      <xdr:col>8</xdr:col>
      <xdr:colOff>18390</xdr:colOff>
      <xdr:row>16</xdr:row>
      <xdr:rowOff>0</xdr:rowOff>
    </xdr:from>
    <xdr:to>
      <xdr:col>9</xdr:col>
      <xdr:colOff>441524</xdr:colOff>
      <xdr:row>17</xdr:row>
      <xdr:rowOff>3586</xdr:rowOff>
    </xdr:to>
    <xdr:sp macro="" textlink="">
      <xdr:nvSpPr>
        <xdr:cNvPr id="6" name="Rectangle 5">
          <a:extLst>
            <a:ext uri="{FF2B5EF4-FFF2-40B4-BE49-F238E27FC236}">
              <a16:creationId xmlns:a16="http://schemas.microsoft.com/office/drawing/2014/main" id="{00000000-0008-0000-1100-000006000000}"/>
            </a:ext>
          </a:extLst>
        </xdr:cNvPr>
        <xdr:cNvSpPr/>
      </xdr:nvSpPr>
      <xdr:spPr>
        <a:xfrm>
          <a:off x="9485119" y="5369859"/>
          <a:ext cx="100584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449144</xdr:colOff>
      <xdr:row>16</xdr:row>
      <xdr:rowOff>0</xdr:rowOff>
    </xdr:from>
    <xdr:to>
      <xdr:col>11</xdr:col>
      <xdr:colOff>2701</xdr:colOff>
      <xdr:row>17</xdr:row>
      <xdr:rowOff>3586</xdr:rowOff>
    </xdr:to>
    <xdr:sp macro="" textlink="">
      <xdr:nvSpPr>
        <xdr:cNvPr id="7" name="Rectangle 6">
          <a:extLst>
            <a:ext uri="{FF2B5EF4-FFF2-40B4-BE49-F238E27FC236}">
              <a16:creationId xmlns:a16="http://schemas.microsoft.com/office/drawing/2014/main" id="{00000000-0008-0000-1100-000007000000}"/>
            </a:ext>
          </a:extLst>
        </xdr:cNvPr>
        <xdr:cNvSpPr/>
      </xdr:nvSpPr>
      <xdr:spPr>
        <a:xfrm>
          <a:off x="10498579" y="5369859"/>
          <a:ext cx="1005840" cy="18288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18</xdr:col>
      <xdr:colOff>211014</xdr:colOff>
      <xdr:row>4</xdr:row>
      <xdr:rowOff>0</xdr:rowOff>
    </xdr:from>
    <xdr:to>
      <xdr:col>26</xdr:col>
      <xdr:colOff>466129</xdr:colOff>
      <xdr:row>5</xdr:row>
      <xdr:rowOff>124463</xdr:rowOff>
    </xdr:to>
    <xdr:pic>
      <xdr:nvPicPr>
        <xdr:cNvPr id="13" name="Picture 12">
          <a:extLst>
            <a:ext uri="{FF2B5EF4-FFF2-40B4-BE49-F238E27FC236}">
              <a16:creationId xmlns:a16="http://schemas.microsoft.com/office/drawing/2014/main" id="{00000000-0008-0000-1100-00000D000000}"/>
            </a:ext>
          </a:extLst>
        </xdr:cNvPr>
        <xdr:cNvPicPr>
          <a:picLocks noChangeAspect="1"/>
        </xdr:cNvPicPr>
      </xdr:nvPicPr>
      <xdr:blipFill>
        <a:blip xmlns:r="http://schemas.openxmlformats.org/officeDocument/2006/relationships" r:embed="rId1"/>
        <a:stretch>
          <a:fillRect/>
        </a:stretch>
      </xdr:blipFill>
      <xdr:spPr>
        <a:xfrm>
          <a:off x="16369322" y="820615"/>
          <a:ext cx="5879017" cy="323023"/>
        </a:xfrm>
        <a:prstGeom prst="rect">
          <a:avLst/>
        </a:prstGeom>
      </xdr:spPr>
    </xdr:pic>
    <xdr:clientData/>
  </xdr:twoCellAnchor>
  <xdr:twoCellAnchor editAs="oneCell">
    <xdr:from>
      <xdr:col>17</xdr:col>
      <xdr:colOff>145999</xdr:colOff>
      <xdr:row>5</xdr:row>
      <xdr:rowOff>108649</xdr:rowOff>
    </xdr:from>
    <xdr:to>
      <xdr:col>27</xdr:col>
      <xdr:colOff>321381</xdr:colOff>
      <xdr:row>19</xdr:row>
      <xdr:rowOff>31541</xdr:rowOff>
    </xdr:to>
    <xdr:pic>
      <xdr:nvPicPr>
        <xdr:cNvPr id="14" name="Picture 13">
          <a:extLst>
            <a:ext uri="{FF2B5EF4-FFF2-40B4-BE49-F238E27FC236}">
              <a16:creationId xmlns:a16="http://schemas.microsoft.com/office/drawing/2014/main" id="{00000000-0008-0000-1100-00000E000000}"/>
            </a:ext>
          </a:extLst>
        </xdr:cNvPr>
        <xdr:cNvPicPr>
          <a:picLocks noChangeAspect="1"/>
        </xdr:cNvPicPr>
      </xdr:nvPicPr>
      <xdr:blipFill>
        <a:blip xmlns:r="http://schemas.openxmlformats.org/officeDocument/2006/relationships" r:embed="rId2"/>
        <a:stretch>
          <a:fillRect/>
        </a:stretch>
      </xdr:blipFill>
      <xdr:spPr>
        <a:xfrm>
          <a:off x="15600922" y="1124649"/>
          <a:ext cx="7209228" cy="5253717"/>
        </a:xfrm>
        <a:prstGeom prst="rect">
          <a:avLst/>
        </a:prstGeom>
      </xdr:spPr>
    </xdr:pic>
    <xdr:clientData/>
  </xdr:twoCellAnchor>
  <xdr:twoCellAnchor editAs="oneCell">
    <xdr:from>
      <xdr:col>17</xdr:col>
      <xdr:colOff>141745</xdr:colOff>
      <xdr:row>18</xdr:row>
      <xdr:rowOff>179964</xdr:rowOff>
    </xdr:from>
    <xdr:to>
      <xdr:col>27</xdr:col>
      <xdr:colOff>336257</xdr:colOff>
      <xdr:row>47</xdr:row>
      <xdr:rowOff>1808</xdr:rowOff>
    </xdr:to>
    <xdr:pic>
      <xdr:nvPicPr>
        <xdr:cNvPr id="15" name="Picture 14">
          <a:extLst>
            <a:ext uri="{FF2B5EF4-FFF2-40B4-BE49-F238E27FC236}">
              <a16:creationId xmlns:a16="http://schemas.microsoft.com/office/drawing/2014/main" id="{00000000-0008-0000-1100-00000F000000}"/>
            </a:ext>
          </a:extLst>
        </xdr:cNvPr>
        <xdr:cNvPicPr>
          <a:picLocks noChangeAspect="1"/>
        </xdr:cNvPicPr>
      </xdr:nvPicPr>
      <xdr:blipFill>
        <a:blip xmlns:r="http://schemas.openxmlformats.org/officeDocument/2006/relationships" r:embed="rId3"/>
        <a:stretch>
          <a:fillRect/>
        </a:stretch>
      </xdr:blipFill>
      <xdr:spPr>
        <a:xfrm>
          <a:off x="15596668" y="6344349"/>
          <a:ext cx="7225183" cy="5355298"/>
        </a:xfrm>
        <a:prstGeom prst="rect">
          <a:avLst/>
        </a:prstGeom>
      </xdr:spPr>
    </xdr:pic>
    <xdr:clientData/>
  </xdr:twoCellAnchor>
  <xdr:twoCellAnchor editAs="oneCell">
    <xdr:from>
      <xdr:col>17</xdr:col>
      <xdr:colOff>113813</xdr:colOff>
      <xdr:row>46</xdr:row>
      <xdr:rowOff>6101</xdr:rowOff>
    </xdr:from>
    <xdr:to>
      <xdr:col>27</xdr:col>
      <xdr:colOff>335328</xdr:colOff>
      <xdr:row>74</xdr:row>
      <xdr:rowOff>107243</xdr:rowOff>
    </xdr:to>
    <xdr:pic>
      <xdr:nvPicPr>
        <xdr:cNvPr id="16" name="Picture 15">
          <a:extLst>
            <a:ext uri="{FF2B5EF4-FFF2-40B4-BE49-F238E27FC236}">
              <a16:creationId xmlns:a16="http://schemas.microsoft.com/office/drawing/2014/main" id="{00000000-0008-0000-1100-000010000000}"/>
            </a:ext>
          </a:extLst>
        </xdr:cNvPr>
        <xdr:cNvPicPr>
          <a:picLocks noChangeAspect="1"/>
        </xdr:cNvPicPr>
      </xdr:nvPicPr>
      <xdr:blipFill>
        <a:blip xmlns:r="http://schemas.openxmlformats.org/officeDocument/2006/relationships" r:embed="rId4"/>
        <a:stretch>
          <a:fillRect/>
        </a:stretch>
      </xdr:blipFill>
      <xdr:spPr>
        <a:xfrm>
          <a:off x="15568736" y="11709639"/>
          <a:ext cx="7252186" cy="5304967"/>
        </a:xfrm>
        <a:prstGeom prst="rect">
          <a:avLst/>
        </a:prstGeom>
      </xdr:spPr>
    </xdr:pic>
    <xdr:clientData/>
  </xdr:twoCellAnchor>
  <xdr:twoCellAnchor editAs="oneCell">
    <xdr:from>
      <xdr:col>17</xdr:col>
      <xdr:colOff>88899</xdr:colOff>
      <xdr:row>74</xdr:row>
      <xdr:rowOff>63711</xdr:rowOff>
    </xdr:from>
    <xdr:to>
      <xdr:col>27</xdr:col>
      <xdr:colOff>288286</xdr:colOff>
      <xdr:row>102</xdr:row>
      <xdr:rowOff>113850</xdr:rowOff>
    </xdr:to>
    <xdr:pic>
      <xdr:nvPicPr>
        <xdr:cNvPr id="17" name="Picture 16">
          <a:extLst>
            <a:ext uri="{FF2B5EF4-FFF2-40B4-BE49-F238E27FC236}">
              <a16:creationId xmlns:a16="http://schemas.microsoft.com/office/drawing/2014/main" id="{00000000-0008-0000-1100-000011000000}"/>
            </a:ext>
          </a:extLst>
        </xdr:cNvPr>
        <xdr:cNvPicPr>
          <a:picLocks noChangeAspect="1"/>
        </xdr:cNvPicPr>
      </xdr:nvPicPr>
      <xdr:blipFill>
        <a:blip xmlns:r="http://schemas.openxmlformats.org/officeDocument/2006/relationships" r:embed="rId5"/>
        <a:stretch>
          <a:fillRect/>
        </a:stretch>
      </xdr:blipFill>
      <xdr:spPr>
        <a:xfrm>
          <a:off x="15543822" y="16974249"/>
          <a:ext cx="7233233" cy="5247369"/>
        </a:xfrm>
        <a:prstGeom prst="rect">
          <a:avLst/>
        </a:prstGeom>
      </xdr:spPr>
    </xdr:pic>
    <xdr:clientData/>
  </xdr:twoCellAnchor>
  <xdr:twoCellAnchor editAs="oneCell">
    <xdr:from>
      <xdr:col>17</xdr:col>
      <xdr:colOff>118207</xdr:colOff>
      <xdr:row>102</xdr:row>
      <xdr:rowOff>68838</xdr:rowOff>
    </xdr:from>
    <xdr:to>
      <xdr:col>27</xdr:col>
      <xdr:colOff>332886</xdr:colOff>
      <xdr:row>120</xdr:row>
      <xdr:rowOff>94637</xdr:rowOff>
    </xdr:to>
    <xdr:pic>
      <xdr:nvPicPr>
        <xdr:cNvPr id="18" name="Picture 17">
          <a:extLst>
            <a:ext uri="{FF2B5EF4-FFF2-40B4-BE49-F238E27FC236}">
              <a16:creationId xmlns:a16="http://schemas.microsoft.com/office/drawing/2014/main" id="{00000000-0008-0000-1100-000012000000}"/>
            </a:ext>
          </a:extLst>
        </xdr:cNvPr>
        <xdr:cNvPicPr>
          <a:picLocks noChangeAspect="1"/>
        </xdr:cNvPicPr>
      </xdr:nvPicPr>
      <xdr:blipFill>
        <a:blip xmlns:r="http://schemas.openxmlformats.org/officeDocument/2006/relationships" r:embed="rId6"/>
        <a:stretch>
          <a:fillRect/>
        </a:stretch>
      </xdr:blipFill>
      <xdr:spPr>
        <a:xfrm>
          <a:off x="15573130" y="22176607"/>
          <a:ext cx="7245350" cy="3366876"/>
        </a:xfrm>
        <a:prstGeom prst="rect">
          <a:avLst/>
        </a:prstGeom>
      </xdr:spPr>
    </xdr:pic>
    <xdr:clientData/>
  </xdr:twoCellAnchor>
  <xdr:twoCellAnchor editAs="oneCell">
    <xdr:from>
      <xdr:col>17</xdr:col>
      <xdr:colOff>114788</xdr:colOff>
      <xdr:row>120</xdr:row>
      <xdr:rowOff>119302</xdr:rowOff>
    </xdr:from>
    <xdr:to>
      <xdr:col>27</xdr:col>
      <xdr:colOff>316766</xdr:colOff>
      <xdr:row>150</xdr:row>
      <xdr:rowOff>28819</xdr:rowOff>
    </xdr:to>
    <xdr:pic>
      <xdr:nvPicPr>
        <xdr:cNvPr id="19" name="Picture 18">
          <a:extLst>
            <a:ext uri="{FF2B5EF4-FFF2-40B4-BE49-F238E27FC236}">
              <a16:creationId xmlns:a16="http://schemas.microsoft.com/office/drawing/2014/main" id="{00000000-0008-0000-1100-000013000000}"/>
            </a:ext>
          </a:extLst>
        </xdr:cNvPr>
        <xdr:cNvPicPr>
          <a:picLocks noChangeAspect="1"/>
        </xdr:cNvPicPr>
      </xdr:nvPicPr>
      <xdr:blipFill>
        <a:blip xmlns:r="http://schemas.openxmlformats.org/officeDocument/2006/relationships" r:embed="rId7"/>
        <a:stretch>
          <a:fillRect/>
        </a:stretch>
      </xdr:blipFill>
      <xdr:spPr>
        <a:xfrm>
          <a:off x="15569711" y="25568148"/>
          <a:ext cx="7238999" cy="5481154"/>
        </a:xfrm>
        <a:prstGeom prst="rect">
          <a:avLst/>
        </a:prstGeom>
      </xdr:spPr>
    </xdr:pic>
    <xdr:clientData/>
  </xdr:twoCellAnchor>
  <xdr:twoCellAnchor editAs="oneCell">
    <xdr:from>
      <xdr:col>17</xdr:col>
      <xdr:colOff>118695</xdr:colOff>
      <xdr:row>150</xdr:row>
      <xdr:rowOff>73968</xdr:rowOff>
    </xdr:from>
    <xdr:to>
      <xdr:col>27</xdr:col>
      <xdr:colOff>330277</xdr:colOff>
      <xdr:row>178</xdr:row>
      <xdr:rowOff>16178</xdr:rowOff>
    </xdr:to>
    <xdr:pic>
      <xdr:nvPicPr>
        <xdr:cNvPr id="20" name="Picture 19">
          <a:extLst>
            <a:ext uri="{FF2B5EF4-FFF2-40B4-BE49-F238E27FC236}">
              <a16:creationId xmlns:a16="http://schemas.microsoft.com/office/drawing/2014/main" id="{00000000-0008-0000-1100-000014000000}"/>
            </a:ext>
          </a:extLst>
        </xdr:cNvPr>
        <xdr:cNvPicPr>
          <a:picLocks noChangeAspect="1"/>
        </xdr:cNvPicPr>
      </xdr:nvPicPr>
      <xdr:blipFill>
        <a:blip xmlns:r="http://schemas.openxmlformats.org/officeDocument/2006/relationships" r:embed="rId8"/>
        <a:stretch>
          <a:fillRect/>
        </a:stretch>
      </xdr:blipFill>
      <xdr:spPr>
        <a:xfrm>
          <a:off x="15573618" y="31091276"/>
          <a:ext cx="7242253" cy="5139440"/>
        </a:xfrm>
        <a:prstGeom prst="rect">
          <a:avLst/>
        </a:prstGeom>
      </xdr:spPr>
    </xdr:pic>
    <xdr:clientData/>
  </xdr:twoCellAnchor>
  <xdr:twoCellAnchor editAs="oneCell">
    <xdr:from>
      <xdr:col>17</xdr:col>
      <xdr:colOff>86945</xdr:colOff>
      <xdr:row>177</xdr:row>
      <xdr:rowOff>102964</xdr:rowOff>
    </xdr:from>
    <xdr:to>
      <xdr:col>27</xdr:col>
      <xdr:colOff>342899</xdr:colOff>
      <xdr:row>180</xdr:row>
      <xdr:rowOff>171554</xdr:rowOff>
    </xdr:to>
    <xdr:pic>
      <xdr:nvPicPr>
        <xdr:cNvPr id="21" name="Picture 20">
          <a:extLst>
            <a:ext uri="{FF2B5EF4-FFF2-40B4-BE49-F238E27FC236}">
              <a16:creationId xmlns:a16="http://schemas.microsoft.com/office/drawing/2014/main" id="{00000000-0008-0000-1100-000015000000}"/>
            </a:ext>
          </a:extLst>
        </xdr:cNvPr>
        <xdr:cNvPicPr>
          <a:picLocks noChangeAspect="1"/>
        </xdr:cNvPicPr>
      </xdr:nvPicPr>
      <xdr:blipFill>
        <a:blip xmlns:r="http://schemas.openxmlformats.org/officeDocument/2006/relationships" r:embed="rId9"/>
        <a:stretch>
          <a:fillRect/>
        </a:stretch>
      </xdr:blipFill>
      <xdr:spPr>
        <a:xfrm>
          <a:off x="15541868" y="36131887"/>
          <a:ext cx="7289800" cy="625436"/>
        </a:xfrm>
        <a:prstGeom prst="rect">
          <a:avLst/>
        </a:prstGeom>
      </xdr:spPr>
    </xdr:pic>
    <xdr:clientData/>
  </xdr:twoCellAnchor>
  <xdr:twoCellAnchor editAs="oneCell">
    <xdr:from>
      <xdr:col>17</xdr:col>
      <xdr:colOff>109415</xdr:colOff>
      <xdr:row>180</xdr:row>
      <xdr:rowOff>111285</xdr:rowOff>
    </xdr:from>
    <xdr:to>
      <xdr:col>27</xdr:col>
      <xdr:colOff>368543</xdr:colOff>
      <xdr:row>209</xdr:row>
      <xdr:rowOff>49124</xdr:rowOff>
    </xdr:to>
    <xdr:pic>
      <xdr:nvPicPr>
        <xdr:cNvPr id="22" name="Picture 21">
          <a:extLst>
            <a:ext uri="{FF2B5EF4-FFF2-40B4-BE49-F238E27FC236}">
              <a16:creationId xmlns:a16="http://schemas.microsoft.com/office/drawing/2014/main" id="{00000000-0008-0000-1100-000016000000}"/>
            </a:ext>
          </a:extLst>
        </xdr:cNvPr>
        <xdr:cNvPicPr>
          <a:picLocks noChangeAspect="1"/>
        </xdr:cNvPicPr>
      </xdr:nvPicPr>
      <xdr:blipFill>
        <a:blip xmlns:r="http://schemas.openxmlformats.org/officeDocument/2006/relationships" r:embed="rId10"/>
        <a:stretch>
          <a:fillRect/>
        </a:stretch>
      </xdr:blipFill>
      <xdr:spPr>
        <a:xfrm>
          <a:off x="15564338" y="36697054"/>
          <a:ext cx="7289799" cy="5317511"/>
        </a:xfrm>
        <a:prstGeom prst="rect">
          <a:avLst/>
        </a:prstGeom>
      </xdr:spPr>
    </xdr:pic>
    <xdr:clientData/>
  </xdr:twoCellAnchor>
  <xdr:twoCellAnchor editAs="oneCell">
    <xdr:from>
      <xdr:col>17</xdr:col>
      <xdr:colOff>58615</xdr:colOff>
      <xdr:row>209</xdr:row>
      <xdr:rowOff>36356</xdr:rowOff>
    </xdr:from>
    <xdr:to>
      <xdr:col>27</xdr:col>
      <xdr:colOff>372739</xdr:colOff>
      <xdr:row>219</xdr:row>
      <xdr:rowOff>2341</xdr:rowOff>
    </xdr:to>
    <xdr:pic>
      <xdr:nvPicPr>
        <xdr:cNvPr id="23" name="Picture 22">
          <a:extLst>
            <a:ext uri="{FF2B5EF4-FFF2-40B4-BE49-F238E27FC236}">
              <a16:creationId xmlns:a16="http://schemas.microsoft.com/office/drawing/2014/main" id="{00000000-0008-0000-1100-000017000000}"/>
            </a:ext>
          </a:extLst>
        </xdr:cNvPr>
        <xdr:cNvPicPr>
          <a:picLocks noChangeAspect="1"/>
        </xdr:cNvPicPr>
      </xdr:nvPicPr>
      <xdr:blipFill>
        <a:blip xmlns:r="http://schemas.openxmlformats.org/officeDocument/2006/relationships" r:embed="rId11"/>
        <a:stretch>
          <a:fillRect/>
        </a:stretch>
      </xdr:blipFill>
      <xdr:spPr>
        <a:xfrm>
          <a:off x="15513538" y="42004971"/>
          <a:ext cx="7351145" cy="1822138"/>
        </a:xfrm>
        <a:prstGeom prst="rect">
          <a:avLst/>
        </a:prstGeom>
      </xdr:spPr>
    </xdr:pic>
    <xdr:clientData/>
  </xdr:twoCellAnchor>
  <xdr:twoCellAnchor editAs="oneCell">
    <xdr:from>
      <xdr:col>17</xdr:col>
      <xdr:colOff>102576</xdr:colOff>
      <xdr:row>219</xdr:row>
      <xdr:rowOff>22679</xdr:rowOff>
    </xdr:from>
    <xdr:to>
      <xdr:col>30</xdr:col>
      <xdr:colOff>97703</xdr:colOff>
      <xdr:row>248</xdr:row>
      <xdr:rowOff>11157</xdr:rowOff>
    </xdr:to>
    <xdr:pic>
      <xdr:nvPicPr>
        <xdr:cNvPr id="24" name="Picture 23">
          <a:extLst>
            <a:ext uri="{FF2B5EF4-FFF2-40B4-BE49-F238E27FC236}">
              <a16:creationId xmlns:a16="http://schemas.microsoft.com/office/drawing/2014/main" id="{00000000-0008-0000-1100-000018000000}"/>
            </a:ext>
          </a:extLst>
        </xdr:cNvPr>
        <xdr:cNvPicPr>
          <a:picLocks noChangeAspect="1"/>
        </xdr:cNvPicPr>
      </xdr:nvPicPr>
      <xdr:blipFill>
        <a:blip xmlns:r="http://schemas.openxmlformats.org/officeDocument/2006/relationships" r:embed="rId12"/>
        <a:stretch>
          <a:fillRect/>
        </a:stretch>
      </xdr:blipFill>
      <xdr:spPr>
        <a:xfrm>
          <a:off x="15557499" y="43847448"/>
          <a:ext cx="9139127" cy="53745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26895</xdr:colOff>
      <xdr:row>17</xdr:row>
      <xdr:rowOff>0</xdr:rowOff>
    </xdr:from>
    <xdr:to>
      <xdr:col>7</xdr:col>
      <xdr:colOff>1215615</xdr:colOff>
      <xdr:row>18</xdr:row>
      <xdr:rowOff>3586</xdr:rowOff>
    </xdr:to>
    <xdr:sp macro="" textlink="">
      <xdr:nvSpPr>
        <xdr:cNvPr id="2" name="Rectangle 1">
          <a:extLst>
            <a:ext uri="{FF2B5EF4-FFF2-40B4-BE49-F238E27FC236}">
              <a16:creationId xmlns:a16="http://schemas.microsoft.com/office/drawing/2014/main" id="{00000000-0008-0000-1200-000002000000}"/>
            </a:ext>
          </a:extLst>
        </xdr:cNvPr>
        <xdr:cNvSpPr/>
      </xdr:nvSpPr>
      <xdr:spPr>
        <a:xfrm>
          <a:off x="7530354" y="517263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1219193</xdr:colOff>
      <xdr:row>17</xdr:row>
      <xdr:rowOff>8964</xdr:rowOff>
    </xdr:from>
    <xdr:to>
      <xdr:col>9</xdr:col>
      <xdr:colOff>0</xdr:colOff>
      <xdr:row>18</xdr:row>
      <xdr:rowOff>8965</xdr:rowOff>
    </xdr:to>
    <xdr:sp macro="" textlink="">
      <xdr:nvSpPr>
        <xdr:cNvPr id="3" name="Rectangle 2">
          <a:extLst>
            <a:ext uri="{FF2B5EF4-FFF2-40B4-BE49-F238E27FC236}">
              <a16:creationId xmlns:a16="http://schemas.microsoft.com/office/drawing/2014/main" id="{00000000-0008-0000-1200-000003000000}"/>
            </a:ext>
          </a:extLst>
        </xdr:cNvPr>
        <xdr:cNvSpPr/>
      </xdr:nvSpPr>
      <xdr:spPr>
        <a:xfrm>
          <a:off x="8722652" y="6768352"/>
          <a:ext cx="1380572" cy="17929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7</xdr:col>
      <xdr:colOff>35860</xdr:colOff>
      <xdr:row>30</xdr:row>
      <xdr:rowOff>0</xdr:rowOff>
    </xdr:from>
    <xdr:to>
      <xdr:col>7</xdr:col>
      <xdr:colOff>1224580</xdr:colOff>
      <xdr:row>31</xdr:row>
      <xdr:rowOff>3586</xdr:rowOff>
    </xdr:to>
    <xdr:sp macro="" textlink="">
      <xdr:nvSpPr>
        <xdr:cNvPr id="4" name="Rectangle 3">
          <a:extLst>
            <a:ext uri="{FF2B5EF4-FFF2-40B4-BE49-F238E27FC236}">
              <a16:creationId xmlns:a16="http://schemas.microsoft.com/office/drawing/2014/main" id="{00000000-0008-0000-1200-000004000000}"/>
            </a:ext>
          </a:extLst>
        </xdr:cNvPr>
        <xdr:cNvSpPr/>
      </xdr:nvSpPr>
      <xdr:spPr>
        <a:xfrm>
          <a:off x="7539319" y="9412941"/>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1228158</xdr:colOff>
      <xdr:row>30</xdr:row>
      <xdr:rowOff>8964</xdr:rowOff>
    </xdr:from>
    <xdr:to>
      <xdr:col>9</xdr:col>
      <xdr:colOff>5818</xdr:colOff>
      <xdr:row>31</xdr:row>
      <xdr:rowOff>3585</xdr:rowOff>
    </xdr:to>
    <xdr:sp macro="" textlink="">
      <xdr:nvSpPr>
        <xdr:cNvPr id="5" name="Rectangle 4">
          <a:extLst>
            <a:ext uri="{FF2B5EF4-FFF2-40B4-BE49-F238E27FC236}">
              <a16:creationId xmlns:a16="http://schemas.microsoft.com/office/drawing/2014/main" id="{00000000-0008-0000-1200-000005000000}"/>
            </a:ext>
          </a:extLst>
        </xdr:cNvPr>
        <xdr:cNvSpPr/>
      </xdr:nvSpPr>
      <xdr:spPr>
        <a:xfrm>
          <a:off x="8731617" y="9421905"/>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mc:AlternateContent xmlns:mc="http://schemas.openxmlformats.org/markup-compatibility/2006">
    <mc:Choice xmlns:a14="http://schemas.microsoft.com/office/drawing/2010/main" Requires="a14">
      <xdr:twoCellAnchor editAs="oneCell">
        <xdr:from>
          <xdr:col>4</xdr:col>
          <xdr:colOff>76200</xdr:colOff>
          <xdr:row>13</xdr:row>
          <xdr:rowOff>114300</xdr:rowOff>
        </xdr:from>
        <xdr:to>
          <xdr:col>4</xdr:col>
          <xdr:colOff>895350</xdr:colOff>
          <xdr:row>13</xdr:row>
          <xdr:rowOff>304800</xdr:rowOff>
        </xdr:to>
        <xdr:sp macro="" textlink="">
          <xdr:nvSpPr>
            <xdr:cNvPr id="107522" name="Drop Down 2" hidden="1">
              <a:extLst>
                <a:ext uri="{63B3BB69-23CF-44E3-9099-C40C66FF867C}">
                  <a14:compatExt spid="_x0000_s107522"/>
                </a:ext>
                <a:ext uri="{FF2B5EF4-FFF2-40B4-BE49-F238E27FC236}">
                  <a16:creationId xmlns:a16="http://schemas.microsoft.com/office/drawing/2014/main" id="{00000000-0008-0000-1200-000002A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26</xdr:row>
          <xdr:rowOff>114300</xdr:rowOff>
        </xdr:from>
        <xdr:to>
          <xdr:col>4</xdr:col>
          <xdr:colOff>895350</xdr:colOff>
          <xdr:row>26</xdr:row>
          <xdr:rowOff>304800</xdr:rowOff>
        </xdr:to>
        <xdr:sp macro="" textlink="">
          <xdr:nvSpPr>
            <xdr:cNvPr id="107523" name="Drop Down 3" hidden="1">
              <a:extLst>
                <a:ext uri="{63B3BB69-23CF-44E3-9099-C40C66FF867C}">
                  <a14:compatExt spid="_x0000_s107523"/>
                </a:ext>
                <a:ext uri="{FF2B5EF4-FFF2-40B4-BE49-F238E27FC236}">
                  <a16:creationId xmlns:a16="http://schemas.microsoft.com/office/drawing/2014/main" id="{00000000-0008-0000-1200-000003A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3</xdr:col>
      <xdr:colOff>490589</xdr:colOff>
      <xdr:row>35</xdr:row>
      <xdr:rowOff>40283</xdr:rowOff>
    </xdr:from>
    <xdr:to>
      <xdr:col>16</xdr:col>
      <xdr:colOff>83347</xdr:colOff>
      <xdr:row>77</xdr:row>
      <xdr:rowOff>161916</xdr:rowOff>
    </xdr:to>
    <xdr:pic>
      <xdr:nvPicPr>
        <xdr:cNvPr id="6" name="Picture 5">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1"/>
        <a:stretch>
          <a:fillRect/>
        </a:stretch>
      </xdr:blipFill>
      <xdr:spPr>
        <a:xfrm>
          <a:off x="4681589" y="13438783"/>
          <a:ext cx="10006758" cy="7678133"/>
        </a:xfrm>
        <a:prstGeom prst="rect">
          <a:avLst/>
        </a:prstGeom>
      </xdr:spPr>
    </xdr:pic>
    <xdr:clientData/>
  </xdr:twoCellAnchor>
  <xdr:twoCellAnchor editAs="oneCell">
    <xdr:from>
      <xdr:col>16</xdr:col>
      <xdr:colOff>399436</xdr:colOff>
      <xdr:row>33</xdr:row>
      <xdr:rowOff>20484</xdr:rowOff>
    </xdr:from>
    <xdr:to>
      <xdr:col>32</xdr:col>
      <xdr:colOff>478926</xdr:colOff>
      <xdr:row>52</xdr:row>
      <xdr:rowOff>20422</xdr:rowOff>
    </xdr:to>
    <xdr:pic>
      <xdr:nvPicPr>
        <xdr:cNvPr id="7" name="Picture 6">
          <a:extLst>
            <a:ext uri="{FF2B5EF4-FFF2-40B4-BE49-F238E27FC236}">
              <a16:creationId xmlns:a16="http://schemas.microsoft.com/office/drawing/2014/main" id="{00000000-0008-0000-1200-000007000000}"/>
            </a:ext>
          </a:extLst>
        </xdr:cNvPr>
        <xdr:cNvPicPr>
          <a:picLocks noChangeAspect="1"/>
        </xdr:cNvPicPr>
      </xdr:nvPicPr>
      <xdr:blipFill>
        <a:blip xmlns:r="http://schemas.openxmlformats.org/officeDocument/2006/relationships" r:embed="rId2"/>
        <a:stretch>
          <a:fillRect/>
        </a:stretch>
      </xdr:blipFill>
      <xdr:spPr>
        <a:xfrm>
          <a:off x="15014678" y="13529597"/>
          <a:ext cx="9895238" cy="3285714"/>
        </a:xfrm>
        <a:prstGeom prst="rect">
          <a:avLst/>
        </a:prstGeom>
      </xdr:spPr>
    </xdr:pic>
    <xdr:clientData/>
  </xdr:twoCellAnchor>
  <xdr:twoCellAnchor editAs="oneCell">
    <xdr:from>
      <xdr:col>16</xdr:col>
      <xdr:colOff>102419</xdr:colOff>
      <xdr:row>53</xdr:row>
      <xdr:rowOff>122904</xdr:rowOff>
    </xdr:from>
    <xdr:to>
      <xdr:col>32</xdr:col>
      <xdr:colOff>440319</xdr:colOff>
      <xdr:row>87</xdr:row>
      <xdr:rowOff>59574</xdr:rowOff>
    </xdr:to>
    <xdr:pic>
      <xdr:nvPicPr>
        <xdr:cNvPr id="8" name="Picture 7">
          <a:extLst>
            <a:ext uri="{FF2B5EF4-FFF2-40B4-BE49-F238E27FC236}">
              <a16:creationId xmlns:a16="http://schemas.microsoft.com/office/drawing/2014/main" id="{00000000-0008-0000-1200-000008000000}"/>
            </a:ext>
          </a:extLst>
        </xdr:cNvPr>
        <xdr:cNvPicPr>
          <a:picLocks noChangeAspect="1"/>
        </xdr:cNvPicPr>
      </xdr:nvPicPr>
      <xdr:blipFill>
        <a:blip xmlns:r="http://schemas.openxmlformats.org/officeDocument/2006/relationships" r:embed="rId3"/>
        <a:stretch>
          <a:fillRect/>
        </a:stretch>
      </xdr:blipFill>
      <xdr:spPr>
        <a:xfrm>
          <a:off x="14717661" y="17114275"/>
          <a:ext cx="10171428" cy="5847619"/>
        </a:xfrm>
        <a:prstGeom prst="rect">
          <a:avLst/>
        </a:prstGeom>
      </xdr:spPr>
    </xdr:pic>
    <xdr:clientData/>
  </xdr:twoCellAnchor>
  <xdr:twoCellAnchor editAs="oneCell">
    <xdr:from>
      <xdr:col>3</xdr:col>
      <xdr:colOff>762000</xdr:colOff>
      <xdr:row>92</xdr:row>
      <xdr:rowOff>21193</xdr:rowOff>
    </xdr:from>
    <xdr:to>
      <xdr:col>15</xdr:col>
      <xdr:colOff>306917</xdr:colOff>
      <xdr:row>106</xdr:row>
      <xdr:rowOff>64048</xdr:rowOff>
    </xdr:to>
    <xdr:pic>
      <xdr:nvPicPr>
        <xdr:cNvPr id="9" name="Picture 8">
          <a:extLst>
            <a:ext uri="{FF2B5EF4-FFF2-40B4-BE49-F238E27FC236}">
              <a16:creationId xmlns:a16="http://schemas.microsoft.com/office/drawing/2014/main" id="{00000000-0008-0000-1200-000009000000}"/>
            </a:ext>
          </a:extLst>
        </xdr:cNvPr>
        <xdr:cNvPicPr>
          <a:picLocks noChangeAspect="1"/>
        </xdr:cNvPicPr>
      </xdr:nvPicPr>
      <xdr:blipFill>
        <a:blip xmlns:r="http://schemas.openxmlformats.org/officeDocument/2006/relationships" r:embed="rId4"/>
        <a:stretch>
          <a:fillRect/>
        </a:stretch>
      </xdr:blipFill>
      <xdr:spPr>
        <a:xfrm>
          <a:off x="4953000" y="23674943"/>
          <a:ext cx="9345084" cy="2561687"/>
        </a:xfrm>
        <a:prstGeom prst="rect">
          <a:avLst/>
        </a:prstGeom>
      </xdr:spPr>
    </xdr:pic>
    <xdr:clientData/>
  </xdr:twoCellAnchor>
  <xdr:twoCellAnchor editAs="oneCell">
    <xdr:from>
      <xdr:col>15</xdr:col>
      <xdr:colOff>565380</xdr:colOff>
      <xdr:row>92</xdr:row>
      <xdr:rowOff>10584</xdr:rowOff>
    </xdr:from>
    <xdr:to>
      <xdr:col>31</xdr:col>
      <xdr:colOff>323022</xdr:colOff>
      <xdr:row>115</xdr:row>
      <xdr:rowOff>132514</xdr:rowOff>
    </xdr:to>
    <xdr:pic>
      <xdr:nvPicPr>
        <xdr:cNvPr id="10" name="Picture 9">
          <a:extLst>
            <a:ext uri="{FF2B5EF4-FFF2-40B4-BE49-F238E27FC236}">
              <a16:creationId xmlns:a16="http://schemas.microsoft.com/office/drawing/2014/main" id="{00000000-0008-0000-1200-00000A000000}"/>
            </a:ext>
          </a:extLst>
        </xdr:cNvPr>
        <xdr:cNvPicPr>
          <a:picLocks noChangeAspect="1"/>
        </xdr:cNvPicPr>
      </xdr:nvPicPr>
      <xdr:blipFill>
        <a:blip xmlns:r="http://schemas.openxmlformats.org/officeDocument/2006/relationships" r:embed="rId5"/>
        <a:stretch>
          <a:fillRect/>
        </a:stretch>
      </xdr:blipFill>
      <xdr:spPr>
        <a:xfrm>
          <a:off x="14556547" y="23664334"/>
          <a:ext cx="9578975" cy="426001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8</xdr:col>
      <xdr:colOff>35833</xdr:colOff>
      <xdr:row>12</xdr:row>
      <xdr:rowOff>0</xdr:rowOff>
    </xdr:from>
    <xdr:to>
      <xdr:col>9</xdr:col>
      <xdr:colOff>417730</xdr:colOff>
      <xdr:row>13</xdr:row>
      <xdr:rowOff>3586</xdr:rowOff>
    </xdr:to>
    <xdr:sp macro="" textlink="">
      <xdr:nvSpPr>
        <xdr:cNvPr id="4" name="Rectangle 3">
          <a:extLst>
            <a:ext uri="{FF2B5EF4-FFF2-40B4-BE49-F238E27FC236}">
              <a16:creationId xmlns:a16="http://schemas.microsoft.com/office/drawing/2014/main" id="{00000000-0008-0000-1300-000004000000}"/>
            </a:ext>
          </a:extLst>
        </xdr:cNvPr>
        <xdr:cNvSpPr/>
      </xdr:nvSpPr>
      <xdr:spPr>
        <a:xfrm>
          <a:off x="7906845" y="2501153"/>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12</xdr:row>
      <xdr:rowOff>8964</xdr:rowOff>
    </xdr:from>
    <xdr:to>
      <xdr:col>11</xdr:col>
      <xdr:colOff>5791</xdr:colOff>
      <xdr:row>13</xdr:row>
      <xdr:rowOff>3585</xdr:rowOff>
    </xdr:to>
    <xdr:sp macro="" textlink="">
      <xdr:nvSpPr>
        <xdr:cNvPr id="5" name="Rectangle 4">
          <a:extLst>
            <a:ext uri="{FF2B5EF4-FFF2-40B4-BE49-F238E27FC236}">
              <a16:creationId xmlns:a16="http://schemas.microsoft.com/office/drawing/2014/main" id="{00000000-0008-0000-1300-000005000000}"/>
            </a:ext>
          </a:extLst>
        </xdr:cNvPr>
        <xdr:cNvSpPr/>
      </xdr:nvSpPr>
      <xdr:spPr>
        <a:xfrm>
          <a:off x="9099143" y="2510117"/>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35833</xdr:colOff>
      <xdr:row>21</xdr:row>
      <xdr:rowOff>0</xdr:rowOff>
    </xdr:from>
    <xdr:to>
      <xdr:col>9</xdr:col>
      <xdr:colOff>417730</xdr:colOff>
      <xdr:row>22</xdr:row>
      <xdr:rowOff>3586</xdr:rowOff>
    </xdr:to>
    <xdr:sp macro="" textlink="">
      <xdr:nvSpPr>
        <xdr:cNvPr id="6" name="Rectangle 5">
          <a:extLst>
            <a:ext uri="{FF2B5EF4-FFF2-40B4-BE49-F238E27FC236}">
              <a16:creationId xmlns:a16="http://schemas.microsoft.com/office/drawing/2014/main" id="{00000000-0008-0000-1300-000006000000}"/>
            </a:ext>
          </a:extLst>
        </xdr:cNvPr>
        <xdr:cNvSpPr/>
      </xdr:nvSpPr>
      <xdr:spPr>
        <a:xfrm>
          <a:off x="7906845" y="4464424"/>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21</xdr:row>
      <xdr:rowOff>8964</xdr:rowOff>
    </xdr:from>
    <xdr:to>
      <xdr:col>11</xdr:col>
      <xdr:colOff>5791</xdr:colOff>
      <xdr:row>22</xdr:row>
      <xdr:rowOff>3585</xdr:rowOff>
    </xdr:to>
    <xdr:sp macro="" textlink="">
      <xdr:nvSpPr>
        <xdr:cNvPr id="7" name="Rectangle 6">
          <a:extLst>
            <a:ext uri="{FF2B5EF4-FFF2-40B4-BE49-F238E27FC236}">
              <a16:creationId xmlns:a16="http://schemas.microsoft.com/office/drawing/2014/main" id="{00000000-0008-0000-1300-000007000000}"/>
            </a:ext>
          </a:extLst>
        </xdr:cNvPr>
        <xdr:cNvSpPr/>
      </xdr:nvSpPr>
      <xdr:spPr>
        <a:xfrm>
          <a:off x="9099143" y="4473388"/>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35833</xdr:colOff>
      <xdr:row>10</xdr:row>
      <xdr:rowOff>0</xdr:rowOff>
    </xdr:from>
    <xdr:to>
      <xdr:col>9</xdr:col>
      <xdr:colOff>417730</xdr:colOff>
      <xdr:row>11</xdr:row>
      <xdr:rowOff>3586</xdr:rowOff>
    </xdr:to>
    <xdr:sp macro="" textlink="">
      <xdr:nvSpPr>
        <xdr:cNvPr id="8" name="Rectangle 7">
          <a:extLst>
            <a:ext uri="{FF2B5EF4-FFF2-40B4-BE49-F238E27FC236}">
              <a16:creationId xmlns:a16="http://schemas.microsoft.com/office/drawing/2014/main" id="{00000000-0008-0000-1300-000008000000}"/>
            </a:ext>
          </a:extLst>
        </xdr:cNvPr>
        <xdr:cNvSpPr/>
      </xdr:nvSpPr>
      <xdr:spPr>
        <a:xfrm>
          <a:off x="7906845" y="214256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421308</xdr:colOff>
      <xdr:row>10</xdr:row>
      <xdr:rowOff>8964</xdr:rowOff>
    </xdr:from>
    <xdr:to>
      <xdr:col>11</xdr:col>
      <xdr:colOff>5791</xdr:colOff>
      <xdr:row>11</xdr:row>
      <xdr:rowOff>3585</xdr:rowOff>
    </xdr:to>
    <xdr:sp macro="" textlink="">
      <xdr:nvSpPr>
        <xdr:cNvPr id="9" name="Rectangle 8">
          <a:extLst>
            <a:ext uri="{FF2B5EF4-FFF2-40B4-BE49-F238E27FC236}">
              <a16:creationId xmlns:a16="http://schemas.microsoft.com/office/drawing/2014/main" id="{00000000-0008-0000-1300-000009000000}"/>
            </a:ext>
          </a:extLst>
        </xdr:cNvPr>
        <xdr:cNvSpPr/>
      </xdr:nvSpPr>
      <xdr:spPr>
        <a:xfrm>
          <a:off x="9099143" y="215152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26868</xdr:colOff>
      <xdr:row>19</xdr:row>
      <xdr:rowOff>0</xdr:rowOff>
    </xdr:from>
    <xdr:to>
      <xdr:col>9</xdr:col>
      <xdr:colOff>408765</xdr:colOff>
      <xdr:row>20</xdr:row>
      <xdr:rowOff>3586</xdr:rowOff>
    </xdr:to>
    <xdr:sp macro="" textlink="">
      <xdr:nvSpPr>
        <xdr:cNvPr id="10" name="Rectangle 9">
          <a:extLst>
            <a:ext uri="{FF2B5EF4-FFF2-40B4-BE49-F238E27FC236}">
              <a16:creationId xmlns:a16="http://schemas.microsoft.com/office/drawing/2014/main" id="{00000000-0008-0000-1300-00000A000000}"/>
            </a:ext>
          </a:extLst>
        </xdr:cNvPr>
        <xdr:cNvSpPr/>
      </xdr:nvSpPr>
      <xdr:spPr>
        <a:xfrm>
          <a:off x="7897880" y="410583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412343</xdr:colOff>
      <xdr:row>19</xdr:row>
      <xdr:rowOff>8964</xdr:rowOff>
    </xdr:from>
    <xdr:to>
      <xdr:col>10</xdr:col>
      <xdr:colOff>803649</xdr:colOff>
      <xdr:row>20</xdr:row>
      <xdr:rowOff>3585</xdr:rowOff>
    </xdr:to>
    <xdr:sp macro="" textlink="">
      <xdr:nvSpPr>
        <xdr:cNvPr id="11" name="Rectangle 10">
          <a:extLst>
            <a:ext uri="{FF2B5EF4-FFF2-40B4-BE49-F238E27FC236}">
              <a16:creationId xmlns:a16="http://schemas.microsoft.com/office/drawing/2014/main" id="{00000000-0008-0000-1300-00000B000000}"/>
            </a:ext>
          </a:extLst>
        </xdr:cNvPr>
        <xdr:cNvSpPr/>
      </xdr:nvSpPr>
      <xdr:spPr>
        <a:xfrm>
          <a:off x="9090178" y="411479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421308</xdr:colOff>
      <xdr:row>19</xdr:row>
      <xdr:rowOff>8964</xdr:rowOff>
    </xdr:from>
    <xdr:to>
      <xdr:col>11</xdr:col>
      <xdr:colOff>5791</xdr:colOff>
      <xdr:row>20</xdr:row>
      <xdr:rowOff>3585</xdr:rowOff>
    </xdr:to>
    <xdr:sp macro="" textlink="">
      <xdr:nvSpPr>
        <xdr:cNvPr id="12" name="Rectangle 11">
          <a:extLst>
            <a:ext uri="{FF2B5EF4-FFF2-40B4-BE49-F238E27FC236}">
              <a16:creationId xmlns:a16="http://schemas.microsoft.com/office/drawing/2014/main" id="{00000000-0008-0000-1300-00000C000000}"/>
            </a:ext>
          </a:extLst>
        </xdr:cNvPr>
        <xdr:cNvSpPr/>
      </xdr:nvSpPr>
      <xdr:spPr>
        <a:xfrm>
          <a:off x="9959755" y="320039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mc:AlternateContent xmlns:mc="http://schemas.openxmlformats.org/markup-compatibility/2006">
    <mc:Choice xmlns:a14="http://schemas.microsoft.com/office/drawing/2010/main" Requires="a14">
      <xdr:twoCellAnchor editAs="oneCell">
        <xdr:from>
          <xdr:col>5</xdr:col>
          <xdr:colOff>76200</xdr:colOff>
          <xdr:row>8</xdr:row>
          <xdr:rowOff>114300</xdr:rowOff>
        </xdr:from>
        <xdr:to>
          <xdr:col>5</xdr:col>
          <xdr:colOff>1600200</xdr:colOff>
          <xdr:row>8</xdr:row>
          <xdr:rowOff>304800</xdr:rowOff>
        </xdr:to>
        <xdr:sp macro="" textlink="">
          <xdr:nvSpPr>
            <xdr:cNvPr id="109569" name="Drop Down 1" hidden="1">
              <a:extLst>
                <a:ext uri="{63B3BB69-23CF-44E3-9099-C40C66FF867C}">
                  <a14:compatExt spid="_x0000_s109569"/>
                </a:ext>
                <a:ext uri="{FF2B5EF4-FFF2-40B4-BE49-F238E27FC236}">
                  <a16:creationId xmlns:a16="http://schemas.microsoft.com/office/drawing/2014/main" id="{00000000-0008-0000-1300-000001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17</xdr:row>
          <xdr:rowOff>114300</xdr:rowOff>
        </xdr:from>
        <xdr:to>
          <xdr:col>5</xdr:col>
          <xdr:colOff>1600200</xdr:colOff>
          <xdr:row>17</xdr:row>
          <xdr:rowOff>304800</xdr:rowOff>
        </xdr:to>
        <xdr:sp macro="" textlink="">
          <xdr:nvSpPr>
            <xdr:cNvPr id="109570" name="Drop Down 2" hidden="1">
              <a:extLst>
                <a:ext uri="{63B3BB69-23CF-44E3-9099-C40C66FF867C}">
                  <a14:compatExt spid="_x0000_s109570"/>
                </a:ext>
                <a:ext uri="{FF2B5EF4-FFF2-40B4-BE49-F238E27FC236}">
                  <a16:creationId xmlns:a16="http://schemas.microsoft.com/office/drawing/2014/main" id="{00000000-0008-0000-1300-000002A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446484</xdr:colOff>
      <xdr:row>26</xdr:row>
      <xdr:rowOff>99218</xdr:rowOff>
    </xdr:from>
    <xdr:to>
      <xdr:col>10</xdr:col>
      <xdr:colOff>446343</xdr:colOff>
      <xdr:row>68</xdr:row>
      <xdr:rowOff>28757</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446484" y="6885781"/>
          <a:ext cx="10019048" cy="7428571"/>
        </a:xfrm>
        <a:prstGeom prst="rect">
          <a:avLst/>
        </a:prstGeom>
      </xdr:spPr>
    </xdr:pic>
    <xdr:clientData/>
  </xdr:twoCellAnchor>
  <xdr:twoCellAnchor editAs="oneCell">
    <xdr:from>
      <xdr:col>10</xdr:col>
      <xdr:colOff>718343</xdr:colOff>
      <xdr:row>35</xdr:row>
      <xdr:rowOff>134144</xdr:rowOff>
    </xdr:from>
    <xdr:to>
      <xdr:col>26</xdr:col>
      <xdr:colOff>393198</xdr:colOff>
      <xdr:row>48</xdr:row>
      <xdr:rowOff>48139</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10764043" y="8528844"/>
          <a:ext cx="9831680" cy="2228570"/>
        </a:xfrm>
        <a:prstGeom prst="rect">
          <a:avLst/>
        </a:prstGeom>
      </xdr:spPr>
    </xdr:pic>
    <xdr:clientData/>
  </xdr:twoCellAnchor>
  <xdr:twoCellAnchor editAs="oneCell">
    <xdr:from>
      <xdr:col>11</xdr:col>
      <xdr:colOff>57268</xdr:colOff>
      <xdr:row>52</xdr:row>
      <xdr:rowOff>80752</xdr:rowOff>
    </xdr:from>
    <xdr:to>
      <xdr:col>26</xdr:col>
      <xdr:colOff>419100</xdr:colOff>
      <xdr:row>65</xdr:row>
      <xdr:rowOff>145605</xdr:rowOff>
    </xdr:to>
    <xdr:pic>
      <xdr:nvPicPr>
        <xdr:cNvPr id="13" name="Picture 12">
          <a:extLst>
            <a:ext uri="{FF2B5EF4-FFF2-40B4-BE49-F238E27FC236}">
              <a16:creationId xmlns:a16="http://schemas.microsoft.com/office/drawing/2014/main" id="{00000000-0008-0000-1300-00000D000000}"/>
            </a:ext>
          </a:extLst>
        </xdr:cNvPr>
        <xdr:cNvPicPr>
          <a:picLocks noChangeAspect="1"/>
        </xdr:cNvPicPr>
      </xdr:nvPicPr>
      <xdr:blipFill>
        <a:blip xmlns:r="http://schemas.openxmlformats.org/officeDocument/2006/relationships" r:embed="rId3"/>
        <a:stretch>
          <a:fillRect/>
        </a:stretch>
      </xdr:blipFill>
      <xdr:spPr>
        <a:xfrm>
          <a:off x="10928468" y="11498052"/>
          <a:ext cx="9696332" cy="2379429"/>
        </a:xfrm>
        <a:prstGeom prst="rect">
          <a:avLst/>
        </a:prstGeom>
      </xdr:spPr>
    </xdr:pic>
    <xdr:clientData/>
  </xdr:twoCellAnchor>
  <xdr:twoCellAnchor editAs="oneCell">
    <xdr:from>
      <xdr:col>0</xdr:col>
      <xdr:colOff>495300</xdr:colOff>
      <xdr:row>70</xdr:row>
      <xdr:rowOff>28575</xdr:rowOff>
    </xdr:from>
    <xdr:to>
      <xdr:col>9</xdr:col>
      <xdr:colOff>620184</xdr:colOff>
      <xdr:row>84</xdr:row>
      <xdr:rowOff>97887</xdr:rowOff>
    </xdr:to>
    <xdr:pic>
      <xdr:nvPicPr>
        <xdr:cNvPr id="16" name="Picture 15">
          <a:extLst>
            <a:ext uri="{FF2B5EF4-FFF2-40B4-BE49-F238E27FC236}">
              <a16:creationId xmlns:a16="http://schemas.microsoft.com/office/drawing/2014/main" id="{00000000-0008-0000-1300-000010000000}"/>
            </a:ext>
          </a:extLst>
        </xdr:cNvPr>
        <xdr:cNvPicPr>
          <a:picLocks noChangeAspect="1"/>
        </xdr:cNvPicPr>
      </xdr:nvPicPr>
      <xdr:blipFill>
        <a:blip xmlns:r="http://schemas.openxmlformats.org/officeDocument/2006/relationships" r:embed="rId4"/>
        <a:stretch>
          <a:fillRect/>
        </a:stretch>
      </xdr:blipFill>
      <xdr:spPr>
        <a:xfrm>
          <a:off x="495300" y="14379575"/>
          <a:ext cx="9329209" cy="251406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8</xdr:col>
      <xdr:colOff>35834</xdr:colOff>
      <xdr:row>10</xdr:row>
      <xdr:rowOff>0</xdr:rowOff>
    </xdr:from>
    <xdr:to>
      <xdr:col>9</xdr:col>
      <xdr:colOff>417730</xdr:colOff>
      <xdr:row>11</xdr:row>
      <xdr:rowOff>3586</xdr:rowOff>
    </xdr:to>
    <xdr:sp macro="" textlink="">
      <xdr:nvSpPr>
        <xdr:cNvPr id="2" name="Rectangle 1">
          <a:extLst>
            <a:ext uri="{FF2B5EF4-FFF2-40B4-BE49-F238E27FC236}">
              <a16:creationId xmlns:a16="http://schemas.microsoft.com/office/drawing/2014/main" id="{00000000-0008-0000-1400-000002000000}"/>
            </a:ext>
          </a:extLst>
        </xdr:cNvPr>
        <xdr:cNvSpPr/>
      </xdr:nvSpPr>
      <xdr:spPr>
        <a:xfrm>
          <a:off x="8803316" y="336176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421308</xdr:colOff>
      <xdr:row>10</xdr:row>
      <xdr:rowOff>8964</xdr:rowOff>
    </xdr:from>
    <xdr:to>
      <xdr:col>11</xdr:col>
      <xdr:colOff>5791</xdr:colOff>
      <xdr:row>11</xdr:row>
      <xdr:rowOff>3585</xdr:rowOff>
    </xdr:to>
    <xdr:sp macro="" textlink="">
      <xdr:nvSpPr>
        <xdr:cNvPr id="3" name="Rectangle 2">
          <a:extLst>
            <a:ext uri="{FF2B5EF4-FFF2-40B4-BE49-F238E27FC236}">
              <a16:creationId xmlns:a16="http://schemas.microsoft.com/office/drawing/2014/main" id="{00000000-0008-0000-1400-000003000000}"/>
            </a:ext>
          </a:extLst>
        </xdr:cNvPr>
        <xdr:cNvSpPr/>
      </xdr:nvSpPr>
      <xdr:spPr>
        <a:xfrm>
          <a:off x="9995614" y="337072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35834</xdr:colOff>
      <xdr:row>19</xdr:row>
      <xdr:rowOff>0</xdr:rowOff>
    </xdr:from>
    <xdr:to>
      <xdr:col>9</xdr:col>
      <xdr:colOff>417730</xdr:colOff>
      <xdr:row>20</xdr:row>
      <xdr:rowOff>3586</xdr:rowOff>
    </xdr:to>
    <xdr:sp macro="" textlink="">
      <xdr:nvSpPr>
        <xdr:cNvPr id="4" name="Rectangle 3">
          <a:extLst>
            <a:ext uri="{FF2B5EF4-FFF2-40B4-BE49-F238E27FC236}">
              <a16:creationId xmlns:a16="http://schemas.microsoft.com/office/drawing/2014/main" id="{00000000-0008-0000-1400-000004000000}"/>
            </a:ext>
          </a:extLst>
        </xdr:cNvPr>
        <xdr:cNvSpPr/>
      </xdr:nvSpPr>
      <xdr:spPr>
        <a:xfrm>
          <a:off x="8803316" y="6544235"/>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9</xdr:col>
      <xdr:colOff>421308</xdr:colOff>
      <xdr:row>19</xdr:row>
      <xdr:rowOff>8964</xdr:rowOff>
    </xdr:from>
    <xdr:to>
      <xdr:col>11</xdr:col>
      <xdr:colOff>5791</xdr:colOff>
      <xdr:row>20</xdr:row>
      <xdr:rowOff>3585</xdr:rowOff>
    </xdr:to>
    <xdr:sp macro="" textlink="">
      <xdr:nvSpPr>
        <xdr:cNvPr id="5" name="Rectangle 4">
          <a:extLst>
            <a:ext uri="{FF2B5EF4-FFF2-40B4-BE49-F238E27FC236}">
              <a16:creationId xmlns:a16="http://schemas.microsoft.com/office/drawing/2014/main" id="{00000000-0008-0000-1400-000005000000}"/>
            </a:ext>
          </a:extLst>
        </xdr:cNvPr>
        <xdr:cNvSpPr/>
      </xdr:nvSpPr>
      <xdr:spPr>
        <a:xfrm>
          <a:off x="9995614" y="6553199"/>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35834</xdr:colOff>
      <xdr:row>12</xdr:row>
      <xdr:rowOff>0</xdr:rowOff>
    </xdr:from>
    <xdr:to>
      <xdr:col>9</xdr:col>
      <xdr:colOff>417730</xdr:colOff>
      <xdr:row>13</xdr:row>
      <xdr:rowOff>3586</xdr:rowOff>
    </xdr:to>
    <xdr:sp macro="" textlink="">
      <xdr:nvSpPr>
        <xdr:cNvPr id="6" name="Rectangle 5">
          <a:extLst>
            <a:ext uri="{FF2B5EF4-FFF2-40B4-BE49-F238E27FC236}">
              <a16:creationId xmlns:a16="http://schemas.microsoft.com/office/drawing/2014/main" id="{00000000-0008-0000-1400-000006000000}"/>
            </a:ext>
          </a:extLst>
        </xdr:cNvPr>
        <xdr:cNvSpPr/>
      </xdr:nvSpPr>
      <xdr:spPr>
        <a:xfrm>
          <a:off x="8803316" y="3720353"/>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12</xdr:row>
      <xdr:rowOff>8964</xdr:rowOff>
    </xdr:from>
    <xdr:to>
      <xdr:col>11</xdr:col>
      <xdr:colOff>5791</xdr:colOff>
      <xdr:row>13</xdr:row>
      <xdr:rowOff>3585</xdr:rowOff>
    </xdr:to>
    <xdr:sp macro="" textlink="">
      <xdr:nvSpPr>
        <xdr:cNvPr id="7" name="Rectangle 6">
          <a:extLst>
            <a:ext uri="{FF2B5EF4-FFF2-40B4-BE49-F238E27FC236}">
              <a16:creationId xmlns:a16="http://schemas.microsoft.com/office/drawing/2014/main" id="{00000000-0008-0000-1400-000007000000}"/>
            </a:ext>
          </a:extLst>
        </xdr:cNvPr>
        <xdr:cNvSpPr/>
      </xdr:nvSpPr>
      <xdr:spPr>
        <a:xfrm>
          <a:off x="9995614" y="3729317"/>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8</xdr:col>
      <xdr:colOff>35834</xdr:colOff>
      <xdr:row>21</xdr:row>
      <xdr:rowOff>0</xdr:rowOff>
    </xdr:from>
    <xdr:to>
      <xdr:col>9</xdr:col>
      <xdr:colOff>417730</xdr:colOff>
      <xdr:row>22</xdr:row>
      <xdr:rowOff>3586</xdr:rowOff>
    </xdr:to>
    <xdr:sp macro="" textlink="">
      <xdr:nvSpPr>
        <xdr:cNvPr id="8" name="Rectangle 7">
          <a:extLst>
            <a:ext uri="{FF2B5EF4-FFF2-40B4-BE49-F238E27FC236}">
              <a16:creationId xmlns:a16="http://schemas.microsoft.com/office/drawing/2014/main" id="{00000000-0008-0000-1400-000008000000}"/>
            </a:ext>
          </a:extLst>
        </xdr:cNvPr>
        <xdr:cNvSpPr/>
      </xdr:nvSpPr>
      <xdr:spPr>
        <a:xfrm>
          <a:off x="8803316" y="6902824"/>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9</xdr:col>
      <xdr:colOff>421308</xdr:colOff>
      <xdr:row>21</xdr:row>
      <xdr:rowOff>8964</xdr:rowOff>
    </xdr:from>
    <xdr:to>
      <xdr:col>11</xdr:col>
      <xdr:colOff>5791</xdr:colOff>
      <xdr:row>22</xdr:row>
      <xdr:rowOff>3585</xdr:rowOff>
    </xdr:to>
    <xdr:sp macro="" textlink="">
      <xdr:nvSpPr>
        <xdr:cNvPr id="9" name="Rectangle 8">
          <a:extLst>
            <a:ext uri="{FF2B5EF4-FFF2-40B4-BE49-F238E27FC236}">
              <a16:creationId xmlns:a16="http://schemas.microsoft.com/office/drawing/2014/main" id="{00000000-0008-0000-1400-000009000000}"/>
            </a:ext>
          </a:extLst>
        </xdr:cNvPr>
        <xdr:cNvSpPr/>
      </xdr:nvSpPr>
      <xdr:spPr>
        <a:xfrm>
          <a:off x="9995614" y="6911788"/>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421308</xdr:colOff>
      <xdr:row>10</xdr:row>
      <xdr:rowOff>8964</xdr:rowOff>
    </xdr:from>
    <xdr:to>
      <xdr:col>11</xdr:col>
      <xdr:colOff>5791</xdr:colOff>
      <xdr:row>11</xdr:row>
      <xdr:rowOff>3585</xdr:rowOff>
    </xdr:to>
    <xdr:sp macro="" textlink="">
      <xdr:nvSpPr>
        <xdr:cNvPr id="10" name="Rectangle 9">
          <a:extLst>
            <a:ext uri="{FF2B5EF4-FFF2-40B4-BE49-F238E27FC236}">
              <a16:creationId xmlns:a16="http://schemas.microsoft.com/office/drawing/2014/main" id="{00000000-0008-0000-1400-00000A000000}"/>
            </a:ext>
          </a:extLst>
        </xdr:cNvPr>
        <xdr:cNvSpPr/>
      </xdr:nvSpPr>
      <xdr:spPr>
        <a:xfrm>
          <a:off x="9969168" y="3384624"/>
          <a:ext cx="1199923" cy="177501"/>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421308</xdr:colOff>
      <xdr:row>19</xdr:row>
      <xdr:rowOff>8964</xdr:rowOff>
    </xdr:from>
    <xdr:to>
      <xdr:col>11</xdr:col>
      <xdr:colOff>5791</xdr:colOff>
      <xdr:row>20</xdr:row>
      <xdr:rowOff>3585</xdr:rowOff>
    </xdr:to>
    <xdr:sp macro="" textlink="">
      <xdr:nvSpPr>
        <xdr:cNvPr id="11" name="Rectangle 10">
          <a:extLst>
            <a:ext uri="{FF2B5EF4-FFF2-40B4-BE49-F238E27FC236}">
              <a16:creationId xmlns:a16="http://schemas.microsoft.com/office/drawing/2014/main" id="{00000000-0008-0000-1400-00000B000000}"/>
            </a:ext>
          </a:extLst>
        </xdr:cNvPr>
        <xdr:cNvSpPr/>
      </xdr:nvSpPr>
      <xdr:spPr>
        <a:xfrm>
          <a:off x="9969168" y="3384624"/>
          <a:ext cx="1199923" cy="177501"/>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0</xdr:col>
      <xdr:colOff>272174</xdr:colOff>
      <xdr:row>37</xdr:row>
      <xdr:rowOff>117628</xdr:rowOff>
    </xdr:from>
    <xdr:to>
      <xdr:col>9</xdr:col>
      <xdr:colOff>696916</xdr:colOff>
      <xdr:row>78</xdr:row>
      <xdr:rowOff>110166</xdr:rowOff>
    </xdr:to>
    <xdr:pic>
      <xdr:nvPicPr>
        <xdr:cNvPr id="12" name="Picture 11">
          <a:extLst>
            <a:ext uri="{FF2B5EF4-FFF2-40B4-BE49-F238E27FC236}">
              <a16:creationId xmlns:a16="http://schemas.microsoft.com/office/drawing/2014/main" id="{00000000-0008-0000-1400-00000C000000}"/>
            </a:ext>
          </a:extLst>
        </xdr:cNvPr>
        <xdr:cNvPicPr>
          <a:picLocks noChangeAspect="1"/>
        </xdr:cNvPicPr>
      </xdr:nvPicPr>
      <xdr:blipFill>
        <a:blip xmlns:r="http://schemas.openxmlformats.org/officeDocument/2006/relationships" r:embed="rId1"/>
        <a:stretch>
          <a:fillRect/>
        </a:stretch>
      </xdr:blipFill>
      <xdr:spPr>
        <a:xfrm>
          <a:off x="272174" y="8537728"/>
          <a:ext cx="10013242" cy="7282339"/>
        </a:xfrm>
        <a:prstGeom prst="rect">
          <a:avLst/>
        </a:prstGeom>
      </xdr:spPr>
    </xdr:pic>
    <xdr:clientData/>
  </xdr:twoCellAnchor>
  <xdr:twoCellAnchor editAs="oneCell">
    <xdr:from>
      <xdr:col>10</xdr:col>
      <xdr:colOff>102053</xdr:colOff>
      <xdr:row>31</xdr:row>
      <xdr:rowOff>56696</xdr:rowOff>
    </xdr:from>
    <xdr:to>
      <xdr:col>25</xdr:col>
      <xdr:colOff>429405</xdr:colOff>
      <xdr:row>43</xdr:row>
      <xdr:rowOff>121458</xdr:rowOff>
    </xdr:to>
    <xdr:pic>
      <xdr:nvPicPr>
        <xdr:cNvPr id="13" name="Picture 12">
          <a:extLst>
            <a:ext uri="{FF2B5EF4-FFF2-40B4-BE49-F238E27FC236}">
              <a16:creationId xmlns:a16="http://schemas.microsoft.com/office/drawing/2014/main" id="{00000000-0008-0000-1400-00000D000000}"/>
            </a:ext>
          </a:extLst>
        </xdr:cNvPr>
        <xdr:cNvPicPr>
          <a:picLocks noChangeAspect="1"/>
        </xdr:cNvPicPr>
      </xdr:nvPicPr>
      <xdr:blipFill>
        <a:blip xmlns:r="http://schemas.openxmlformats.org/officeDocument/2006/relationships" r:embed="rId2"/>
        <a:stretch>
          <a:fillRect/>
        </a:stretch>
      </xdr:blipFill>
      <xdr:spPr>
        <a:xfrm>
          <a:off x="10522857" y="7449910"/>
          <a:ext cx="9723809" cy="2238095"/>
        </a:xfrm>
        <a:prstGeom prst="rect">
          <a:avLst/>
        </a:prstGeom>
      </xdr:spPr>
    </xdr:pic>
    <xdr:clientData/>
  </xdr:twoCellAnchor>
  <xdr:twoCellAnchor editAs="oneCell">
    <xdr:from>
      <xdr:col>0</xdr:col>
      <xdr:colOff>381000</xdr:colOff>
      <xdr:row>81</xdr:row>
      <xdr:rowOff>165100</xdr:rowOff>
    </xdr:from>
    <xdr:to>
      <xdr:col>9</xdr:col>
      <xdr:colOff>137584</xdr:colOff>
      <xdr:row>96</xdr:row>
      <xdr:rowOff>59787</xdr:rowOff>
    </xdr:to>
    <xdr:pic>
      <xdr:nvPicPr>
        <xdr:cNvPr id="14" name="Picture 13">
          <a:extLst>
            <a:ext uri="{FF2B5EF4-FFF2-40B4-BE49-F238E27FC236}">
              <a16:creationId xmlns:a16="http://schemas.microsoft.com/office/drawing/2014/main" id="{00000000-0008-0000-1400-00000E000000}"/>
            </a:ext>
          </a:extLst>
        </xdr:cNvPr>
        <xdr:cNvPicPr>
          <a:picLocks noChangeAspect="1"/>
        </xdr:cNvPicPr>
      </xdr:nvPicPr>
      <xdr:blipFill>
        <a:blip xmlns:r="http://schemas.openxmlformats.org/officeDocument/2006/relationships" r:embed="rId3"/>
        <a:stretch>
          <a:fillRect/>
        </a:stretch>
      </xdr:blipFill>
      <xdr:spPr>
        <a:xfrm>
          <a:off x="381000" y="16408400"/>
          <a:ext cx="9345084" cy="25616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26868</xdr:colOff>
      <xdr:row>10</xdr:row>
      <xdr:rowOff>0</xdr:rowOff>
    </xdr:from>
    <xdr:to>
      <xdr:col>7</xdr:col>
      <xdr:colOff>408765</xdr:colOff>
      <xdr:row>11</xdr:row>
      <xdr:rowOff>3586</xdr:rowOff>
    </xdr:to>
    <xdr:sp macro="" textlink="">
      <xdr:nvSpPr>
        <xdr:cNvPr id="2" name="Rectangle 1">
          <a:extLst>
            <a:ext uri="{FF2B5EF4-FFF2-40B4-BE49-F238E27FC236}">
              <a16:creationId xmlns:a16="http://schemas.microsoft.com/office/drawing/2014/main" id="{00000000-0008-0000-1500-000002000000}"/>
            </a:ext>
          </a:extLst>
        </xdr:cNvPr>
        <xdr:cNvSpPr/>
      </xdr:nvSpPr>
      <xdr:spPr>
        <a:xfrm>
          <a:off x="6284233" y="1963271"/>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7</xdr:col>
      <xdr:colOff>412343</xdr:colOff>
      <xdr:row>10</xdr:row>
      <xdr:rowOff>8964</xdr:rowOff>
    </xdr:from>
    <xdr:to>
      <xdr:col>8</xdr:col>
      <xdr:colOff>803649</xdr:colOff>
      <xdr:row>11</xdr:row>
      <xdr:rowOff>3585</xdr:rowOff>
    </xdr:to>
    <xdr:sp macro="" textlink="">
      <xdr:nvSpPr>
        <xdr:cNvPr id="3" name="Rectangle 2">
          <a:extLst>
            <a:ext uri="{FF2B5EF4-FFF2-40B4-BE49-F238E27FC236}">
              <a16:creationId xmlns:a16="http://schemas.microsoft.com/office/drawing/2014/main" id="{00000000-0008-0000-1500-000003000000}"/>
            </a:ext>
          </a:extLst>
        </xdr:cNvPr>
        <xdr:cNvSpPr/>
      </xdr:nvSpPr>
      <xdr:spPr>
        <a:xfrm>
          <a:off x="7476531" y="1972235"/>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26868</xdr:colOff>
      <xdr:row>19</xdr:row>
      <xdr:rowOff>0</xdr:rowOff>
    </xdr:from>
    <xdr:to>
      <xdr:col>7</xdr:col>
      <xdr:colOff>408765</xdr:colOff>
      <xdr:row>20</xdr:row>
      <xdr:rowOff>3586</xdr:rowOff>
    </xdr:to>
    <xdr:sp macro="" textlink="">
      <xdr:nvSpPr>
        <xdr:cNvPr id="4" name="Rectangle 3">
          <a:extLst>
            <a:ext uri="{FF2B5EF4-FFF2-40B4-BE49-F238E27FC236}">
              <a16:creationId xmlns:a16="http://schemas.microsoft.com/office/drawing/2014/main" id="{00000000-0008-0000-1500-000004000000}"/>
            </a:ext>
          </a:extLst>
        </xdr:cNvPr>
        <xdr:cNvSpPr/>
      </xdr:nvSpPr>
      <xdr:spPr>
        <a:xfrm>
          <a:off x="6284233" y="3926541"/>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7</xdr:col>
      <xdr:colOff>412343</xdr:colOff>
      <xdr:row>19</xdr:row>
      <xdr:rowOff>8964</xdr:rowOff>
    </xdr:from>
    <xdr:to>
      <xdr:col>8</xdr:col>
      <xdr:colOff>803649</xdr:colOff>
      <xdr:row>20</xdr:row>
      <xdr:rowOff>3585</xdr:rowOff>
    </xdr:to>
    <xdr:sp macro="" textlink="">
      <xdr:nvSpPr>
        <xdr:cNvPr id="5" name="Rectangle 4">
          <a:extLst>
            <a:ext uri="{FF2B5EF4-FFF2-40B4-BE49-F238E27FC236}">
              <a16:creationId xmlns:a16="http://schemas.microsoft.com/office/drawing/2014/main" id="{00000000-0008-0000-1500-000005000000}"/>
            </a:ext>
          </a:extLst>
        </xdr:cNvPr>
        <xdr:cNvSpPr/>
      </xdr:nvSpPr>
      <xdr:spPr>
        <a:xfrm>
          <a:off x="7476531" y="3935505"/>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26868</xdr:colOff>
      <xdr:row>12</xdr:row>
      <xdr:rowOff>0</xdr:rowOff>
    </xdr:from>
    <xdr:to>
      <xdr:col>7</xdr:col>
      <xdr:colOff>408765</xdr:colOff>
      <xdr:row>13</xdr:row>
      <xdr:rowOff>3586</xdr:rowOff>
    </xdr:to>
    <xdr:sp macro="" textlink="">
      <xdr:nvSpPr>
        <xdr:cNvPr id="6" name="Rectangle 5">
          <a:extLst>
            <a:ext uri="{FF2B5EF4-FFF2-40B4-BE49-F238E27FC236}">
              <a16:creationId xmlns:a16="http://schemas.microsoft.com/office/drawing/2014/main" id="{00000000-0008-0000-1500-000006000000}"/>
            </a:ext>
          </a:extLst>
        </xdr:cNvPr>
        <xdr:cNvSpPr/>
      </xdr:nvSpPr>
      <xdr:spPr>
        <a:xfrm>
          <a:off x="6284233" y="2321859"/>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412343</xdr:colOff>
      <xdr:row>12</xdr:row>
      <xdr:rowOff>8964</xdr:rowOff>
    </xdr:from>
    <xdr:to>
      <xdr:col>8</xdr:col>
      <xdr:colOff>803649</xdr:colOff>
      <xdr:row>13</xdr:row>
      <xdr:rowOff>3585</xdr:rowOff>
    </xdr:to>
    <xdr:sp macro="" textlink="">
      <xdr:nvSpPr>
        <xdr:cNvPr id="7" name="Rectangle 6">
          <a:extLst>
            <a:ext uri="{FF2B5EF4-FFF2-40B4-BE49-F238E27FC236}">
              <a16:creationId xmlns:a16="http://schemas.microsoft.com/office/drawing/2014/main" id="{00000000-0008-0000-1500-000007000000}"/>
            </a:ext>
          </a:extLst>
        </xdr:cNvPr>
        <xdr:cNvSpPr/>
      </xdr:nvSpPr>
      <xdr:spPr>
        <a:xfrm>
          <a:off x="7476531" y="2330823"/>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26868</xdr:colOff>
      <xdr:row>21</xdr:row>
      <xdr:rowOff>0</xdr:rowOff>
    </xdr:from>
    <xdr:to>
      <xdr:col>7</xdr:col>
      <xdr:colOff>408765</xdr:colOff>
      <xdr:row>22</xdr:row>
      <xdr:rowOff>3585</xdr:rowOff>
    </xdr:to>
    <xdr:sp macro="" textlink="">
      <xdr:nvSpPr>
        <xdr:cNvPr id="8" name="Rectangle 7">
          <a:extLst>
            <a:ext uri="{FF2B5EF4-FFF2-40B4-BE49-F238E27FC236}">
              <a16:creationId xmlns:a16="http://schemas.microsoft.com/office/drawing/2014/main" id="{00000000-0008-0000-1500-000008000000}"/>
            </a:ext>
          </a:extLst>
        </xdr:cNvPr>
        <xdr:cNvSpPr/>
      </xdr:nvSpPr>
      <xdr:spPr>
        <a:xfrm>
          <a:off x="6284233" y="4285129"/>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5</xdr:col>
      <xdr:colOff>706348</xdr:colOff>
      <xdr:row>17</xdr:row>
      <xdr:rowOff>476959</xdr:rowOff>
    </xdr:from>
    <xdr:to>
      <xdr:col>7</xdr:col>
      <xdr:colOff>281044</xdr:colOff>
      <xdr:row>17</xdr:row>
      <xdr:rowOff>643029</xdr:rowOff>
    </xdr:to>
    <xdr:sp macro="" textlink="">
      <xdr:nvSpPr>
        <xdr:cNvPr id="9" name="Rectangle 8">
          <a:extLst>
            <a:ext uri="{FF2B5EF4-FFF2-40B4-BE49-F238E27FC236}">
              <a16:creationId xmlns:a16="http://schemas.microsoft.com/office/drawing/2014/main" id="{00000000-0008-0000-1500-000009000000}"/>
            </a:ext>
          </a:extLst>
        </xdr:cNvPr>
        <xdr:cNvSpPr/>
      </xdr:nvSpPr>
      <xdr:spPr>
        <a:xfrm>
          <a:off x="5221198" y="4582234"/>
          <a:ext cx="1212996" cy="166070"/>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7</xdr:col>
      <xdr:colOff>412343</xdr:colOff>
      <xdr:row>19</xdr:row>
      <xdr:rowOff>8964</xdr:rowOff>
    </xdr:from>
    <xdr:to>
      <xdr:col>8</xdr:col>
      <xdr:colOff>803649</xdr:colOff>
      <xdr:row>20</xdr:row>
      <xdr:rowOff>3585</xdr:rowOff>
    </xdr:to>
    <xdr:sp macro="" textlink="">
      <xdr:nvSpPr>
        <xdr:cNvPr id="10" name="Rectangle 9">
          <a:extLst>
            <a:ext uri="{FF2B5EF4-FFF2-40B4-BE49-F238E27FC236}">
              <a16:creationId xmlns:a16="http://schemas.microsoft.com/office/drawing/2014/main" id="{00000000-0008-0000-1500-00000A000000}"/>
            </a:ext>
          </a:extLst>
        </xdr:cNvPr>
        <xdr:cNvSpPr/>
      </xdr:nvSpPr>
      <xdr:spPr>
        <a:xfrm>
          <a:off x="7476531" y="2841811"/>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editAs="oneCell">
    <xdr:from>
      <xdr:col>9</xdr:col>
      <xdr:colOff>502259</xdr:colOff>
      <xdr:row>9</xdr:row>
      <xdr:rowOff>112814</xdr:rowOff>
    </xdr:from>
    <xdr:to>
      <xdr:col>26</xdr:col>
      <xdr:colOff>2802</xdr:colOff>
      <xdr:row>46</xdr:row>
      <xdr:rowOff>58854</xdr:rowOff>
    </xdr:to>
    <xdr:pic>
      <xdr:nvPicPr>
        <xdr:cNvPr id="12" name="Picture 11">
          <a:extLst>
            <a:ext uri="{FF2B5EF4-FFF2-40B4-BE49-F238E27FC236}">
              <a16:creationId xmlns:a16="http://schemas.microsoft.com/office/drawing/2014/main" id="{00000000-0008-0000-1500-00000C000000}"/>
            </a:ext>
          </a:extLst>
        </xdr:cNvPr>
        <xdr:cNvPicPr>
          <a:picLocks noChangeAspect="1"/>
        </xdr:cNvPicPr>
      </xdr:nvPicPr>
      <xdr:blipFill>
        <a:blip xmlns:r="http://schemas.openxmlformats.org/officeDocument/2006/relationships" r:embed="rId1"/>
        <a:stretch>
          <a:fillRect/>
        </a:stretch>
      </xdr:blipFill>
      <xdr:spPr>
        <a:xfrm>
          <a:off x="8352447" y="2700439"/>
          <a:ext cx="9981218" cy="7383479"/>
        </a:xfrm>
        <a:prstGeom prst="rect">
          <a:avLst/>
        </a:prstGeom>
      </xdr:spPr>
    </xdr:pic>
    <xdr:clientData/>
  </xdr:twoCellAnchor>
  <xdr:twoCellAnchor editAs="oneCell">
    <xdr:from>
      <xdr:col>10</xdr:col>
      <xdr:colOff>0</xdr:colOff>
      <xdr:row>49</xdr:row>
      <xdr:rowOff>0</xdr:rowOff>
    </xdr:from>
    <xdr:to>
      <xdr:col>25</xdr:col>
      <xdr:colOff>58209</xdr:colOff>
      <xdr:row>63</xdr:row>
      <xdr:rowOff>116937</xdr:rowOff>
    </xdr:to>
    <xdr:pic>
      <xdr:nvPicPr>
        <xdr:cNvPr id="13" name="Picture 12">
          <a:extLst>
            <a:ext uri="{FF2B5EF4-FFF2-40B4-BE49-F238E27FC236}">
              <a16:creationId xmlns:a16="http://schemas.microsoft.com/office/drawing/2014/main" id="{00000000-0008-0000-1500-00000D000000}"/>
            </a:ext>
          </a:extLst>
        </xdr:cNvPr>
        <xdr:cNvPicPr>
          <a:picLocks noChangeAspect="1"/>
        </xdr:cNvPicPr>
      </xdr:nvPicPr>
      <xdr:blipFill>
        <a:blip xmlns:r="http://schemas.openxmlformats.org/officeDocument/2006/relationships" r:embed="rId2"/>
        <a:stretch>
          <a:fillRect/>
        </a:stretch>
      </xdr:blipFill>
      <xdr:spPr>
        <a:xfrm>
          <a:off x="8469313" y="10382250"/>
          <a:ext cx="9345084" cy="256168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5</xdr:col>
      <xdr:colOff>250990</xdr:colOff>
      <xdr:row>15</xdr:row>
      <xdr:rowOff>0</xdr:rowOff>
    </xdr:from>
    <xdr:to>
      <xdr:col>6</xdr:col>
      <xdr:colOff>507380</xdr:colOff>
      <xdr:row>16</xdr:row>
      <xdr:rowOff>3586</xdr:rowOff>
    </xdr:to>
    <xdr:sp macro="" textlink="">
      <xdr:nvSpPr>
        <xdr:cNvPr id="2" name="Rectangle 1">
          <a:extLst>
            <a:ext uri="{FF2B5EF4-FFF2-40B4-BE49-F238E27FC236}">
              <a16:creationId xmlns:a16="http://schemas.microsoft.com/office/drawing/2014/main" id="{00000000-0008-0000-1600-000002000000}"/>
            </a:ext>
          </a:extLst>
        </xdr:cNvPr>
        <xdr:cNvSpPr/>
      </xdr:nvSpPr>
      <xdr:spPr>
        <a:xfrm>
          <a:off x="6831084" y="3756212"/>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6</xdr:col>
      <xdr:colOff>510958</xdr:colOff>
      <xdr:row>15</xdr:row>
      <xdr:rowOff>8964</xdr:rowOff>
    </xdr:from>
    <xdr:to>
      <xdr:col>7</xdr:col>
      <xdr:colOff>839512</xdr:colOff>
      <xdr:row>16</xdr:row>
      <xdr:rowOff>3585</xdr:rowOff>
    </xdr:to>
    <xdr:sp macro="" textlink="">
      <xdr:nvSpPr>
        <xdr:cNvPr id="3" name="Rectangle 2">
          <a:extLst>
            <a:ext uri="{FF2B5EF4-FFF2-40B4-BE49-F238E27FC236}">
              <a16:creationId xmlns:a16="http://schemas.microsoft.com/office/drawing/2014/main" id="{00000000-0008-0000-1600-000003000000}"/>
            </a:ext>
          </a:extLst>
        </xdr:cNvPr>
        <xdr:cNvSpPr/>
      </xdr:nvSpPr>
      <xdr:spPr>
        <a:xfrm>
          <a:off x="8023382" y="3765176"/>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28</xdr:row>
      <xdr:rowOff>0</xdr:rowOff>
    </xdr:from>
    <xdr:to>
      <xdr:col>6</xdr:col>
      <xdr:colOff>516345</xdr:colOff>
      <xdr:row>29</xdr:row>
      <xdr:rowOff>3586</xdr:rowOff>
    </xdr:to>
    <xdr:sp macro="" textlink="">
      <xdr:nvSpPr>
        <xdr:cNvPr id="4" name="Rectangle 3">
          <a:extLst>
            <a:ext uri="{FF2B5EF4-FFF2-40B4-BE49-F238E27FC236}">
              <a16:creationId xmlns:a16="http://schemas.microsoft.com/office/drawing/2014/main" id="{00000000-0008-0000-1600-000004000000}"/>
            </a:ext>
          </a:extLst>
        </xdr:cNvPr>
        <xdr:cNvSpPr/>
      </xdr:nvSpPr>
      <xdr:spPr>
        <a:xfrm>
          <a:off x="6840049" y="6606988"/>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6</xdr:col>
      <xdr:colOff>519923</xdr:colOff>
      <xdr:row>28</xdr:row>
      <xdr:rowOff>8964</xdr:rowOff>
    </xdr:from>
    <xdr:to>
      <xdr:col>7</xdr:col>
      <xdr:colOff>848477</xdr:colOff>
      <xdr:row>29</xdr:row>
      <xdr:rowOff>3585</xdr:rowOff>
    </xdr:to>
    <xdr:sp macro="" textlink="">
      <xdr:nvSpPr>
        <xdr:cNvPr id="5" name="Rectangle 4">
          <a:extLst>
            <a:ext uri="{FF2B5EF4-FFF2-40B4-BE49-F238E27FC236}">
              <a16:creationId xmlns:a16="http://schemas.microsoft.com/office/drawing/2014/main" id="{00000000-0008-0000-1600-000005000000}"/>
            </a:ext>
          </a:extLst>
        </xdr:cNvPr>
        <xdr:cNvSpPr/>
      </xdr:nvSpPr>
      <xdr:spPr>
        <a:xfrm>
          <a:off x="8032347" y="6615952"/>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17</xdr:row>
      <xdr:rowOff>0</xdr:rowOff>
    </xdr:from>
    <xdr:to>
      <xdr:col>6</xdr:col>
      <xdr:colOff>516345</xdr:colOff>
      <xdr:row>18</xdr:row>
      <xdr:rowOff>3586</xdr:rowOff>
    </xdr:to>
    <xdr:sp macro="" textlink="">
      <xdr:nvSpPr>
        <xdr:cNvPr id="6" name="Rectangle 5">
          <a:extLst>
            <a:ext uri="{FF2B5EF4-FFF2-40B4-BE49-F238E27FC236}">
              <a16:creationId xmlns:a16="http://schemas.microsoft.com/office/drawing/2014/main" id="{00000000-0008-0000-1600-000006000000}"/>
            </a:ext>
          </a:extLst>
        </xdr:cNvPr>
        <xdr:cNvSpPr/>
      </xdr:nvSpPr>
      <xdr:spPr>
        <a:xfrm>
          <a:off x="6840049" y="4114800"/>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6</xdr:col>
      <xdr:colOff>519923</xdr:colOff>
      <xdr:row>17</xdr:row>
      <xdr:rowOff>8964</xdr:rowOff>
    </xdr:from>
    <xdr:to>
      <xdr:col>7</xdr:col>
      <xdr:colOff>848477</xdr:colOff>
      <xdr:row>18</xdr:row>
      <xdr:rowOff>3585</xdr:rowOff>
    </xdr:to>
    <xdr:sp macro="" textlink="">
      <xdr:nvSpPr>
        <xdr:cNvPr id="7" name="Rectangle 6">
          <a:extLst>
            <a:ext uri="{FF2B5EF4-FFF2-40B4-BE49-F238E27FC236}">
              <a16:creationId xmlns:a16="http://schemas.microsoft.com/office/drawing/2014/main" id="{00000000-0008-0000-1600-000007000000}"/>
            </a:ext>
          </a:extLst>
        </xdr:cNvPr>
        <xdr:cNvSpPr/>
      </xdr:nvSpPr>
      <xdr:spPr>
        <a:xfrm>
          <a:off x="8032347" y="4123764"/>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30</xdr:row>
      <xdr:rowOff>0</xdr:rowOff>
    </xdr:from>
    <xdr:to>
      <xdr:col>6</xdr:col>
      <xdr:colOff>516345</xdr:colOff>
      <xdr:row>31</xdr:row>
      <xdr:rowOff>3585</xdr:rowOff>
    </xdr:to>
    <xdr:sp macro="" textlink="">
      <xdr:nvSpPr>
        <xdr:cNvPr id="8" name="Rectangle 7">
          <a:extLst>
            <a:ext uri="{FF2B5EF4-FFF2-40B4-BE49-F238E27FC236}">
              <a16:creationId xmlns:a16="http://schemas.microsoft.com/office/drawing/2014/main" id="{00000000-0008-0000-1600-000008000000}"/>
            </a:ext>
          </a:extLst>
        </xdr:cNvPr>
        <xdr:cNvSpPr/>
      </xdr:nvSpPr>
      <xdr:spPr>
        <a:xfrm>
          <a:off x="6840049" y="6965576"/>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6</xdr:col>
      <xdr:colOff>519923</xdr:colOff>
      <xdr:row>30</xdr:row>
      <xdr:rowOff>8964</xdr:rowOff>
    </xdr:from>
    <xdr:to>
      <xdr:col>7</xdr:col>
      <xdr:colOff>848477</xdr:colOff>
      <xdr:row>31</xdr:row>
      <xdr:rowOff>3584</xdr:rowOff>
    </xdr:to>
    <xdr:sp macro="" textlink="">
      <xdr:nvSpPr>
        <xdr:cNvPr id="9" name="Rectangle 8">
          <a:extLst>
            <a:ext uri="{FF2B5EF4-FFF2-40B4-BE49-F238E27FC236}">
              <a16:creationId xmlns:a16="http://schemas.microsoft.com/office/drawing/2014/main" id="{00000000-0008-0000-1600-000009000000}"/>
            </a:ext>
          </a:extLst>
        </xdr:cNvPr>
        <xdr:cNvSpPr/>
      </xdr:nvSpPr>
      <xdr:spPr>
        <a:xfrm>
          <a:off x="8032347" y="6974540"/>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5</xdr:col>
      <xdr:colOff>259955</xdr:colOff>
      <xdr:row>15</xdr:row>
      <xdr:rowOff>0</xdr:rowOff>
    </xdr:from>
    <xdr:to>
      <xdr:col>6</xdr:col>
      <xdr:colOff>516345</xdr:colOff>
      <xdr:row>16</xdr:row>
      <xdr:rowOff>3586</xdr:rowOff>
    </xdr:to>
    <xdr:sp macro="" textlink="">
      <xdr:nvSpPr>
        <xdr:cNvPr id="10" name="Rectangle 9">
          <a:extLst>
            <a:ext uri="{FF2B5EF4-FFF2-40B4-BE49-F238E27FC236}">
              <a16:creationId xmlns:a16="http://schemas.microsoft.com/office/drawing/2014/main" id="{00000000-0008-0000-1600-00000A000000}"/>
            </a:ext>
          </a:extLst>
        </xdr:cNvPr>
        <xdr:cNvSpPr/>
      </xdr:nvSpPr>
      <xdr:spPr>
        <a:xfrm>
          <a:off x="6840049" y="6606988"/>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6</xdr:col>
      <xdr:colOff>519923</xdr:colOff>
      <xdr:row>15</xdr:row>
      <xdr:rowOff>8964</xdr:rowOff>
    </xdr:from>
    <xdr:to>
      <xdr:col>7</xdr:col>
      <xdr:colOff>848477</xdr:colOff>
      <xdr:row>16</xdr:row>
      <xdr:rowOff>3585</xdr:rowOff>
    </xdr:to>
    <xdr:sp macro="" textlink="">
      <xdr:nvSpPr>
        <xdr:cNvPr id="11" name="Rectangle 10">
          <a:extLst>
            <a:ext uri="{FF2B5EF4-FFF2-40B4-BE49-F238E27FC236}">
              <a16:creationId xmlns:a16="http://schemas.microsoft.com/office/drawing/2014/main" id="{00000000-0008-0000-1600-00000B000000}"/>
            </a:ext>
          </a:extLst>
        </xdr:cNvPr>
        <xdr:cNvSpPr/>
      </xdr:nvSpPr>
      <xdr:spPr>
        <a:xfrm>
          <a:off x="8032347" y="6615952"/>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38100</xdr:colOff>
          <xdr:row>9</xdr:row>
          <xdr:rowOff>57150</xdr:rowOff>
        </xdr:from>
        <xdr:to>
          <xdr:col>8</xdr:col>
          <xdr:colOff>266700</xdr:colOff>
          <xdr:row>10</xdr:row>
          <xdr:rowOff>0</xdr:rowOff>
        </xdr:to>
        <xdr:sp macro="" textlink="">
          <xdr:nvSpPr>
            <xdr:cNvPr id="72759" name="Check Box 55" hidden="1">
              <a:extLst>
                <a:ext uri="{63B3BB69-23CF-44E3-9099-C40C66FF867C}">
                  <a14:compatExt spid="_x0000_s72759"/>
                </a:ext>
                <a:ext uri="{FF2B5EF4-FFF2-40B4-BE49-F238E27FC236}">
                  <a16:creationId xmlns:a16="http://schemas.microsoft.com/office/drawing/2014/main" id="{00000000-0008-0000-1700-000037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76200</xdr:colOff>
          <xdr:row>9</xdr:row>
          <xdr:rowOff>228600</xdr:rowOff>
        </xdr:from>
        <xdr:to>
          <xdr:col>7</xdr:col>
          <xdr:colOff>304800</xdr:colOff>
          <xdr:row>9</xdr:row>
          <xdr:rowOff>704850</xdr:rowOff>
        </xdr:to>
        <xdr:sp macro="" textlink="">
          <xdr:nvSpPr>
            <xdr:cNvPr id="72760" name="Check Box 56" hidden="1">
              <a:extLst>
                <a:ext uri="{63B3BB69-23CF-44E3-9099-C40C66FF867C}">
                  <a14:compatExt spid="_x0000_s72760"/>
                </a:ext>
                <a:ext uri="{FF2B5EF4-FFF2-40B4-BE49-F238E27FC236}">
                  <a16:creationId xmlns:a16="http://schemas.microsoft.com/office/drawing/2014/main" id="{00000000-0008-0000-1700-000038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9</xdr:row>
          <xdr:rowOff>57150</xdr:rowOff>
        </xdr:from>
        <xdr:to>
          <xdr:col>6</xdr:col>
          <xdr:colOff>304800</xdr:colOff>
          <xdr:row>10</xdr:row>
          <xdr:rowOff>0</xdr:rowOff>
        </xdr:to>
        <xdr:sp macro="" textlink="">
          <xdr:nvSpPr>
            <xdr:cNvPr id="72761" name="Check Box 57" hidden="1">
              <a:extLst>
                <a:ext uri="{63B3BB69-23CF-44E3-9099-C40C66FF867C}">
                  <a14:compatExt spid="_x0000_s72761"/>
                </a:ext>
                <a:ext uri="{FF2B5EF4-FFF2-40B4-BE49-F238E27FC236}">
                  <a16:creationId xmlns:a16="http://schemas.microsoft.com/office/drawing/2014/main" id="{00000000-0008-0000-1700-000039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38100</xdr:colOff>
          <xdr:row>9</xdr:row>
          <xdr:rowOff>57150</xdr:rowOff>
        </xdr:from>
        <xdr:to>
          <xdr:col>5</xdr:col>
          <xdr:colOff>266700</xdr:colOff>
          <xdr:row>10</xdr:row>
          <xdr:rowOff>0</xdr:rowOff>
        </xdr:to>
        <xdr:sp macro="" textlink="">
          <xdr:nvSpPr>
            <xdr:cNvPr id="72762" name="Check Box 58" hidden="1">
              <a:extLst>
                <a:ext uri="{63B3BB69-23CF-44E3-9099-C40C66FF867C}">
                  <a14:compatExt spid="_x0000_s72762"/>
                </a:ext>
                <a:ext uri="{FF2B5EF4-FFF2-40B4-BE49-F238E27FC236}">
                  <a16:creationId xmlns:a16="http://schemas.microsoft.com/office/drawing/2014/main" id="{00000000-0008-0000-1700-00003A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38100</xdr:colOff>
          <xdr:row>9</xdr:row>
          <xdr:rowOff>57150</xdr:rowOff>
        </xdr:from>
        <xdr:to>
          <xdr:col>4</xdr:col>
          <xdr:colOff>266700</xdr:colOff>
          <xdr:row>10</xdr:row>
          <xdr:rowOff>0</xdr:rowOff>
        </xdr:to>
        <xdr:sp macro="" textlink="">
          <xdr:nvSpPr>
            <xdr:cNvPr id="72763" name="Check Box 59" hidden="1">
              <a:extLst>
                <a:ext uri="{63B3BB69-23CF-44E3-9099-C40C66FF867C}">
                  <a14:compatExt spid="_x0000_s72763"/>
                </a:ext>
                <a:ext uri="{FF2B5EF4-FFF2-40B4-BE49-F238E27FC236}">
                  <a16:creationId xmlns:a16="http://schemas.microsoft.com/office/drawing/2014/main" id="{00000000-0008-0000-1700-00003B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38100</xdr:colOff>
          <xdr:row>9</xdr:row>
          <xdr:rowOff>57150</xdr:rowOff>
        </xdr:from>
        <xdr:to>
          <xdr:col>3</xdr:col>
          <xdr:colOff>266700</xdr:colOff>
          <xdr:row>10</xdr:row>
          <xdr:rowOff>0</xdr:rowOff>
        </xdr:to>
        <xdr:sp macro="" textlink="">
          <xdr:nvSpPr>
            <xdr:cNvPr id="72764" name="Check Box 60" hidden="1">
              <a:extLst>
                <a:ext uri="{63B3BB69-23CF-44E3-9099-C40C66FF867C}">
                  <a14:compatExt spid="_x0000_s72764"/>
                </a:ext>
                <a:ext uri="{FF2B5EF4-FFF2-40B4-BE49-F238E27FC236}">
                  <a16:creationId xmlns:a16="http://schemas.microsoft.com/office/drawing/2014/main" id="{00000000-0008-0000-1700-00003C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57150</xdr:colOff>
          <xdr:row>9</xdr:row>
          <xdr:rowOff>57150</xdr:rowOff>
        </xdr:from>
        <xdr:to>
          <xdr:col>2</xdr:col>
          <xdr:colOff>285750</xdr:colOff>
          <xdr:row>10</xdr:row>
          <xdr:rowOff>0</xdr:rowOff>
        </xdr:to>
        <xdr:sp macro="" textlink="">
          <xdr:nvSpPr>
            <xdr:cNvPr id="72765" name="Check Box 61" hidden="1">
              <a:extLst>
                <a:ext uri="{63B3BB69-23CF-44E3-9099-C40C66FF867C}">
                  <a14:compatExt spid="_x0000_s72765"/>
                </a:ext>
                <a:ext uri="{FF2B5EF4-FFF2-40B4-BE49-F238E27FC236}">
                  <a16:creationId xmlns:a16="http://schemas.microsoft.com/office/drawing/2014/main" id="{00000000-0008-0000-1700-00003D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38100</xdr:colOff>
          <xdr:row>18</xdr:row>
          <xdr:rowOff>57150</xdr:rowOff>
        </xdr:from>
        <xdr:to>
          <xdr:col>8</xdr:col>
          <xdr:colOff>266700</xdr:colOff>
          <xdr:row>19</xdr:row>
          <xdr:rowOff>0</xdr:rowOff>
        </xdr:to>
        <xdr:sp macro="" textlink="">
          <xdr:nvSpPr>
            <xdr:cNvPr id="72780" name="Check Box 76" hidden="1">
              <a:extLst>
                <a:ext uri="{63B3BB69-23CF-44E3-9099-C40C66FF867C}">
                  <a14:compatExt spid="_x0000_s72780"/>
                </a:ext>
                <a:ext uri="{FF2B5EF4-FFF2-40B4-BE49-F238E27FC236}">
                  <a16:creationId xmlns:a16="http://schemas.microsoft.com/office/drawing/2014/main" id="{00000000-0008-0000-1700-00004C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76200</xdr:colOff>
          <xdr:row>18</xdr:row>
          <xdr:rowOff>228600</xdr:rowOff>
        </xdr:from>
        <xdr:to>
          <xdr:col>7</xdr:col>
          <xdr:colOff>304800</xdr:colOff>
          <xdr:row>18</xdr:row>
          <xdr:rowOff>704850</xdr:rowOff>
        </xdr:to>
        <xdr:sp macro="" textlink="">
          <xdr:nvSpPr>
            <xdr:cNvPr id="72781" name="Check Box 77" hidden="1">
              <a:extLst>
                <a:ext uri="{63B3BB69-23CF-44E3-9099-C40C66FF867C}">
                  <a14:compatExt spid="_x0000_s72781"/>
                </a:ext>
                <a:ext uri="{FF2B5EF4-FFF2-40B4-BE49-F238E27FC236}">
                  <a16:creationId xmlns:a16="http://schemas.microsoft.com/office/drawing/2014/main" id="{00000000-0008-0000-1700-00004D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18</xdr:row>
          <xdr:rowOff>57150</xdr:rowOff>
        </xdr:from>
        <xdr:to>
          <xdr:col>6</xdr:col>
          <xdr:colOff>304800</xdr:colOff>
          <xdr:row>19</xdr:row>
          <xdr:rowOff>0</xdr:rowOff>
        </xdr:to>
        <xdr:sp macro="" textlink="">
          <xdr:nvSpPr>
            <xdr:cNvPr id="72782" name="Check Box 78" hidden="1">
              <a:extLst>
                <a:ext uri="{63B3BB69-23CF-44E3-9099-C40C66FF867C}">
                  <a14:compatExt spid="_x0000_s72782"/>
                </a:ext>
                <a:ext uri="{FF2B5EF4-FFF2-40B4-BE49-F238E27FC236}">
                  <a16:creationId xmlns:a16="http://schemas.microsoft.com/office/drawing/2014/main" id="{00000000-0008-0000-1700-00004E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38100</xdr:colOff>
          <xdr:row>18</xdr:row>
          <xdr:rowOff>57150</xdr:rowOff>
        </xdr:from>
        <xdr:to>
          <xdr:col>5</xdr:col>
          <xdr:colOff>266700</xdr:colOff>
          <xdr:row>19</xdr:row>
          <xdr:rowOff>0</xdr:rowOff>
        </xdr:to>
        <xdr:sp macro="" textlink="">
          <xdr:nvSpPr>
            <xdr:cNvPr id="72783" name="Check Box 79" hidden="1">
              <a:extLst>
                <a:ext uri="{63B3BB69-23CF-44E3-9099-C40C66FF867C}">
                  <a14:compatExt spid="_x0000_s72783"/>
                </a:ext>
                <a:ext uri="{FF2B5EF4-FFF2-40B4-BE49-F238E27FC236}">
                  <a16:creationId xmlns:a16="http://schemas.microsoft.com/office/drawing/2014/main" id="{00000000-0008-0000-1700-00004F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38100</xdr:colOff>
          <xdr:row>18</xdr:row>
          <xdr:rowOff>57150</xdr:rowOff>
        </xdr:from>
        <xdr:to>
          <xdr:col>4</xdr:col>
          <xdr:colOff>266700</xdr:colOff>
          <xdr:row>19</xdr:row>
          <xdr:rowOff>0</xdr:rowOff>
        </xdr:to>
        <xdr:sp macro="" textlink="">
          <xdr:nvSpPr>
            <xdr:cNvPr id="72784" name="Check Box 80" hidden="1">
              <a:extLst>
                <a:ext uri="{63B3BB69-23CF-44E3-9099-C40C66FF867C}">
                  <a14:compatExt spid="_x0000_s72784"/>
                </a:ext>
                <a:ext uri="{FF2B5EF4-FFF2-40B4-BE49-F238E27FC236}">
                  <a16:creationId xmlns:a16="http://schemas.microsoft.com/office/drawing/2014/main" id="{00000000-0008-0000-1700-000050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38100</xdr:colOff>
          <xdr:row>18</xdr:row>
          <xdr:rowOff>57150</xdr:rowOff>
        </xdr:from>
        <xdr:to>
          <xdr:col>3</xdr:col>
          <xdr:colOff>266700</xdr:colOff>
          <xdr:row>19</xdr:row>
          <xdr:rowOff>0</xdr:rowOff>
        </xdr:to>
        <xdr:sp macro="" textlink="">
          <xdr:nvSpPr>
            <xdr:cNvPr id="72785" name="Check Box 81" hidden="1">
              <a:extLst>
                <a:ext uri="{63B3BB69-23CF-44E3-9099-C40C66FF867C}">
                  <a14:compatExt spid="_x0000_s72785"/>
                </a:ext>
                <a:ext uri="{FF2B5EF4-FFF2-40B4-BE49-F238E27FC236}">
                  <a16:creationId xmlns:a16="http://schemas.microsoft.com/office/drawing/2014/main" id="{00000000-0008-0000-1700-000051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57150</xdr:colOff>
          <xdr:row>18</xdr:row>
          <xdr:rowOff>57150</xdr:rowOff>
        </xdr:from>
        <xdr:to>
          <xdr:col>2</xdr:col>
          <xdr:colOff>285750</xdr:colOff>
          <xdr:row>19</xdr:row>
          <xdr:rowOff>0</xdr:rowOff>
        </xdr:to>
        <xdr:sp macro="" textlink="">
          <xdr:nvSpPr>
            <xdr:cNvPr id="72786" name="Check Box 82" hidden="1">
              <a:extLst>
                <a:ext uri="{63B3BB69-23CF-44E3-9099-C40C66FF867C}">
                  <a14:compatExt spid="_x0000_s72786"/>
                </a:ext>
                <a:ext uri="{FF2B5EF4-FFF2-40B4-BE49-F238E27FC236}">
                  <a16:creationId xmlns:a16="http://schemas.microsoft.com/office/drawing/2014/main" id="{00000000-0008-0000-1700-000052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13</xdr:col>
      <xdr:colOff>502018</xdr:colOff>
      <xdr:row>10</xdr:row>
      <xdr:rowOff>0</xdr:rowOff>
    </xdr:from>
    <xdr:to>
      <xdr:col>15</xdr:col>
      <xdr:colOff>319138</xdr:colOff>
      <xdr:row>11</xdr:row>
      <xdr:rowOff>3586</xdr:rowOff>
    </xdr:to>
    <xdr:sp macro="" textlink="">
      <xdr:nvSpPr>
        <xdr:cNvPr id="16" name="Rectangle 15">
          <a:extLst>
            <a:ext uri="{FF2B5EF4-FFF2-40B4-BE49-F238E27FC236}">
              <a16:creationId xmlns:a16="http://schemas.microsoft.com/office/drawing/2014/main" id="{00000000-0008-0000-1700-000010000000}"/>
            </a:ext>
          </a:extLst>
        </xdr:cNvPr>
        <xdr:cNvSpPr/>
      </xdr:nvSpPr>
      <xdr:spPr>
        <a:xfrm>
          <a:off x="6400794" y="2178424"/>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15</xdr:col>
      <xdr:colOff>322716</xdr:colOff>
      <xdr:row>10</xdr:row>
      <xdr:rowOff>8964</xdr:rowOff>
    </xdr:from>
    <xdr:to>
      <xdr:col>16</xdr:col>
      <xdr:colOff>830563</xdr:colOff>
      <xdr:row>11</xdr:row>
      <xdr:rowOff>3585</xdr:rowOff>
    </xdr:to>
    <xdr:sp macro="" textlink="">
      <xdr:nvSpPr>
        <xdr:cNvPr id="17" name="Rectangle 16">
          <a:extLst>
            <a:ext uri="{FF2B5EF4-FFF2-40B4-BE49-F238E27FC236}">
              <a16:creationId xmlns:a16="http://schemas.microsoft.com/office/drawing/2014/main" id="{00000000-0008-0000-1700-000011000000}"/>
            </a:ext>
          </a:extLst>
        </xdr:cNvPr>
        <xdr:cNvSpPr/>
      </xdr:nvSpPr>
      <xdr:spPr>
        <a:xfrm>
          <a:off x="7593092" y="2187388"/>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13</xdr:col>
      <xdr:colOff>502018</xdr:colOff>
      <xdr:row>19</xdr:row>
      <xdr:rowOff>0</xdr:rowOff>
    </xdr:from>
    <xdr:to>
      <xdr:col>15</xdr:col>
      <xdr:colOff>319138</xdr:colOff>
      <xdr:row>20</xdr:row>
      <xdr:rowOff>3586</xdr:rowOff>
    </xdr:to>
    <xdr:sp macro="" textlink="">
      <xdr:nvSpPr>
        <xdr:cNvPr id="18" name="Rectangle 17">
          <a:extLst>
            <a:ext uri="{FF2B5EF4-FFF2-40B4-BE49-F238E27FC236}">
              <a16:creationId xmlns:a16="http://schemas.microsoft.com/office/drawing/2014/main" id="{00000000-0008-0000-1700-000012000000}"/>
            </a:ext>
          </a:extLst>
        </xdr:cNvPr>
        <xdr:cNvSpPr/>
      </xdr:nvSpPr>
      <xdr:spPr>
        <a:xfrm>
          <a:off x="6400794" y="4150659"/>
          <a:ext cx="1188720"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15</xdr:col>
      <xdr:colOff>322716</xdr:colOff>
      <xdr:row>19</xdr:row>
      <xdr:rowOff>8964</xdr:rowOff>
    </xdr:from>
    <xdr:to>
      <xdr:col>16</xdr:col>
      <xdr:colOff>830563</xdr:colOff>
      <xdr:row>20</xdr:row>
      <xdr:rowOff>3585</xdr:rowOff>
    </xdr:to>
    <xdr:sp macro="" textlink="">
      <xdr:nvSpPr>
        <xdr:cNvPr id="19" name="Rectangle 18">
          <a:extLst>
            <a:ext uri="{FF2B5EF4-FFF2-40B4-BE49-F238E27FC236}">
              <a16:creationId xmlns:a16="http://schemas.microsoft.com/office/drawing/2014/main" id="{00000000-0008-0000-1700-000013000000}"/>
            </a:ext>
          </a:extLst>
        </xdr:cNvPr>
        <xdr:cNvSpPr/>
      </xdr:nvSpPr>
      <xdr:spPr>
        <a:xfrm>
          <a:off x="7593092" y="4159623"/>
          <a:ext cx="119813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mc:AlternateContent xmlns:mc="http://schemas.openxmlformats.org/markup-compatibility/2006">
    <mc:Choice xmlns:a14="http://schemas.microsoft.com/office/drawing/2010/main" Requires="a14">
      <xdr:twoCellAnchor>
        <xdr:from>
          <xdr:col>9</xdr:col>
          <xdr:colOff>38100</xdr:colOff>
          <xdr:row>9</xdr:row>
          <xdr:rowOff>57150</xdr:rowOff>
        </xdr:from>
        <xdr:to>
          <xdr:col>9</xdr:col>
          <xdr:colOff>266700</xdr:colOff>
          <xdr:row>10</xdr:row>
          <xdr:rowOff>0</xdr:rowOff>
        </xdr:to>
        <xdr:sp macro="" textlink="">
          <xdr:nvSpPr>
            <xdr:cNvPr id="72791" name="Check Box 87" hidden="1">
              <a:extLst>
                <a:ext uri="{63B3BB69-23CF-44E3-9099-C40C66FF867C}">
                  <a14:compatExt spid="_x0000_s72791"/>
                </a:ext>
                <a:ext uri="{FF2B5EF4-FFF2-40B4-BE49-F238E27FC236}">
                  <a16:creationId xmlns:a16="http://schemas.microsoft.com/office/drawing/2014/main" id="{00000000-0008-0000-1700-000057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38100</xdr:colOff>
          <xdr:row>9</xdr:row>
          <xdr:rowOff>57150</xdr:rowOff>
        </xdr:from>
        <xdr:to>
          <xdr:col>10</xdr:col>
          <xdr:colOff>266700</xdr:colOff>
          <xdr:row>10</xdr:row>
          <xdr:rowOff>0</xdr:rowOff>
        </xdr:to>
        <xdr:sp macro="" textlink="">
          <xdr:nvSpPr>
            <xdr:cNvPr id="72792" name="Check Box 88" hidden="1">
              <a:extLst>
                <a:ext uri="{63B3BB69-23CF-44E3-9099-C40C66FF867C}">
                  <a14:compatExt spid="_x0000_s72792"/>
                </a:ext>
                <a:ext uri="{FF2B5EF4-FFF2-40B4-BE49-F238E27FC236}">
                  <a16:creationId xmlns:a16="http://schemas.microsoft.com/office/drawing/2014/main" id="{00000000-0008-0000-1700-000058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9</xdr:row>
          <xdr:rowOff>57150</xdr:rowOff>
        </xdr:from>
        <xdr:to>
          <xdr:col>11</xdr:col>
          <xdr:colOff>266700</xdr:colOff>
          <xdr:row>10</xdr:row>
          <xdr:rowOff>0</xdr:rowOff>
        </xdr:to>
        <xdr:sp macro="" textlink="">
          <xdr:nvSpPr>
            <xdr:cNvPr id="72793" name="Check Box 89" hidden="1">
              <a:extLst>
                <a:ext uri="{63B3BB69-23CF-44E3-9099-C40C66FF867C}">
                  <a14:compatExt spid="_x0000_s72793"/>
                </a:ext>
                <a:ext uri="{FF2B5EF4-FFF2-40B4-BE49-F238E27FC236}">
                  <a16:creationId xmlns:a16="http://schemas.microsoft.com/office/drawing/2014/main" id="{00000000-0008-0000-1700-000059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38100</xdr:colOff>
          <xdr:row>18</xdr:row>
          <xdr:rowOff>57150</xdr:rowOff>
        </xdr:from>
        <xdr:to>
          <xdr:col>9</xdr:col>
          <xdr:colOff>266700</xdr:colOff>
          <xdr:row>19</xdr:row>
          <xdr:rowOff>0</xdr:rowOff>
        </xdr:to>
        <xdr:sp macro="" textlink="">
          <xdr:nvSpPr>
            <xdr:cNvPr id="72794" name="Check Box 90" hidden="1">
              <a:extLst>
                <a:ext uri="{63B3BB69-23CF-44E3-9099-C40C66FF867C}">
                  <a14:compatExt spid="_x0000_s72794"/>
                </a:ext>
                <a:ext uri="{FF2B5EF4-FFF2-40B4-BE49-F238E27FC236}">
                  <a16:creationId xmlns:a16="http://schemas.microsoft.com/office/drawing/2014/main" id="{00000000-0008-0000-1700-00005A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38100</xdr:colOff>
          <xdr:row>18</xdr:row>
          <xdr:rowOff>57150</xdr:rowOff>
        </xdr:from>
        <xdr:to>
          <xdr:col>10</xdr:col>
          <xdr:colOff>266700</xdr:colOff>
          <xdr:row>19</xdr:row>
          <xdr:rowOff>0</xdr:rowOff>
        </xdr:to>
        <xdr:sp macro="" textlink="">
          <xdr:nvSpPr>
            <xdr:cNvPr id="72795" name="Check Box 91" hidden="1">
              <a:extLst>
                <a:ext uri="{63B3BB69-23CF-44E3-9099-C40C66FF867C}">
                  <a14:compatExt spid="_x0000_s72795"/>
                </a:ext>
                <a:ext uri="{FF2B5EF4-FFF2-40B4-BE49-F238E27FC236}">
                  <a16:creationId xmlns:a16="http://schemas.microsoft.com/office/drawing/2014/main" id="{00000000-0008-0000-1700-00005B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18</xdr:row>
          <xdr:rowOff>57150</xdr:rowOff>
        </xdr:from>
        <xdr:to>
          <xdr:col>11</xdr:col>
          <xdr:colOff>266700</xdr:colOff>
          <xdr:row>19</xdr:row>
          <xdr:rowOff>0</xdr:rowOff>
        </xdr:to>
        <xdr:sp macro="" textlink="">
          <xdr:nvSpPr>
            <xdr:cNvPr id="72796" name="Check Box 92" hidden="1">
              <a:extLst>
                <a:ext uri="{63B3BB69-23CF-44E3-9099-C40C66FF867C}">
                  <a14:compatExt spid="_x0000_s72796"/>
                </a:ext>
                <a:ext uri="{FF2B5EF4-FFF2-40B4-BE49-F238E27FC236}">
                  <a16:creationId xmlns:a16="http://schemas.microsoft.com/office/drawing/2014/main" id="{00000000-0008-0000-1700-00005C1C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38100</xdr:colOff>
          <xdr:row>11</xdr:row>
          <xdr:rowOff>38100</xdr:rowOff>
        </xdr:from>
        <xdr:to>
          <xdr:col>10</xdr:col>
          <xdr:colOff>914400</xdr:colOff>
          <xdr:row>11</xdr:row>
          <xdr:rowOff>228600</xdr:rowOff>
        </xdr:to>
        <xdr:sp macro="" textlink="">
          <xdr:nvSpPr>
            <xdr:cNvPr id="214018" name="Drop Down 2" hidden="1">
              <a:extLst>
                <a:ext uri="{63B3BB69-23CF-44E3-9099-C40C66FF867C}">
                  <a14:compatExt spid="_x0000_s214018"/>
                </a:ext>
                <a:ext uri="{FF2B5EF4-FFF2-40B4-BE49-F238E27FC236}">
                  <a16:creationId xmlns:a16="http://schemas.microsoft.com/office/drawing/2014/main" id="{00000000-0008-0000-1800-000002440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546823</xdr:colOff>
      <xdr:row>12</xdr:row>
      <xdr:rowOff>11206</xdr:rowOff>
    </xdr:from>
    <xdr:to>
      <xdr:col>11</xdr:col>
      <xdr:colOff>545926</xdr:colOff>
      <xdr:row>13</xdr:row>
      <xdr:rowOff>3586</xdr:rowOff>
    </xdr:to>
    <xdr:sp macro="" textlink="">
      <xdr:nvSpPr>
        <xdr:cNvPr id="8" name="Rectangle 7">
          <a:extLst>
            <a:ext uri="{FF2B5EF4-FFF2-40B4-BE49-F238E27FC236}">
              <a16:creationId xmlns:a16="http://schemas.microsoft.com/office/drawing/2014/main" id="{00000000-0008-0000-1800-000008000000}"/>
            </a:ext>
          </a:extLst>
        </xdr:cNvPr>
        <xdr:cNvSpPr/>
      </xdr:nvSpPr>
      <xdr:spPr>
        <a:xfrm>
          <a:off x="10654529" y="2678206"/>
          <a:ext cx="1063662"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11</xdr:col>
      <xdr:colOff>571223</xdr:colOff>
      <xdr:row>12</xdr:row>
      <xdr:rowOff>8964</xdr:rowOff>
    </xdr:from>
    <xdr:to>
      <xdr:col>13</xdr:col>
      <xdr:colOff>15633</xdr:colOff>
      <xdr:row>12</xdr:row>
      <xdr:rowOff>182879</xdr:rowOff>
    </xdr:to>
    <xdr:sp macro="" textlink="">
      <xdr:nvSpPr>
        <xdr:cNvPr id="9" name="Rectangle 8">
          <a:extLst>
            <a:ext uri="{FF2B5EF4-FFF2-40B4-BE49-F238E27FC236}">
              <a16:creationId xmlns:a16="http://schemas.microsoft.com/office/drawing/2014/main" id="{00000000-0008-0000-1800-000009000000}"/>
            </a:ext>
          </a:extLst>
        </xdr:cNvPr>
        <xdr:cNvSpPr/>
      </xdr:nvSpPr>
      <xdr:spPr>
        <a:xfrm>
          <a:off x="11743488" y="2675964"/>
          <a:ext cx="115891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289088</xdr:colOff>
      <xdr:row>12</xdr:row>
      <xdr:rowOff>11206</xdr:rowOff>
    </xdr:from>
    <xdr:to>
      <xdr:col>10</xdr:col>
      <xdr:colOff>534720</xdr:colOff>
      <xdr:row>13</xdr:row>
      <xdr:rowOff>3586</xdr:rowOff>
    </xdr:to>
    <xdr:sp macro="" textlink="">
      <xdr:nvSpPr>
        <xdr:cNvPr id="10" name="Rectangle 9">
          <a:extLst>
            <a:ext uri="{FF2B5EF4-FFF2-40B4-BE49-F238E27FC236}">
              <a16:creationId xmlns:a16="http://schemas.microsoft.com/office/drawing/2014/main" id="{00000000-0008-0000-1800-00000A000000}"/>
            </a:ext>
          </a:extLst>
        </xdr:cNvPr>
        <xdr:cNvSpPr/>
      </xdr:nvSpPr>
      <xdr:spPr>
        <a:xfrm>
          <a:off x="9108117" y="3104030"/>
          <a:ext cx="1063662" cy="182880"/>
        </a:xfrm>
        <a:prstGeom prst="rect">
          <a:avLst/>
        </a:prstGeom>
        <a:solidFill>
          <a:schemeClr val="accent2"/>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twoCellAnchor>
    <xdr:from>
      <xdr:col>10</xdr:col>
      <xdr:colOff>526677</xdr:colOff>
      <xdr:row>20</xdr:row>
      <xdr:rowOff>13449</xdr:rowOff>
    </xdr:from>
    <xdr:to>
      <xdr:col>11</xdr:col>
      <xdr:colOff>525780</xdr:colOff>
      <xdr:row>20</xdr:row>
      <xdr:rowOff>196329</xdr:rowOff>
    </xdr:to>
    <xdr:sp macro="" textlink="">
      <xdr:nvSpPr>
        <xdr:cNvPr id="11" name="Rectangle 10">
          <a:extLst>
            <a:ext uri="{FF2B5EF4-FFF2-40B4-BE49-F238E27FC236}">
              <a16:creationId xmlns:a16="http://schemas.microsoft.com/office/drawing/2014/main" id="{00000000-0008-0000-1800-00000B000000}"/>
            </a:ext>
          </a:extLst>
        </xdr:cNvPr>
        <xdr:cNvSpPr/>
      </xdr:nvSpPr>
      <xdr:spPr>
        <a:xfrm>
          <a:off x="10163736" y="5358655"/>
          <a:ext cx="1063662"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Space</a:t>
          </a:r>
        </a:p>
      </xdr:txBody>
    </xdr:sp>
    <xdr:clientData/>
  </xdr:twoCellAnchor>
  <xdr:twoCellAnchor>
    <xdr:from>
      <xdr:col>11</xdr:col>
      <xdr:colOff>551077</xdr:colOff>
      <xdr:row>20</xdr:row>
      <xdr:rowOff>11207</xdr:rowOff>
    </xdr:from>
    <xdr:to>
      <xdr:col>12</xdr:col>
      <xdr:colOff>1160899</xdr:colOff>
      <xdr:row>20</xdr:row>
      <xdr:rowOff>185122</xdr:rowOff>
    </xdr:to>
    <xdr:sp macro="" textlink="">
      <xdr:nvSpPr>
        <xdr:cNvPr id="12" name="Rectangle 11">
          <a:extLst>
            <a:ext uri="{FF2B5EF4-FFF2-40B4-BE49-F238E27FC236}">
              <a16:creationId xmlns:a16="http://schemas.microsoft.com/office/drawing/2014/main" id="{00000000-0008-0000-1800-00000C000000}"/>
            </a:ext>
          </a:extLst>
        </xdr:cNvPr>
        <xdr:cNvSpPr/>
      </xdr:nvSpPr>
      <xdr:spPr>
        <a:xfrm>
          <a:off x="11252695" y="5356413"/>
          <a:ext cx="1539910" cy="17391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9</xdr:col>
      <xdr:colOff>268942</xdr:colOff>
      <xdr:row>20</xdr:row>
      <xdr:rowOff>13449</xdr:rowOff>
    </xdr:from>
    <xdr:to>
      <xdr:col>10</xdr:col>
      <xdr:colOff>514574</xdr:colOff>
      <xdr:row>20</xdr:row>
      <xdr:rowOff>196329</xdr:rowOff>
    </xdr:to>
    <xdr:sp macro="" textlink="">
      <xdr:nvSpPr>
        <xdr:cNvPr id="13" name="Rectangle 12">
          <a:extLst>
            <a:ext uri="{FF2B5EF4-FFF2-40B4-BE49-F238E27FC236}">
              <a16:creationId xmlns:a16="http://schemas.microsoft.com/office/drawing/2014/main" id="{00000000-0008-0000-1800-00000D000000}"/>
            </a:ext>
          </a:extLst>
        </xdr:cNvPr>
        <xdr:cNvSpPr/>
      </xdr:nvSpPr>
      <xdr:spPr>
        <a:xfrm>
          <a:off x="9087971" y="5358655"/>
          <a:ext cx="1063662" cy="182880"/>
        </a:xfrm>
        <a:prstGeom prst="rect">
          <a:avLst/>
        </a:prstGeom>
        <a:solidFill>
          <a:schemeClr val="accent2"/>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Reset</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179294</xdr:colOff>
      <xdr:row>9</xdr:row>
      <xdr:rowOff>17929</xdr:rowOff>
    </xdr:from>
    <xdr:to>
      <xdr:col>7</xdr:col>
      <xdr:colOff>555811</xdr:colOff>
      <xdr:row>9</xdr:row>
      <xdr:rowOff>170331</xdr:rowOff>
    </xdr:to>
    <xdr:sp macro="" textlink="">
      <xdr:nvSpPr>
        <xdr:cNvPr id="2" name="Rectangle 1">
          <a:extLst>
            <a:ext uri="{FF2B5EF4-FFF2-40B4-BE49-F238E27FC236}">
              <a16:creationId xmlns:a16="http://schemas.microsoft.com/office/drawing/2014/main" id="{00000000-0008-0000-1900-000002000000}"/>
            </a:ext>
          </a:extLst>
        </xdr:cNvPr>
        <xdr:cNvSpPr/>
      </xdr:nvSpPr>
      <xdr:spPr>
        <a:xfrm>
          <a:off x="5791200" y="2940423"/>
          <a:ext cx="1174376" cy="152402"/>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Luminaire</a:t>
          </a:r>
        </a:p>
      </xdr:txBody>
    </xdr:sp>
    <xdr:clientData/>
  </xdr:twoCellAnchor>
  <xdr:twoCellAnchor>
    <xdr:from>
      <xdr:col>7</xdr:col>
      <xdr:colOff>564776</xdr:colOff>
      <xdr:row>9</xdr:row>
      <xdr:rowOff>8963</xdr:rowOff>
    </xdr:from>
    <xdr:to>
      <xdr:col>8</xdr:col>
      <xdr:colOff>797857</xdr:colOff>
      <xdr:row>10</xdr:row>
      <xdr:rowOff>8964</xdr:rowOff>
    </xdr:to>
    <xdr:sp macro="" textlink="">
      <xdr:nvSpPr>
        <xdr:cNvPr id="3" name="Rectangle 2">
          <a:extLst>
            <a:ext uri="{FF2B5EF4-FFF2-40B4-BE49-F238E27FC236}">
              <a16:creationId xmlns:a16="http://schemas.microsoft.com/office/drawing/2014/main" id="{00000000-0008-0000-1900-000003000000}"/>
            </a:ext>
          </a:extLst>
        </xdr:cNvPr>
        <xdr:cNvSpPr/>
      </xdr:nvSpPr>
      <xdr:spPr>
        <a:xfrm>
          <a:off x="6974541" y="2931457"/>
          <a:ext cx="1030940" cy="179295"/>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twoCellAnchor>
    <xdr:from>
      <xdr:col>6</xdr:col>
      <xdr:colOff>179268</xdr:colOff>
      <xdr:row>11</xdr:row>
      <xdr:rowOff>17928</xdr:rowOff>
    </xdr:from>
    <xdr:to>
      <xdr:col>7</xdr:col>
      <xdr:colOff>561165</xdr:colOff>
      <xdr:row>12</xdr:row>
      <xdr:rowOff>0</xdr:rowOff>
    </xdr:to>
    <xdr:sp macro="" textlink="">
      <xdr:nvSpPr>
        <xdr:cNvPr id="6" name="Rectangle 5">
          <a:extLst>
            <a:ext uri="{FF2B5EF4-FFF2-40B4-BE49-F238E27FC236}">
              <a16:creationId xmlns:a16="http://schemas.microsoft.com/office/drawing/2014/main" id="{00000000-0008-0000-1900-000006000000}"/>
            </a:ext>
          </a:extLst>
        </xdr:cNvPr>
        <xdr:cNvSpPr/>
      </xdr:nvSpPr>
      <xdr:spPr>
        <a:xfrm>
          <a:off x="5791174" y="3299010"/>
          <a:ext cx="1179756" cy="18288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Row</a:t>
          </a:r>
        </a:p>
      </xdr:txBody>
    </xdr:sp>
    <xdr:clientData/>
  </xdr:twoCellAnchor>
  <xdr:twoCellAnchor>
    <xdr:from>
      <xdr:col>7</xdr:col>
      <xdr:colOff>564743</xdr:colOff>
      <xdr:row>11</xdr:row>
      <xdr:rowOff>26892</xdr:rowOff>
    </xdr:from>
    <xdr:to>
      <xdr:col>8</xdr:col>
      <xdr:colOff>779929</xdr:colOff>
      <xdr:row>12</xdr:row>
      <xdr:rowOff>0</xdr:rowOff>
    </xdr:to>
    <xdr:sp macro="" textlink="">
      <xdr:nvSpPr>
        <xdr:cNvPr id="7" name="Rectangle 6">
          <a:extLst>
            <a:ext uri="{FF2B5EF4-FFF2-40B4-BE49-F238E27FC236}">
              <a16:creationId xmlns:a16="http://schemas.microsoft.com/office/drawing/2014/main" id="{00000000-0008-0000-1900-000007000000}"/>
            </a:ext>
          </a:extLst>
        </xdr:cNvPr>
        <xdr:cNvSpPr/>
      </xdr:nvSpPr>
      <xdr:spPr>
        <a:xfrm>
          <a:off x="6974508" y="3307974"/>
          <a:ext cx="1013045" cy="170331"/>
        </a:xfrm>
        <a:prstGeom prst="rect">
          <a:avLst/>
        </a:prstGeom>
        <a:solidFill>
          <a:srgbClr val="FF9999"/>
        </a:solidFill>
        <a:ln>
          <a:solidFill>
            <a:srgbClr val="FF9999"/>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228600</xdr:colOff>
          <xdr:row>5</xdr:row>
          <xdr:rowOff>190500</xdr:rowOff>
        </xdr:from>
        <xdr:to>
          <xdr:col>1</xdr:col>
          <xdr:colOff>495300</xdr:colOff>
          <xdr:row>7</xdr:row>
          <xdr:rowOff>38100</xdr:rowOff>
        </xdr:to>
        <xdr:sp macro="" textlink="">
          <xdr:nvSpPr>
            <xdr:cNvPr id="126977" name="Option Button 1" hidden="1">
              <a:extLst>
                <a:ext uri="{63B3BB69-23CF-44E3-9099-C40C66FF867C}">
                  <a14:compatExt spid="_x0000_s126977"/>
                </a:ext>
                <a:ext uri="{FF2B5EF4-FFF2-40B4-BE49-F238E27FC236}">
                  <a16:creationId xmlns:a16="http://schemas.microsoft.com/office/drawing/2014/main" id="{00000000-0008-0000-1C00-000001F0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5</xdr:row>
          <xdr:rowOff>190500</xdr:rowOff>
        </xdr:from>
        <xdr:to>
          <xdr:col>2</xdr:col>
          <xdr:colOff>495300</xdr:colOff>
          <xdr:row>7</xdr:row>
          <xdr:rowOff>38100</xdr:rowOff>
        </xdr:to>
        <xdr:sp macro="" textlink="">
          <xdr:nvSpPr>
            <xdr:cNvPr id="126983" name="Option Button 7" hidden="1">
              <a:extLst>
                <a:ext uri="{63B3BB69-23CF-44E3-9099-C40C66FF867C}">
                  <a14:compatExt spid="_x0000_s126983"/>
                </a:ext>
                <a:ext uri="{FF2B5EF4-FFF2-40B4-BE49-F238E27FC236}">
                  <a16:creationId xmlns:a16="http://schemas.microsoft.com/office/drawing/2014/main" id="{00000000-0008-0000-1C00-000007F0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5</xdr:row>
          <xdr:rowOff>190500</xdr:rowOff>
        </xdr:from>
        <xdr:to>
          <xdr:col>4</xdr:col>
          <xdr:colOff>495300</xdr:colOff>
          <xdr:row>7</xdr:row>
          <xdr:rowOff>38100</xdr:rowOff>
        </xdr:to>
        <xdr:sp macro="" textlink="">
          <xdr:nvSpPr>
            <xdr:cNvPr id="126989" name="Check Box 13" hidden="1">
              <a:extLst>
                <a:ext uri="{63B3BB69-23CF-44E3-9099-C40C66FF867C}">
                  <a14:compatExt spid="_x0000_s126989"/>
                </a:ext>
                <a:ext uri="{FF2B5EF4-FFF2-40B4-BE49-F238E27FC236}">
                  <a16:creationId xmlns:a16="http://schemas.microsoft.com/office/drawing/2014/main" id="{00000000-0008-0000-1C00-00000DF0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5</xdr:row>
          <xdr:rowOff>190500</xdr:rowOff>
        </xdr:from>
        <xdr:to>
          <xdr:col>5</xdr:col>
          <xdr:colOff>495300</xdr:colOff>
          <xdr:row>7</xdr:row>
          <xdr:rowOff>38100</xdr:rowOff>
        </xdr:to>
        <xdr:sp macro="" textlink="">
          <xdr:nvSpPr>
            <xdr:cNvPr id="126990" name="Check Box 14" hidden="1">
              <a:extLst>
                <a:ext uri="{63B3BB69-23CF-44E3-9099-C40C66FF867C}">
                  <a14:compatExt spid="_x0000_s126990"/>
                </a:ext>
                <a:ext uri="{FF2B5EF4-FFF2-40B4-BE49-F238E27FC236}">
                  <a16:creationId xmlns:a16="http://schemas.microsoft.com/office/drawing/2014/main" id="{00000000-0008-0000-1C00-00000EF0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228600</xdr:colOff>
          <xdr:row>5</xdr:row>
          <xdr:rowOff>190500</xdr:rowOff>
        </xdr:from>
        <xdr:to>
          <xdr:col>1</xdr:col>
          <xdr:colOff>495300</xdr:colOff>
          <xdr:row>7</xdr:row>
          <xdr:rowOff>38100</xdr:rowOff>
        </xdr:to>
        <xdr:sp macro="" textlink="">
          <xdr:nvSpPr>
            <xdr:cNvPr id="328705" name="Option Button 1" hidden="1">
              <a:extLst>
                <a:ext uri="{63B3BB69-23CF-44E3-9099-C40C66FF867C}">
                  <a14:compatExt spid="_x0000_s328705"/>
                </a:ext>
                <a:ext uri="{FF2B5EF4-FFF2-40B4-BE49-F238E27FC236}">
                  <a16:creationId xmlns:a16="http://schemas.microsoft.com/office/drawing/2014/main" id="{00000000-0008-0000-1D00-0000010405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5</xdr:row>
          <xdr:rowOff>190500</xdr:rowOff>
        </xdr:from>
        <xdr:to>
          <xdr:col>2</xdr:col>
          <xdr:colOff>495300</xdr:colOff>
          <xdr:row>7</xdr:row>
          <xdr:rowOff>38100</xdr:rowOff>
        </xdr:to>
        <xdr:sp macro="" textlink="">
          <xdr:nvSpPr>
            <xdr:cNvPr id="328710" name="Option Button 6" hidden="1">
              <a:extLst>
                <a:ext uri="{63B3BB69-23CF-44E3-9099-C40C66FF867C}">
                  <a14:compatExt spid="_x0000_s328710"/>
                </a:ext>
                <a:ext uri="{FF2B5EF4-FFF2-40B4-BE49-F238E27FC236}">
                  <a16:creationId xmlns:a16="http://schemas.microsoft.com/office/drawing/2014/main" id="{00000000-0008-0000-1D00-0000060405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5</xdr:row>
          <xdr:rowOff>190500</xdr:rowOff>
        </xdr:from>
        <xdr:to>
          <xdr:col>4</xdr:col>
          <xdr:colOff>495300</xdr:colOff>
          <xdr:row>7</xdr:row>
          <xdr:rowOff>38100</xdr:rowOff>
        </xdr:to>
        <xdr:sp macro="" textlink="">
          <xdr:nvSpPr>
            <xdr:cNvPr id="328715" name="Check Box 11" hidden="1">
              <a:extLst>
                <a:ext uri="{63B3BB69-23CF-44E3-9099-C40C66FF867C}">
                  <a14:compatExt spid="_x0000_s328715"/>
                </a:ext>
                <a:ext uri="{FF2B5EF4-FFF2-40B4-BE49-F238E27FC236}">
                  <a16:creationId xmlns:a16="http://schemas.microsoft.com/office/drawing/2014/main" id="{00000000-0008-0000-1D00-00000B0405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5</xdr:row>
          <xdr:rowOff>190500</xdr:rowOff>
        </xdr:from>
        <xdr:to>
          <xdr:col>5</xdr:col>
          <xdr:colOff>495300</xdr:colOff>
          <xdr:row>7</xdr:row>
          <xdr:rowOff>38100</xdr:rowOff>
        </xdr:to>
        <xdr:sp macro="" textlink="">
          <xdr:nvSpPr>
            <xdr:cNvPr id="328716" name="Check Box 12" hidden="1">
              <a:extLst>
                <a:ext uri="{63B3BB69-23CF-44E3-9099-C40C66FF867C}">
                  <a14:compatExt spid="_x0000_s328716"/>
                </a:ext>
                <a:ext uri="{FF2B5EF4-FFF2-40B4-BE49-F238E27FC236}">
                  <a16:creationId xmlns:a16="http://schemas.microsoft.com/office/drawing/2014/main" id="{00000000-0008-0000-1D00-00000C0405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228600</xdr:colOff>
          <xdr:row>5</xdr:row>
          <xdr:rowOff>190500</xdr:rowOff>
        </xdr:from>
        <xdr:to>
          <xdr:col>1</xdr:col>
          <xdr:colOff>495300</xdr:colOff>
          <xdr:row>7</xdr:row>
          <xdr:rowOff>38100</xdr:rowOff>
        </xdr:to>
        <xdr:sp macro="" textlink="">
          <xdr:nvSpPr>
            <xdr:cNvPr id="128001" name="Option Button 1" hidden="1">
              <a:extLst>
                <a:ext uri="{63B3BB69-23CF-44E3-9099-C40C66FF867C}">
                  <a14:compatExt spid="_x0000_s128001"/>
                </a:ext>
                <a:ext uri="{FF2B5EF4-FFF2-40B4-BE49-F238E27FC236}">
                  <a16:creationId xmlns:a16="http://schemas.microsoft.com/office/drawing/2014/main" id="{00000000-0008-0000-1E00-000001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6</xdr:row>
          <xdr:rowOff>190500</xdr:rowOff>
        </xdr:from>
        <xdr:to>
          <xdr:col>1</xdr:col>
          <xdr:colOff>495300</xdr:colOff>
          <xdr:row>8</xdr:row>
          <xdr:rowOff>38100</xdr:rowOff>
        </xdr:to>
        <xdr:sp macro="" textlink="">
          <xdr:nvSpPr>
            <xdr:cNvPr id="128002" name="Option Button 2" hidden="1">
              <a:extLst>
                <a:ext uri="{63B3BB69-23CF-44E3-9099-C40C66FF867C}">
                  <a14:compatExt spid="_x0000_s128002"/>
                </a:ext>
                <a:ext uri="{FF2B5EF4-FFF2-40B4-BE49-F238E27FC236}">
                  <a16:creationId xmlns:a16="http://schemas.microsoft.com/office/drawing/2014/main" id="{00000000-0008-0000-1E00-000002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7</xdr:row>
          <xdr:rowOff>190500</xdr:rowOff>
        </xdr:from>
        <xdr:to>
          <xdr:col>1</xdr:col>
          <xdr:colOff>495300</xdr:colOff>
          <xdr:row>9</xdr:row>
          <xdr:rowOff>38100</xdr:rowOff>
        </xdr:to>
        <xdr:sp macro="" textlink="">
          <xdr:nvSpPr>
            <xdr:cNvPr id="128003" name="Option Button 3" hidden="1">
              <a:extLst>
                <a:ext uri="{63B3BB69-23CF-44E3-9099-C40C66FF867C}">
                  <a14:compatExt spid="_x0000_s128003"/>
                </a:ext>
                <a:ext uri="{FF2B5EF4-FFF2-40B4-BE49-F238E27FC236}">
                  <a16:creationId xmlns:a16="http://schemas.microsoft.com/office/drawing/2014/main" id="{00000000-0008-0000-1E00-000003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8</xdr:row>
          <xdr:rowOff>171450</xdr:rowOff>
        </xdr:from>
        <xdr:to>
          <xdr:col>1</xdr:col>
          <xdr:colOff>495300</xdr:colOff>
          <xdr:row>10</xdr:row>
          <xdr:rowOff>19050</xdr:rowOff>
        </xdr:to>
        <xdr:sp macro="" textlink="">
          <xdr:nvSpPr>
            <xdr:cNvPr id="128004" name="Option Button 4" hidden="1">
              <a:extLst>
                <a:ext uri="{63B3BB69-23CF-44E3-9099-C40C66FF867C}">
                  <a14:compatExt spid="_x0000_s128004"/>
                </a:ext>
                <a:ext uri="{FF2B5EF4-FFF2-40B4-BE49-F238E27FC236}">
                  <a16:creationId xmlns:a16="http://schemas.microsoft.com/office/drawing/2014/main" id="{00000000-0008-0000-1E00-000004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5</xdr:row>
          <xdr:rowOff>190500</xdr:rowOff>
        </xdr:from>
        <xdr:to>
          <xdr:col>2</xdr:col>
          <xdr:colOff>495300</xdr:colOff>
          <xdr:row>7</xdr:row>
          <xdr:rowOff>38100</xdr:rowOff>
        </xdr:to>
        <xdr:sp macro="" textlink="">
          <xdr:nvSpPr>
            <xdr:cNvPr id="128007" name="Option Button 7" hidden="1">
              <a:extLst>
                <a:ext uri="{63B3BB69-23CF-44E3-9099-C40C66FF867C}">
                  <a14:compatExt spid="_x0000_s128007"/>
                </a:ext>
                <a:ext uri="{FF2B5EF4-FFF2-40B4-BE49-F238E27FC236}">
                  <a16:creationId xmlns:a16="http://schemas.microsoft.com/office/drawing/2014/main" id="{00000000-0008-0000-1E00-000007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6</xdr:row>
          <xdr:rowOff>190500</xdr:rowOff>
        </xdr:from>
        <xdr:to>
          <xdr:col>2</xdr:col>
          <xdr:colOff>495300</xdr:colOff>
          <xdr:row>8</xdr:row>
          <xdr:rowOff>38100</xdr:rowOff>
        </xdr:to>
        <xdr:sp macro="" textlink="">
          <xdr:nvSpPr>
            <xdr:cNvPr id="128008" name="Option Button 8" hidden="1">
              <a:extLst>
                <a:ext uri="{63B3BB69-23CF-44E3-9099-C40C66FF867C}">
                  <a14:compatExt spid="_x0000_s128008"/>
                </a:ext>
                <a:ext uri="{FF2B5EF4-FFF2-40B4-BE49-F238E27FC236}">
                  <a16:creationId xmlns:a16="http://schemas.microsoft.com/office/drawing/2014/main" id="{00000000-0008-0000-1E00-000008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7</xdr:row>
          <xdr:rowOff>190500</xdr:rowOff>
        </xdr:from>
        <xdr:to>
          <xdr:col>2</xdr:col>
          <xdr:colOff>495300</xdr:colOff>
          <xdr:row>9</xdr:row>
          <xdr:rowOff>38100</xdr:rowOff>
        </xdr:to>
        <xdr:sp macro="" textlink="">
          <xdr:nvSpPr>
            <xdr:cNvPr id="128009" name="Option Button 9" hidden="1">
              <a:extLst>
                <a:ext uri="{63B3BB69-23CF-44E3-9099-C40C66FF867C}">
                  <a14:compatExt spid="_x0000_s128009"/>
                </a:ext>
                <a:ext uri="{FF2B5EF4-FFF2-40B4-BE49-F238E27FC236}">
                  <a16:creationId xmlns:a16="http://schemas.microsoft.com/office/drawing/2014/main" id="{00000000-0008-0000-1E00-000009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8</xdr:row>
          <xdr:rowOff>171450</xdr:rowOff>
        </xdr:from>
        <xdr:to>
          <xdr:col>2</xdr:col>
          <xdr:colOff>495300</xdr:colOff>
          <xdr:row>10</xdr:row>
          <xdr:rowOff>19050</xdr:rowOff>
        </xdr:to>
        <xdr:sp macro="" textlink="">
          <xdr:nvSpPr>
            <xdr:cNvPr id="128010" name="Option Button 10" hidden="1">
              <a:extLst>
                <a:ext uri="{63B3BB69-23CF-44E3-9099-C40C66FF867C}">
                  <a14:compatExt spid="_x0000_s128010"/>
                </a:ext>
                <a:ext uri="{FF2B5EF4-FFF2-40B4-BE49-F238E27FC236}">
                  <a16:creationId xmlns:a16="http://schemas.microsoft.com/office/drawing/2014/main" id="{00000000-0008-0000-1E00-00000A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5</xdr:row>
          <xdr:rowOff>190500</xdr:rowOff>
        </xdr:from>
        <xdr:to>
          <xdr:col>5</xdr:col>
          <xdr:colOff>495300</xdr:colOff>
          <xdr:row>7</xdr:row>
          <xdr:rowOff>38100</xdr:rowOff>
        </xdr:to>
        <xdr:sp macro="" textlink="">
          <xdr:nvSpPr>
            <xdr:cNvPr id="128013" name="Check Box 13" hidden="1">
              <a:extLst>
                <a:ext uri="{63B3BB69-23CF-44E3-9099-C40C66FF867C}">
                  <a14:compatExt spid="_x0000_s128013"/>
                </a:ext>
                <a:ext uri="{FF2B5EF4-FFF2-40B4-BE49-F238E27FC236}">
                  <a16:creationId xmlns:a16="http://schemas.microsoft.com/office/drawing/2014/main" id="{00000000-0008-0000-1E00-00000D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266700</xdr:colOff>
          <xdr:row>5</xdr:row>
          <xdr:rowOff>190500</xdr:rowOff>
        </xdr:from>
        <xdr:to>
          <xdr:col>6</xdr:col>
          <xdr:colOff>495300</xdr:colOff>
          <xdr:row>7</xdr:row>
          <xdr:rowOff>38100</xdr:rowOff>
        </xdr:to>
        <xdr:sp macro="" textlink="">
          <xdr:nvSpPr>
            <xdr:cNvPr id="128014" name="Check Box 14" hidden="1">
              <a:extLst>
                <a:ext uri="{63B3BB69-23CF-44E3-9099-C40C66FF867C}">
                  <a14:compatExt spid="_x0000_s128014"/>
                </a:ext>
                <a:ext uri="{FF2B5EF4-FFF2-40B4-BE49-F238E27FC236}">
                  <a16:creationId xmlns:a16="http://schemas.microsoft.com/office/drawing/2014/main" id="{00000000-0008-0000-1E00-00000E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6</xdr:row>
          <xdr:rowOff>171450</xdr:rowOff>
        </xdr:from>
        <xdr:to>
          <xdr:col>5</xdr:col>
          <xdr:colOff>495300</xdr:colOff>
          <xdr:row>8</xdr:row>
          <xdr:rowOff>19050</xdr:rowOff>
        </xdr:to>
        <xdr:sp macro="" textlink="">
          <xdr:nvSpPr>
            <xdr:cNvPr id="128015" name="Check Box 15" hidden="1">
              <a:extLst>
                <a:ext uri="{63B3BB69-23CF-44E3-9099-C40C66FF867C}">
                  <a14:compatExt spid="_x0000_s128015"/>
                </a:ext>
                <a:ext uri="{FF2B5EF4-FFF2-40B4-BE49-F238E27FC236}">
                  <a16:creationId xmlns:a16="http://schemas.microsoft.com/office/drawing/2014/main" id="{00000000-0008-0000-1E00-00000F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266700</xdr:colOff>
          <xdr:row>6</xdr:row>
          <xdr:rowOff>171450</xdr:rowOff>
        </xdr:from>
        <xdr:to>
          <xdr:col>6</xdr:col>
          <xdr:colOff>495300</xdr:colOff>
          <xdr:row>8</xdr:row>
          <xdr:rowOff>19050</xdr:rowOff>
        </xdr:to>
        <xdr:sp macro="" textlink="">
          <xdr:nvSpPr>
            <xdr:cNvPr id="128016" name="Check Box 16" hidden="1">
              <a:extLst>
                <a:ext uri="{63B3BB69-23CF-44E3-9099-C40C66FF867C}">
                  <a14:compatExt spid="_x0000_s128016"/>
                </a:ext>
                <a:ext uri="{FF2B5EF4-FFF2-40B4-BE49-F238E27FC236}">
                  <a16:creationId xmlns:a16="http://schemas.microsoft.com/office/drawing/2014/main" id="{00000000-0008-0000-1E00-000010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7</xdr:row>
          <xdr:rowOff>190500</xdr:rowOff>
        </xdr:from>
        <xdr:to>
          <xdr:col>5</xdr:col>
          <xdr:colOff>495300</xdr:colOff>
          <xdr:row>9</xdr:row>
          <xdr:rowOff>38100</xdr:rowOff>
        </xdr:to>
        <xdr:sp macro="" textlink="">
          <xdr:nvSpPr>
            <xdr:cNvPr id="128017" name="Check Box 17" hidden="1">
              <a:extLst>
                <a:ext uri="{63B3BB69-23CF-44E3-9099-C40C66FF867C}">
                  <a14:compatExt spid="_x0000_s128017"/>
                </a:ext>
                <a:ext uri="{FF2B5EF4-FFF2-40B4-BE49-F238E27FC236}">
                  <a16:creationId xmlns:a16="http://schemas.microsoft.com/office/drawing/2014/main" id="{00000000-0008-0000-1E00-000011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266700</xdr:colOff>
          <xdr:row>7</xdr:row>
          <xdr:rowOff>190500</xdr:rowOff>
        </xdr:from>
        <xdr:to>
          <xdr:col>6</xdr:col>
          <xdr:colOff>495300</xdr:colOff>
          <xdr:row>9</xdr:row>
          <xdr:rowOff>38100</xdr:rowOff>
        </xdr:to>
        <xdr:sp macro="" textlink="">
          <xdr:nvSpPr>
            <xdr:cNvPr id="128018" name="Check Box 18" hidden="1">
              <a:extLst>
                <a:ext uri="{63B3BB69-23CF-44E3-9099-C40C66FF867C}">
                  <a14:compatExt spid="_x0000_s128018"/>
                </a:ext>
                <a:ext uri="{FF2B5EF4-FFF2-40B4-BE49-F238E27FC236}">
                  <a16:creationId xmlns:a16="http://schemas.microsoft.com/office/drawing/2014/main" id="{00000000-0008-0000-1E00-000012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8</xdr:row>
          <xdr:rowOff>190500</xdr:rowOff>
        </xdr:from>
        <xdr:to>
          <xdr:col>5</xdr:col>
          <xdr:colOff>495300</xdr:colOff>
          <xdr:row>10</xdr:row>
          <xdr:rowOff>38100</xdr:rowOff>
        </xdr:to>
        <xdr:sp macro="" textlink="">
          <xdr:nvSpPr>
            <xdr:cNvPr id="128019" name="Check Box 19" hidden="1">
              <a:extLst>
                <a:ext uri="{63B3BB69-23CF-44E3-9099-C40C66FF867C}">
                  <a14:compatExt spid="_x0000_s128019"/>
                </a:ext>
                <a:ext uri="{FF2B5EF4-FFF2-40B4-BE49-F238E27FC236}">
                  <a16:creationId xmlns:a16="http://schemas.microsoft.com/office/drawing/2014/main" id="{00000000-0008-0000-1E00-000013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266700</xdr:colOff>
          <xdr:row>8</xdr:row>
          <xdr:rowOff>190500</xdr:rowOff>
        </xdr:from>
        <xdr:to>
          <xdr:col>6</xdr:col>
          <xdr:colOff>495300</xdr:colOff>
          <xdr:row>10</xdr:row>
          <xdr:rowOff>38100</xdr:rowOff>
        </xdr:to>
        <xdr:sp macro="" textlink="">
          <xdr:nvSpPr>
            <xdr:cNvPr id="128020" name="Check Box 20" hidden="1">
              <a:extLst>
                <a:ext uri="{63B3BB69-23CF-44E3-9099-C40C66FF867C}">
                  <a14:compatExt spid="_x0000_s128020"/>
                </a:ext>
                <a:ext uri="{FF2B5EF4-FFF2-40B4-BE49-F238E27FC236}">
                  <a16:creationId xmlns:a16="http://schemas.microsoft.com/office/drawing/2014/main" id="{00000000-0008-0000-1E00-000014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9</xdr:row>
          <xdr:rowOff>171450</xdr:rowOff>
        </xdr:from>
        <xdr:to>
          <xdr:col>1</xdr:col>
          <xdr:colOff>495300</xdr:colOff>
          <xdr:row>11</xdr:row>
          <xdr:rowOff>19050</xdr:rowOff>
        </xdr:to>
        <xdr:sp macro="" textlink="">
          <xdr:nvSpPr>
            <xdr:cNvPr id="128022" name="Option Button 22" hidden="1">
              <a:extLst>
                <a:ext uri="{63B3BB69-23CF-44E3-9099-C40C66FF867C}">
                  <a14:compatExt spid="_x0000_s128022"/>
                </a:ext>
                <a:ext uri="{FF2B5EF4-FFF2-40B4-BE49-F238E27FC236}">
                  <a16:creationId xmlns:a16="http://schemas.microsoft.com/office/drawing/2014/main" id="{00000000-0008-0000-1E00-000016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9</xdr:row>
          <xdr:rowOff>171450</xdr:rowOff>
        </xdr:from>
        <xdr:to>
          <xdr:col>2</xdr:col>
          <xdr:colOff>495300</xdr:colOff>
          <xdr:row>11</xdr:row>
          <xdr:rowOff>19050</xdr:rowOff>
        </xdr:to>
        <xdr:sp macro="" textlink="">
          <xdr:nvSpPr>
            <xdr:cNvPr id="128023" name="Option Button 23" hidden="1">
              <a:extLst>
                <a:ext uri="{63B3BB69-23CF-44E3-9099-C40C66FF867C}">
                  <a14:compatExt spid="_x0000_s128023"/>
                </a:ext>
                <a:ext uri="{FF2B5EF4-FFF2-40B4-BE49-F238E27FC236}">
                  <a16:creationId xmlns:a16="http://schemas.microsoft.com/office/drawing/2014/main" id="{00000000-0008-0000-1E00-000017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266700</xdr:colOff>
          <xdr:row>9</xdr:row>
          <xdr:rowOff>190500</xdr:rowOff>
        </xdr:from>
        <xdr:to>
          <xdr:col>5</xdr:col>
          <xdr:colOff>495300</xdr:colOff>
          <xdr:row>11</xdr:row>
          <xdr:rowOff>38100</xdr:rowOff>
        </xdr:to>
        <xdr:sp macro="" textlink="">
          <xdr:nvSpPr>
            <xdr:cNvPr id="128024" name="Check Box 24" hidden="1">
              <a:extLst>
                <a:ext uri="{63B3BB69-23CF-44E3-9099-C40C66FF867C}">
                  <a14:compatExt spid="_x0000_s128024"/>
                </a:ext>
                <a:ext uri="{FF2B5EF4-FFF2-40B4-BE49-F238E27FC236}">
                  <a16:creationId xmlns:a16="http://schemas.microsoft.com/office/drawing/2014/main" id="{00000000-0008-0000-1E00-000018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266700</xdr:colOff>
          <xdr:row>9</xdr:row>
          <xdr:rowOff>190500</xdr:rowOff>
        </xdr:from>
        <xdr:to>
          <xdr:col>6</xdr:col>
          <xdr:colOff>495300</xdr:colOff>
          <xdr:row>11</xdr:row>
          <xdr:rowOff>38100</xdr:rowOff>
        </xdr:to>
        <xdr:sp macro="" textlink="">
          <xdr:nvSpPr>
            <xdr:cNvPr id="128025" name="Check Box 25" hidden="1">
              <a:extLst>
                <a:ext uri="{63B3BB69-23CF-44E3-9099-C40C66FF867C}">
                  <a14:compatExt spid="_x0000_s128025"/>
                </a:ext>
                <a:ext uri="{FF2B5EF4-FFF2-40B4-BE49-F238E27FC236}">
                  <a16:creationId xmlns:a16="http://schemas.microsoft.com/office/drawing/2014/main" id="{00000000-0008-0000-1E00-000019F401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F00-000002000000}"/>
            </a:ext>
          </a:extLst>
        </xdr:cNvPr>
        <xdr:cNvSpPr/>
      </xdr:nvSpPr>
      <xdr:spPr>
        <a:xfrm>
          <a:off x="8973671" y="367553"/>
          <a:ext cx="182880" cy="172322"/>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4</xdr:col>
      <xdr:colOff>914400</xdr:colOff>
      <xdr:row>13</xdr:row>
      <xdr:rowOff>35859</xdr:rowOff>
    </xdr:from>
    <xdr:to>
      <xdr:col>4</xdr:col>
      <xdr:colOff>2434815</xdr:colOff>
      <xdr:row>14</xdr:row>
      <xdr:rowOff>8965</xdr:rowOff>
    </xdr:to>
    <xdr:sp macro="" textlink="">
      <xdr:nvSpPr>
        <xdr:cNvPr id="3" name="Rectangle 2">
          <a:extLst>
            <a:ext uri="{FF2B5EF4-FFF2-40B4-BE49-F238E27FC236}">
              <a16:creationId xmlns:a16="http://schemas.microsoft.com/office/drawing/2014/main" id="{00000000-0008-0000-1F00-000003000000}"/>
            </a:ext>
          </a:extLst>
        </xdr:cNvPr>
        <xdr:cNvSpPr/>
      </xdr:nvSpPr>
      <xdr:spPr>
        <a:xfrm>
          <a:off x="7637929" y="4338918"/>
          <a:ext cx="1520415" cy="152400"/>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arcgl.com/amer/Prj_SUS/2021/S21283%20PG&amp;E%20CI%202021-2022/Task%201%20Compliance%20Forms/NRCC-SAB/2022/2022%20CC-SAB%20Mock%20Up%205.11.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rcgl.com/amer/Prj_SUS/2020/S20075%20PG&amp;E%20Q2-Q4%202020/Task%201%20Compliance%20Forms/NRCC-LTS/2022/2022%20Cleanup%20of%202019%20NRCC-LTS%20Mock%20Ups-2.19.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usnwf12/Noresco/Prj_SUS/2016/S60519%20SCE%202017%20Forms/NRCC-PRC/2019/2019%20PRC%20Excel%20Mock%20Up_5.21.19%20Usability%20Upd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RCC B. Project Scop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Project Scope"/>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Project Scope"/>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Lee, Simon@Energy" id="{0ED4D09E-5E05-4F52-AE49-226CF1D5E3F0}" userId="S::simon.lee@energy.ca.gov::903c83c1-35a3-41a9-a5a0-99075410629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EA0AE3-A933-4FE6-80E5-3A6817523C50}" name="Table1" displayName="Table1" ref="A1:E1048575" totalsRowShown="0" headerRowDxfId="7" dataDxfId="6" headerRowCellStyle="Normal 5" dataCellStyle="Normal 5">
  <autoFilter ref="A1:E1048575" xr:uid="{83EA0AE3-A933-4FE6-80E5-3A6817523C50}"/>
  <tableColumns count="5">
    <tableColumn id="1" xr3:uid="{FDDE9087-3D9B-472B-B4AE-DA1D98AAF541}" name="Date" dataDxfId="5" dataCellStyle="Normal 5"/>
    <tableColumn id="4" xr3:uid="{453A1242-357C-460D-8B78-7E0274943510}" name="Table" dataDxfId="4" dataCellStyle="Normal 5"/>
    <tableColumn id="2" xr3:uid="{04F98670-D354-46C9-9260-0FEDF01AFC6E}" name="Change" dataDxfId="3" dataCellStyle="Normal 5"/>
    <tableColumn id="3" xr3:uid="{92AE5F85-7702-4F6E-BDB0-09D59706FA0C}" name="Color" dataDxfId="2" dataCellStyle="Normal 5"/>
    <tableColumn id="5" xr3:uid="{9D25BE3D-2F11-2E49-A4F3-2DD9F31F25C0}" name="Addressed in XSD Schema" dataDxfId="1" dataCellStyle="Normal 5"/>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24" dT="2024-11-27T01:18:12.90" personId="{0ED4D09E-5E05-4F52-AE49-226CF1D5E3F0}" id="{59A7F4B6-BC04-46C1-AE41-E43F0AA8FBE3}">
    <text>Add "Column 08" so that it is clear.</text>
  </threadedComment>
  <threadedComment ref="C31" dT="2024-11-27T01:14:41.55" personId="{0ED4D09E-5E05-4F52-AE49-226CF1D5E3F0}" id="{17BB87DF-8321-4380-87E0-6D890FF6E769}">
    <text>Revised to reflect the 2025 language in §130.1(a)</text>
  </threadedComment>
  <threadedComment ref="C32" dT="2024-11-27T01:14:50.47" personId="{0ED4D09E-5E05-4F52-AE49-226CF1D5E3F0}" id="{0FE71C1D-E4E8-4232-85A9-89D0B0BF5DE6}">
    <text xml:space="preserve">Revised to reflect the 2025 language in §130.1(a)
</text>
  </threadedComment>
  <threadedComment ref="F35" dT="2024-11-27T01:06:25.84" personId="{0ED4D09E-5E05-4F52-AE49-226CF1D5E3F0}" id="{00C5B4CA-B5AB-4A5B-9175-309D0C03A8DF}">
    <text>Change the term 
from "Enclosed area" to "Space.</text>
  </threadedComment>
</ThreadedComments>
</file>

<file path=xl/threadedComments/threadedComment2.xml><?xml version="1.0" encoding="utf-8"?>
<ThreadedComments xmlns="http://schemas.microsoft.com/office/spreadsheetml/2018/threadedcomments" xmlns:x="http://schemas.openxmlformats.org/spreadsheetml/2006/main">
  <threadedComment ref="G74" dT="2024-11-27T21:45:49.09" personId="{0ED4D09E-5E05-4F52-AE49-226CF1D5E3F0}" id="{A351214C-AFB8-41E5-AABA-CD9EA220083A}">
    <text xml:space="preserve">Physical Therapy (Hospitals) should be 0.75, not 0.85, for the 2025 Energy Code. </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5.vml"/><Relationship Id="rId7" Type="http://schemas.openxmlformats.org/officeDocument/2006/relationships/ctrlProp" Target="../ctrlProps/ctrlProp4.xml"/><Relationship Id="rId12" Type="http://schemas.openxmlformats.org/officeDocument/2006/relationships/comments" Target="../comments5.xml"/><Relationship Id="rId2" Type="http://schemas.openxmlformats.org/officeDocument/2006/relationships/drawing" Target="../drawings/drawing4.xml"/><Relationship Id="rId1" Type="http://schemas.openxmlformats.org/officeDocument/2006/relationships/printerSettings" Target="../printerSettings/printerSettings9.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5.xml"/><Relationship Id="rId1" Type="http://schemas.openxmlformats.org/officeDocument/2006/relationships/printerSettings" Target="../printerSettings/printerSettings13.bin"/><Relationship Id="rId4"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6.xml"/><Relationship Id="rId1" Type="http://schemas.openxmlformats.org/officeDocument/2006/relationships/printerSettings" Target="../printerSettings/printerSettings15.bin"/><Relationship Id="rId5" Type="http://schemas.microsoft.com/office/2017/10/relationships/threadedComment" Target="../threadedComments/threadedComment1.xml"/><Relationship Id="rId4" Type="http://schemas.openxmlformats.org/officeDocument/2006/relationships/comments" Target="../comments9.xml"/></Relationships>
</file>

<file path=xl/worksheets/_rels/sheet17.xml.rels><?xml version="1.0" encoding="UTF-8" standalone="yes"?>
<Relationships xmlns="http://schemas.openxmlformats.org/package/2006/relationships"><Relationship Id="rId8" Type="http://schemas.openxmlformats.org/officeDocument/2006/relationships/comments" Target="../comments10.xml"/><Relationship Id="rId3" Type="http://schemas.openxmlformats.org/officeDocument/2006/relationships/vmlDrawing" Target="../drawings/vmlDrawing10.vml"/><Relationship Id="rId7" Type="http://schemas.openxmlformats.org/officeDocument/2006/relationships/ctrlProp" Target="../ctrlProps/ctrlProp12.xml"/><Relationship Id="rId2" Type="http://schemas.openxmlformats.org/officeDocument/2006/relationships/drawing" Target="../drawings/drawing7.xml"/><Relationship Id="rId1" Type="http://schemas.openxmlformats.org/officeDocument/2006/relationships/printerSettings" Target="../printerSettings/printerSettings16.bin"/><Relationship Id="rId6" Type="http://schemas.openxmlformats.org/officeDocument/2006/relationships/ctrlProp" Target="../ctrlProps/ctrlProp11.xml"/><Relationship Id="rId5" Type="http://schemas.openxmlformats.org/officeDocument/2006/relationships/ctrlProp" Target="../ctrlProps/ctrlProp10.xml"/><Relationship Id="rId4" Type="http://schemas.openxmlformats.org/officeDocument/2006/relationships/ctrlProp" Target="../ctrlProps/ctrlProp9.xml"/><Relationship Id="rId9" Type="http://schemas.microsoft.com/office/2017/10/relationships/threadedComment" Target="../threadedComments/threadedComment2.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7.bin"/><Relationship Id="rId4" Type="http://schemas.openxmlformats.org/officeDocument/2006/relationships/comments" Target="../comments11.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8.bin"/><Relationship Id="rId6" Type="http://schemas.openxmlformats.org/officeDocument/2006/relationships/comments" Target="../comments12.xml"/><Relationship Id="rId5" Type="http://schemas.openxmlformats.org/officeDocument/2006/relationships/ctrlProp" Target="../ctrlProps/ctrlProp14.xml"/><Relationship Id="rId4" Type="http://schemas.openxmlformats.org/officeDocument/2006/relationships/ctrlProp" Target="../ctrlProps/ctrlProp13.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9.bin"/><Relationship Id="rId6" Type="http://schemas.openxmlformats.org/officeDocument/2006/relationships/comments" Target="../comments13.xml"/><Relationship Id="rId5" Type="http://schemas.openxmlformats.org/officeDocument/2006/relationships/ctrlProp" Target="../ctrlProps/ctrlProp16.xml"/><Relationship Id="rId4" Type="http://schemas.openxmlformats.org/officeDocument/2006/relationships/ctrlProp" Target="../ctrlProps/ctrlProp15.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20.bin"/><Relationship Id="rId4" Type="http://schemas.openxmlformats.org/officeDocument/2006/relationships/comments" Target="../comments14.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21.bin"/><Relationship Id="rId4" Type="http://schemas.openxmlformats.org/officeDocument/2006/relationships/comments" Target="../comments15.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22.bin"/><Relationship Id="rId4" Type="http://schemas.openxmlformats.org/officeDocument/2006/relationships/comments" Target="../comments16.xml"/></Relationships>
</file>

<file path=xl/worksheets/_rels/sheet24.xml.rels><?xml version="1.0" encoding="UTF-8" standalone="yes"?>
<Relationships xmlns="http://schemas.openxmlformats.org/package/2006/relationships"><Relationship Id="rId8" Type="http://schemas.openxmlformats.org/officeDocument/2006/relationships/ctrlProp" Target="../ctrlProps/ctrlProp21.xml"/><Relationship Id="rId13" Type="http://schemas.openxmlformats.org/officeDocument/2006/relationships/ctrlProp" Target="../ctrlProps/ctrlProp26.xml"/><Relationship Id="rId18" Type="http://schemas.openxmlformats.org/officeDocument/2006/relationships/ctrlProp" Target="../ctrlProps/ctrlProp31.xml"/><Relationship Id="rId3" Type="http://schemas.openxmlformats.org/officeDocument/2006/relationships/vmlDrawing" Target="../drawings/vmlDrawing17.vml"/><Relationship Id="rId21" Type="http://schemas.openxmlformats.org/officeDocument/2006/relationships/ctrlProp" Target="../ctrlProps/ctrlProp34.xml"/><Relationship Id="rId7" Type="http://schemas.openxmlformats.org/officeDocument/2006/relationships/ctrlProp" Target="../ctrlProps/ctrlProp20.xml"/><Relationship Id="rId12" Type="http://schemas.openxmlformats.org/officeDocument/2006/relationships/ctrlProp" Target="../ctrlProps/ctrlProp25.xml"/><Relationship Id="rId17" Type="http://schemas.openxmlformats.org/officeDocument/2006/relationships/ctrlProp" Target="../ctrlProps/ctrlProp30.xml"/><Relationship Id="rId2" Type="http://schemas.openxmlformats.org/officeDocument/2006/relationships/drawing" Target="../drawings/drawing14.xml"/><Relationship Id="rId16" Type="http://schemas.openxmlformats.org/officeDocument/2006/relationships/ctrlProp" Target="../ctrlProps/ctrlProp29.xml"/><Relationship Id="rId20" Type="http://schemas.openxmlformats.org/officeDocument/2006/relationships/ctrlProp" Target="../ctrlProps/ctrlProp33.xml"/><Relationship Id="rId1" Type="http://schemas.openxmlformats.org/officeDocument/2006/relationships/printerSettings" Target="../printerSettings/printerSettings23.bin"/><Relationship Id="rId6" Type="http://schemas.openxmlformats.org/officeDocument/2006/relationships/ctrlProp" Target="../ctrlProps/ctrlProp19.xml"/><Relationship Id="rId11" Type="http://schemas.openxmlformats.org/officeDocument/2006/relationships/ctrlProp" Target="../ctrlProps/ctrlProp24.xml"/><Relationship Id="rId24" Type="http://schemas.openxmlformats.org/officeDocument/2006/relationships/comments" Target="../comments17.xml"/><Relationship Id="rId5" Type="http://schemas.openxmlformats.org/officeDocument/2006/relationships/ctrlProp" Target="../ctrlProps/ctrlProp18.xml"/><Relationship Id="rId15" Type="http://schemas.openxmlformats.org/officeDocument/2006/relationships/ctrlProp" Target="../ctrlProps/ctrlProp28.xml"/><Relationship Id="rId23" Type="http://schemas.openxmlformats.org/officeDocument/2006/relationships/ctrlProp" Target="../ctrlProps/ctrlProp36.xml"/><Relationship Id="rId10" Type="http://schemas.openxmlformats.org/officeDocument/2006/relationships/ctrlProp" Target="../ctrlProps/ctrlProp23.xml"/><Relationship Id="rId19" Type="http://schemas.openxmlformats.org/officeDocument/2006/relationships/ctrlProp" Target="../ctrlProps/ctrlProp32.xml"/><Relationship Id="rId4" Type="http://schemas.openxmlformats.org/officeDocument/2006/relationships/ctrlProp" Target="../ctrlProps/ctrlProp17.xml"/><Relationship Id="rId9" Type="http://schemas.openxmlformats.org/officeDocument/2006/relationships/ctrlProp" Target="../ctrlProps/ctrlProp22.xml"/><Relationship Id="rId14" Type="http://schemas.openxmlformats.org/officeDocument/2006/relationships/ctrlProp" Target="../ctrlProps/ctrlProp27.xml"/><Relationship Id="rId22" Type="http://schemas.openxmlformats.org/officeDocument/2006/relationships/ctrlProp" Target="../ctrlProps/ctrlProp35.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24.bin"/><Relationship Id="rId5" Type="http://schemas.openxmlformats.org/officeDocument/2006/relationships/comments" Target="../comments18.xml"/><Relationship Id="rId4" Type="http://schemas.openxmlformats.org/officeDocument/2006/relationships/ctrlProp" Target="../ctrlProps/ctrlProp37.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6.xml"/><Relationship Id="rId1" Type="http://schemas.openxmlformats.org/officeDocument/2006/relationships/printerSettings" Target="../printerSettings/printerSettings25.bin"/><Relationship Id="rId4" Type="http://schemas.openxmlformats.org/officeDocument/2006/relationships/comments" Target="../comments19.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8" Type="http://schemas.openxmlformats.org/officeDocument/2006/relationships/comments" Target="../comments22.xml"/><Relationship Id="rId3" Type="http://schemas.openxmlformats.org/officeDocument/2006/relationships/vmlDrawing" Target="../drawings/vmlDrawing22.vml"/><Relationship Id="rId7" Type="http://schemas.openxmlformats.org/officeDocument/2006/relationships/ctrlProp" Target="../ctrlProps/ctrlProp41.xml"/><Relationship Id="rId2" Type="http://schemas.openxmlformats.org/officeDocument/2006/relationships/drawing" Target="../drawings/drawing17.xml"/><Relationship Id="rId1" Type="http://schemas.openxmlformats.org/officeDocument/2006/relationships/printerSettings" Target="../printerSettings/printerSettings28.bin"/><Relationship Id="rId6" Type="http://schemas.openxmlformats.org/officeDocument/2006/relationships/ctrlProp" Target="../ctrlProps/ctrlProp40.xml"/><Relationship Id="rId5" Type="http://schemas.openxmlformats.org/officeDocument/2006/relationships/ctrlProp" Target="../ctrlProps/ctrlProp39.xml"/><Relationship Id="rId4" Type="http://schemas.openxmlformats.org/officeDocument/2006/relationships/ctrlProp" Target="../ctrlProps/ctrlProp38.xml"/></Relationships>
</file>

<file path=xl/worksheets/_rels/sheet30.xml.rels><?xml version="1.0" encoding="UTF-8" standalone="yes"?>
<Relationships xmlns="http://schemas.openxmlformats.org/package/2006/relationships"><Relationship Id="rId8" Type="http://schemas.openxmlformats.org/officeDocument/2006/relationships/comments" Target="../comments23.xml"/><Relationship Id="rId3" Type="http://schemas.openxmlformats.org/officeDocument/2006/relationships/vmlDrawing" Target="../drawings/vmlDrawing23.vml"/><Relationship Id="rId7" Type="http://schemas.openxmlformats.org/officeDocument/2006/relationships/ctrlProp" Target="../ctrlProps/ctrlProp45.xml"/><Relationship Id="rId2" Type="http://schemas.openxmlformats.org/officeDocument/2006/relationships/drawing" Target="../drawings/drawing18.xml"/><Relationship Id="rId1" Type="http://schemas.openxmlformats.org/officeDocument/2006/relationships/printerSettings" Target="../printerSettings/printerSettings29.bin"/><Relationship Id="rId6" Type="http://schemas.openxmlformats.org/officeDocument/2006/relationships/ctrlProp" Target="../ctrlProps/ctrlProp44.xml"/><Relationship Id="rId5" Type="http://schemas.openxmlformats.org/officeDocument/2006/relationships/ctrlProp" Target="../ctrlProps/ctrlProp43.xml"/><Relationship Id="rId4" Type="http://schemas.openxmlformats.org/officeDocument/2006/relationships/ctrlProp" Target="../ctrlProps/ctrlProp42.xml"/></Relationships>
</file>

<file path=xl/worksheets/_rels/sheet31.xml.rels><?xml version="1.0" encoding="UTF-8" standalone="yes"?>
<Relationships xmlns="http://schemas.openxmlformats.org/package/2006/relationships"><Relationship Id="rId8" Type="http://schemas.openxmlformats.org/officeDocument/2006/relationships/ctrlProp" Target="../ctrlProps/ctrlProp50.xml"/><Relationship Id="rId13" Type="http://schemas.openxmlformats.org/officeDocument/2006/relationships/ctrlProp" Target="../ctrlProps/ctrlProp55.xml"/><Relationship Id="rId18" Type="http://schemas.openxmlformats.org/officeDocument/2006/relationships/ctrlProp" Target="../ctrlProps/ctrlProp60.xml"/><Relationship Id="rId3" Type="http://schemas.openxmlformats.org/officeDocument/2006/relationships/vmlDrawing" Target="../drawings/vmlDrawing24.vml"/><Relationship Id="rId21" Type="http://schemas.openxmlformats.org/officeDocument/2006/relationships/ctrlProp" Target="../ctrlProps/ctrlProp63.xml"/><Relationship Id="rId7" Type="http://schemas.openxmlformats.org/officeDocument/2006/relationships/ctrlProp" Target="../ctrlProps/ctrlProp49.xml"/><Relationship Id="rId12" Type="http://schemas.openxmlformats.org/officeDocument/2006/relationships/ctrlProp" Target="../ctrlProps/ctrlProp54.xml"/><Relationship Id="rId17" Type="http://schemas.openxmlformats.org/officeDocument/2006/relationships/ctrlProp" Target="../ctrlProps/ctrlProp59.xml"/><Relationship Id="rId2" Type="http://schemas.openxmlformats.org/officeDocument/2006/relationships/drawing" Target="../drawings/drawing19.xml"/><Relationship Id="rId16" Type="http://schemas.openxmlformats.org/officeDocument/2006/relationships/ctrlProp" Target="../ctrlProps/ctrlProp58.xml"/><Relationship Id="rId20" Type="http://schemas.openxmlformats.org/officeDocument/2006/relationships/ctrlProp" Target="../ctrlProps/ctrlProp62.xml"/><Relationship Id="rId1" Type="http://schemas.openxmlformats.org/officeDocument/2006/relationships/printerSettings" Target="../printerSettings/printerSettings30.bin"/><Relationship Id="rId6" Type="http://schemas.openxmlformats.org/officeDocument/2006/relationships/ctrlProp" Target="../ctrlProps/ctrlProp48.xml"/><Relationship Id="rId11" Type="http://schemas.openxmlformats.org/officeDocument/2006/relationships/ctrlProp" Target="../ctrlProps/ctrlProp53.xml"/><Relationship Id="rId24" Type="http://schemas.openxmlformats.org/officeDocument/2006/relationships/comments" Target="../comments24.xml"/><Relationship Id="rId5" Type="http://schemas.openxmlformats.org/officeDocument/2006/relationships/ctrlProp" Target="../ctrlProps/ctrlProp47.xml"/><Relationship Id="rId15" Type="http://schemas.openxmlformats.org/officeDocument/2006/relationships/ctrlProp" Target="../ctrlProps/ctrlProp57.xml"/><Relationship Id="rId23" Type="http://schemas.openxmlformats.org/officeDocument/2006/relationships/ctrlProp" Target="../ctrlProps/ctrlProp65.xml"/><Relationship Id="rId10" Type="http://schemas.openxmlformats.org/officeDocument/2006/relationships/ctrlProp" Target="../ctrlProps/ctrlProp52.xml"/><Relationship Id="rId19" Type="http://schemas.openxmlformats.org/officeDocument/2006/relationships/ctrlProp" Target="../ctrlProps/ctrlProp61.xml"/><Relationship Id="rId4" Type="http://schemas.openxmlformats.org/officeDocument/2006/relationships/ctrlProp" Target="../ctrlProps/ctrlProp46.xml"/><Relationship Id="rId9" Type="http://schemas.openxmlformats.org/officeDocument/2006/relationships/ctrlProp" Target="../ctrlProps/ctrlProp51.xml"/><Relationship Id="rId14" Type="http://schemas.openxmlformats.org/officeDocument/2006/relationships/ctrlProp" Target="../ctrlProps/ctrlProp56.xml"/><Relationship Id="rId22" Type="http://schemas.openxmlformats.org/officeDocument/2006/relationships/ctrlProp" Target="../ctrlProps/ctrlProp64.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0.xml"/><Relationship Id="rId1" Type="http://schemas.openxmlformats.org/officeDocument/2006/relationships/printerSettings" Target="../printerSettings/printerSettings31.bin"/><Relationship Id="rId4" Type="http://schemas.openxmlformats.org/officeDocument/2006/relationships/comments" Target="../comments25.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92068-56A0-4203-8BA0-E2C66874EB47}">
  <dimension ref="A1:E29"/>
  <sheetViews>
    <sheetView zoomScale="98" zoomScaleNormal="98" workbookViewId="0">
      <selection activeCell="E28" sqref="E28"/>
    </sheetView>
  </sheetViews>
  <sheetFormatPr defaultColWidth="9.28515625" defaultRowHeight="15"/>
  <cols>
    <col min="1" max="1" width="11.42578125" style="133" bestFit="1" customWidth="1"/>
    <col min="2" max="2" width="26.5703125" style="133" customWidth="1"/>
    <col min="3" max="3" width="76.28515625" style="133" customWidth="1"/>
    <col min="4" max="4" width="19.7109375" style="133" customWidth="1"/>
    <col min="5" max="5" width="22" style="134" customWidth="1"/>
    <col min="6" max="16384" width="9.28515625" style="133"/>
  </cols>
  <sheetData>
    <row r="1" spans="1:5">
      <c r="A1" s="349" t="s">
        <v>0</v>
      </c>
      <c r="B1" s="349" t="s">
        <v>1</v>
      </c>
      <c r="C1" s="349" t="s">
        <v>2</v>
      </c>
      <c r="D1" s="349" t="s">
        <v>3</v>
      </c>
      <c r="E1" s="349" t="s">
        <v>4</v>
      </c>
    </row>
    <row r="2" spans="1:5">
      <c r="A2" s="351">
        <v>45581</v>
      </c>
      <c r="B2" s="179" t="s">
        <v>5</v>
      </c>
      <c r="C2" s="179" t="s">
        <v>6</v>
      </c>
      <c r="D2" s="430" t="s">
        <v>7</v>
      </c>
    </row>
    <row r="3" spans="1:5">
      <c r="A3" s="351">
        <v>45581</v>
      </c>
      <c r="B3" s="429" t="s">
        <v>8</v>
      </c>
      <c r="C3" s="213" t="s">
        <v>9</v>
      </c>
      <c r="D3" s="430" t="s">
        <v>7</v>
      </c>
    </row>
    <row r="4" spans="1:5">
      <c r="A4" s="351">
        <v>45581</v>
      </c>
      <c r="B4" s="213" t="s">
        <v>8</v>
      </c>
      <c r="C4" s="213" t="s">
        <v>10</v>
      </c>
      <c r="D4" s="430" t="s">
        <v>7</v>
      </c>
    </row>
    <row r="5" spans="1:5">
      <c r="A5" s="351">
        <v>45596</v>
      </c>
      <c r="B5" s="134" t="s">
        <v>11</v>
      </c>
      <c r="C5" s="134" t="s">
        <v>12</v>
      </c>
      <c r="D5" s="430" t="s">
        <v>7</v>
      </c>
    </row>
    <row r="6" spans="1:5">
      <c r="A6" s="351">
        <v>45581</v>
      </c>
      <c r="B6" s="134" t="s">
        <v>13</v>
      </c>
      <c r="C6" s="134" t="s">
        <v>14</v>
      </c>
      <c r="D6" s="430" t="s">
        <v>7</v>
      </c>
    </row>
    <row r="7" spans="1:5">
      <c r="A7" s="351">
        <v>45581</v>
      </c>
      <c r="B7" s="134" t="s">
        <v>13</v>
      </c>
      <c r="C7" s="134" t="s">
        <v>15</v>
      </c>
      <c r="D7" s="430" t="s">
        <v>7</v>
      </c>
    </row>
    <row r="8" spans="1:5">
      <c r="A8" s="351">
        <v>45581</v>
      </c>
      <c r="B8" s="134" t="s">
        <v>16</v>
      </c>
      <c r="C8" s="134" t="s">
        <v>17</v>
      </c>
      <c r="D8" s="430" t="s">
        <v>7</v>
      </c>
    </row>
    <row r="9" spans="1:5">
      <c r="A9" s="351">
        <v>45581</v>
      </c>
      <c r="B9" s="134" t="s">
        <v>16</v>
      </c>
      <c r="C9" s="134" t="s">
        <v>15</v>
      </c>
      <c r="D9" s="430" t="s">
        <v>7</v>
      </c>
    </row>
    <row r="10" spans="1:5" ht="15" customHeight="1">
      <c r="A10" s="351">
        <v>45581</v>
      </c>
      <c r="B10" s="134" t="s">
        <v>18</v>
      </c>
      <c r="C10" s="134" t="s">
        <v>19</v>
      </c>
      <c r="D10" s="430" t="s">
        <v>7</v>
      </c>
    </row>
    <row r="11" spans="1:5">
      <c r="A11" s="351">
        <v>45581</v>
      </c>
      <c r="B11" s="134" t="s">
        <v>20</v>
      </c>
      <c r="C11" s="134" t="s">
        <v>21</v>
      </c>
      <c r="D11" s="430" t="s">
        <v>7</v>
      </c>
    </row>
    <row r="12" spans="1:5">
      <c r="A12" s="351">
        <v>45581</v>
      </c>
      <c r="B12" s="134" t="s">
        <v>22</v>
      </c>
      <c r="C12" s="134" t="s">
        <v>23</v>
      </c>
      <c r="D12" s="430" t="s">
        <v>7</v>
      </c>
    </row>
    <row r="13" spans="1:5">
      <c r="A13" s="351">
        <v>45596</v>
      </c>
      <c r="B13" s="134" t="s">
        <v>24</v>
      </c>
      <c r="C13" s="134" t="s">
        <v>25</v>
      </c>
      <c r="D13" s="430" t="s">
        <v>7</v>
      </c>
    </row>
    <row r="14" spans="1:5">
      <c r="A14" s="351">
        <v>45596</v>
      </c>
      <c r="B14" s="134" t="s">
        <v>26</v>
      </c>
      <c r="C14" s="134" t="s">
        <v>27</v>
      </c>
      <c r="D14" s="430" t="s">
        <v>7</v>
      </c>
    </row>
    <row r="15" spans="1:5">
      <c r="A15" s="351">
        <v>45581</v>
      </c>
      <c r="B15" s="134" t="s">
        <v>28</v>
      </c>
      <c r="C15" s="134" t="s">
        <v>29</v>
      </c>
      <c r="D15" s="430" t="s">
        <v>7</v>
      </c>
    </row>
    <row r="16" spans="1:5">
      <c r="A16" s="351">
        <v>45581</v>
      </c>
      <c r="B16" s="134" t="s">
        <v>30</v>
      </c>
      <c r="C16" s="134" t="s">
        <v>31</v>
      </c>
      <c r="D16" s="430" t="s">
        <v>7</v>
      </c>
    </row>
    <row r="17" spans="1:4">
      <c r="A17" s="351">
        <v>45581</v>
      </c>
      <c r="B17" s="134" t="s">
        <v>32</v>
      </c>
      <c r="C17" s="134" t="s">
        <v>33</v>
      </c>
      <c r="D17" s="430" t="s">
        <v>7</v>
      </c>
    </row>
    <row r="18" spans="1:4">
      <c r="A18" s="351">
        <v>45581</v>
      </c>
      <c r="B18" s="134" t="s">
        <v>34</v>
      </c>
      <c r="C18" s="134" t="s">
        <v>35</v>
      </c>
      <c r="D18" s="430" t="s">
        <v>7</v>
      </c>
    </row>
    <row r="19" spans="1:4">
      <c r="A19" s="351">
        <v>45581</v>
      </c>
      <c r="B19" s="134" t="s">
        <v>36</v>
      </c>
      <c r="C19" s="134" t="s">
        <v>37</v>
      </c>
      <c r="D19" s="430" t="s">
        <v>7</v>
      </c>
    </row>
    <row r="20" spans="1:4">
      <c r="A20" s="351">
        <v>45581</v>
      </c>
      <c r="B20" s="134" t="s">
        <v>38</v>
      </c>
      <c r="C20" s="134" t="s">
        <v>19</v>
      </c>
      <c r="D20" s="430" t="s">
        <v>7</v>
      </c>
    </row>
    <row r="21" spans="1:4">
      <c r="A21" s="351">
        <v>45581</v>
      </c>
      <c r="B21" s="133" t="s">
        <v>39</v>
      </c>
      <c r="C21" s="134" t="s">
        <v>23</v>
      </c>
      <c r="D21" s="430" t="s">
        <v>7</v>
      </c>
    </row>
    <row r="22" spans="1:4">
      <c r="A22" s="351">
        <v>45581</v>
      </c>
      <c r="B22" s="134" t="s">
        <v>40</v>
      </c>
      <c r="C22" s="134" t="s">
        <v>41</v>
      </c>
      <c r="D22" s="430" t="s">
        <v>7</v>
      </c>
    </row>
    <row r="23" spans="1:4">
      <c r="A23" s="351">
        <v>45581</v>
      </c>
      <c r="B23" s="133" t="s">
        <v>42</v>
      </c>
      <c r="C23" s="134" t="s">
        <v>43</v>
      </c>
      <c r="D23" s="430" t="s">
        <v>7</v>
      </c>
    </row>
    <row r="25" spans="1:4">
      <c r="A25" s="493" t="s">
        <v>44</v>
      </c>
    </row>
    <row r="26" spans="1:4" ht="30">
      <c r="A26" s="351">
        <v>45622</v>
      </c>
      <c r="B26" s="494" t="s">
        <v>45</v>
      </c>
      <c r="C26" s="496" t="s">
        <v>46</v>
      </c>
      <c r="D26" s="133" t="s">
        <v>47</v>
      </c>
    </row>
    <row r="27" spans="1:4" ht="30">
      <c r="A27" s="497">
        <v>45622</v>
      </c>
      <c r="B27" s="495" t="s">
        <v>48</v>
      </c>
      <c r="C27" s="134" t="s">
        <v>49</v>
      </c>
      <c r="D27" s="134" t="s">
        <v>47</v>
      </c>
    </row>
    <row r="28" spans="1:4">
      <c r="A28" s="497">
        <v>38317</v>
      </c>
      <c r="B28" s="134" t="s">
        <v>965</v>
      </c>
      <c r="C28" s="134" t="s">
        <v>966</v>
      </c>
      <c r="D28" s="134" t="s">
        <v>47</v>
      </c>
    </row>
    <row r="29" spans="1:4" ht="47.25" customHeight="1">
      <c r="A29" s="351">
        <v>45623</v>
      </c>
      <c r="B29" s="494" t="s">
        <v>50</v>
      </c>
      <c r="C29" s="496" t="s">
        <v>51</v>
      </c>
      <c r="D29" s="133" t="s">
        <v>47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D24"/>
  <sheetViews>
    <sheetView zoomScale="116" zoomScaleNormal="100" workbookViewId="0">
      <selection activeCell="B32" sqref="B32"/>
    </sheetView>
  </sheetViews>
  <sheetFormatPr defaultColWidth="9.28515625" defaultRowHeight="15"/>
  <cols>
    <col min="1" max="1" width="9.28515625" style="133"/>
    <col min="2" max="2" width="63.42578125" style="133" customWidth="1"/>
    <col min="3" max="3" width="17.28515625" style="133" customWidth="1"/>
    <col min="4" max="16384" width="9.28515625" style="133"/>
  </cols>
  <sheetData>
    <row r="1" spans="1:4">
      <c r="A1" s="132" t="s">
        <v>52</v>
      </c>
      <c r="B1" s="132" t="s">
        <v>53</v>
      </c>
      <c r="C1" s="132" t="s">
        <v>54</v>
      </c>
      <c r="D1" s="132" t="s">
        <v>55</v>
      </c>
    </row>
    <row r="2" spans="1:4">
      <c r="A2" s="133" t="s">
        <v>56</v>
      </c>
      <c r="B2" s="133" t="s">
        <v>57</v>
      </c>
      <c r="C2" s="133" t="s">
        <v>58</v>
      </c>
    </row>
    <row r="3" spans="1:4">
      <c r="A3" s="133" t="s">
        <v>59</v>
      </c>
      <c r="B3" s="133" t="s">
        <v>60</v>
      </c>
      <c r="C3" s="133" t="s">
        <v>58</v>
      </c>
    </row>
    <row r="4" spans="1:4">
      <c r="A4" s="133" t="s">
        <v>61</v>
      </c>
      <c r="B4" s="133" t="s">
        <v>62</v>
      </c>
      <c r="C4" s="133" t="s">
        <v>58</v>
      </c>
    </row>
    <row r="5" spans="1:4">
      <c r="A5" s="133" t="s">
        <v>63</v>
      </c>
      <c r="B5" s="133" t="s">
        <v>64</v>
      </c>
      <c r="C5" s="133" t="s">
        <v>58</v>
      </c>
    </row>
    <row r="6" spans="1:4">
      <c r="A6" s="133" t="s">
        <v>65</v>
      </c>
      <c r="B6" s="133" t="s">
        <v>66</v>
      </c>
      <c r="C6" s="133" t="s">
        <v>58</v>
      </c>
    </row>
    <row r="7" spans="1:4">
      <c r="A7" s="133" t="s">
        <v>67</v>
      </c>
      <c r="B7" s="133" t="s">
        <v>68</v>
      </c>
      <c r="C7" s="133" t="s">
        <v>69</v>
      </c>
      <c r="D7" s="133" t="s">
        <v>70</v>
      </c>
    </row>
    <row r="8" spans="1:4">
      <c r="A8" s="133" t="s">
        <v>71</v>
      </c>
      <c r="B8" s="134" t="s">
        <v>72</v>
      </c>
      <c r="C8" s="133" t="s">
        <v>67</v>
      </c>
    </row>
    <row r="9" spans="1:4">
      <c r="A9" s="133" t="s">
        <v>73</v>
      </c>
      <c r="B9" s="134" t="s">
        <v>74</v>
      </c>
      <c r="C9" s="133" t="s">
        <v>75</v>
      </c>
    </row>
    <row r="10" spans="1:4">
      <c r="A10" s="133" t="s">
        <v>76</v>
      </c>
      <c r="B10" s="133" t="s">
        <v>77</v>
      </c>
      <c r="C10" s="133" t="s">
        <v>59</v>
      </c>
    </row>
    <row r="11" spans="1:4">
      <c r="A11" s="133" t="s">
        <v>78</v>
      </c>
      <c r="B11" s="134" t="s">
        <v>79</v>
      </c>
      <c r="C11" s="133" t="s">
        <v>76</v>
      </c>
    </row>
    <row r="12" spans="1:4" ht="15" customHeight="1">
      <c r="A12" s="133" t="s">
        <v>80</v>
      </c>
      <c r="B12" s="133" t="s">
        <v>81</v>
      </c>
      <c r="C12" s="134" t="s">
        <v>59</v>
      </c>
    </row>
    <row r="13" spans="1:4" ht="15" customHeight="1">
      <c r="A13" s="133" t="s">
        <v>82</v>
      </c>
      <c r="B13" s="133" t="s">
        <v>83</v>
      </c>
      <c r="C13" s="134" t="s">
        <v>80</v>
      </c>
    </row>
    <row r="14" spans="1:4">
      <c r="A14" s="133" t="s">
        <v>84</v>
      </c>
      <c r="B14" s="133" t="s">
        <v>85</v>
      </c>
      <c r="C14" s="134" t="s">
        <v>80</v>
      </c>
    </row>
    <row r="15" spans="1:4">
      <c r="A15" s="133" t="s">
        <v>86</v>
      </c>
      <c r="B15" s="133" t="s">
        <v>87</v>
      </c>
      <c r="C15" s="134" t="s">
        <v>80</v>
      </c>
    </row>
    <row r="16" spans="1:4">
      <c r="A16" s="133" t="s">
        <v>88</v>
      </c>
      <c r="B16" s="133" t="s">
        <v>89</v>
      </c>
      <c r="C16" s="134" t="s">
        <v>80</v>
      </c>
    </row>
    <row r="17" spans="1:3">
      <c r="A17" s="133" t="s">
        <v>90</v>
      </c>
      <c r="B17" s="134" t="s">
        <v>91</v>
      </c>
      <c r="C17" s="134" t="s">
        <v>92</v>
      </c>
    </row>
    <row r="18" spans="1:3">
      <c r="A18" s="356" t="s">
        <v>93</v>
      </c>
      <c r="B18" s="356" t="s">
        <v>94</v>
      </c>
      <c r="C18" s="356" t="s">
        <v>59</v>
      </c>
    </row>
    <row r="19" spans="1:3">
      <c r="A19" s="356" t="s">
        <v>95</v>
      </c>
      <c r="B19" s="356" t="s">
        <v>96</v>
      </c>
      <c r="C19" s="356" t="s">
        <v>73</v>
      </c>
    </row>
    <row r="20" spans="1:3">
      <c r="A20" s="356" t="s">
        <v>97</v>
      </c>
      <c r="B20" s="356" t="s">
        <v>98</v>
      </c>
      <c r="C20" s="356" t="s">
        <v>90</v>
      </c>
    </row>
    <row r="21" spans="1:3">
      <c r="A21" s="356" t="s">
        <v>99</v>
      </c>
      <c r="B21" s="356" t="s">
        <v>100</v>
      </c>
      <c r="C21" s="356" t="s">
        <v>56</v>
      </c>
    </row>
    <row r="22" spans="1:3">
      <c r="A22" s="356" t="s">
        <v>101</v>
      </c>
      <c r="B22" s="356" t="s">
        <v>102</v>
      </c>
      <c r="C22" s="356" t="s">
        <v>58</v>
      </c>
    </row>
    <row r="23" spans="1:3">
      <c r="A23" s="356" t="s">
        <v>103</v>
      </c>
      <c r="B23" s="356" t="s">
        <v>104</v>
      </c>
      <c r="C23" s="356" t="s">
        <v>58</v>
      </c>
    </row>
    <row r="24" spans="1:3">
      <c r="A24" s="357" t="s">
        <v>105</v>
      </c>
      <c r="B24" s="356" t="s">
        <v>106</v>
      </c>
      <c r="C24" s="356" t="s">
        <v>58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topLeftCell="A23" zoomScaleNormal="100" workbookViewId="0">
      <selection activeCell="A32" sqref="A32"/>
    </sheetView>
  </sheetViews>
  <sheetFormatPr defaultColWidth="8.7109375" defaultRowHeight="15"/>
  <cols>
    <col min="1" max="1" width="31.42578125" customWidth="1"/>
    <col min="2" max="2" width="39.7109375" customWidth="1"/>
  </cols>
  <sheetData>
    <row r="1" spans="1:10">
      <c r="A1" s="162" t="s">
        <v>52</v>
      </c>
      <c r="B1" s="162" t="s">
        <v>107</v>
      </c>
    </row>
    <row r="2" spans="1:10">
      <c r="A2" t="s">
        <v>108</v>
      </c>
      <c r="B2" t="s">
        <v>109</v>
      </c>
    </row>
    <row r="3" spans="1:10">
      <c r="A3" t="s">
        <v>110</v>
      </c>
      <c r="B3" t="s">
        <v>111</v>
      </c>
      <c r="D3" s="498" t="s">
        <v>112</v>
      </c>
      <c r="E3" s="498"/>
      <c r="F3" s="498"/>
      <c r="G3" s="498"/>
      <c r="H3" s="498"/>
      <c r="I3" s="498"/>
      <c r="J3" s="498"/>
    </row>
    <row r="4" spans="1:10">
      <c r="A4" t="s">
        <v>113</v>
      </c>
      <c r="B4" t="s">
        <v>111</v>
      </c>
    </row>
    <row r="5" spans="1:10">
      <c r="A5" t="s">
        <v>114</v>
      </c>
      <c r="B5" t="s">
        <v>115</v>
      </c>
    </row>
    <row r="6" spans="1:10">
      <c r="A6" t="s">
        <v>116</v>
      </c>
      <c r="B6" t="s">
        <v>111</v>
      </c>
    </row>
    <row r="7" spans="1:10">
      <c r="A7" t="s">
        <v>117</v>
      </c>
      <c r="B7" t="s">
        <v>118</v>
      </c>
    </row>
    <row r="8" spans="1:10">
      <c r="A8" t="s">
        <v>119</v>
      </c>
      <c r="B8" t="s">
        <v>118</v>
      </c>
    </row>
    <row r="9" spans="1:10">
      <c r="A9" t="s">
        <v>120</v>
      </c>
      <c r="B9" t="s">
        <v>121</v>
      </c>
    </row>
    <row r="10" spans="1:10">
      <c r="A10" t="s">
        <v>122</v>
      </c>
      <c r="B10" t="s">
        <v>123</v>
      </c>
    </row>
    <row r="11" spans="1:10">
      <c r="A11" t="s">
        <v>124</v>
      </c>
      <c r="B11" t="s">
        <v>121</v>
      </c>
    </row>
    <row r="12" spans="1:10">
      <c r="A12" t="s">
        <v>125</v>
      </c>
      <c r="B12" t="s">
        <v>126</v>
      </c>
    </row>
    <row r="13" spans="1:10">
      <c r="A13" t="s">
        <v>127</v>
      </c>
      <c r="B13" t="s">
        <v>126</v>
      </c>
    </row>
    <row r="14" spans="1:10">
      <c r="A14" t="s">
        <v>128</v>
      </c>
      <c r="B14" t="s">
        <v>129</v>
      </c>
    </row>
    <row r="15" spans="1:10">
      <c r="A15" t="s">
        <v>130</v>
      </c>
      <c r="B15" t="s">
        <v>126</v>
      </c>
    </row>
    <row r="16" spans="1:10">
      <c r="A16" t="s">
        <v>131</v>
      </c>
      <c r="B16" t="s">
        <v>115</v>
      </c>
    </row>
    <row r="17" spans="1:2">
      <c r="A17" t="s">
        <v>132</v>
      </c>
      <c r="B17" t="s">
        <v>115</v>
      </c>
    </row>
    <row r="18" spans="1:2">
      <c r="A18" t="s">
        <v>133</v>
      </c>
      <c r="B18" t="s">
        <v>134</v>
      </c>
    </row>
    <row r="19" spans="1:2">
      <c r="A19" t="s">
        <v>135</v>
      </c>
      <c r="B19" t="s">
        <v>136</v>
      </c>
    </row>
    <row r="20" spans="1:2">
      <c r="A20" t="s">
        <v>137</v>
      </c>
      <c r="B20" t="s">
        <v>136</v>
      </c>
    </row>
    <row r="21" spans="1:2">
      <c r="A21" t="s">
        <v>138</v>
      </c>
      <c r="B21" t="s">
        <v>136</v>
      </c>
    </row>
    <row r="22" spans="1:2">
      <c r="A22" t="s">
        <v>139</v>
      </c>
      <c r="B22" t="s">
        <v>136</v>
      </c>
    </row>
    <row r="23" spans="1:2">
      <c r="A23" t="s">
        <v>140</v>
      </c>
      <c r="B23" t="s">
        <v>136</v>
      </c>
    </row>
    <row r="24" spans="1:2">
      <c r="A24" t="s">
        <v>141</v>
      </c>
      <c r="B24" t="s">
        <v>136</v>
      </c>
    </row>
    <row r="25" spans="1:2">
      <c r="A25" t="s">
        <v>142</v>
      </c>
      <c r="B25" t="s">
        <v>136</v>
      </c>
    </row>
    <row r="26" spans="1:2">
      <c r="A26" t="s">
        <v>143</v>
      </c>
      <c r="B26" t="s">
        <v>144</v>
      </c>
    </row>
    <row r="27" spans="1:2">
      <c r="A27" t="s">
        <v>145</v>
      </c>
      <c r="B27" t="s">
        <v>146</v>
      </c>
    </row>
    <row r="28" spans="1:2">
      <c r="A28" t="s">
        <v>147</v>
      </c>
      <c r="B28" t="s">
        <v>148</v>
      </c>
    </row>
    <row r="29" spans="1:2">
      <c r="A29" t="s">
        <v>149</v>
      </c>
      <c r="B29" t="s">
        <v>150</v>
      </c>
    </row>
    <row r="30" spans="1:2">
      <c r="A30" t="s">
        <v>151</v>
      </c>
      <c r="B30" t="s">
        <v>152</v>
      </c>
    </row>
    <row r="31" spans="1:2">
      <c r="A31" t="s">
        <v>153</v>
      </c>
      <c r="B31" t="s">
        <v>154</v>
      </c>
    </row>
    <row r="32" spans="1:2">
      <c r="A32" t="s">
        <v>155</v>
      </c>
      <c r="B32" t="s">
        <v>156</v>
      </c>
    </row>
  </sheetData>
  <mergeCells count="1">
    <mergeCell ref="D3:J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21"/>
  <sheetViews>
    <sheetView showGridLines="0" zoomScale="115" zoomScaleNormal="115" workbookViewId="0">
      <selection activeCell="A7" sqref="A7:K7"/>
    </sheetView>
  </sheetViews>
  <sheetFormatPr defaultColWidth="8.7109375" defaultRowHeight="15"/>
  <cols>
    <col min="1" max="1" width="4.7109375" customWidth="1"/>
    <col min="2" max="4" width="10.7109375" customWidth="1"/>
    <col min="5" max="6" width="12.7109375" customWidth="1"/>
    <col min="7" max="7" width="4.7109375" customWidth="1"/>
    <col min="8" max="8" width="3.7109375" customWidth="1"/>
    <col min="9" max="9" width="27.28515625" customWidth="1"/>
    <col min="10" max="10" width="3.7109375" customWidth="1"/>
    <col min="11" max="11" width="24.7109375" customWidth="1"/>
  </cols>
  <sheetData>
    <row r="1" spans="1:11">
      <c r="A1" s="27"/>
      <c r="B1" t="s">
        <v>157</v>
      </c>
      <c r="C1" s="28"/>
      <c r="D1" t="s">
        <v>158</v>
      </c>
      <c r="F1" s="510"/>
      <c r="G1" s="510"/>
      <c r="H1" t="s">
        <v>159</v>
      </c>
      <c r="J1" s="29"/>
      <c r="K1" t="s">
        <v>160</v>
      </c>
    </row>
    <row r="2" spans="1:11">
      <c r="F2" s="32"/>
      <c r="G2" s="32"/>
    </row>
    <row r="3" spans="1:11">
      <c r="A3" s="1" t="s">
        <v>161</v>
      </c>
      <c r="B3" s="1"/>
      <c r="C3" s="1"/>
      <c r="F3" s="32"/>
      <c r="G3" s="32"/>
    </row>
    <row r="4" spans="1:11" ht="15.75">
      <c r="A4" s="3" t="s">
        <v>162</v>
      </c>
      <c r="B4" s="4"/>
      <c r="C4" s="4"/>
      <c r="D4" s="2"/>
      <c r="E4" s="1"/>
      <c r="F4" s="1"/>
      <c r="G4" s="1"/>
      <c r="H4" s="2"/>
      <c r="I4" s="2"/>
      <c r="J4" s="2"/>
      <c r="K4" s="2"/>
    </row>
    <row r="5" spans="1:11" ht="15.75">
      <c r="A5" s="503" t="s">
        <v>163</v>
      </c>
      <c r="B5" s="503"/>
      <c r="C5" s="503"/>
      <c r="D5" s="2"/>
      <c r="E5" s="4"/>
      <c r="F5" s="4"/>
      <c r="G5" s="4"/>
      <c r="H5" s="2"/>
      <c r="I5" s="504" t="s">
        <v>164</v>
      </c>
      <c r="J5" s="504"/>
      <c r="K5" s="504"/>
    </row>
    <row r="6" spans="1:11">
      <c r="A6" s="40" t="s">
        <v>165</v>
      </c>
      <c r="B6" s="36"/>
      <c r="C6" s="36"/>
      <c r="D6" s="37"/>
      <c r="E6" s="36"/>
      <c r="F6" s="36"/>
      <c r="G6" s="36"/>
      <c r="H6" s="37"/>
      <c r="I6" s="38"/>
      <c r="J6" s="38"/>
      <c r="K6" s="39" t="s">
        <v>166</v>
      </c>
    </row>
    <row r="7" spans="1:11" ht="45.75" customHeight="1">
      <c r="A7" s="511" t="s">
        <v>167</v>
      </c>
      <c r="B7" s="512"/>
      <c r="C7" s="512"/>
      <c r="D7" s="512"/>
      <c r="E7" s="512"/>
      <c r="F7" s="512"/>
      <c r="G7" s="512"/>
      <c r="H7" s="512"/>
      <c r="I7" s="512"/>
      <c r="J7" s="512"/>
      <c r="K7" s="513"/>
    </row>
    <row r="8" spans="1:11">
      <c r="A8" s="499" t="s">
        <v>168</v>
      </c>
      <c r="B8" s="500"/>
      <c r="C8" s="505"/>
      <c r="D8" s="506"/>
      <c r="E8" s="506"/>
      <c r="F8" s="506"/>
      <c r="G8" s="454"/>
      <c r="H8" s="33"/>
      <c r="I8" s="501" t="s">
        <v>169</v>
      </c>
      <c r="J8" s="502"/>
      <c r="K8" s="30" t="s">
        <v>170</v>
      </c>
    </row>
    <row r="9" spans="1:11">
      <c r="A9" s="499" t="s">
        <v>171</v>
      </c>
      <c r="B9" s="500"/>
      <c r="C9" s="514"/>
      <c r="D9" s="515"/>
      <c r="E9" s="515"/>
      <c r="F9" s="515"/>
      <c r="G9" s="515"/>
      <c r="H9" s="516"/>
      <c r="I9" s="501" t="s">
        <v>172</v>
      </c>
      <c r="J9" s="502"/>
      <c r="K9" s="31"/>
    </row>
    <row r="10" spans="1:11">
      <c r="A10" s="5"/>
      <c r="B10" s="5"/>
      <c r="C10" s="5"/>
      <c r="D10" s="5"/>
      <c r="E10" s="5"/>
      <c r="F10" s="5"/>
      <c r="G10" s="5"/>
      <c r="H10" s="5"/>
      <c r="I10" s="23"/>
      <c r="J10" s="23"/>
      <c r="K10" s="5"/>
    </row>
    <row r="11" spans="1:11">
      <c r="A11" s="22"/>
      <c r="B11" s="5"/>
      <c r="C11" s="5"/>
      <c r="D11" s="5"/>
      <c r="E11" s="5"/>
      <c r="F11" s="5"/>
      <c r="G11" s="22"/>
      <c r="H11" s="5"/>
      <c r="I11" s="5"/>
      <c r="J11" s="10"/>
      <c r="K11" s="10"/>
    </row>
    <row r="12" spans="1:11">
      <c r="A12" s="1" t="s">
        <v>161</v>
      </c>
      <c r="B12" s="1"/>
      <c r="C12" s="1"/>
      <c r="F12" s="32"/>
      <c r="G12" s="32"/>
    </row>
    <row r="13" spans="1:11" ht="15.75">
      <c r="A13" s="3" t="s">
        <v>162</v>
      </c>
      <c r="B13" s="4"/>
      <c r="C13" s="4"/>
      <c r="D13" s="2"/>
      <c r="E13" s="1"/>
      <c r="F13" s="1"/>
      <c r="G13" s="1"/>
      <c r="H13" s="2"/>
      <c r="I13" s="2"/>
      <c r="J13" s="2"/>
      <c r="K13" s="2"/>
    </row>
    <row r="14" spans="1:11" ht="15.75">
      <c r="A14" s="503" t="s">
        <v>163</v>
      </c>
      <c r="B14" s="503"/>
      <c r="C14" s="503"/>
      <c r="D14" s="2"/>
      <c r="E14" s="4"/>
      <c r="F14" s="4"/>
      <c r="G14" s="4"/>
      <c r="H14" s="2"/>
      <c r="I14" s="504" t="s">
        <v>164</v>
      </c>
      <c r="J14" s="504"/>
      <c r="K14" s="504"/>
    </row>
    <row r="15" spans="1:11">
      <c r="A15" s="40" t="s">
        <v>165</v>
      </c>
      <c r="B15" s="36"/>
      <c r="C15" s="36"/>
      <c r="D15" s="37"/>
      <c r="E15" s="36"/>
      <c r="F15" s="36"/>
      <c r="G15" s="36"/>
      <c r="H15" s="37"/>
      <c r="I15" s="38"/>
      <c r="J15" s="38"/>
      <c r="K15" s="39" t="s">
        <v>166</v>
      </c>
    </row>
    <row r="16" spans="1:11">
      <c r="A16" s="499" t="s">
        <v>168</v>
      </c>
      <c r="B16" s="500"/>
      <c r="C16" s="505"/>
      <c r="D16" s="506"/>
      <c r="E16" s="506"/>
      <c r="F16" s="506"/>
      <c r="G16" s="354"/>
      <c r="H16" s="355"/>
      <c r="I16" s="501" t="s">
        <v>169</v>
      </c>
      <c r="J16" s="502"/>
      <c r="K16" s="30" t="s">
        <v>173</v>
      </c>
    </row>
    <row r="17" spans="1:11" ht="15" customHeight="1">
      <c r="A17" s="499" t="s">
        <v>171</v>
      </c>
      <c r="B17" s="500"/>
      <c r="C17" s="507"/>
      <c r="D17" s="508"/>
      <c r="E17" s="508"/>
      <c r="F17" s="508"/>
      <c r="G17" s="508"/>
      <c r="H17" s="509"/>
      <c r="I17" s="501" t="s">
        <v>172</v>
      </c>
      <c r="J17" s="502"/>
      <c r="K17" s="31"/>
    </row>
    <row r="18" spans="1:11">
      <c r="A18" s="5"/>
      <c r="B18" s="5"/>
      <c r="C18" s="5"/>
      <c r="D18" s="5"/>
      <c r="E18" s="5"/>
      <c r="F18" s="5"/>
      <c r="G18" s="5"/>
      <c r="H18" s="5"/>
      <c r="I18" s="5"/>
      <c r="J18" s="5"/>
      <c r="K18" s="5"/>
    </row>
    <row r="19" spans="1:11">
      <c r="A19" s="5"/>
      <c r="B19" s="5"/>
      <c r="C19" s="5"/>
      <c r="D19" s="5"/>
      <c r="E19" s="5"/>
      <c r="F19" s="5"/>
      <c r="G19" s="5"/>
      <c r="H19" s="5"/>
      <c r="I19" s="5"/>
      <c r="J19" s="5"/>
      <c r="K19" s="5"/>
    </row>
    <row r="20" spans="1:11">
      <c r="A20" s="5"/>
      <c r="B20" s="5"/>
      <c r="C20" s="5"/>
      <c r="D20" s="5"/>
      <c r="E20" s="5"/>
      <c r="F20" s="5"/>
      <c r="G20" s="5"/>
      <c r="H20" s="5"/>
      <c r="I20" s="5"/>
      <c r="J20" s="5"/>
      <c r="K20" s="5"/>
    </row>
    <row r="21" spans="1:11">
      <c r="A21" s="5"/>
      <c r="B21" s="5"/>
      <c r="C21" s="5"/>
      <c r="D21" s="5"/>
      <c r="E21" s="5"/>
      <c r="F21" s="5"/>
      <c r="G21" s="5"/>
      <c r="H21" s="5"/>
      <c r="I21" s="5"/>
      <c r="J21" s="5"/>
      <c r="K21" s="5"/>
    </row>
  </sheetData>
  <mergeCells count="18">
    <mergeCell ref="F1:G1"/>
    <mergeCell ref="A7:K7"/>
    <mergeCell ref="I5:K5"/>
    <mergeCell ref="I8:J8"/>
    <mergeCell ref="I9:J9"/>
    <mergeCell ref="C8:F8"/>
    <mergeCell ref="A8:B8"/>
    <mergeCell ref="A9:B9"/>
    <mergeCell ref="A5:C5"/>
    <mergeCell ref="C9:H9"/>
    <mergeCell ref="A17:B17"/>
    <mergeCell ref="I17:J17"/>
    <mergeCell ref="A14:C14"/>
    <mergeCell ref="I14:K14"/>
    <mergeCell ref="A16:B16"/>
    <mergeCell ref="C16:F16"/>
    <mergeCell ref="I16:J16"/>
    <mergeCell ref="C17:H17"/>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67038-90D1-43F8-8ED4-F1C60715BDB2}">
  <dimension ref="A1:K22"/>
  <sheetViews>
    <sheetView showGridLines="0" tabSelected="1" zoomScale="110" zoomScaleNormal="110" workbookViewId="0">
      <selection activeCell="J23" sqref="J23"/>
    </sheetView>
  </sheetViews>
  <sheetFormatPr defaultColWidth="8.7109375" defaultRowHeight="15"/>
  <cols>
    <col min="1" max="1" width="4.7109375" customWidth="1"/>
    <col min="2" max="4" width="10.7109375" customWidth="1"/>
    <col min="5" max="6" width="12.7109375" customWidth="1"/>
    <col min="7" max="7" width="4.7109375" customWidth="1"/>
    <col min="8" max="8" width="3.7109375" customWidth="1"/>
    <col min="9" max="9" width="27.28515625" customWidth="1"/>
    <col min="10" max="10" width="3.7109375" customWidth="1"/>
    <col min="11" max="11" width="24.7109375" customWidth="1"/>
  </cols>
  <sheetData>
    <row r="1" spans="1:11">
      <c r="A1" s="27"/>
      <c r="B1" t="s">
        <v>157</v>
      </c>
      <c r="C1" s="28"/>
      <c r="D1" t="s">
        <v>158</v>
      </c>
      <c r="F1" s="510"/>
      <c r="G1" s="510"/>
      <c r="H1" t="s">
        <v>159</v>
      </c>
      <c r="J1" s="29"/>
      <c r="K1" t="s">
        <v>160</v>
      </c>
    </row>
    <row r="2" spans="1:11">
      <c r="F2" s="32"/>
      <c r="G2" s="32"/>
    </row>
    <row r="3" spans="1:11">
      <c r="A3" s="1" t="s">
        <v>161</v>
      </c>
      <c r="B3" s="1"/>
      <c r="C3" s="1"/>
      <c r="F3" s="32"/>
      <c r="G3" s="32"/>
    </row>
    <row r="4" spans="1:11" ht="15.75">
      <c r="A4" s="3" t="s">
        <v>162</v>
      </c>
      <c r="B4" s="4"/>
      <c r="C4" s="4"/>
      <c r="D4" s="2"/>
      <c r="E4" s="1"/>
      <c r="F4" s="1"/>
      <c r="G4" s="1"/>
      <c r="H4" s="2"/>
      <c r="I4" s="2"/>
      <c r="J4" s="2"/>
      <c r="K4" s="2"/>
    </row>
    <row r="5" spans="1:11" ht="15.75">
      <c r="A5" s="517" t="s">
        <v>174</v>
      </c>
      <c r="B5" s="517"/>
      <c r="C5" s="517"/>
      <c r="D5" s="2"/>
      <c r="E5" s="4"/>
      <c r="F5" s="4"/>
      <c r="G5" s="4"/>
      <c r="H5" s="2"/>
      <c r="I5" s="504" t="s">
        <v>164</v>
      </c>
      <c r="J5" s="504"/>
      <c r="K5" s="504"/>
    </row>
    <row r="6" spans="1:11">
      <c r="A6" s="40" t="s">
        <v>165</v>
      </c>
      <c r="B6" s="36"/>
      <c r="C6" s="36"/>
      <c r="D6" s="37"/>
      <c r="E6" s="36"/>
      <c r="F6" s="36"/>
      <c r="G6" s="36"/>
      <c r="H6" s="37"/>
      <c r="I6" s="38"/>
      <c r="J6" s="38"/>
      <c r="K6" s="358" t="s">
        <v>175</v>
      </c>
    </row>
    <row r="7" spans="1:11" ht="67.5" customHeight="1">
      <c r="A7" s="511" t="s">
        <v>176</v>
      </c>
      <c r="B7" s="512"/>
      <c r="C7" s="512"/>
      <c r="D7" s="512"/>
      <c r="E7" s="512"/>
      <c r="F7" s="512"/>
      <c r="G7" s="512"/>
      <c r="H7" s="512"/>
      <c r="I7" s="512"/>
      <c r="J7" s="512"/>
      <c r="K7" s="513"/>
    </row>
    <row r="8" spans="1:11">
      <c r="A8" s="499" t="s">
        <v>168</v>
      </c>
      <c r="B8" s="500"/>
      <c r="C8" s="505"/>
      <c r="D8" s="506"/>
      <c r="E8" s="506"/>
      <c r="F8" s="506"/>
      <c r="G8" s="454"/>
      <c r="H8" s="33"/>
      <c r="I8" s="501" t="s">
        <v>169</v>
      </c>
      <c r="J8" s="502"/>
      <c r="K8" s="30" t="s">
        <v>170</v>
      </c>
    </row>
    <row r="9" spans="1:11">
      <c r="A9" s="499" t="s">
        <v>171</v>
      </c>
      <c r="B9" s="500"/>
      <c r="C9" s="514"/>
      <c r="D9" s="515"/>
      <c r="E9" s="515"/>
      <c r="F9" s="515"/>
      <c r="G9" s="515"/>
      <c r="H9" s="516"/>
      <c r="I9" s="501" t="s">
        <v>172</v>
      </c>
      <c r="J9" s="502"/>
      <c r="K9" s="31"/>
    </row>
    <row r="10" spans="1:11">
      <c r="A10" s="5"/>
      <c r="B10" s="5"/>
      <c r="C10" s="5"/>
      <c r="D10" s="5"/>
      <c r="E10" s="5"/>
      <c r="F10" s="5"/>
      <c r="G10" s="5"/>
      <c r="H10" s="5"/>
      <c r="I10" s="23"/>
      <c r="J10" s="23"/>
      <c r="K10" s="5"/>
    </row>
    <row r="11" spans="1:11">
      <c r="A11" s="22"/>
      <c r="B11" s="5"/>
      <c r="C11" s="5"/>
      <c r="D11" s="5"/>
      <c r="E11" s="5"/>
      <c r="F11" s="5"/>
      <c r="G11" s="22"/>
      <c r="H11" s="5"/>
      <c r="I11" s="5"/>
      <c r="J11" s="10"/>
      <c r="K11" s="10"/>
    </row>
    <row r="12" spans="1:11">
      <c r="A12" s="1" t="s">
        <v>161</v>
      </c>
      <c r="B12" s="1"/>
      <c r="C12" s="1"/>
      <c r="F12" s="32"/>
      <c r="G12" s="32"/>
    </row>
    <row r="13" spans="1:11" ht="15.75">
      <c r="A13" s="3" t="s">
        <v>162</v>
      </c>
      <c r="B13" s="4"/>
      <c r="C13" s="4"/>
      <c r="D13" s="2"/>
      <c r="E13" s="1"/>
      <c r="F13" s="1"/>
      <c r="G13" s="1"/>
      <c r="H13" s="2"/>
      <c r="I13" s="2"/>
      <c r="J13" s="2"/>
      <c r="K13" s="2"/>
    </row>
    <row r="14" spans="1:11" ht="15.75">
      <c r="A14" s="517" t="s">
        <v>174</v>
      </c>
      <c r="B14" s="517"/>
      <c r="C14" s="517"/>
      <c r="D14" s="2"/>
      <c r="E14" s="4"/>
      <c r="F14" s="4"/>
      <c r="G14" s="4"/>
      <c r="H14" s="2"/>
      <c r="I14" s="504" t="s">
        <v>164</v>
      </c>
      <c r="J14" s="504"/>
      <c r="K14" s="504"/>
    </row>
    <row r="15" spans="1:11">
      <c r="A15" s="40" t="s">
        <v>165</v>
      </c>
      <c r="B15" s="36"/>
      <c r="C15" s="36"/>
      <c r="D15" s="37"/>
      <c r="E15" s="36"/>
      <c r="F15" s="36"/>
      <c r="G15" s="36"/>
      <c r="H15" s="37"/>
      <c r="I15" s="38"/>
      <c r="J15" s="38"/>
      <c r="K15" s="358" t="s">
        <v>175</v>
      </c>
    </row>
    <row r="16" spans="1:11">
      <c r="A16" s="499" t="s">
        <v>168</v>
      </c>
      <c r="B16" s="500"/>
      <c r="C16" s="505"/>
      <c r="D16" s="506"/>
      <c r="E16" s="506"/>
      <c r="F16" s="506"/>
      <c r="G16" s="354"/>
      <c r="H16" s="355"/>
      <c r="I16" s="501" t="s">
        <v>169</v>
      </c>
      <c r="J16" s="502"/>
      <c r="K16" s="30" t="s">
        <v>173</v>
      </c>
    </row>
    <row r="17" spans="1:11" ht="15" customHeight="1">
      <c r="A17" s="499" t="s">
        <v>171</v>
      </c>
      <c r="B17" s="500"/>
      <c r="C17" s="518"/>
      <c r="D17" s="519"/>
      <c r="E17" s="519"/>
      <c r="F17" s="519"/>
      <c r="G17" s="519"/>
      <c r="H17" s="520"/>
      <c r="I17" s="501" t="s">
        <v>172</v>
      </c>
      <c r="J17" s="502"/>
      <c r="K17" s="31"/>
    </row>
    <row r="18" spans="1:11">
      <c r="A18" s="5"/>
      <c r="B18" s="5"/>
      <c r="C18" s="5"/>
      <c r="D18" s="5"/>
      <c r="E18" s="5"/>
      <c r="F18" s="5"/>
      <c r="G18" s="5"/>
      <c r="H18" s="5"/>
      <c r="I18" s="5"/>
      <c r="J18" s="5"/>
      <c r="K18" s="5"/>
    </row>
    <row r="19" spans="1:11">
      <c r="A19" s="5"/>
      <c r="B19" s="5"/>
      <c r="C19" s="5"/>
      <c r="D19" s="5"/>
      <c r="E19" s="5"/>
      <c r="F19" s="5"/>
      <c r="G19" s="5"/>
      <c r="H19" s="5"/>
      <c r="I19" s="5"/>
      <c r="J19" s="5"/>
      <c r="K19" s="5"/>
    </row>
    <row r="20" spans="1:11">
      <c r="J20" s="10"/>
      <c r="K20" s="5"/>
    </row>
    <row r="21" spans="1:11">
      <c r="A21" s="5"/>
      <c r="B21" s="5"/>
      <c r="C21" s="5"/>
      <c r="D21" s="5"/>
      <c r="E21" s="5"/>
      <c r="F21" s="5"/>
      <c r="G21" s="5"/>
      <c r="H21" s="5"/>
      <c r="I21" s="5"/>
      <c r="J21" s="5"/>
      <c r="K21" s="5"/>
    </row>
    <row r="22" spans="1:11">
      <c r="A22" s="5"/>
      <c r="B22" s="5"/>
      <c r="C22" s="5"/>
      <c r="D22" s="5"/>
      <c r="E22" s="5"/>
      <c r="F22" s="5"/>
      <c r="G22" s="5"/>
      <c r="H22" s="5"/>
      <c r="I22" s="5"/>
      <c r="J22" s="5"/>
      <c r="K22" s="5"/>
    </row>
  </sheetData>
  <mergeCells count="18">
    <mergeCell ref="A17:B17"/>
    <mergeCell ref="I17:J17"/>
    <mergeCell ref="A9:B9"/>
    <mergeCell ref="I9:J9"/>
    <mergeCell ref="A14:C14"/>
    <mergeCell ref="I14:K14"/>
    <mergeCell ref="A16:B16"/>
    <mergeCell ref="C16:F16"/>
    <mergeCell ref="I16:J16"/>
    <mergeCell ref="C9:H9"/>
    <mergeCell ref="C17:H17"/>
    <mergeCell ref="F1:G1"/>
    <mergeCell ref="A5:C5"/>
    <mergeCell ref="I5:K5"/>
    <mergeCell ref="A7:K7"/>
    <mergeCell ref="A8:B8"/>
    <mergeCell ref="C8:F8"/>
    <mergeCell ref="I8:J8"/>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6A99A-57D4-45A4-8C2B-2D0C83DABD54}">
  <dimension ref="A1:L9"/>
  <sheetViews>
    <sheetView zoomScale="110" zoomScaleNormal="110" workbookViewId="0">
      <selection activeCell="K25" sqref="K25"/>
    </sheetView>
  </sheetViews>
  <sheetFormatPr defaultColWidth="8.7109375" defaultRowHeight="15"/>
  <cols>
    <col min="2" max="2" width="10.28515625" customWidth="1"/>
    <col min="5" max="5" width="7.7109375" customWidth="1"/>
    <col min="6" max="6" width="10.28515625" customWidth="1"/>
    <col min="8" max="8" width="9.42578125" customWidth="1"/>
    <col min="11" max="11" width="10.42578125" customWidth="1"/>
  </cols>
  <sheetData>
    <row r="1" spans="1:12">
      <c r="A1" s="27"/>
      <c r="B1" t="s">
        <v>157</v>
      </c>
      <c r="C1" s="28"/>
      <c r="D1" t="s">
        <v>158</v>
      </c>
      <c r="F1" s="455"/>
      <c r="G1" t="s">
        <v>159</v>
      </c>
      <c r="I1" s="29"/>
      <c r="J1" t="s">
        <v>160</v>
      </c>
    </row>
    <row r="4" spans="1:12">
      <c r="A4" s="216" t="s">
        <v>177</v>
      </c>
      <c r="B4" s="5"/>
      <c r="C4" s="5"/>
      <c r="D4" s="5"/>
      <c r="E4" s="5"/>
      <c r="F4" s="22"/>
      <c r="G4" s="5"/>
      <c r="H4" s="5"/>
      <c r="I4" s="10"/>
      <c r="J4" s="10"/>
    </row>
    <row r="5" spans="1:12">
      <c r="A5" s="216"/>
      <c r="B5" s="5"/>
      <c r="C5" s="5"/>
      <c r="D5" s="5"/>
      <c r="E5" s="5"/>
      <c r="F5" s="22"/>
      <c r="G5" s="5"/>
      <c r="H5" s="5"/>
      <c r="I5" s="10"/>
      <c r="J5" s="10"/>
    </row>
    <row r="6" spans="1:12">
      <c r="A6" s="522" t="s">
        <v>178</v>
      </c>
      <c r="B6" s="522"/>
      <c r="C6" s="28"/>
      <c r="E6" s="523" t="s">
        <v>179</v>
      </c>
      <c r="F6" s="523"/>
      <c r="G6" s="28"/>
      <c r="I6" s="522" t="s">
        <v>180</v>
      </c>
      <c r="J6" s="522"/>
      <c r="K6" s="28"/>
    </row>
    <row r="7" spans="1:12">
      <c r="A7" s="216"/>
      <c r="B7" s="5"/>
      <c r="E7" s="522" t="s">
        <v>181</v>
      </c>
      <c r="F7" s="522"/>
      <c r="G7" s="28"/>
      <c r="I7" s="522" t="s">
        <v>182</v>
      </c>
      <c r="J7" s="522"/>
      <c r="K7" s="28"/>
    </row>
    <row r="8" spans="1:12">
      <c r="A8" s="216"/>
      <c r="B8" s="5"/>
      <c r="C8" s="5"/>
      <c r="D8" s="5"/>
      <c r="E8" s="524" t="s">
        <v>183</v>
      </c>
      <c r="F8" s="524"/>
      <c r="G8" s="28"/>
      <c r="H8" s="5"/>
      <c r="I8" s="524" t="s">
        <v>184</v>
      </c>
      <c r="J8" s="524"/>
      <c r="K8" s="28"/>
    </row>
    <row r="9" spans="1:12">
      <c r="A9" s="521" t="s">
        <v>185</v>
      </c>
      <c r="B9" s="521"/>
      <c r="C9" s="521"/>
      <c r="D9" s="521"/>
      <c r="E9" s="521"/>
      <c r="F9" s="521"/>
      <c r="G9" s="521"/>
      <c r="H9" s="521"/>
      <c r="I9" s="521"/>
      <c r="J9" s="521"/>
      <c r="K9" s="521"/>
      <c r="L9" s="5"/>
    </row>
  </sheetData>
  <mergeCells count="8">
    <mergeCell ref="A9:K9"/>
    <mergeCell ref="A6:B6"/>
    <mergeCell ref="E6:F6"/>
    <mergeCell ref="I6:J6"/>
    <mergeCell ref="E7:F7"/>
    <mergeCell ref="I7:J7"/>
    <mergeCell ref="E8:F8"/>
    <mergeCell ref="I8:J8"/>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4CEF8-DACA-4C89-B803-D1A030BA0AC0}">
  <dimension ref="A1:K9"/>
  <sheetViews>
    <sheetView zoomScale="136" zoomScaleNormal="70" workbookViewId="0">
      <selection activeCell="H31" sqref="H31"/>
    </sheetView>
  </sheetViews>
  <sheetFormatPr defaultColWidth="8.7109375" defaultRowHeight="15"/>
  <sheetData>
    <row r="1" spans="1:11">
      <c r="A1" s="27"/>
      <c r="B1" t="s">
        <v>157</v>
      </c>
      <c r="C1" s="28"/>
      <c r="D1" t="s">
        <v>158</v>
      </c>
      <c r="F1" s="455"/>
      <c r="G1" t="s">
        <v>159</v>
      </c>
      <c r="I1" s="29"/>
      <c r="J1" t="s">
        <v>160</v>
      </c>
    </row>
    <row r="4" spans="1:11">
      <c r="A4" s="216" t="s">
        <v>177</v>
      </c>
      <c r="B4" s="5"/>
      <c r="C4" s="5"/>
      <c r="D4" s="5"/>
      <c r="E4" s="5"/>
      <c r="F4" s="22"/>
      <c r="G4" s="5"/>
      <c r="H4" s="5"/>
      <c r="I4" s="10"/>
      <c r="J4" s="10"/>
    </row>
    <row r="5" spans="1:11">
      <c r="A5" s="216"/>
      <c r="B5" s="5"/>
      <c r="C5" s="5"/>
      <c r="D5" s="5"/>
      <c r="E5" s="5"/>
      <c r="F5" s="22"/>
      <c r="G5" s="5"/>
      <c r="H5" s="5"/>
      <c r="I5" s="10"/>
      <c r="J5" s="10"/>
    </row>
    <row r="6" spans="1:11">
      <c r="A6" s="522" t="s">
        <v>178</v>
      </c>
      <c r="B6" s="522"/>
      <c r="C6" s="28"/>
      <c r="E6" s="523" t="s">
        <v>179</v>
      </c>
      <c r="F6" s="523"/>
      <c r="G6" s="28"/>
      <c r="I6" s="522" t="s">
        <v>180</v>
      </c>
      <c r="J6" s="522"/>
      <c r="K6" s="28"/>
    </row>
    <row r="7" spans="1:11">
      <c r="A7" s="216"/>
      <c r="B7" s="5"/>
      <c r="E7" s="522" t="s">
        <v>181</v>
      </c>
      <c r="F7" s="522"/>
      <c r="G7" s="28"/>
      <c r="I7" s="522" t="s">
        <v>182</v>
      </c>
      <c r="J7" s="522"/>
      <c r="K7" s="28"/>
    </row>
    <row r="8" spans="1:11">
      <c r="A8" s="216"/>
      <c r="B8" s="5"/>
      <c r="C8" s="5"/>
      <c r="D8" s="5"/>
      <c r="E8" s="524" t="s">
        <v>183</v>
      </c>
      <c r="F8" s="524"/>
      <c r="G8" s="28"/>
      <c r="H8" s="5"/>
      <c r="I8" s="524" t="s">
        <v>184</v>
      </c>
      <c r="J8" s="524"/>
      <c r="K8" s="28"/>
    </row>
    <row r="9" spans="1:11">
      <c r="A9" s="521" t="s">
        <v>186</v>
      </c>
      <c r="B9" s="521"/>
      <c r="C9" s="521"/>
      <c r="D9" s="521"/>
      <c r="E9" s="521"/>
      <c r="F9" s="521"/>
      <c r="G9" s="521"/>
      <c r="H9" s="521"/>
      <c r="I9" s="521"/>
      <c r="J9" s="521"/>
      <c r="K9" s="521"/>
    </row>
  </sheetData>
  <mergeCells count="8">
    <mergeCell ref="A9:K9"/>
    <mergeCell ref="A6:B6"/>
    <mergeCell ref="E6:F6"/>
    <mergeCell ref="I6:J6"/>
    <mergeCell ref="E7:F7"/>
    <mergeCell ref="I7:J7"/>
    <mergeCell ref="E8:F8"/>
    <mergeCell ref="I8:J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L9"/>
  <sheetViews>
    <sheetView showGridLines="0" topLeftCell="A2" zoomScale="70" zoomScaleNormal="70" workbookViewId="0">
      <selection activeCell="P58" sqref="P58"/>
    </sheetView>
  </sheetViews>
  <sheetFormatPr defaultColWidth="8.7109375" defaultRowHeight="15"/>
  <cols>
    <col min="1" max="1" width="4.7109375" customWidth="1"/>
    <col min="2" max="2" width="24.7109375" customWidth="1"/>
    <col min="3" max="3" width="4.7109375" customWidth="1"/>
    <col min="4" max="4" width="22.42578125" customWidth="1"/>
    <col min="5" max="5" width="4.7109375" customWidth="1"/>
    <col min="6" max="6" width="21.42578125" customWidth="1"/>
    <col min="7" max="7" width="4.7109375" customWidth="1"/>
    <col min="8" max="8" width="24.7109375" customWidth="1"/>
    <col min="9" max="9" width="5" customWidth="1"/>
    <col min="10" max="10" width="21.7109375" customWidth="1"/>
    <col min="11" max="11" width="4.7109375" customWidth="1"/>
    <col min="12" max="12" width="26.7109375" customWidth="1"/>
  </cols>
  <sheetData>
    <row r="1" spans="1:12">
      <c r="A1" s="27"/>
      <c r="B1" t="s">
        <v>157</v>
      </c>
      <c r="C1" s="28"/>
      <c r="D1" t="s">
        <v>158</v>
      </c>
      <c r="E1" s="84"/>
      <c r="F1" t="s">
        <v>159</v>
      </c>
      <c r="G1" s="29"/>
      <c r="H1" t="s">
        <v>160</v>
      </c>
    </row>
    <row r="2" spans="1:12">
      <c r="A2" s="5"/>
      <c r="B2" s="5"/>
      <c r="C2" s="5"/>
      <c r="D2" s="5"/>
      <c r="E2" s="5"/>
      <c r="F2" s="5"/>
      <c r="G2" s="5"/>
      <c r="H2" s="5"/>
      <c r="I2" s="5"/>
      <c r="J2" s="5"/>
      <c r="K2" s="5"/>
    </row>
    <row r="3" spans="1:12" ht="15" customHeight="1">
      <c r="A3" s="529" t="s">
        <v>187</v>
      </c>
      <c r="B3" s="530"/>
      <c r="C3" s="530"/>
      <c r="D3" s="530"/>
      <c r="E3" s="530"/>
      <c r="F3" s="530"/>
      <c r="G3" s="530"/>
      <c r="H3" s="530"/>
      <c r="I3" s="530"/>
      <c r="J3" s="530"/>
      <c r="K3" s="530"/>
      <c r="L3" s="531"/>
    </row>
    <row r="4" spans="1:12">
      <c r="A4" s="459" t="s">
        <v>188</v>
      </c>
      <c r="B4" s="533" t="s">
        <v>189</v>
      </c>
      <c r="C4" s="534"/>
      <c r="D4" s="532"/>
      <c r="E4" s="532"/>
      <c r="F4" s="532"/>
      <c r="G4" s="459" t="s">
        <v>190</v>
      </c>
      <c r="H4" s="528" t="s">
        <v>191</v>
      </c>
      <c r="I4" s="528"/>
      <c r="J4" s="532"/>
      <c r="K4" s="532"/>
      <c r="L4" s="532"/>
    </row>
    <row r="5" spans="1:12">
      <c r="A5" s="459" t="s">
        <v>192</v>
      </c>
      <c r="B5" s="533" t="s">
        <v>193</v>
      </c>
      <c r="C5" s="534"/>
      <c r="D5" s="532"/>
      <c r="E5" s="532"/>
      <c r="F5" s="532"/>
      <c r="G5" s="139" t="s">
        <v>194</v>
      </c>
      <c r="H5" s="528" t="s">
        <v>195</v>
      </c>
      <c r="I5" s="528"/>
      <c r="J5" s="535"/>
      <c r="K5" s="535"/>
      <c r="L5" s="535"/>
    </row>
    <row r="6" spans="1:12">
      <c r="A6" s="459" t="s">
        <v>196</v>
      </c>
      <c r="B6" s="528" t="s">
        <v>197</v>
      </c>
      <c r="C6" s="528"/>
      <c r="D6" s="528"/>
      <c r="E6" s="528"/>
      <c r="F6" s="528"/>
      <c r="G6" s="139" t="s">
        <v>198</v>
      </c>
      <c r="H6" s="528" t="s">
        <v>199</v>
      </c>
      <c r="I6" s="528"/>
      <c r="J6" s="535"/>
      <c r="K6" s="535"/>
      <c r="L6" s="535"/>
    </row>
    <row r="7" spans="1:12">
      <c r="A7" s="525"/>
      <c r="B7" s="526"/>
      <c r="C7" s="526"/>
      <c r="D7" s="526"/>
      <c r="E7" s="526"/>
      <c r="F7" s="526"/>
      <c r="G7" s="526"/>
      <c r="H7" s="526"/>
      <c r="I7" s="526"/>
      <c r="J7" s="526"/>
      <c r="K7" s="526"/>
      <c r="L7" s="527"/>
    </row>
    <row r="9" spans="1:12" ht="15" customHeight="1"/>
  </sheetData>
  <mergeCells count="13">
    <mergeCell ref="A7:L7"/>
    <mergeCell ref="H4:I4"/>
    <mergeCell ref="A3:L3"/>
    <mergeCell ref="J4:L4"/>
    <mergeCell ref="B4:C4"/>
    <mergeCell ref="D4:F4"/>
    <mergeCell ref="H5:I5"/>
    <mergeCell ref="B6:F6"/>
    <mergeCell ref="H6:I6"/>
    <mergeCell ref="J6:L6"/>
    <mergeCell ref="J5:L5"/>
    <mergeCell ref="B5:C5"/>
    <mergeCell ref="D5:F5"/>
  </mergeCells>
  <pageMargins left="0.5" right="0.5" top="0.75" bottom="0.75" header="0.3" footer="0.3"/>
  <pageSetup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8ABB3-7B58-4298-BBB8-7A322A0F4F7B}">
  <dimension ref="A1:L8"/>
  <sheetViews>
    <sheetView showGridLines="0" zoomScale="90" zoomScaleNormal="90" workbookViewId="0">
      <selection activeCell="J4" sqref="J4:L4"/>
    </sheetView>
  </sheetViews>
  <sheetFormatPr defaultColWidth="8.7109375" defaultRowHeight="15"/>
  <cols>
    <col min="1" max="1" width="4.7109375" customWidth="1"/>
    <col min="2" max="2" width="24.7109375" customWidth="1"/>
    <col min="3" max="3" width="4.7109375" customWidth="1"/>
    <col min="4" max="4" width="22.42578125" customWidth="1"/>
    <col min="5" max="5" width="4.7109375" customWidth="1"/>
    <col min="6" max="6" width="21.42578125" customWidth="1"/>
    <col min="7" max="7" width="4.7109375" customWidth="1"/>
    <col min="8" max="8" width="24.7109375" customWidth="1"/>
    <col min="9" max="9" width="5" customWidth="1"/>
    <col min="10" max="10" width="21.7109375" customWidth="1"/>
    <col min="11" max="11" width="4.7109375" customWidth="1"/>
    <col min="12" max="12" width="26.7109375" customWidth="1"/>
  </cols>
  <sheetData>
    <row r="1" spans="1:12">
      <c r="A1" s="27"/>
      <c r="B1" t="s">
        <v>157</v>
      </c>
      <c r="C1" s="28"/>
      <c r="D1" t="s">
        <v>158</v>
      </c>
      <c r="E1" s="84"/>
      <c r="F1" t="s">
        <v>159</v>
      </c>
      <c r="G1" s="29"/>
      <c r="H1" t="s">
        <v>160</v>
      </c>
    </row>
    <row r="2" spans="1:12">
      <c r="A2" s="5"/>
      <c r="B2" s="5"/>
      <c r="C2" s="5"/>
      <c r="D2" s="5"/>
      <c r="E2" s="5"/>
      <c r="F2" s="5"/>
      <c r="G2" s="5"/>
      <c r="H2" s="5"/>
      <c r="I2" s="5"/>
      <c r="J2" s="5"/>
      <c r="K2" s="5"/>
    </row>
    <row r="3" spans="1:12" ht="15" customHeight="1">
      <c r="A3" s="529" t="s">
        <v>187</v>
      </c>
      <c r="B3" s="530"/>
      <c r="C3" s="530"/>
      <c r="D3" s="530"/>
      <c r="E3" s="530"/>
      <c r="F3" s="530"/>
      <c r="G3" s="530"/>
      <c r="H3" s="530"/>
      <c r="I3" s="530"/>
      <c r="J3" s="530"/>
      <c r="K3" s="530"/>
      <c r="L3" s="531"/>
    </row>
    <row r="4" spans="1:12">
      <c r="A4" s="459" t="s">
        <v>188</v>
      </c>
      <c r="B4" s="533" t="s">
        <v>189</v>
      </c>
      <c r="C4" s="534"/>
      <c r="D4" s="532"/>
      <c r="E4" s="532"/>
      <c r="F4" s="532"/>
      <c r="G4" s="459" t="s">
        <v>190</v>
      </c>
      <c r="H4" s="528" t="s">
        <v>191</v>
      </c>
      <c r="I4" s="528"/>
      <c r="J4" s="532"/>
      <c r="K4" s="532"/>
      <c r="L4" s="532"/>
    </row>
    <row r="5" spans="1:12">
      <c r="A5" s="459" t="s">
        <v>192</v>
      </c>
      <c r="B5" s="533" t="s">
        <v>193</v>
      </c>
      <c r="C5" s="534"/>
      <c r="D5" s="532"/>
      <c r="E5" s="532"/>
      <c r="F5" s="532"/>
      <c r="G5" s="139" t="s">
        <v>194</v>
      </c>
      <c r="H5" s="528" t="s">
        <v>195</v>
      </c>
      <c r="I5" s="528"/>
      <c r="J5" s="535"/>
      <c r="K5" s="535"/>
      <c r="L5" s="535"/>
    </row>
    <row r="6" spans="1:12">
      <c r="A6" s="459" t="s">
        <v>196</v>
      </c>
      <c r="B6" s="528" t="s">
        <v>197</v>
      </c>
      <c r="C6" s="528"/>
      <c r="D6" s="528"/>
      <c r="E6" s="528"/>
      <c r="F6" s="528"/>
      <c r="G6" s="139" t="s">
        <v>198</v>
      </c>
      <c r="H6" s="528" t="s">
        <v>199</v>
      </c>
      <c r="I6" s="528"/>
      <c r="J6" s="535"/>
      <c r="K6" s="535"/>
      <c r="L6" s="535"/>
    </row>
    <row r="7" spans="1:12">
      <c r="A7" s="525"/>
      <c r="B7" s="526"/>
      <c r="C7" s="526"/>
      <c r="D7" s="526"/>
      <c r="E7" s="526"/>
      <c r="F7" s="526"/>
      <c r="G7" s="526"/>
      <c r="H7" s="526"/>
      <c r="I7" s="526"/>
      <c r="J7" s="526"/>
      <c r="K7" s="526"/>
      <c r="L7" s="527"/>
    </row>
    <row r="8" spans="1:12">
      <c r="A8" s="5"/>
      <c r="B8" s="5"/>
      <c r="C8" s="5"/>
      <c r="D8" s="5"/>
      <c r="E8" s="5"/>
      <c r="F8" s="5"/>
      <c r="G8" s="5"/>
      <c r="H8" s="5"/>
      <c r="I8" s="5"/>
      <c r="J8" s="5"/>
      <c r="K8" s="5"/>
    </row>
  </sheetData>
  <mergeCells count="13">
    <mergeCell ref="A7:L7"/>
    <mergeCell ref="B6:F6"/>
    <mergeCell ref="H6:I6"/>
    <mergeCell ref="J6:L6"/>
    <mergeCell ref="A3:L3"/>
    <mergeCell ref="B4:C4"/>
    <mergeCell ref="D4:F4"/>
    <mergeCell ref="H4:I4"/>
    <mergeCell ref="J4:L4"/>
    <mergeCell ref="B5:C5"/>
    <mergeCell ref="D5:F5"/>
    <mergeCell ref="H5:I5"/>
    <mergeCell ref="J5:L5"/>
  </mergeCells>
  <pageMargins left="0.5" right="0.5" top="0.75" bottom="0.75" header="0.3" footer="0.3"/>
  <pageSetup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1"/>
  </sheetPr>
  <dimension ref="A1:P35"/>
  <sheetViews>
    <sheetView showGridLines="0" topLeftCell="A4" zoomScale="80" zoomScaleNormal="80" workbookViewId="0">
      <selection activeCell="A4" sqref="A4:I4"/>
    </sheetView>
  </sheetViews>
  <sheetFormatPr defaultColWidth="8.7109375" defaultRowHeight="15"/>
  <cols>
    <col min="1" max="1" width="4.7109375" customWidth="1"/>
    <col min="2" max="2" width="11.7109375" customWidth="1"/>
    <col min="3" max="3" width="7.7109375" customWidth="1"/>
    <col min="4" max="4" width="29" customWidth="1"/>
    <col min="5" max="5" width="24.42578125" customWidth="1"/>
    <col min="6" max="6" width="13.7109375" customWidth="1"/>
    <col min="7" max="7" width="15.7109375" customWidth="1"/>
    <col min="8" max="8" width="5.7109375" customWidth="1"/>
    <col min="9" max="9" width="10.7109375" customWidth="1"/>
    <col min="11" max="11" width="29" bestFit="1" customWidth="1"/>
  </cols>
  <sheetData>
    <row r="1" spans="1:16">
      <c r="A1" s="27"/>
      <c r="B1" t="s">
        <v>157</v>
      </c>
      <c r="C1" s="28"/>
      <c r="D1" t="s">
        <v>158</v>
      </c>
      <c r="E1" s="455"/>
      <c r="F1" t="s">
        <v>159</v>
      </c>
      <c r="H1" s="29"/>
      <c r="I1" t="s">
        <v>160</v>
      </c>
    </row>
    <row r="2" spans="1:16">
      <c r="A2" s="5"/>
      <c r="B2" s="5"/>
      <c r="C2" s="5"/>
      <c r="D2" s="5"/>
      <c r="E2" s="5"/>
      <c r="F2" s="5"/>
      <c r="G2" s="5"/>
      <c r="H2" s="5"/>
      <c r="I2" s="5"/>
    </row>
    <row r="3" spans="1:16" ht="15" customHeight="1">
      <c r="A3" s="529" t="s">
        <v>200</v>
      </c>
      <c r="B3" s="530"/>
      <c r="C3" s="530"/>
      <c r="D3" s="530"/>
      <c r="E3" s="530"/>
      <c r="F3" s="530"/>
      <c r="G3" s="530"/>
      <c r="H3" s="530"/>
      <c r="I3" s="531"/>
      <c r="L3" s="5"/>
    </row>
    <row r="4" spans="1:16" ht="31.5" customHeight="1">
      <c r="A4" s="511" t="s">
        <v>201</v>
      </c>
      <c r="B4" s="512"/>
      <c r="C4" s="512"/>
      <c r="D4" s="512"/>
      <c r="E4" s="512"/>
      <c r="F4" s="512"/>
      <c r="G4" s="512"/>
      <c r="H4" s="512"/>
      <c r="I4" s="513"/>
      <c r="J4" s="26"/>
      <c r="L4" s="5"/>
    </row>
    <row r="5" spans="1:16" ht="15" customHeight="1">
      <c r="A5" s="562" t="s">
        <v>202</v>
      </c>
      <c r="B5" s="563"/>
      <c r="C5" s="563"/>
      <c r="D5" s="564"/>
      <c r="E5" s="565" t="s">
        <v>203</v>
      </c>
      <c r="F5" s="565"/>
      <c r="G5" s="551" t="s">
        <v>204</v>
      </c>
      <c r="H5" s="552"/>
      <c r="I5" s="553"/>
      <c r="L5" s="5"/>
    </row>
    <row r="6" spans="1:16" ht="16.5" customHeight="1">
      <c r="A6" s="561" t="s">
        <v>188</v>
      </c>
      <c r="B6" s="561"/>
      <c r="C6" s="561"/>
      <c r="D6" s="561"/>
      <c r="E6" s="459" t="s">
        <v>192</v>
      </c>
      <c r="F6" s="459" t="s">
        <v>196</v>
      </c>
      <c r="G6" s="557" t="s">
        <v>190</v>
      </c>
      <c r="H6" s="557"/>
      <c r="I6" s="459" t="s">
        <v>194</v>
      </c>
      <c r="L6" s="5"/>
    </row>
    <row r="7" spans="1:16" ht="18" customHeight="1">
      <c r="A7" s="558" t="s">
        <v>205</v>
      </c>
      <c r="B7" s="559"/>
      <c r="C7" s="559"/>
      <c r="D7" s="560"/>
      <c r="E7" s="475" t="s">
        <v>206</v>
      </c>
      <c r="F7" s="475" t="s">
        <v>207</v>
      </c>
      <c r="G7" s="567" t="s">
        <v>206</v>
      </c>
      <c r="H7" s="568"/>
      <c r="I7" s="475" t="s">
        <v>208</v>
      </c>
      <c r="L7" s="10"/>
    </row>
    <row r="8" spans="1:16">
      <c r="A8" s="34"/>
      <c r="B8" s="554" t="s">
        <v>209</v>
      </c>
      <c r="C8" s="554"/>
      <c r="D8" s="500"/>
      <c r="E8" s="456"/>
      <c r="F8" s="31"/>
      <c r="G8" s="569"/>
      <c r="H8" s="570"/>
      <c r="I8" s="35"/>
      <c r="L8" s="10"/>
    </row>
    <row r="9" spans="1:16" ht="28.5" customHeight="1">
      <c r="A9" s="34"/>
      <c r="B9" s="554" t="s">
        <v>210</v>
      </c>
      <c r="C9" s="554"/>
      <c r="D9" s="500"/>
      <c r="E9" s="458" t="s">
        <v>211</v>
      </c>
      <c r="F9" s="223"/>
      <c r="G9" s="555" t="s">
        <v>211</v>
      </c>
      <c r="H9" s="556"/>
      <c r="I9" s="224"/>
      <c r="L9" s="10"/>
    </row>
    <row r="10" spans="1:16">
      <c r="B10" s="210"/>
      <c r="C10" s="210"/>
      <c r="D10" s="140"/>
      <c r="E10" s="225"/>
      <c r="F10" s="226"/>
      <c r="G10" s="227"/>
      <c r="H10" s="225"/>
      <c r="I10" s="228"/>
      <c r="L10" s="10"/>
    </row>
    <row r="11" spans="1:16">
      <c r="A11" s="34"/>
      <c r="B11" s="566" t="s">
        <v>212</v>
      </c>
      <c r="C11" s="566"/>
      <c r="D11" s="566"/>
      <c r="E11" s="457"/>
      <c r="F11" s="223"/>
      <c r="G11" s="571"/>
      <c r="H11" s="572"/>
      <c r="I11" s="224"/>
    </row>
    <row r="12" spans="1:16" ht="26.25">
      <c r="A12" s="446"/>
      <c r="B12" s="445" t="s">
        <v>213</v>
      </c>
      <c r="C12" s="445"/>
      <c r="D12" s="447"/>
      <c r="E12" s="444" t="s">
        <v>214</v>
      </c>
      <c r="F12" s="448"/>
      <c r="G12" s="536" t="s">
        <v>215</v>
      </c>
      <c r="H12" s="537"/>
      <c r="I12" s="449"/>
    </row>
    <row r="13" spans="1:16">
      <c r="A13" s="21"/>
      <c r="B13" s="25"/>
      <c r="C13" s="25"/>
      <c r="D13" s="453"/>
      <c r="E13" s="550"/>
      <c r="F13" s="550"/>
      <c r="G13" s="548"/>
      <c r="H13" s="548"/>
      <c r="I13" s="549"/>
      <c r="M13" s="5"/>
    </row>
    <row r="14" spans="1:16" ht="15" customHeight="1">
      <c r="A14" s="547" t="s">
        <v>216</v>
      </c>
      <c r="B14" s="547"/>
      <c r="C14" s="547"/>
      <c r="D14" s="547"/>
      <c r="E14" s="546">
        <f>SUM(F8:F11)</f>
        <v>0</v>
      </c>
      <c r="F14" s="546"/>
      <c r="G14" s="546">
        <f>SUM(I8:I11)</f>
        <v>0</v>
      </c>
      <c r="H14" s="546"/>
      <c r="I14" s="546"/>
      <c r="M14" s="10"/>
      <c r="N14" s="10"/>
      <c r="O14" s="10"/>
      <c r="P14" s="10"/>
    </row>
    <row r="15" spans="1:16" ht="30" customHeight="1">
      <c r="A15" s="543" t="s">
        <v>217</v>
      </c>
      <c r="B15" s="544"/>
      <c r="C15" s="544"/>
      <c r="D15" s="544"/>
      <c r="E15" s="544"/>
      <c r="F15" s="544"/>
      <c r="G15" s="544"/>
      <c r="H15" s="544"/>
      <c r="I15" s="545"/>
      <c r="M15" s="10"/>
      <c r="N15" s="10"/>
      <c r="O15" s="10"/>
      <c r="P15" s="10"/>
    </row>
    <row r="16" spans="1:16">
      <c r="A16" s="9"/>
      <c r="B16" s="9"/>
      <c r="C16" s="11"/>
      <c r="D16" s="11"/>
      <c r="E16" s="11"/>
      <c r="F16" s="11"/>
      <c r="G16" s="11"/>
      <c r="H16" s="5"/>
      <c r="I16" s="5"/>
      <c r="M16" s="10"/>
      <c r="N16" s="10"/>
      <c r="O16" s="10"/>
      <c r="P16" s="10"/>
    </row>
    <row r="17" spans="1:16" ht="15.75" customHeight="1">
      <c r="A17" s="17"/>
      <c r="B17" s="150"/>
      <c r="C17" s="18"/>
      <c r="D17" s="229"/>
      <c r="E17" s="215" t="s">
        <v>206</v>
      </c>
      <c r="F17" s="216"/>
      <c r="G17" s="538" t="s">
        <v>206</v>
      </c>
      <c r="H17" s="538"/>
      <c r="I17" s="18"/>
      <c r="J17" s="217"/>
      <c r="K17" s="217"/>
      <c r="M17" s="10"/>
      <c r="N17" s="10"/>
      <c r="O17" s="10"/>
      <c r="P17" s="10"/>
    </row>
    <row r="18" spans="1:16" ht="15" customHeight="1">
      <c r="A18" s="9"/>
      <c r="B18" s="9"/>
      <c r="D18" s="229"/>
      <c r="E18" s="218" t="s">
        <v>218</v>
      </c>
      <c r="F18" s="216" t="s">
        <v>219</v>
      </c>
      <c r="G18" s="542" t="s">
        <v>218</v>
      </c>
      <c r="H18" s="542"/>
      <c r="I18" s="219" t="s">
        <v>220</v>
      </c>
      <c r="J18" s="217"/>
      <c r="K18" s="217"/>
      <c r="M18" s="10"/>
      <c r="N18" s="10"/>
      <c r="O18" s="10"/>
      <c r="P18" s="10"/>
    </row>
    <row r="19" spans="1:16">
      <c r="A19" s="9"/>
      <c r="B19" s="9"/>
      <c r="D19" s="229"/>
      <c r="E19" s="218" t="s">
        <v>221</v>
      </c>
      <c r="F19" s="216" t="s">
        <v>219</v>
      </c>
      <c r="G19" s="542" t="s">
        <v>221</v>
      </c>
      <c r="H19" s="542"/>
      <c r="I19" s="219" t="s">
        <v>220</v>
      </c>
      <c r="J19" s="217"/>
      <c r="K19" s="217"/>
      <c r="M19" s="10"/>
      <c r="N19" s="10"/>
      <c r="O19" s="10"/>
      <c r="P19" s="10"/>
    </row>
    <row r="20" spans="1:16">
      <c r="A20" s="17"/>
      <c r="B20" s="18"/>
      <c r="D20" s="229"/>
      <c r="E20" s="397" t="s">
        <v>222</v>
      </c>
      <c r="F20" s="216" t="s">
        <v>219</v>
      </c>
      <c r="G20" s="541" t="s">
        <v>222</v>
      </c>
      <c r="H20" s="541"/>
      <c r="I20" s="220" t="s">
        <v>223</v>
      </c>
      <c r="J20" s="217"/>
      <c r="K20" s="217"/>
      <c r="M20" s="10"/>
      <c r="N20" s="10"/>
      <c r="O20" s="10"/>
      <c r="P20" s="10"/>
    </row>
    <row r="21" spans="1:16">
      <c r="A21" s="12"/>
      <c r="B21" s="12"/>
      <c r="D21" s="217"/>
      <c r="E21" s="397" t="s">
        <v>224</v>
      </c>
      <c r="F21" s="216" t="s">
        <v>219</v>
      </c>
      <c r="G21" s="541" t="s">
        <v>224</v>
      </c>
      <c r="H21" s="541"/>
      <c r="I21" s="220" t="s">
        <v>225</v>
      </c>
      <c r="J21" s="217"/>
      <c r="K21" s="217"/>
    </row>
    <row r="22" spans="1:16" ht="26.25">
      <c r="A22" s="15"/>
      <c r="B22" s="12"/>
      <c r="C22" s="5"/>
      <c r="D22" s="221" t="s">
        <v>226</v>
      </c>
      <c r="E22" s="442" t="s">
        <v>227</v>
      </c>
      <c r="F22" s="216" t="s">
        <v>219</v>
      </c>
      <c r="G22" s="539" t="s">
        <v>228</v>
      </c>
      <c r="H22" s="540"/>
      <c r="I22" s="222" t="s">
        <v>229</v>
      </c>
      <c r="J22" s="217"/>
      <c r="K22" s="217"/>
    </row>
    <row r="23" spans="1:16" ht="15.75">
      <c r="A23" s="15"/>
      <c r="B23" s="12"/>
      <c r="C23" s="5"/>
      <c r="D23" s="5"/>
      <c r="E23" s="13"/>
      <c r="G23" s="5"/>
      <c r="I23" s="203"/>
    </row>
    <row r="24" spans="1:16">
      <c r="A24" s="16"/>
      <c r="B24" s="7"/>
      <c r="C24" s="7"/>
      <c r="F24" s="10"/>
      <c r="G24" s="10"/>
      <c r="H24" s="10"/>
      <c r="I24" s="7"/>
    </row>
    <row r="25" spans="1:16">
      <c r="A25" s="5"/>
      <c r="B25" s="5"/>
      <c r="C25" s="5"/>
      <c r="F25" s="10"/>
      <c r="G25" s="10"/>
      <c r="H25" s="10"/>
      <c r="I25" s="5"/>
    </row>
    <row r="26" spans="1:16">
      <c r="A26" s="6"/>
      <c r="B26" s="7"/>
      <c r="C26" s="7"/>
      <c r="F26" s="10"/>
      <c r="G26" s="10"/>
      <c r="H26" s="10"/>
      <c r="I26" s="7"/>
    </row>
    <row r="27" spans="1:16">
      <c r="A27" s="14"/>
      <c r="B27" s="14"/>
      <c r="C27" s="14"/>
      <c r="D27" s="14"/>
      <c r="E27" s="14"/>
      <c r="F27" s="14"/>
      <c r="G27" s="14"/>
      <c r="H27" s="14"/>
      <c r="I27" s="14"/>
    </row>
    <row r="28" spans="1:16">
      <c r="A28" s="14"/>
      <c r="B28" s="14"/>
      <c r="C28" s="14"/>
      <c r="D28" s="14"/>
      <c r="E28" s="14"/>
      <c r="F28" s="14"/>
      <c r="G28" s="14"/>
      <c r="H28" s="14"/>
      <c r="I28" s="14"/>
    </row>
    <row r="29" spans="1:16">
      <c r="A29" s="5"/>
      <c r="B29" s="5"/>
      <c r="C29" s="5"/>
      <c r="D29" s="5"/>
      <c r="E29" s="5"/>
      <c r="F29" s="5"/>
      <c r="G29" s="5"/>
      <c r="H29" s="5"/>
      <c r="I29" s="5"/>
    </row>
    <row r="30" spans="1:16">
      <c r="A30" s="5"/>
      <c r="B30" s="5"/>
      <c r="C30" s="5"/>
      <c r="D30" s="5"/>
      <c r="E30" s="5"/>
      <c r="F30" s="5"/>
      <c r="G30" s="5"/>
      <c r="H30" s="5"/>
      <c r="I30" s="5"/>
    </row>
    <row r="31" spans="1:16">
      <c r="A31" s="5"/>
      <c r="B31" s="5"/>
      <c r="C31" s="5"/>
      <c r="D31" s="5"/>
      <c r="E31" s="5"/>
      <c r="F31" s="5"/>
      <c r="G31" s="5"/>
      <c r="H31" s="5"/>
      <c r="I31" s="5"/>
    </row>
    <row r="32" spans="1:16">
      <c r="A32" s="5"/>
      <c r="B32" s="5"/>
      <c r="C32" s="5"/>
      <c r="D32" s="5"/>
      <c r="E32" s="5"/>
      <c r="F32" s="5"/>
      <c r="G32" s="5"/>
      <c r="H32" s="5"/>
      <c r="I32" s="5"/>
    </row>
    <row r="33" spans="1:9">
      <c r="A33" s="5"/>
      <c r="B33" s="5"/>
      <c r="C33" s="5"/>
      <c r="D33" s="5"/>
      <c r="E33" s="5"/>
      <c r="F33" s="5"/>
      <c r="G33" s="5"/>
      <c r="H33" s="5"/>
      <c r="I33" s="5"/>
    </row>
    <row r="34" spans="1:9">
      <c r="A34" s="5"/>
      <c r="B34" s="5"/>
      <c r="C34" s="5"/>
      <c r="D34" s="5"/>
      <c r="E34" s="5"/>
      <c r="F34" s="5"/>
      <c r="G34" s="5"/>
      <c r="H34" s="5"/>
      <c r="I34" s="5"/>
    </row>
    <row r="35" spans="1:9">
      <c r="A35" s="5"/>
      <c r="B35" s="5"/>
      <c r="C35" s="5"/>
      <c r="D35" s="5"/>
      <c r="E35" s="5"/>
      <c r="F35" s="5"/>
      <c r="G35" s="5"/>
      <c r="H35" s="5"/>
      <c r="I35" s="5"/>
    </row>
  </sheetData>
  <mergeCells count="28">
    <mergeCell ref="B11:D11"/>
    <mergeCell ref="B8:D8"/>
    <mergeCell ref="G7:H7"/>
    <mergeCell ref="G8:H8"/>
    <mergeCell ref="G11:H11"/>
    <mergeCell ref="G5:I5"/>
    <mergeCell ref="B9:D9"/>
    <mergeCell ref="G9:H9"/>
    <mergeCell ref="A3:I3"/>
    <mergeCell ref="G6:H6"/>
    <mergeCell ref="A7:D7"/>
    <mergeCell ref="A4:I4"/>
    <mergeCell ref="A6:D6"/>
    <mergeCell ref="A5:D5"/>
    <mergeCell ref="E5:F5"/>
    <mergeCell ref="G12:H12"/>
    <mergeCell ref="G17:H17"/>
    <mergeCell ref="G22:H22"/>
    <mergeCell ref="G21:H21"/>
    <mergeCell ref="G20:H20"/>
    <mergeCell ref="G19:H19"/>
    <mergeCell ref="G18:H18"/>
    <mergeCell ref="A15:I15"/>
    <mergeCell ref="E14:F14"/>
    <mergeCell ref="G14:I14"/>
    <mergeCell ref="A14:D14"/>
    <mergeCell ref="G13:I13"/>
    <mergeCell ref="E13:F13"/>
  </mergeCells>
  <pageMargins left="0.5" right="0.5" top="0.75" bottom="0.75" header="0.3" footer="0.3"/>
  <pageSetup scale="95"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93191" r:id="rId4" name="Check Box 7">
              <controlPr defaultSize="0" autoFill="0" autoLine="0" autoPict="0" altText="">
                <anchor moveWithCells="1">
                  <from>
                    <xdr:col>0</xdr:col>
                    <xdr:colOff>95250</xdr:colOff>
                    <xdr:row>6</xdr:row>
                    <xdr:rowOff>228600</xdr:rowOff>
                  </from>
                  <to>
                    <xdr:col>0</xdr:col>
                    <xdr:colOff>304800</xdr:colOff>
                    <xdr:row>8</xdr:row>
                    <xdr:rowOff>38100</xdr:rowOff>
                  </to>
                </anchor>
              </controlPr>
            </control>
          </mc:Choice>
        </mc:AlternateContent>
        <mc:AlternateContent xmlns:mc="http://schemas.openxmlformats.org/markup-compatibility/2006">
          <mc:Choice Requires="x14">
            <control shapeId="93192" r:id="rId5" name="Check Box 8">
              <controlPr defaultSize="0" autoFill="0" autoLine="0" autoPict="0" altText="">
                <anchor moveWithCells="1">
                  <from>
                    <xdr:col>0</xdr:col>
                    <xdr:colOff>95250</xdr:colOff>
                    <xdr:row>9</xdr:row>
                    <xdr:rowOff>190500</xdr:rowOff>
                  </from>
                  <to>
                    <xdr:col>0</xdr:col>
                    <xdr:colOff>304800</xdr:colOff>
                    <xdr:row>11</xdr:row>
                    <xdr:rowOff>38100</xdr:rowOff>
                  </to>
                </anchor>
              </controlPr>
            </control>
          </mc:Choice>
        </mc:AlternateContent>
        <mc:AlternateContent xmlns:mc="http://schemas.openxmlformats.org/markup-compatibility/2006">
          <mc:Choice Requires="x14">
            <control shapeId="93195" r:id="rId6" name="Drop Down 11">
              <controlPr defaultSize="0" autoLine="0" autoPict="0">
                <anchor moveWithCells="1">
                  <from>
                    <xdr:col>4</xdr:col>
                    <xdr:colOff>38100</xdr:colOff>
                    <xdr:row>7</xdr:row>
                    <xdr:rowOff>19050</xdr:rowOff>
                  </from>
                  <to>
                    <xdr:col>4</xdr:col>
                    <xdr:colOff>1390650</xdr:colOff>
                    <xdr:row>8</xdr:row>
                    <xdr:rowOff>0</xdr:rowOff>
                  </to>
                </anchor>
              </controlPr>
            </control>
          </mc:Choice>
        </mc:AlternateContent>
        <mc:AlternateContent xmlns:mc="http://schemas.openxmlformats.org/markup-compatibility/2006">
          <mc:Choice Requires="x14">
            <control shapeId="93196" r:id="rId7" name="Drop Down 12">
              <controlPr defaultSize="0" autoLine="0" autoPict="0">
                <anchor moveWithCells="1">
                  <from>
                    <xdr:col>6</xdr:col>
                    <xdr:colOff>38100</xdr:colOff>
                    <xdr:row>7</xdr:row>
                    <xdr:rowOff>19050</xdr:rowOff>
                  </from>
                  <to>
                    <xdr:col>7</xdr:col>
                    <xdr:colOff>323850</xdr:colOff>
                    <xdr:row>8</xdr:row>
                    <xdr:rowOff>0</xdr:rowOff>
                  </to>
                </anchor>
              </controlPr>
            </control>
          </mc:Choice>
        </mc:AlternateContent>
        <mc:AlternateContent xmlns:mc="http://schemas.openxmlformats.org/markup-compatibility/2006">
          <mc:Choice Requires="x14">
            <control shapeId="93197" r:id="rId8" name="Drop Down 13">
              <controlPr defaultSize="0" autoLine="0" autoPict="0">
                <anchor moveWithCells="1">
                  <from>
                    <xdr:col>4</xdr:col>
                    <xdr:colOff>38100</xdr:colOff>
                    <xdr:row>10</xdr:row>
                    <xdr:rowOff>19050</xdr:rowOff>
                  </from>
                  <to>
                    <xdr:col>4</xdr:col>
                    <xdr:colOff>1390650</xdr:colOff>
                    <xdr:row>11</xdr:row>
                    <xdr:rowOff>0</xdr:rowOff>
                  </to>
                </anchor>
              </controlPr>
            </control>
          </mc:Choice>
        </mc:AlternateContent>
        <mc:AlternateContent xmlns:mc="http://schemas.openxmlformats.org/markup-compatibility/2006">
          <mc:Choice Requires="x14">
            <control shapeId="93198" r:id="rId9" name="Drop Down 14">
              <controlPr defaultSize="0" autoLine="0" autoPict="0">
                <anchor moveWithCells="1">
                  <from>
                    <xdr:col>6</xdr:col>
                    <xdr:colOff>38100</xdr:colOff>
                    <xdr:row>10</xdr:row>
                    <xdr:rowOff>19050</xdr:rowOff>
                  </from>
                  <to>
                    <xdr:col>7</xdr:col>
                    <xdr:colOff>323850</xdr:colOff>
                    <xdr:row>11</xdr:row>
                    <xdr:rowOff>0</xdr:rowOff>
                  </to>
                </anchor>
              </controlPr>
            </control>
          </mc:Choice>
        </mc:AlternateContent>
        <mc:AlternateContent xmlns:mc="http://schemas.openxmlformats.org/markup-compatibility/2006">
          <mc:Choice Requires="x14">
            <control shapeId="93203" r:id="rId10" name="Check Box 19">
              <controlPr defaultSize="0" autoFill="0" autoLine="0" autoPict="0" altText="">
                <anchor moveWithCells="1">
                  <from>
                    <xdr:col>0</xdr:col>
                    <xdr:colOff>95250</xdr:colOff>
                    <xdr:row>8</xdr:row>
                    <xdr:rowOff>0</xdr:rowOff>
                  </from>
                  <to>
                    <xdr:col>0</xdr:col>
                    <xdr:colOff>304800</xdr:colOff>
                    <xdr:row>8</xdr:row>
                    <xdr:rowOff>228600</xdr:rowOff>
                  </to>
                </anchor>
              </controlPr>
            </control>
          </mc:Choice>
        </mc:AlternateContent>
        <mc:AlternateContent xmlns:mc="http://schemas.openxmlformats.org/markup-compatibility/2006">
          <mc:Choice Requires="x14">
            <control shapeId="93206" r:id="rId11" name="Check Box 22">
              <controlPr defaultSize="0" autoFill="0" autoLine="0" autoPict="0" altText="">
                <anchor moveWithCells="1">
                  <from>
                    <xdr:col>0</xdr:col>
                    <xdr:colOff>95250</xdr:colOff>
                    <xdr:row>10</xdr:row>
                    <xdr:rowOff>190500</xdr:rowOff>
                  </from>
                  <to>
                    <xdr:col>0</xdr:col>
                    <xdr:colOff>304800</xdr:colOff>
                    <xdr:row>11</xdr:row>
                    <xdr:rowOff>228600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19"/>
  <sheetViews>
    <sheetView showGridLines="0" zoomScale="90" zoomScaleNormal="90" workbookViewId="0">
      <selection activeCell="I22" sqref="I22"/>
    </sheetView>
  </sheetViews>
  <sheetFormatPr defaultColWidth="10" defaultRowHeight="12.75"/>
  <cols>
    <col min="1" max="1" width="15.42578125" style="54" customWidth="1"/>
    <col min="2" max="2" width="12.42578125" style="54" customWidth="1"/>
    <col min="3" max="3" width="12.7109375" style="54" customWidth="1"/>
    <col min="4" max="4" width="12.28515625" style="54" customWidth="1"/>
    <col min="5" max="5" width="11.42578125" style="54" customWidth="1"/>
    <col min="6" max="6" width="3.7109375" style="54" customWidth="1"/>
    <col min="7" max="7" width="11" style="54" customWidth="1"/>
    <col min="8" max="8" width="4" style="54" customWidth="1"/>
    <col min="9" max="9" width="12.28515625" style="54" customWidth="1"/>
    <col min="10" max="10" width="12.7109375" style="54" customWidth="1"/>
    <col min="11" max="11" width="3.28515625" style="54" customWidth="1"/>
    <col min="12" max="12" width="11.7109375" style="54" customWidth="1"/>
    <col min="13" max="13" width="3.28515625" style="54" customWidth="1"/>
    <col min="14" max="14" width="21" style="54" customWidth="1"/>
    <col min="15" max="16384" width="10" style="54"/>
  </cols>
  <sheetData>
    <row r="1" spans="1:20" s="42" customFormat="1" ht="15">
      <c r="A1" s="47"/>
      <c r="B1" s="42" t="s">
        <v>157</v>
      </c>
      <c r="C1" s="48"/>
      <c r="D1" s="42" t="s">
        <v>230</v>
      </c>
      <c r="F1" s="487"/>
      <c r="G1" s="592" t="s">
        <v>159</v>
      </c>
      <c r="H1" s="592"/>
      <c r="I1" s="592"/>
      <c r="J1" s="49"/>
      <c r="K1" s="49"/>
      <c r="L1" s="42" t="s">
        <v>160</v>
      </c>
    </row>
    <row r="3" spans="1:20" s="53" customFormat="1" ht="16.5" customHeight="1">
      <c r="A3" s="50"/>
      <c r="B3" s="51"/>
      <c r="C3" s="51"/>
      <c r="D3" s="51"/>
      <c r="E3" s="51"/>
      <c r="F3" s="51"/>
      <c r="G3" s="51"/>
      <c r="H3" s="51"/>
      <c r="I3" s="51"/>
      <c r="J3" s="51"/>
      <c r="K3" s="51"/>
      <c r="L3" s="51"/>
      <c r="M3" s="51"/>
      <c r="N3" s="52"/>
      <c r="P3" s="330"/>
      <c r="Q3" s="331"/>
      <c r="R3" s="331"/>
      <c r="S3" s="331"/>
      <c r="T3" s="331"/>
    </row>
    <row r="4" spans="1:20" ht="17.25" customHeight="1">
      <c r="A4" s="593" t="s">
        <v>231</v>
      </c>
      <c r="B4" s="594"/>
      <c r="C4" s="594"/>
      <c r="D4" s="594"/>
      <c r="E4" s="594"/>
      <c r="F4" s="594"/>
      <c r="G4" s="594"/>
      <c r="H4" s="594"/>
      <c r="I4" s="594"/>
      <c r="J4" s="594"/>
      <c r="K4" s="594"/>
      <c r="L4" s="594"/>
      <c r="M4" s="594"/>
      <c r="N4" s="594"/>
    </row>
    <row r="5" spans="1:20" ht="22.5" customHeight="1">
      <c r="A5" s="595" t="s">
        <v>232</v>
      </c>
      <c r="B5" s="595"/>
      <c r="C5" s="595"/>
      <c r="D5" s="595"/>
      <c r="E5" s="595"/>
      <c r="F5" s="595"/>
      <c r="G5" s="595"/>
      <c r="H5" s="595"/>
      <c r="I5" s="595"/>
      <c r="J5" s="595"/>
      <c r="K5" s="595"/>
      <c r="L5" s="595"/>
      <c r="M5" s="595"/>
      <c r="N5" s="595"/>
    </row>
    <row r="6" spans="1:20" ht="16.5" customHeight="1">
      <c r="A6" s="596" t="s">
        <v>233</v>
      </c>
      <c r="B6" s="597" t="s">
        <v>234</v>
      </c>
      <c r="C6" s="598"/>
      <c r="D6" s="598"/>
      <c r="E6" s="598"/>
      <c r="F6" s="598"/>
      <c r="G6" s="599"/>
      <c r="H6" s="576" t="s">
        <v>235</v>
      </c>
      <c r="I6" s="597" t="s">
        <v>236</v>
      </c>
      <c r="J6" s="598"/>
      <c r="K6" s="598"/>
      <c r="L6" s="599"/>
      <c r="M6" s="142"/>
      <c r="N6" s="360" t="s">
        <v>62</v>
      </c>
    </row>
    <row r="7" spans="1:20" ht="16.5" customHeight="1">
      <c r="A7" s="596"/>
      <c r="B7" s="359" t="s">
        <v>188</v>
      </c>
      <c r="C7" s="359" t="s">
        <v>192</v>
      </c>
      <c r="D7" s="359" t="s">
        <v>196</v>
      </c>
      <c r="E7" s="398" t="s">
        <v>190</v>
      </c>
      <c r="F7" s="589" t="s">
        <v>237</v>
      </c>
      <c r="G7" s="401" t="s">
        <v>238</v>
      </c>
      <c r="H7" s="577"/>
      <c r="I7" s="402" t="s">
        <v>239</v>
      </c>
      <c r="J7" s="403" t="s">
        <v>240</v>
      </c>
      <c r="K7" s="586" t="s">
        <v>237</v>
      </c>
      <c r="L7" s="403" t="s">
        <v>241</v>
      </c>
      <c r="M7" s="143"/>
      <c r="N7" s="401" t="s">
        <v>242</v>
      </c>
    </row>
    <row r="8" spans="1:20" ht="16.5" customHeight="1">
      <c r="A8" s="596"/>
      <c r="B8" s="582" t="s">
        <v>243</v>
      </c>
      <c r="C8" s="582" t="s">
        <v>244</v>
      </c>
      <c r="D8" s="582" t="s">
        <v>245</v>
      </c>
      <c r="E8" s="584" t="s">
        <v>246</v>
      </c>
      <c r="F8" s="590"/>
      <c r="G8" s="582" t="s">
        <v>247</v>
      </c>
      <c r="H8" s="577"/>
      <c r="I8" s="601" t="s">
        <v>248</v>
      </c>
      <c r="J8" s="141" t="s">
        <v>249</v>
      </c>
      <c r="K8" s="587"/>
      <c r="L8" s="603" t="s">
        <v>250</v>
      </c>
      <c r="M8" s="143"/>
      <c r="N8" s="600" t="s">
        <v>251</v>
      </c>
    </row>
    <row r="9" spans="1:20" s="55" customFormat="1" ht="69" customHeight="1">
      <c r="A9" s="596"/>
      <c r="B9" s="583"/>
      <c r="C9" s="583"/>
      <c r="D9" s="583"/>
      <c r="E9" s="585"/>
      <c r="F9" s="590"/>
      <c r="G9" s="606"/>
      <c r="H9" s="577"/>
      <c r="I9" s="602"/>
      <c r="J9" s="461" t="s">
        <v>252</v>
      </c>
      <c r="K9" s="587"/>
      <c r="L9" s="604"/>
      <c r="M9" s="143"/>
      <c r="N9" s="600"/>
    </row>
    <row r="10" spans="1:20" s="55" customFormat="1" ht="15.75" customHeight="1">
      <c r="A10" s="596"/>
      <c r="B10" s="461" t="s">
        <v>253</v>
      </c>
      <c r="C10" s="461" t="s">
        <v>253</v>
      </c>
      <c r="D10" s="461" t="s">
        <v>254</v>
      </c>
      <c r="E10" s="399" t="s">
        <v>255</v>
      </c>
      <c r="F10" s="591"/>
      <c r="G10" s="583"/>
      <c r="H10" s="578"/>
      <c r="I10" s="135" t="s">
        <v>256</v>
      </c>
      <c r="J10" s="141" t="s">
        <v>257</v>
      </c>
      <c r="K10" s="588"/>
      <c r="L10" s="605"/>
      <c r="M10" s="143"/>
      <c r="N10" s="600"/>
    </row>
    <row r="11" spans="1:20" s="53" customFormat="1" ht="37.5" customHeight="1">
      <c r="A11" s="118" t="s">
        <v>258</v>
      </c>
      <c r="B11" s="97">
        <f>'I. Power Allowance'!G10</f>
        <v>0</v>
      </c>
      <c r="C11" s="97">
        <f>'I. Power Allowance'!G10</f>
        <v>0</v>
      </c>
      <c r="D11" s="97" t="str">
        <f>'J. ACM Qualifying System'!D12</f>
        <v>sum of Total Additional Allowance for whole table</v>
      </c>
      <c r="E11" s="400" t="e">
        <f>'K. Tailored Method'!H17</f>
        <v>#VALUE!</v>
      </c>
      <c r="F11" s="96" t="s">
        <v>237</v>
      </c>
      <c r="G11" s="131" t="e">
        <f>B11+C11+D11+E11+#REF!</f>
        <v>#VALUE!</v>
      </c>
      <c r="H11" s="136" t="s">
        <v>235</v>
      </c>
      <c r="I11" s="97">
        <f>'F. Lighting Schedule'!M10</f>
        <v>0</v>
      </c>
      <c r="J11" s="97">
        <f>'P. PAFs'!Q13</f>
        <v>0</v>
      </c>
      <c r="K11" s="137" t="s">
        <v>237</v>
      </c>
      <c r="L11" s="131">
        <f>I11-J11</f>
        <v>0</v>
      </c>
      <c r="M11" s="143"/>
      <c r="N11" s="130" t="e">
        <f>IF(G11&gt;=L11, "COMPLIES", "DOES NOT COMPLY")</f>
        <v>#VALUE!</v>
      </c>
    </row>
    <row r="12" spans="1:20" ht="39" customHeight="1">
      <c r="A12" s="119" t="s">
        <v>259</v>
      </c>
      <c r="B12" s="97">
        <f>'I. Power Allowance'!G17</f>
        <v>0</v>
      </c>
      <c r="C12" s="97">
        <f>'I. Power Allowance'!G17</f>
        <v>0</v>
      </c>
      <c r="D12" s="97" t="str">
        <f>'J. ACM Qualifying System'!D20</f>
        <v>sum of Total Additional Allowance for whole table</v>
      </c>
      <c r="E12" s="400" t="e">
        <f>'K. Tailored Method'!H30</f>
        <v>#VALUE!</v>
      </c>
      <c r="F12" s="96" t="s">
        <v>237</v>
      </c>
      <c r="G12" s="131" t="e">
        <f>B12+C12+D12+E12</f>
        <v>#VALUE!</v>
      </c>
      <c r="H12" s="136" t="s">
        <v>235</v>
      </c>
      <c r="I12" s="97">
        <f>'F. Lighting Schedule'!M17</f>
        <v>0</v>
      </c>
      <c r="J12" s="97">
        <f>'P. PAFs'!Q22</f>
        <v>0</v>
      </c>
      <c r="K12" s="137" t="s">
        <v>237</v>
      </c>
      <c r="L12" s="131">
        <f>I12-J12</f>
        <v>0</v>
      </c>
      <c r="M12" s="144"/>
      <c r="N12" s="130" t="e">
        <f>IF(G12&gt;=L12, "COMPLIES", "DOES NOT COMPLY")</f>
        <v>#VALUE!</v>
      </c>
    </row>
    <row r="13" spans="1:20" ht="17.25" customHeight="1">
      <c r="A13" s="579" t="s">
        <v>260</v>
      </c>
      <c r="B13" s="580"/>
      <c r="C13" s="580"/>
      <c r="D13" s="580"/>
      <c r="E13" s="580"/>
      <c r="F13" s="580"/>
      <c r="G13" s="580"/>
      <c r="H13" s="580"/>
      <c r="I13" s="580"/>
      <c r="J13" s="580"/>
      <c r="K13" s="462"/>
      <c r="L13" s="581" t="s">
        <v>261</v>
      </c>
      <c r="M13" s="581"/>
      <c r="N13" s="581"/>
    </row>
    <row r="14" spans="1:20" ht="17.25" customHeight="1">
      <c r="A14" s="573" t="s">
        <v>262</v>
      </c>
      <c r="B14" s="574"/>
      <c r="C14" s="574"/>
      <c r="D14" s="574"/>
      <c r="E14" s="574"/>
      <c r="F14" s="574"/>
      <c r="G14" s="574"/>
      <c r="H14" s="574"/>
      <c r="I14" s="574"/>
      <c r="J14" s="574"/>
      <c r="K14" s="462"/>
      <c r="L14" s="575" t="s">
        <v>263</v>
      </c>
      <c r="M14" s="575"/>
      <c r="N14" s="575"/>
    </row>
    <row r="15" spans="1:20" ht="16.5" customHeight="1">
      <c r="A15" s="85"/>
      <c r="B15" s="86"/>
      <c r="C15" s="86"/>
      <c r="D15" s="86"/>
      <c r="E15" s="86"/>
      <c r="F15" s="86"/>
      <c r="G15" s="86"/>
      <c r="H15" s="86"/>
      <c r="I15" s="86"/>
      <c r="J15" s="86"/>
      <c r="K15" s="86"/>
      <c r="L15" s="86"/>
      <c r="M15" s="86"/>
      <c r="N15" s="87"/>
    </row>
    <row r="16" spans="1:20" ht="1.5" customHeight="1">
      <c r="A16" s="56"/>
      <c r="B16" s="56"/>
      <c r="C16" s="56"/>
      <c r="D16" s="56"/>
      <c r="E16" s="56"/>
      <c r="F16" s="56"/>
      <c r="G16" s="56"/>
      <c r="H16" s="56"/>
      <c r="I16" s="56"/>
      <c r="J16" s="56"/>
      <c r="K16" s="56"/>
      <c r="L16" s="56"/>
      <c r="M16" s="56"/>
      <c r="N16" s="56"/>
    </row>
    <row r="17" spans="1:14" ht="13.5" customHeight="1">
      <c r="A17" s="57"/>
      <c r="B17" s="57"/>
      <c r="C17" s="57"/>
      <c r="D17" s="57"/>
      <c r="E17" s="57"/>
      <c r="F17" s="56"/>
      <c r="G17" s="56"/>
      <c r="H17" s="56"/>
      <c r="I17" s="56"/>
      <c r="J17" s="57"/>
      <c r="K17" s="57"/>
      <c r="L17" s="56"/>
      <c r="M17" s="56"/>
      <c r="N17" s="56"/>
    </row>
    <row r="18" spans="1:14">
      <c r="A18" s="138"/>
      <c r="B18" s="56"/>
      <c r="C18" s="56"/>
      <c r="D18" s="56"/>
      <c r="E18" s="56"/>
      <c r="F18" s="56"/>
      <c r="G18" s="56"/>
      <c r="H18" s="56"/>
      <c r="I18" s="56"/>
      <c r="J18" s="56"/>
      <c r="K18" s="56"/>
      <c r="L18" s="56"/>
      <c r="M18" s="56"/>
      <c r="N18" s="56"/>
    </row>
    <row r="19" spans="1:14" ht="15.75">
      <c r="B19" s="58"/>
    </row>
  </sheetData>
  <mergeCells count="21">
    <mergeCell ref="G1:I1"/>
    <mergeCell ref="A4:N4"/>
    <mergeCell ref="A5:N5"/>
    <mergeCell ref="A6:A10"/>
    <mergeCell ref="B8:B9"/>
    <mergeCell ref="B6:G6"/>
    <mergeCell ref="I6:L6"/>
    <mergeCell ref="N8:N10"/>
    <mergeCell ref="I8:I9"/>
    <mergeCell ref="L8:L10"/>
    <mergeCell ref="G8:G10"/>
    <mergeCell ref="A14:J14"/>
    <mergeCell ref="L14:N14"/>
    <mergeCell ref="H6:H10"/>
    <mergeCell ref="A13:J13"/>
    <mergeCell ref="L13:N13"/>
    <mergeCell ref="C8:C9"/>
    <mergeCell ref="D8:D9"/>
    <mergeCell ref="E8:E9"/>
    <mergeCell ref="K7:K10"/>
    <mergeCell ref="F7:F10"/>
  </mergeCells>
  <pageMargins left="0.25" right="0.25" top="0.75" bottom="0.75" header="0.3" footer="0.3"/>
  <pageSetup scale="93" fitToHeight="0"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X22"/>
  <sheetViews>
    <sheetView showGridLines="0" zoomScale="60" zoomScaleNormal="60" workbookViewId="0">
      <selection activeCell="A18" sqref="A18:P18"/>
    </sheetView>
  </sheetViews>
  <sheetFormatPr defaultColWidth="8.7109375"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24">
      <c r="A1" s="27"/>
      <c r="B1" t="s">
        <v>157</v>
      </c>
      <c r="D1" s="28"/>
      <c r="E1" t="s">
        <v>158</v>
      </c>
      <c r="G1" s="84"/>
      <c r="H1" t="s">
        <v>159</v>
      </c>
      <c r="J1" s="29"/>
      <c r="K1" t="s">
        <v>160</v>
      </c>
    </row>
    <row r="2" spans="1:24">
      <c r="A2" s="5"/>
      <c r="B2" s="5"/>
      <c r="C2" s="5"/>
      <c r="D2" s="5"/>
      <c r="E2" s="5"/>
      <c r="F2" s="5"/>
      <c r="G2" s="5"/>
      <c r="H2" s="5"/>
      <c r="I2" s="5"/>
      <c r="J2" s="5"/>
      <c r="K2" s="5"/>
    </row>
    <row r="3" spans="1:24" ht="15" customHeight="1">
      <c r="A3" s="529" t="s">
        <v>264</v>
      </c>
      <c r="B3" s="530"/>
      <c r="C3" s="530"/>
      <c r="D3" s="530"/>
      <c r="E3" s="530"/>
      <c r="F3" s="530"/>
      <c r="G3" s="530"/>
      <c r="H3" s="530"/>
      <c r="I3" s="530"/>
      <c r="J3" s="530"/>
      <c r="K3" s="531"/>
    </row>
    <row r="4" spans="1:24" ht="15" customHeight="1">
      <c r="A4" s="616" t="s">
        <v>265</v>
      </c>
      <c r="B4" s="617"/>
      <c r="C4" s="617"/>
      <c r="D4" s="617"/>
      <c r="E4" s="617"/>
      <c r="F4" s="617"/>
      <c r="G4" s="617"/>
      <c r="H4" s="617"/>
      <c r="I4" s="617"/>
      <c r="J4" s="617"/>
      <c r="K4" s="618"/>
    </row>
    <row r="5" spans="1:24" ht="15" customHeight="1">
      <c r="A5" s="610"/>
      <c r="B5" s="611"/>
      <c r="C5" s="611"/>
      <c r="D5" s="611"/>
      <c r="E5" s="611"/>
      <c r="F5" s="611"/>
      <c r="G5" s="611"/>
      <c r="H5" s="611"/>
      <c r="I5" s="611"/>
      <c r="J5" s="611"/>
      <c r="K5" s="612"/>
    </row>
    <row r="6" spans="1:24">
      <c r="A6" s="613"/>
      <c r="B6" s="614"/>
      <c r="C6" s="614"/>
      <c r="D6" s="614"/>
      <c r="E6" s="614"/>
      <c r="F6" s="614"/>
      <c r="G6" s="614"/>
      <c r="H6" s="614"/>
      <c r="I6" s="614"/>
      <c r="J6" s="614"/>
      <c r="K6" s="615"/>
    </row>
    <row r="7" spans="1:24">
      <c r="A7" s="216"/>
      <c r="B7" s="216"/>
      <c r="C7" s="216"/>
      <c r="D7" s="216"/>
      <c r="E7" s="216"/>
      <c r="F7" s="216"/>
      <c r="G7" s="216"/>
      <c r="H7" s="216"/>
      <c r="I7" s="216"/>
      <c r="J7" s="216"/>
      <c r="K7" s="216"/>
      <c r="L7" s="217"/>
      <c r="M7" s="217"/>
      <c r="N7" s="217"/>
      <c r="O7" s="217"/>
      <c r="P7" s="217"/>
      <c r="Q7" s="217"/>
      <c r="R7" s="217"/>
      <c r="S7" s="217"/>
      <c r="T7" s="217"/>
      <c r="U7" s="217"/>
      <c r="V7" s="217"/>
      <c r="W7" s="217"/>
      <c r="X7" s="217"/>
    </row>
    <row r="8" spans="1:24">
      <c r="A8" s="216" t="s">
        <v>266</v>
      </c>
      <c r="B8" s="216"/>
      <c r="C8" s="216"/>
      <c r="D8" s="216"/>
      <c r="E8" s="216"/>
      <c r="F8" s="216"/>
      <c r="G8" s="216"/>
      <c r="H8" s="216"/>
      <c r="I8" s="216"/>
      <c r="J8" s="216"/>
      <c r="K8" s="216"/>
      <c r="L8" s="217"/>
      <c r="M8" s="217"/>
      <c r="N8" s="217"/>
      <c r="O8" s="217"/>
      <c r="P8" s="217"/>
      <c r="Q8" s="217"/>
      <c r="R8" s="217"/>
      <c r="S8" s="217"/>
      <c r="T8" s="217"/>
      <c r="U8" s="217"/>
      <c r="V8" s="217"/>
      <c r="W8" s="217"/>
      <c r="X8" s="217"/>
    </row>
    <row r="9" spans="1:24">
      <c r="A9" s="216" t="s">
        <v>267</v>
      </c>
      <c r="B9" s="216"/>
      <c r="C9" s="216"/>
      <c r="D9" s="216"/>
      <c r="E9" s="216"/>
      <c r="F9" s="216"/>
      <c r="G9" s="216"/>
      <c r="H9" s="216"/>
      <c r="I9" s="216"/>
      <c r="J9" s="216"/>
      <c r="K9" s="216"/>
      <c r="L9" s="217"/>
      <c r="M9" s="217"/>
      <c r="N9" s="217"/>
      <c r="O9" s="217"/>
      <c r="P9" s="217"/>
      <c r="Q9" s="217"/>
      <c r="R9" s="217"/>
      <c r="S9" s="217"/>
      <c r="T9" s="217"/>
      <c r="U9" s="217"/>
      <c r="V9" s="217"/>
      <c r="W9" s="217"/>
      <c r="X9" s="217"/>
    </row>
    <row r="10" spans="1:24">
      <c r="A10" s="229"/>
      <c r="B10" s="230"/>
      <c r="C10" s="229"/>
      <c r="D10" s="229"/>
      <c r="E10" s="229"/>
      <c r="F10" s="229"/>
      <c r="G10" s="229"/>
      <c r="H10" s="229"/>
      <c r="I10" s="229"/>
      <c r="J10" s="229"/>
      <c r="K10" s="229"/>
      <c r="L10" s="217"/>
      <c r="M10" s="217"/>
      <c r="N10" s="217"/>
      <c r="O10" s="217"/>
      <c r="P10" s="217"/>
      <c r="Q10" s="217"/>
      <c r="R10" s="217"/>
      <c r="S10" s="217"/>
      <c r="T10" s="217"/>
      <c r="U10" s="217"/>
      <c r="V10" s="217"/>
      <c r="W10" s="217"/>
      <c r="X10" s="217"/>
    </row>
    <row r="11" spans="1:24">
      <c r="A11" s="216" t="s">
        <v>268</v>
      </c>
      <c r="B11" s="217"/>
      <c r="C11" s="216"/>
      <c r="D11" s="216"/>
      <c r="E11" s="216"/>
      <c r="F11" s="216"/>
      <c r="G11" s="216"/>
      <c r="H11" s="216"/>
      <c r="I11" s="216"/>
      <c r="J11" s="216"/>
      <c r="K11" s="216"/>
      <c r="L11" s="217"/>
      <c r="M11" s="217"/>
      <c r="N11" s="217"/>
      <c r="O11" s="217"/>
      <c r="P11" s="217"/>
      <c r="Q11" s="217"/>
      <c r="R11" s="217"/>
      <c r="S11" s="217"/>
      <c r="T11" s="217"/>
      <c r="U11" s="217"/>
      <c r="V11" s="217"/>
      <c r="W11" s="217"/>
      <c r="X11" s="217"/>
    </row>
    <row r="12" spans="1:24">
      <c r="A12" s="216" t="s">
        <v>269</v>
      </c>
      <c r="B12" s="217"/>
      <c r="C12" s="216"/>
      <c r="D12" s="216"/>
      <c r="E12" s="216"/>
      <c r="F12" s="216"/>
      <c r="G12" s="216"/>
      <c r="H12" s="216"/>
      <c r="I12" s="216"/>
      <c r="J12" s="216"/>
      <c r="K12" s="216"/>
      <c r="L12" s="217"/>
      <c r="M12" s="217"/>
      <c r="N12" s="217"/>
      <c r="O12" s="217"/>
      <c r="P12" s="217"/>
      <c r="Q12" s="217"/>
      <c r="R12" s="217"/>
      <c r="S12" s="217"/>
      <c r="T12" s="217"/>
      <c r="U12" s="217"/>
      <c r="V12" s="217"/>
      <c r="W12" s="217"/>
      <c r="X12" s="217"/>
    </row>
    <row r="13" spans="1:24">
      <c r="A13" s="216" t="s">
        <v>270</v>
      </c>
      <c r="B13" s="217"/>
      <c r="C13" s="216"/>
      <c r="D13" s="216"/>
      <c r="E13" s="216"/>
      <c r="F13" s="216"/>
      <c r="G13" s="216"/>
      <c r="H13" s="216"/>
      <c r="I13" s="216"/>
      <c r="J13" s="216"/>
      <c r="K13" s="216"/>
      <c r="L13" s="217"/>
      <c r="M13" s="217"/>
      <c r="N13" s="217"/>
      <c r="O13" s="217"/>
      <c r="P13" s="217"/>
      <c r="Q13" s="217"/>
      <c r="R13" s="217"/>
      <c r="S13" s="217"/>
      <c r="T13" s="217"/>
      <c r="U13" s="217"/>
      <c r="V13" s="217"/>
      <c r="W13" s="217"/>
      <c r="X13" s="217"/>
    </row>
    <row r="14" spans="1:24">
      <c r="A14" s="216" t="s">
        <v>271</v>
      </c>
      <c r="B14" s="217"/>
      <c r="C14" s="216"/>
      <c r="D14" s="216"/>
      <c r="E14" s="216"/>
      <c r="F14" s="216"/>
      <c r="G14" s="216"/>
      <c r="H14" s="216"/>
      <c r="I14" s="216"/>
      <c r="J14" s="216"/>
      <c r="K14" s="216"/>
      <c r="L14" s="217"/>
      <c r="M14" s="217"/>
      <c r="N14" s="217"/>
      <c r="O14" s="217"/>
      <c r="P14" s="217"/>
      <c r="Q14" s="217"/>
      <c r="R14" s="217"/>
      <c r="S14" s="217"/>
      <c r="T14" s="217"/>
      <c r="U14" s="217"/>
      <c r="V14" s="217"/>
      <c r="W14" s="217"/>
      <c r="X14" s="217"/>
    </row>
    <row r="15" spans="1:24">
      <c r="A15" s="361" t="s">
        <v>272</v>
      </c>
      <c r="B15" s="361"/>
      <c r="C15" s="361"/>
      <c r="D15" s="361"/>
      <c r="E15" s="361"/>
      <c r="F15" s="361"/>
      <c r="G15" s="361"/>
      <c r="H15" s="361"/>
      <c r="I15" s="361"/>
      <c r="J15" s="361"/>
      <c r="K15" s="361"/>
      <c r="L15" s="216"/>
      <c r="M15" s="216"/>
      <c r="N15" s="216"/>
      <c r="O15" s="216"/>
      <c r="P15" s="216"/>
      <c r="Q15" s="216"/>
      <c r="R15" s="217"/>
      <c r="S15" s="217"/>
      <c r="T15" s="217"/>
      <c r="U15" s="217"/>
      <c r="V15" s="217"/>
      <c r="W15" s="217"/>
      <c r="X15" s="217"/>
    </row>
    <row r="16" spans="1:24">
      <c r="A16" s="361" t="s">
        <v>273</v>
      </c>
      <c r="B16" s="361"/>
      <c r="C16" s="361"/>
      <c r="D16" s="361"/>
      <c r="E16" s="361"/>
      <c r="F16" s="361"/>
      <c r="G16" s="361"/>
      <c r="H16" s="361"/>
      <c r="I16" s="361"/>
      <c r="J16" s="361"/>
      <c r="K16" s="361"/>
      <c r="L16" s="361"/>
      <c r="M16" s="216"/>
      <c r="N16" s="216"/>
      <c r="O16" s="216"/>
      <c r="P16" s="216"/>
      <c r="Q16" s="216"/>
      <c r="R16" s="217"/>
      <c r="S16" s="217"/>
      <c r="T16" s="217"/>
      <c r="U16" s="217"/>
      <c r="V16" s="217"/>
      <c r="W16" s="217"/>
      <c r="X16" s="217"/>
    </row>
    <row r="17" spans="1:24" ht="29.25" customHeight="1">
      <c r="Q17" s="217"/>
      <c r="R17" s="217"/>
      <c r="S17" s="217"/>
      <c r="T17" s="217"/>
      <c r="U17" s="217"/>
      <c r="V17" s="217"/>
      <c r="W17" s="217"/>
      <c r="X17" s="217"/>
    </row>
    <row r="18" spans="1:24" ht="27.75" customHeight="1">
      <c r="A18" s="619" t="s">
        <v>274</v>
      </c>
      <c r="B18" s="619"/>
      <c r="C18" s="619"/>
      <c r="D18" s="619"/>
      <c r="E18" s="619"/>
      <c r="F18" s="619"/>
      <c r="G18" s="619"/>
      <c r="H18" s="619"/>
      <c r="I18" s="619"/>
      <c r="J18" s="619"/>
      <c r="K18" s="619"/>
      <c r="L18" s="619"/>
      <c r="M18" s="619"/>
      <c r="N18" s="619"/>
      <c r="O18" s="619"/>
      <c r="P18" s="619"/>
      <c r="Q18" s="217"/>
      <c r="R18" s="217"/>
      <c r="S18" s="217"/>
      <c r="T18" s="217"/>
      <c r="U18" s="217"/>
      <c r="V18" s="217"/>
      <c r="W18" s="217"/>
      <c r="X18" s="217"/>
    </row>
    <row r="19" spans="1:24" ht="27.75" customHeight="1">
      <c r="A19" s="607" t="s">
        <v>275</v>
      </c>
      <c r="B19" s="608"/>
      <c r="C19" s="608"/>
      <c r="D19" s="608"/>
      <c r="E19" s="608"/>
      <c r="F19" s="608"/>
      <c r="G19" s="608"/>
      <c r="H19" s="608"/>
      <c r="I19" s="608"/>
      <c r="J19" s="608"/>
      <c r="K19" s="608"/>
      <c r="L19" s="608"/>
      <c r="M19" s="608"/>
      <c r="N19" s="608"/>
      <c r="O19" s="608"/>
      <c r="P19" s="609"/>
      <c r="Q19" s="217"/>
      <c r="R19" s="217"/>
      <c r="S19" s="217"/>
      <c r="T19" s="217"/>
      <c r="U19" s="217"/>
      <c r="V19" s="217"/>
      <c r="W19" s="217"/>
      <c r="X19" s="217"/>
    </row>
    <row r="20" spans="1:24">
      <c r="Q20" s="217"/>
      <c r="R20" s="217"/>
      <c r="S20" s="217"/>
      <c r="T20" s="217"/>
      <c r="U20" s="217"/>
      <c r="V20" s="217"/>
      <c r="W20" s="217"/>
      <c r="X20" s="217"/>
    </row>
    <row r="22" spans="1:24">
      <c r="E22" s="332"/>
    </row>
  </sheetData>
  <mergeCells count="5">
    <mergeCell ref="A19:P19"/>
    <mergeCell ref="A3:K3"/>
    <mergeCell ref="A5:K6"/>
    <mergeCell ref="A4:K4"/>
    <mergeCell ref="A18:P18"/>
  </mergeCells>
  <pageMargins left="0.5" right="0.5" top="0.75" bottom="0.75" header="0.3" footer="0.3"/>
  <pageSetup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11"/>
  <sheetViews>
    <sheetView showGridLines="0" zoomScale="80" zoomScaleNormal="80" workbookViewId="0">
      <selection activeCell="D19" sqref="D19"/>
    </sheetView>
  </sheetViews>
  <sheetFormatPr defaultColWidth="8.7109375" defaultRowHeight="15"/>
  <cols>
    <col min="1" max="1" width="4.7109375" customWidth="1"/>
    <col min="2" max="4" width="10.7109375" customWidth="1"/>
    <col min="5" max="6" width="12.7109375" customWidth="1"/>
    <col min="7" max="7" width="4.7109375" customWidth="1"/>
    <col min="8" max="8" width="3.7109375" customWidth="1"/>
    <col min="9" max="9" width="25.7109375" customWidth="1"/>
    <col min="10" max="10" width="3.7109375" customWidth="1"/>
    <col min="11" max="11" width="24.7109375" customWidth="1"/>
  </cols>
  <sheetData>
    <row r="1" spans="1:11">
      <c r="A1" s="27"/>
      <c r="B1" t="s">
        <v>157</v>
      </c>
      <c r="D1" s="28"/>
      <c r="E1" t="s">
        <v>158</v>
      </c>
      <c r="G1" s="84"/>
      <c r="H1" t="s">
        <v>159</v>
      </c>
      <c r="J1" s="29"/>
      <c r="K1" t="s">
        <v>160</v>
      </c>
    </row>
    <row r="2" spans="1:11">
      <c r="A2" s="5"/>
      <c r="B2" s="5"/>
      <c r="C2" s="5"/>
      <c r="D2" s="5"/>
      <c r="E2" s="5"/>
      <c r="F2" s="5"/>
      <c r="G2" s="5"/>
      <c r="H2" s="5"/>
      <c r="I2" s="5"/>
      <c r="J2" s="5"/>
      <c r="K2" s="5"/>
    </row>
    <row r="3" spans="1:11" ht="15" customHeight="1">
      <c r="A3" s="529" t="s">
        <v>276</v>
      </c>
      <c r="B3" s="530"/>
      <c r="C3" s="530"/>
      <c r="D3" s="530"/>
      <c r="E3" s="530"/>
      <c r="F3" s="530"/>
      <c r="G3" s="530"/>
      <c r="H3" s="530"/>
      <c r="I3" s="530"/>
      <c r="J3" s="530"/>
      <c r="K3" s="531"/>
    </row>
    <row r="4" spans="1:11" ht="15" customHeight="1">
      <c r="A4" s="616" t="s">
        <v>277</v>
      </c>
      <c r="B4" s="617"/>
      <c r="C4" s="617"/>
      <c r="D4" s="617"/>
      <c r="E4" s="617"/>
      <c r="F4" s="617"/>
      <c r="G4" s="617"/>
      <c r="H4" s="617"/>
      <c r="I4" s="617"/>
      <c r="J4" s="617"/>
      <c r="K4" s="618"/>
    </row>
    <row r="5" spans="1:11" ht="15" customHeight="1">
      <c r="A5" s="620"/>
      <c r="B5" s="621"/>
      <c r="C5" s="621"/>
      <c r="D5" s="621"/>
      <c r="E5" s="621"/>
      <c r="F5" s="621"/>
      <c r="G5" s="621"/>
      <c r="H5" s="621"/>
      <c r="I5" s="621"/>
      <c r="J5" s="621"/>
      <c r="K5" s="622"/>
    </row>
    <row r="6" spans="1:11">
      <c r="A6" s="623"/>
      <c r="B6" s="624"/>
      <c r="C6" s="624"/>
      <c r="D6" s="624"/>
      <c r="E6" s="624"/>
      <c r="F6" s="624"/>
      <c r="G6" s="624"/>
      <c r="H6" s="624"/>
      <c r="I6" s="624"/>
      <c r="J6" s="624"/>
      <c r="K6" s="625"/>
    </row>
    <row r="7" spans="1:11">
      <c r="A7" s="5"/>
      <c r="B7" s="5"/>
      <c r="C7" s="5"/>
      <c r="D7" s="5"/>
      <c r="E7" s="5"/>
      <c r="F7" s="5"/>
      <c r="G7" s="5"/>
      <c r="H7" s="5"/>
      <c r="I7" s="5"/>
      <c r="J7" s="5"/>
      <c r="K7" s="5"/>
    </row>
    <row r="8" spans="1:11">
      <c r="A8" s="5"/>
      <c r="B8" s="5"/>
      <c r="C8" s="5"/>
      <c r="D8" s="5"/>
      <c r="E8" s="5"/>
      <c r="F8" s="5"/>
      <c r="G8" s="5"/>
      <c r="H8" s="5"/>
      <c r="I8" s="5"/>
      <c r="J8" s="5"/>
      <c r="K8" s="5"/>
    </row>
    <row r="9" spans="1:11">
      <c r="A9" s="5"/>
      <c r="B9" s="5"/>
      <c r="C9" s="5"/>
      <c r="D9" s="5"/>
      <c r="E9" s="5"/>
      <c r="F9" s="5"/>
      <c r="G9" s="5"/>
      <c r="H9" s="5"/>
      <c r="I9" s="5"/>
      <c r="J9" s="5"/>
      <c r="K9" s="5"/>
    </row>
    <row r="10" spans="1:11">
      <c r="A10" s="5"/>
      <c r="B10" s="5"/>
      <c r="C10" s="5"/>
      <c r="D10" s="5"/>
      <c r="E10" s="5"/>
      <c r="F10" s="5"/>
      <c r="G10" s="5"/>
      <c r="H10" s="5"/>
      <c r="I10" s="5"/>
      <c r="J10" s="5"/>
      <c r="K10" s="5"/>
    </row>
    <row r="11" spans="1:11">
      <c r="A11" s="5"/>
      <c r="B11" s="5"/>
      <c r="C11" s="5"/>
      <c r="D11" s="5"/>
      <c r="E11" s="5"/>
      <c r="F11" s="5"/>
      <c r="G11" s="5"/>
      <c r="H11" s="5"/>
      <c r="I11" s="5"/>
      <c r="J11" s="5"/>
      <c r="K11" s="5"/>
    </row>
  </sheetData>
  <mergeCells count="3">
    <mergeCell ref="A3:K3"/>
    <mergeCell ref="A5:K6"/>
    <mergeCell ref="A4:K4"/>
  </mergeCells>
  <pageMargins left="0.5" right="0.5" top="0.75" bottom="0.75" header="0.3" footer="0.3"/>
  <pageSetup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S28"/>
  <sheetViews>
    <sheetView showGridLines="0" zoomScale="133" zoomScaleNormal="60" workbookViewId="0">
      <selection activeCell="L14" sqref="L14:L15"/>
    </sheetView>
  </sheetViews>
  <sheetFormatPr defaultColWidth="10" defaultRowHeight="12.75"/>
  <cols>
    <col min="1" max="1" width="9.7109375" style="59" customWidth="1"/>
    <col min="2" max="2" width="35.28515625" style="59" customWidth="1"/>
    <col min="3" max="4" width="11.7109375" style="59" customWidth="1"/>
    <col min="5" max="5" width="7.7109375" style="59" customWidth="1"/>
    <col min="6" max="6" width="1.28515625" style="59" customWidth="1"/>
    <col min="7" max="7" width="14.28515625" style="59" customWidth="1"/>
    <col min="8" max="8" width="1.7109375" style="59" customWidth="1"/>
    <col min="9" max="9" width="6.7109375" style="59" customWidth="1"/>
    <col min="10" max="11" width="1" style="59" customWidth="1"/>
    <col min="12" max="12" width="14.42578125" style="59" customWidth="1"/>
    <col min="13" max="13" width="15.42578125" style="59" customWidth="1"/>
    <col min="14" max="14" width="7.42578125" style="59" customWidth="1"/>
    <col min="15" max="15" width="7.28515625" style="60" customWidth="1"/>
    <col min="16" max="16" width="10" style="60"/>
    <col min="17" max="17" width="10.7109375" style="60" bestFit="1" customWidth="1"/>
    <col min="18" max="16384" width="10" style="60"/>
  </cols>
  <sheetData>
    <row r="1" spans="1:19" s="42" customFormat="1" ht="15">
      <c r="A1" s="47"/>
      <c r="B1" s="42" t="s">
        <v>157</v>
      </c>
      <c r="C1" s="48"/>
      <c r="D1" s="42" t="s">
        <v>158</v>
      </c>
      <c r="G1" s="89"/>
      <c r="H1" s="42" t="s">
        <v>159</v>
      </c>
      <c r="M1" s="49"/>
      <c r="N1" s="42" t="s">
        <v>160</v>
      </c>
    </row>
    <row r="2" spans="1:19" ht="15" customHeight="1"/>
    <row r="3" spans="1:19" ht="15" customHeight="1">
      <c r="A3" s="668" t="s">
        <v>278</v>
      </c>
      <c r="B3" s="669"/>
      <c r="C3" s="669"/>
      <c r="D3" s="669"/>
      <c r="E3" s="669"/>
      <c r="F3" s="669"/>
      <c r="G3" s="669"/>
      <c r="H3" s="669"/>
      <c r="I3" s="669"/>
      <c r="J3" s="669"/>
      <c r="K3" s="669"/>
      <c r="L3" s="669"/>
      <c r="M3" s="669"/>
      <c r="N3" s="669"/>
      <c r="O3" s="670"/>
    </row>
    <row r="4" spans="1:19" ht="40.5" customHeight="1">
      <c r="A4" s="665" t="s">
        <v>279</v>
      </c>
      <c r="B4" s="666"/>
      <c r="C4" s="666"/>
      <c r="D4" s="666"/>
      <c r="E4" s="666"/>
      <c r="F4" s="666"/>
      <c r="G4" s="666"/>
      <c r="H4" s="666"/>
      <c r="I4" s="666"/>
      <c r="J4" s="666"/>
      <c r="K4" s="666"/>
      <c r="L4" s="666"/>
      <c r="M4" s="666"/>
      <c r="N4" s="666"/>
      <c r="O4" s="667"/>
    </row>
    <row r="5" spans="1:19" ht="16.5" customHeight="1">
      <c r="A5" s="671" t="s">
        <v>280</v>
      </c>
      <c r="B5" s="671"/>
      <c r="C5" s="671"/>
      <c r="D5" s="671"/>
      <c r="E5" s="671"/>
      <c r="F5" s="671"/>
      <c r="G5" s="671"/>
      <c r="H5" s="671"/>
      <c r="I5" s="671"/>
      <c r="J5" s="671"/>
      <c r="K5" s="671"/>
      <c r="L5" s="671"/>
      <c r="M5" s="671"/>
      <c r="N5" s="671"/>
      <c r="O5" s="671"/>
      <c r="Q5" s="99" t="s">
        <v>281</v>
      </c>
    </row>
    <row r="6" spans="1:19" ht="16.5" customHeight="1">
      <c r="A6" s="120" t="s">
        <v>188</v>
      </c>
      <c r="B6" s="463" t="s">
        <v>192</v>
      </c>
      <c r="C6" s="204" t="s">
        <v>196</v>
      </c>
      <c r="D6" s="205" t="s">
        <v>190</v>
      </c>
      <c r="E6" s="675" t="s">
        <v>194</v>
      </c>
      <c r="F6" s="673"/>
      <c r="G6" s="120" t="s">
        <v>198</v>
      </c>
      <c r="H6" s="672" t="s">
        <v>282</v>
      </c>
      <c r="I6" s="675"/>
      <c r="J6" s="675"/>
      <c r="K6" s="673"/>
      <c r="L6" s="464" t="s">
        <v>283</v>
      </c>
      <c r="M6" s="463" t="s">
        <v>284</v>
      </c>
      <c r="N6" s="672" t="s">
        <v>285</v>
      </c>
      <c r="O6" s="673"/>
      <c r="Q6" s="99"/>
    </row>
    <row r="7" spans="1:19" ht="16.5" customHeight="1">
      <c r="A7" s="655" t="s">
        <v>286</v>
      </c>
      <c r="B7" s="656" t="s">
        <v>287</v>
      </c>
      <c r="C7" s="636" t="s">
        <v>288</v>
      </c>
      <c r="D7" s="636" t="s">
        <v>289</v>
      </c>
      <c r="E7" s="657" t="s">
        <v>290</v>
      </c>
      <c r="F7" s="658"/>
      <c r="G7" s="655" t="s">
        <v>291</v>
      </c>
      <c r="H7" s="656" t="s">
        <v>292</v>
      </c>
      <c r="I7" s="657"/>
      <c r="J7" s="657"/>
      <c r="K7" s="658"/>
      <c r="L7" s="661" t="s">
        <v>293</v>
      </c>
      <c r="M7" s="663" t="s">
        <v>294</v>
      </c>
      <c r="N7" s="663" t="s">
        <v>295</v>
      </c>
      <c r="O7" s="674"/>
      <c r="Q7" s="100" t="s">
        <v>296</v>
      </c>
    </row>
    <row r="8" spans="1:19" ht="21.75" customHeight="1">
      <c r="A8" s="655"/>
      <c r="B8" s="656"/>
      <c r="C8" s="636"/>
      <c r="D8" s="636"/>
      <c r="E8" s="659"/>
      <c r="F8" s="660"/>
      <c r="G8" s="655"/>
      <c r="H8" s="656"/>
      <c r="I8" s="657"/>
      <c r="J8" s="657"/>
      <c r="K8" s="658"/>
      <c r="L8" s="662"/>
      <c r="M8" s="664"/>
      <c r="N8" s="465" t="s">
        <v>297</v>
      </c>
      <c r="O8" s="465" t="s">
        <v>298</v>
      </c>
      <c r="Q8" s="98" t="s">
        <v>299</v>
      </c>
    </row>
    <row r="9" spans="1:19" ht="18.75" customHeight="1">
      <c r="A9" s="231"/>
      <c r="B9" s="231"/>
      <c r="C9" s="88" t="s">
        <v>300</v>
      </c>
      <c r="D9" s="363" t="s">
        <v>301</v>
      </c>
      <c r="E9" s="679"/>
      <c r="F9" s="680"/>
      <c r="G9" s="232" t="s">
        <v>302</v>
      </c>
      <c r="H9" s="676"/>
      <c r="I9" s="677"/>
      <c r="J9" s="677"/>
      <c r="K9" s="678"/>
      <c r="L9" s="121" t="s">
        <v>300</v>
      </c>
      <c r="M9" s="233">
        <f>E9*H9</f>
        <v>0</v>
      </c>
      <c r="N9" s="88" t="s">
        <v>300</v>
      </c>
      <c r="O9" s="88" t="s">
        <v>300</v>
      </c>
      <c r="Q9" s="654"/>
      <c r="R9" s="654"/>
      <c r="S9" s="654"/>
    </row>
    <row r="10" spans="1:19" s="61" customFormat="1" ht="15" customHeight="1">
      <c r="A10" s="649" t="s">
        <v>303</v>
      </c>
      <c r="B10" s="649"/>
      <c r="C10" s="649"/>
      <c r="D10" s="649"/>
      <c r="E10" s="649"/>
      <c r="F10" s="649"/>
      <c r="G10" s="649"/>
      <c r="H10" s="649"/>
      <c r="I10" s="649"/>
      <c r="J10" s="649"/>
      <c r="K10" s="649"/>
      <c r="L10" s="649"/>
      <c r="M10" s="234">
        <f>SUM(M9)</f>
        <v>0</v>
      </c>
      <c r="N10" s="648"/>
      <c r="O10" s="648"/>
    </row>
    <row r="11" spans="1:19" ht="15" customHeight="1">
      <c r="A11" s="646"/>
      <c r="B11" s="646"/>
      <c r="C11" s="646"/>
      <c r="D11" s="646"/>
      <c r="E11" s="646"/>
      <c r="F11" s="646"/>
      <c r="G11" s="646"/>
      <c r="H11" s="646"/>
      <c r="I11" s="646"/>
      <c r="J11" s="646"/>
      <c r="K11" s="646"/>
      <c r="L11" s="647"/>
      <c r="M11" s="102"/>
      <c r="N11" s="635"/>
      <c r="O11" s="635"/>
    </row>
    <row r="12" spans="1:19" ht="15" customHeight="1">
      <c r="A12" s="650" t="s">
        <v>304</v>
      </c>
      <c r="B12" s="651"/>
      <c r="C12" s="651"/>
      <c r="D12" s="651"/>
      <c r="E12" s="651"/>
      <c r="F12" s="651"/>
      <c r="G12" s="651"/>
      <c r="H12" s="651"/>
      <c r="I12" s="651"/>
      <c r="J12" s="651"/>
      <c r="K12" s="651"/>
      <c r="L12" s="651"/>
      <c r="M12" s="651"/>
      <c r="N12" s="651"/>
      <c r="O12" s="652"/>
    </row>
    <row r="13" spans="1:19" ht="16.5" customHeight="1">
      <c r="A13" s="466" t="s">
        <v>188</v>
      </c>
      <c r="B13" s="466" t="s">
        <v>192</v>
      </c>
      <c r="C13" s="235" t="s">
        <v>196</v>
      </c>
      <c r="D13" s="236" t="s">
        <v>190</v>
      </c>
      <c r="E13" s="653" t="s">
        <v>194</v>
      </c>
      <c r="F13" s="653"/>
      <c r="G13" s="466" t="s">
        <v>198</v>
      </c>
      <c r="H13" s="653" t="s">
        <v>282</v>
      </c>
      <c r="I13" s="653"/>
      <c r="J13" s="653"/>
      <c r="K13" s="653"/>
      <c r="L13" s="466" t="s">
        <v>283</v>
      </c>
      <c r="M13" s="237" t="s">
        <v>284</v>
      </c>
      <c r="N13" s="653" t="s">
        <v>285</v>
      </c>
      <c r="O13" s="653"/>
    </row>
    <row r="14" spans="1:19" ht="16.5" customHeight="1">
      <c r="A14" s="636" t="s">
        <v>286</v>
      </c>
      <c r="B14" s="636" t="s">
        <v>287</v>
      </c>
      <c r="C14" s="633" t="s">
        <v>288</v>
      </c>
      <c r="D14" s="636" t="s">
        <v>289</v>
      </c>
      <c r="E14" s="636" t="s">
        <v>290</v>
      </c>
      <c r="F14" s="636"/>
      <c r="G14" s="636" t="s">
        <v>291</v>
      </c>
      <c r="H14" s="636" t="s">
        <v>292</v>
      </c>
      <c r="I14" s="636"/>
      <c r="J14" s="636"/>
      <c r="K14" s="636"/>
      <c r="L14" s="642" t="s">
        <v>293</v>
      </c>
      <c r="M14" s="636" t="s">
        <v>294</v>
      </c>
      <c r="N14" s="636" t="s">
        <v>295</v>
      </c>
      <c r="O14" s="636"/>
    </row>
    <row r="15" spans="1:19" ht="16.5" customHeight="1">
      <c r="A15" s="636"/>
      <c r="B15" s="636"/>
      <c r="C15" s="634"/>
      <c r="D15" s="636"/>
      <c r="E15" s="636"/>
      <c r="F15" s="636"/>
      <c r="G15" s="636"/>
      <c r="H15" s="636"/>
      <c r="I15" s="636"/>
      <c r="J15" s="636"/>
      <c r="K15" s="636"/>
      <c r="L15" s="642"/>
      <c r="M15" s="636"/>
      <c r="N15" s="465" t="s">
        <v>297</v>
      </c>
      <c r="O15" s="465" t="s">
        <v>298</v>
      </c>
    </row>
    <row r="16" spans="1:19" ht="22.5" customHeight="1">
      <c r="A16" s="238"/>
      <c r="B16" s="238"/>
      <c r="C16" s="88" t="s">
        <v>300</v>
      </c>
      <c r="D16" s="363" t="s">
        <v>301</v>
      </c>
      <c r="E16" s="637"/>
      <c r="F16" s="638"/>
      <c r="G16" s="239" t="s">
        <v>301</v>
      </c>
      <c r="H16" s="639"/>
      <c r="I16" s="640"/>
      <c r="J16" s="640"/>
      <c r="K16" s="641"/>
      <c r="L16" s="121" t="s">
        <v>300</v>
      </c>
      <c r="M16" s="234">
        <f>E16*H16</f>
        <v>0</v>
      </c>
      <c r="N16" s="88" t="s">
        <v>300</v>
      </c>
      <c r="O16" s="88" t="s">
        <v>300</v>
      </c>
    </row>
    <row r="17" spans="1:19" ht="18.75" customHeight="1">
      <c r="A17" s="649" t="s">
        <v>305</v>
      </c>
      <c r="B17" s="649"/>
      <c r="C17" s="649"/>
      <c r="D17" s="649"/>
      <c r="E17" s="649"/>
      <c r="F17" s="649"/>
      <c r="G17" s="649"/>
      <c r="H17" s="649"/>
      <c r="I17" s="649"/>
      <c r="J17" s="649"/>
      <c r="K17" s="649"/>
      <c r="L17" s="649"/>
      <c r="M17" s="234">
        <f>SUM(M16)</f>
        <v>0</v>
      </c>
      <c r="N17" s="648"/>
      <c r="O17" s="648"/>
      <c r="Q17" s="643"/>
      <c r="R17" s="643"/>
      <c r="S17" s="643"/>
    </row>
    <row r="18" spans="1:19" s="61" customFormat="1" ht="15" customHeight="1">
      <c r="A18" s="644"/>
      <c r="B18" s="644"/>
      <c r="C18" s="644"/>
      <c r="D18" s="644"/>
      <c r="E18" s="644"/>
      <c r="F18" s="644"/>
      <c r="G18" s="644"/>
      <c r="H18" s="644"/>
      <c r="I18" s="644"/>
      <c r="J18" s="644"/>
      <c r="K18" s="644"/>
      <c r="L18" s="645"/>
      <c r="M18" s="102"/>
      <c r="N18" s="635"/>
      <c r="O18" s="635"/>
    </row>
    <row r="19" spans="1:19" ht="15" customHeight="1">
      <c r="A19" s="626" t="s">
        <v>306</v>
      </c>
      <c r="B19" s="626"/>
      <c r="C19" s="626"/>
      <c r="D19" s="626"/>
      <c r="E19" s="626"/>
      <c r="F19" s="626"/>
      <c r="G19" s="626"/>
      <c r="H19" s="626"/>
      <c r="I19" s="626"/>
      <c r="J19" s="626"/>
      <c r="K19" s="626"/>
      <c r="L19" s="626"/>
      <c r="M19" s="626"/>
      <c r="N19" s="626"/>
      <c r="O19" s="626"/>
    </row>
    <row r="20" spans="1:19" ht="15" customHeight="1">
      <c r="A20" s="440" t="s">
        <v>307</v>
      </c>
      <c r="B20" s="440"/>
      <c r="C20" s="440"/>
      <c r="D20" s="440"/>
      <c r="E20" s="440"/>
      <c r="F20" s="440"/>
      <c r="G20" s="440"/>
      <c r="H20" s="440"/>
      <c r="I20" s="440"/>
      <c r="J20" s="440"/>
      <c r="K20" s="440"/>
      <c r="L20" s="440"/>
      <c r="M20" s="440"/>
      <c r="N20" s="440"/>
      <c r="O20" s="440"/>
    </row>
    <row r="21" spans="1:19" ht="28.5" customHeight="1">
      <c r="G21" s="630" t="s">
        <v>291</v>
      </c>
      <c r="H21" s="631"/>
      <c r="I21" s="631"/>
      <c r="J21" s="631"/>
      <c r="K21" s="631"/>
      <c r="L21" s="632"/>
      <c r="P21" s="364"/>
    </row>
    <row r="22" spans="1:19" ht="15" customHeight="1">
      <c r="G22" s="627" t="s">
        <v>308</v>
      </c>
      <c r="H22" s="628"/>
      <c r="I22" s="628"/>
      <c r="J22" s="628"/>
      <c r="K22" s="628"/>
      <c r="L22" s="629"/>
      <c r="P22" s="440"/>
    </row>
    <row r="24" spans="1:19" ht="75" customHeight="1">
      <c r="D24" s="366" t="s">
        <v>309</v>
      </c>
      <c r="G24" s="367" t="s">
        <v>310</v>
      </c>
    </row>
    <row r="25" spans="1:19" ht="38.25">
      <c r="D25" s="365" t="s">
        <v>311</v>
      </c>
      <c r="G25" s="333" t="s">
        <v>281</v>
      </c>
    </row>
    <row r="26" spans="1:19" ht="38.25">
      <c r="A26" s="60"/>
      <c r="D26" s="365" t="s">
        <v>312</v>
      </c>
      <c r="G26" s="333" t="s">
        <v>313</v>
      </c>
    </row>
    <row r="27" spans="1:19">
      <c r="D27" s="365" t="s">
        <v>314</v>
      </c>
      <c r="G27" s="333" t="s">
        <v>299</v>
      </c>
    </row>
    <row r="28" spans="1:19">
      <c r="G28" s="362"/>
    </row>
  </sheetData>
  <mergeCells count="47">
    <mergeCell ref="A4:O4"/>
    <mergeCell ref="A3:O3"/>
    <mergeCell ref="A5:O5"/>
    <mergeCell ref="N10:O10"/>
    <mergeCell ref="A10:L10"/>
    <mergeCell ref="N6:O6"/>
    <mergeCell ref="N7:O7"/>
    <mergeCell ref="E6:F6"/>
    <mergeCell ref="H6:K6"/>
    <mergeCell ref="H9:K9"/>
    <mergeCell ref="E9:F9"/>
    <mergeCell ref="Q9:S9"/>
    <mergeCell ref="A7:A8"/>
    <mergeCell ref="B7:B8"/>
    <mergeCell ref="E7:F8"/>
    <mergeCell ref="G7:G8"/>
    <mergeCell ref="H7:K8"/>
    <mergeCell ref="L7:L8"/>
    <mergeCell ref="M7:M8"/>
    <mergeCell ref="C7:C8"/>
    <mergeCell ref="D7:D8"/>
    <mergeCell ref="Q17:S17"/>
    <mergeCell ref="A18:L18"/>
    <mergeCell ref="A11:L11"/>
    <mergeCell ref="N17:O17"/>
    <mergeCell ref="A17:L17"/>
    <mergeCell ref="M14:M15"/>
    <mergeCell ref="A12:O12"/>
    <mergeCell ref="N11:O11"/>
    <mergeCell ref="E14:F15"/>
    <mergeCell ref="E13:F13"/>
    <mergeCell ref="H13:K13"/>
    <mergeCell ref="N13:O13"/>
    <mergeCell ref="A19:O19"/>
    <mergeCell ref="G22:L22"/>
    <mergeCell ref="G21:L21"/>
    <mergeCell ref="C14:C15"/>
    <mergeCell ref="N18:O18"/>
    <mergeCell ref="N14:O14"/>
    <mergeCell ref="E16:F16"/>
    <mergeCell ref="H16:K16"/>
    <mergeCell ref="G14:G15"/>
    <mergeCell ref="H14:K15"/>
    <mergeCell ref="L14:L15"/>
    <mergeCell ref="A14:A15"/>
    <mergeCell ref="B14:B15"/>
    <mergeCell ref="D14:D15"/>
  </mergeCells>
  <pageMargins left="0.5" right="0.5" top="0.75" bottom="0.75" header="0.3" footer="0.3"/>
  <pageSetup orientation="landscape" horizontalDpi="1200" verticalDpi="1200"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Z23"/>
  <sheetViews>
    <sheetView showGridLines="0" zoomScale="87" zoomScaleNormal="70" workbookViewId="0">
      <selection activeCell="C24" sqref="C24"/>
    </sheetView>
  </sheetViews>
  <sheetFormatPr defaultColWidth="10" defaultRowHeight="15"/>
  <cols>
    <col min="1" max="1" width="11.42578125" style="42" customWidth="1"/>
    <col min="2" max="2" width="24.7109375" style="42" bestFit="1" customWidth="1"/>
    <col min="3" max="3" width="11.7109375" style="42" customWidth="1"/>
    <col min="4" max="4" width="3.7109375" style="42" customWidth="1"/>
    <col min="5" max="5" width="2.7109375" style="42" customWidth="1"/>
    <col min="6" max="6" width="14" style="42" customWidth="1"/>
    <col min="7" max="7" width="3.7109375" style="42" customWidth="1"/>
    <col min="8" max="8" width="5.28515625" style="42" customWidth="1"/>
    <col min="9" max="10" width="4.42578125" style="42" customWidth="1"/>
    <col min="11" max="12" width="5.42578125" style="42" customWidth="1"/>
    <col min="13" max="13" width="3.7109375" style="42" customWidth="1"/>
    <col min="14" max="14" width="5.42578125" style="42" customWidth="1"/>
    <col min="15" max="15" width="14.28515625" style="42" customWidth="1"/>
    <col min="16" max="16" width="4.42578125" style="42" customWidth="1"/>
    <col min="17" max="17" width="4.7109375" style="42" customWidth="1"/>
    <col min="18" max="18" width="3.7109375" style="42" customWidth="1"/>
    <col min="19" max="19" width="4" style="42" customWidth="1"/>
    <col min="20" max="20" width="4.42578125" style="42" customWidth="1"/>
    <col min="21" max="21" width="5.42578125" style="42" customWidth="1"/>
    <col min="22" max="22" width="11.28515625" style="42" customWidth="1"/>
    <col min="23" max="16384" width="10" style="42"/>
  </cols>
  <sheetData>
    <row r="1" spans="1:26">
      <c r="A1" s="47"/>
      <c r="B1" s="42" t="s">
        <v>157</v>
      </c>
      <c r="C1" s="48"/>
      <c r="D1" s="42" t="s">
        <v>158</v>
      </c>
      <c r="G1" s="89"/>
      <c r="H1" s="42" t="s">
        <v>159</v>
      </c>
      <c r="L1" s="49"/>
      <c r="M1" s="42" t="s">
        <v>160</v>
      </c>
      <c r="P1" s="62"/>
      <c r="Q1" s="62"/>
      <c r="R1" s="62"/>
      <c r="S1" s="62"/>
      <c r="T1" s="62"/>
    </row>
    <row r="2" spans="1:26">
      <c r="H2" s="65"/>
      <c r="I2" s="65"/>
      <c r="P2" s="62"/>
      <c r="Q2" s="62"/>
      <c r="R2" s="62"/>
      <c r="S2" s="62"/>
      <c r="T2" s="62"/>
    </row>
    <row r="3" spans="1:26">
      <c r="H3" s="65"/>
      <c r="I3" s="65"/>
      <c r="P3" s="62"/>
      <c r="Q3" s="62"/>
      <c r="R3" s="62"/>
      <c r="S3" s="62"/>
      <c r="T3" s="62"/>
    </row>
    <row r="4" spans="1:26" ht="15" customHeight="1">
      <c r="A4" s="698" t="s">
        <v>315</v>
      </c>
      <c r="B4" s="699"/>
      <c r="C4" s="699"/>
      <c r="D4" s="699"/>
      <c r="E4" s="699"/>
      <c r="F4" s="699"/>
      <c r="G4" s="700"/>
      <c r="H4" s="700"/>
      <c r="I4" s="700"/>
      <c r="J4" s="700"/>
      <c r="K4" s="700"/>
      <c r="L4" s="700"/>
      <c r="M4" s="700"/>
      <c r="N4" s="700"/>
      <c r="O4" s="700"/>
      <c r="P4" s="700"/>
      <c r="Q4" s="700"/>
      <c r="R4" s="700"/>
      <c r="S4" s="700"/>
      <c r="T4" s="700"/>
      <c r="U4" s="700"/>
      <c r="V4" s="700"/>
      <c r="W4" s="701"/>
    </row>
    <row r="5" spans="1:26" ht="19.5" customHeight="1">
      <c r="A5" s="702" t="s">
        <v>316</v>
      </c>
      <c r="B5" s="703"/>
      <c r="C5" s="703"/>
      <c r="D5" s="703"/>
      <c r="E5" s="703"/>
      <c r="F5" s="703"/>
      <c r="G5" s="703"/>
      <c r="H5" s="703"/>
      <c r="I5" s="703"/>
      <c r="J5" s="703"/>
      <c r="K5" s="703"/>
      <c r="L5" s="703"/>
      <c r="M5" s="703"/>
      <c r="N5" s="703"/>
      <c r="O5" s="703"/>
      <c r="P5" s="703"/>
      <c r="Q5" s="703"/>
      <c r="R5" s="703"/>
      <c r="S5" s="703"/>
      <c r="T5" s="703"/>
      <c r="U5" s="703"/>
      <c r="V5" s="703"/>
      <c r="W5" s="704"/>
    </row>
    <row r="6" spans="1:26" ht="15" customHeight="1">
      <c r="A6" s="101" t="s">
        <v>188</v>
      </c>
      <c r="B6" s="705" t="s">
        <v>192</v>
      </c>
      <c r="C6" s="707"/>
      <c r="D6" s="705" t="s">
        <v>196</v>
      </c>
      <c r="E6" s="706"/>
      <c r="F6" s="706"/>
      <c r="G6" s="706"/>
      <c r="H6" s="706"/>
      <c r="I6" s="706"/>
      <c r="J6" s="706"/>
      <c r="K6" s="706"/>
      <c r="L6" s="706"/>
      <c r="M6" s="706"/>
      <c r="N6" s="706"/>
      <c r="O6" s="706"/>
      <c r="P6" s="706"/>
      <c r="Q6" s="706"/>
      <c r="R6" s="706"/>
      <c r="S6" s="706"/>
      <c r="T6" s="706"/>
      <c r="U6" s="706"/>
      <c r="V6" s="707"/>
      <c r="W6" s="101" t="s">
        <v>190</v>
      </c>
    </row>
    <row r="7" spans="1:26" ht="51" customHeight="1">
      <c r="A7" s="240" t="s">
        <v>286</v>
      </c>
      <c r="B7" s="708" t="s">
        <v>317</v>
      </c>
      <c r="C7" s="710"/>
      <c r="D7" s="708" t="s">
        <v>318</v>
      </c>
      <c r="E7" s="709"/>
      <c r="F7" s="709"/>
      <c r="G7" s="709"/>
      <c r="H7" s="709"/>
      <c r="I7" s="709"/>
      <c r="J7" s="709"/>
      <c r="K7" s="709"/>
      <c r="L7" s="709"/>
      <c r="M7" s="709"/>
      <c r="N7" s="709"/>
      <c r="O7" s="709"/>
      <c r="P7" s="709"/>
      <c r="Q7" s="709"/>
      <c r="R7" s="709"/>
      <c r="S7" s="709"/>
      <c r="T7" s="709"/>
      <c r="U7" s="709"/>
      <c r="V7" s="710"/>
      <c r="W7" s="241" t="s">
        <v>319</v>
      </c>
    </row>
    <row r="8" spans="1:26" ht="47.25" customHeight="1">
      <c r="A8" s="242" t="s">
        <v>320</v>
      </c>
      <c r="B8" s="725" t="s">
        <v>320</v>
      </c>
      <c r="C8" s="726"/>
      <c r="D8" s="288" t="s">
        <v>300</v>
      </c>
      <c r="E8" s="306" t="s">
        <v>321</v>
      </c>
      <c r="F8" s="307" t="s">
        <v>322</v>
      </c>
      <c r="G8" s="288" t="s">
        <v>300</v>
      </c>
      <c r="H8" s="306" t="s">
        <v>323</v>
      </c>
      <c r="I8" s="684" t="s">
        <v>324</v>
      </c>
      <c r="J8" s="685"/>
      <c r="K8" s="685"/>
      <c r="L8" s="685"/>
      <c r="M8" s="288" t="s">
        <v>300</v>
      </c>
      <c r="N8" s="306" t="s">
        <v>325</v>
      </c>
      <c r="O8" s="684" t="s">
        <v>326</v>
      </c>
      <c r="P8" s="684"/>
      <c r="Q8" s="684"/>
      <c r="R8" s="308" t="s">
        <v>300</v>
      </c>
      <c r="S8" s="306" t="s">
        <v>327</v>
      </c>
      <c r="T8" s="684" t="s">
        <v>328</v>
      </c>
      <c r="U8" s="684"/>
      <c r="V8" s="684"/>
      <c r="W8" s="243"/>
    </row>
    <row r="9" spans="1:26" ht="36.75" customHeight="1">
      <c r="A9" s="686" t="s">
        <v>329</v>
      </c>
      <c r="B9" s="686"/>
      <c r="C9" s="686"/>
      <c r="D9" s="687" t="s">
        <v>330</v>
      </c>
      <c r="E9" s="688"/>
      <c r="F9" s="689"/>
      <c r="G9" s="691" t="s">
        <v>331</v>
      </c>
      <c r="H9" s="690" t="s">
        <v>332</v>
      </c>
      <c r="I9" s="690"/>
      <c r="J9" s="727" t="s">
        <v>237</v>
      </c>
      <c r="K9" s="687" t="s">
        <v>333</v>
      </c>
      <c r="L9" s="688"/>
      <c r="M9" s="689"/>
      <c r="N9" s="691" t="s">
        <v>334</v>
      </c>
      <c r="O9" s="690" t="s">
        <v>335</v>
      </c>
      <c r="P9" s="690"/>
      <c r="Q9" s="727" t="s">
        <v>331</v>
      </c>
      <c r="R9" s="690" t="s">
        <v>336</v>
      </c>
      <c r="S9" s="690"/>
      <c r="T9" s="691" t="s">
        <v>237</v>
      </c>
      <c r="U9" s="687" t="s">
        <v>333</v>
      </c>
      <c r="V9" s="689"/>
      <c r="W9" s="692">
        <f>MAX(K10,U10)</f>
        <v>0</v>
      </c>
      <c r="X9" s="63"/>
      <c r="Y9" s="148"/>
      <c r="Z9" s="63"/>
    </row>
    <row r="10" spans="1:26">
      <c r="A10" s="686"/>
      <c r="B10" s="686"/>
      <c r="C10" s="686"/>
      <c r="D10" s="695"/>
      <c r="E10" s="696"/>
      <c r="F10" s="696"/>
      <c r="G10" s="690"/>
      <c r="H10" s="697"/>
      <c r="I10" s="697"/>
      <c r="J10" s="728"/>
      <c r="K10" s="729">
        <f>D10*H10</f>
        <v>0</v>
      </c>
      <c r="L10" s="730"/>
      <c r="M10" s="731"/>
      <c r="N10" s="691"/>
      <c r="O10" s="697"/>
      <c r="P10" s="697"/>
      <c r="Q10" s="728"/>
      <c r="R10" s="732">
        <v>30</v>
      </c>
      <c r="S10" s="732"/>
      <c r="T10" s="690"/>
      <c r="U10" s="693">
        <f>O10*R10</f>
        <v>0</v>
      </c>
      <c r="V10" s="694"/>
      <c r="W10" s="692"/>
    </row>
    <row r="11" spans="1:26" ht="24.75" customHeight="1">
      <c r="A11" s="686" t="s">
        <v>337</v>
      </c>
      <c r="B11" s="686"/>
      <c r="C11" s="686"/>
      <c r="D11" s="711" t="s">
        <v>338</v>
      </c>
      <c r="E11" s="712"/>
      <c r="F11" s="712"/>
      <c r="G11" s="712"/>
      <c r="H11" s="712"/>
      <c r="I11" s="712"/>
      <c r="J11" s="712"/>
      <c r="K11" s="712"/>
      <c r="L11" s="712"/>
      <c r="M11" s="712"/>
      <c r="N11" s="712"/>
      <c r="O11" s="712"/>
      <c r="P11" s="712"/>
      <c r="Q11" s="712"/>
      <c r="R11" s="712"/>
      <c r="S11" s="712"/>
      <c r="T11" s="712"/>
      <c r="U11" s="712"/>
      <c r="V11" s="713"/>
      <c r="W11" s="682">
        <f>D12</f>
        <v>0</v>
      </c>
    </row>
    <row r="12" spans="1:26" ht="15.75" customHeight="1">
      <c r="A12" s="686"/>
      <c r="B12" s="686"/>
      <c r="C12" s="686"/>
      <c r="D12" s="721"/>
      <c r="E12" s="722"/>
      <c r="F12" s="722"/>
      <c r="G12" s="722"/>
      <c r="H12" s="722"/>
      <c r="I12" s="722"/>
      <c r="J12" s="722"/>
      <c r="K12" s="722"/>
      <c r="L12" s="722"/>
      <c r="M12" s="722"/>
      <c r="N12" s="722"/>
      <c r="O12" s="722"/>
      <c r="P12" s="722"/>
      <c r="Q12" s="722"/>
      <c r="R12" s="722"/>
      <c r="S12" s="722"/>
      <c r="T12" s="722"/>
      <c r="U12" s="722"/>
      <c r="V12" s="723"/>
      <c r="W12" s="683"/>
    </row>
    <row r="13" spans="1:26" ht="25.5" customHeight="1">
      <c r="A13" s="686" t="s">
        <v>339</v>
      </c>
      <c r="B13" s="686"/>
      <c r="C13" s="686"/>
      <c r="D13" s="711" t="s">
        <v>340</v>
      </c>
      <c r="E13" s="712"/>
      <c r="F13" s="712"/>
      <c r="G13" s="712"/>
      <c r="H13" s="712"/>
      <c r="I13" s="712"/>
      <c r="J13" s="712"/>
      <c r="K13" s="712"/>
      <c r="L13" s="712"/>
      <c r="M13" s="713"/>
      <c r="N13" s="714" t="s">
        <v>331</v>
      </c>
      <c r="O13" s="715" t="s">
        <v>341</v>
      </c>
      <c r="P13" s="716"/>
      <c r="Q13" s="716"/>
      <c r="R13" s="716"/>
      <c r="S13" s="716"/>
      <c r="T13" s="716"/>
      <c r="U13" s="716"/>
      <c r="V13" s="717"/>
      <c r="W13" s="692">
        <f>D14*O14</f>
        <v>0</v>
      </c>
    </row>
    <row r="14" spans="1:26" s="64" customFormat="1">
      <c r="A14" s="686"/>
      <c r="B14" s="686"/>
      <c r="C14" s="686"/>
      <c r="D14" s="721"/>
      <c r="E14" s="722"/>
      <c r="F14" s="722"/>
      <c r="G14" s="722"/>
      <c r="H14" s="722"/>
      <c r="I14" s="722"/>
      <c r="J14" s="722"/>
      <c r="K14" s="722"/>
      <c r="L14" s="722"/>
      <c r="M14" s="723"/>
      <c r="N14" s="714"/>
      <c r="O14" s="721"/>
      <c r="P14" s="722"/>
      <c r="Q14" s="722"/>
      <c r="R14" s="722"/>
      <c r="S14" s="722"/>
      <c r="T14" s="722"/>
      <c r="U14" s="722"/>
      <c r="V14" s="723"/>
      <c r="W14" s="692"/>
    </row>
    <row r="15" spans="1:26" s="64" customFormat="1">
      <c r="A15" s="686" t="s">
        <v>342</v>
      </c>
      <c r="B15" s="686"/>
      <c r="C15" s="686"/>
      <c r="D15" s="718" t="s">
        <v>343</v>
      </c>
      <c r="E15" s="719"/>
      <c r="F15" s="719"/>
      <c r="G15" s="719"/>
      <c r="H15" s="719"/>
      <c r="I15" s="719"/>
      <c r="J15" s="719"/>
      <c r="K15" s="719"/>
      <c r="L15" s="719"/>
      <c r="M15" s="719"/>
      <c r="N15" s="719"/>
      <c r="O15" s="719"/>
      <c r="P15" s="719"/>
      <c r="Q15" s="719"/>
      <c r="R15" s="719"/>
      <c r="S15" s="719"/>
      <c r="T15" s="719"/>
      <c r="U15" s="719"/>
      <c r="V15" s="720"/>
      <c r="W15" s="682">
        <f>D16</f>
        <v>0</v>
      </c>
    </row>
    <row r="16" spans="1:26" s="64" customFormat="1" ht="25.5" customHeight="1">
      <c r="A16" s="686"/>
      <c r="B16" s="686"/>
      <c r="C16" s="686"/>
      <c r="D16" s="721"/>
      <c r="E16" s="722"/>
      <c r="F16" s="722"/>
      <c r="G16" s="722"/>
      <c r="H16" s="722"/>
      <c r="I16" s="722"/>
      <c r="J16" s="722"/>
      <c r="K16" s="722"/>
      <c r="L16" s="722"/>
      <c r="M16" s="722"/>
      <c r="N16" s="722"/>
      <c r="O16" s="722"/>
      <c r="P16" s="722"/>
      <c r="Q16" s="722"/>
      <c r="R16" s="722"/>
      <c r="S16" s="722"/>
      <c r="T16" s="722"/>
      <c r="U16" s="722"/>
      <c r="V16" s="723"/>
      <c r="W16" s="683"/>
    </row>
    <row r="17" spans="1:23" ht="19.5" customHeight="1">
      <c r="A17" s="724" t="s">
        <v>344</v>
      </c>
      <c r="B17" s="724"/>
      <c r="C17" s="724"/>
      <c r="D17" s="681"/>
      <c r="E17" s="681"/>
      <c r="F17" s="681"/>
      <c r="G17" s="681"/>
      <c r="H17" s="681"/>
      <c r="I17" s="681"/>
      <c r="J17" s="681"/>
      <c r="K17" s="681"/>
      <c r="L17" s="681"/>
      <c r="M17" s="681"/>
      <c r="N17" s="681"/>
      <c r="O17" s="681"/>
      <c r="P17" s="681"/>
      <c r="Q17" s="681"/>
      <c r="R17" s="681"/>
      <c r="S17" s="681"/>
      <c r="T17" s="681"/>
      <c r="U17" s="681"/>
      <c r="V17" s="681"/>
      <c r="W17" s="244"/>
    </row>
    <row r="18" spans="1:23" ht="29.25" customHeight="1">
      <c r="A18" s="681"/>
      <c r="B18" s="681"/>
      <c r="C18" s="681"/>
      <c r="D18" s="681"/>
      <c r="E18" s="681"/>
      <c r="F18" s="681"/>
      <c r="G18" s="681"/>
      <c r="H18" s="681"/>
      <c r="I18" s="681"/>
      <c r="J18" s="681"/>
      <c r="K18" s="681"/>
      <c r="L18" s="681"/>
      <c r="M18" s="681"/>
      <c r="N18" s="681"/>
      <c r="O18" s="681"/>
      <c r="P18" s="681"/>
      <c r="Q18" s="681"/>
      <c r="R18" s="681"/>
      <c r="S18" s="681"/>
      <c r="T18" s="681"/>
      <c r="U18" s="681"/>
      <c r="V18" s="681"/>
      <c r="W18" s="244"/>
    </row>
    <row r="19" spans="1:23">
      <c r="A19" s="681"/>
      <c r="B19" s="681"/>
      <c r="C19" s="681"/>
      <c r="D19" s="681"/>
      <c r="E19" s="681"/>
      <c r="F19" s="681"/>
      <c r="G19" s="681"/>
      <c r="H19" s="681"/>
      <c r="I19" s="681"/>
      <c r="J19" s="681"/>
      <c r="K19" s="681"/>
      <c r="L19" s="681"/>
      <c r="M19" s="681"/>
      <c r="N19" s="681"/>
      <c r="O19" s="681"/>
      <c r="P19" s="681"/>
      <c r="Q19" s="681"/>
      <c r="R19" s="681"/>
      <c r="S19" s="681"/>
      <c r="T19" s="681"/>
      <c r="U19" s="681"/>
      <c r="V19" s="681"/>
      <c r="W19" s="244"/>
    </row>
    <row r="20" spans="1:23" ht="15.75" customHeight="1">
      <c r="A20" s="245" t="s">
        <v>345</v>
      </c>
      <c r="B20" s="245"/>
      <c r="C20" s="245"/>
      <c r="D20" s="245"/>
      <c r="E20" s="489"/>
      <c r="F20" s="246"/>
      <c r="G20" s="244"/>
      <c r="H20" s="244"/>
      <c r="I20" s="244"/>
      <c r="J20" s="244"/>
      <c r="K20" s="244"/>
      <c r="L20" s="244"/>
      <c r="M20" s="247"/>
      <c r="N20" s="247"/>
      <c r="O20" s="248"/>
      <c r="P20" s="244"/>
      <c r="Q20" s="244"/>
      <c r="R20" s="244"/>
      <c r="S20" s="244"/>
      <c r="T20" s="244"/>
      <c r="U20" s="489"/>
      <c r="V20" s="249"/>
      <c r="W20" s="244"/>
    </row>
    <row r="21" spans="1:23">
      <c r="A21" s="116"/>
      <c r="B21" s="116"/>
      <c r="C21" s="116"/>
      <c r="D21" s="116"/>
      <c r="E21" s="65"/>
      <c r="F21" s="66"/>
      <c r="G21" s="65"/>
      <c r="H21" s="65"/>
      <c r="I21" s="65"/>
      <c r="J21" s="65"/>
      <c r="K21" s="65"/>
      <c r="L21" s="65"/>
      <c r="M21" s="65"/>
      <c r="N21" s="65"/>
      <c r="O21" s="65"/>
      <c r="P21" s="65"/>
      <c r="Q21" s="65"/>
      <c r="R21" s="65"/>
      <c r="S21" s="65"/>
      <c r="T21" s="65"/>
      <c r="U21" s="65"/>
      <c r="V21" s="68"/>
    </row>
    <row r="22" spans="1:23" ht="15" customHeight="1">
      <c r="A22" s="116"/>
      <c r="B22" s="116"/>
      <c r="C22" s="116"/>
      <c r="D22" s="116"/>
      <c r="E22" s="65"/>
      <c r="F22" s="66"/>
      <c r="G22" s="67"/>
      <c r="H22" s="67"/>
      <c r="I22" s="67"/>
      <c r="J22" s="67"/>
      <c r="K22" s="67"/>
      <c r="L22" s="67"/>
      <c r="M22" s="67"/>
      <c r="N22" s="67"/>
      <c r="O22" s="67"/>
      <c r="P22" s="67"/>
      <c r="Q22" s="67"/>
      <c r="R22" s="67"/>
      <c r="S22" s="67"/>
      <c r="T22" s="67"/>
      <c r="U22" s="67"/>
      <c r="V22" s="68"/>
    </row>
    <row r="23" spans="1:23" ht="15" customHeight="1"/>
  </sheetData>
  <mergeCells count="48">
    <mergeCell ref="B8:C8"/>
    <mergeCell ref="D11:V11"/>
    <mergeCell ref="D12:V12"/>
    <mergeCell ref="Q9:Q10"/>
    <mergeCell ref="T9:T10"/>
    <mergeCell ref="U9:V9"/>
    <mergeCell ref="K10:M10"/>
    <mergeCell ref="O10:P10"/>
    <mergeCell ref="R10:S10"/>
    <mergeCell ref="G9:G10"/>
    <mergeCell ref="J9:J10"/>
    <mergeCell ref="W13:W14"/>
    <mergeCell ref="D14:M14"/>
    <mergeCell ref="O14:V14"/>
    <mergeCell ref="W11:W12"/>
    <mergeCell ref="A17:V17"/>
    <mergeCell ref="A11:C12"/>
    <mergeCell ref="A18:V18"/>
    <mergeCell ref="A13:C14"/>
    <mergeCell ref="D13:M13"/>
    <mergeCell ref="N13:N14"/>
    <mergeCell ref="O13:V13"/>
    <mergeCell ref="A15:C16"/>
    <mergeCell ref="D15:V15"/>
    <mergeCell ref="D16:V16"/>
    <mergeCell ref="A4:F4"/>
    <mergeCell ref="G4:W4"/>
    <mergeCell ref="A5:W5"/>
    <mergeCell ref="D6:V6"/>
    <mergeCell ref="D7:V7"/>
    <mergeCell ref="B6:C6"/>
    <mergeCell ref="B7:C7"/>
    <mergeCell ref="A19:V19"/>
    <mergeCell ref="W15:W16"/>
    <mergeCell ref="I8:L8"/>
    <mergeCell ref="O8:Q8"/>
    <mergeCell ref="T8:V8"/>
    <mergeCell ref="A9:C10"/>
    <mergeCell ref="D9:F9"/>
    <mergeCell ref="H9:I9"/>
    <mergeCell ref="K9:M9"/>
    <mergeCell ref="N9:N10"/>
    <mergeCell ref="R9:S9"/>
    <mergeCell ref="W9:W10"/>
    <mergeCell ref="U10:V10"/>
    <mergeCell ref="O9:P9"/>
    <mergeCell ref="D10:F10"/>
    <mergeCell ref="H10:I10"/>
  </mergeCells>
  <pageMargins left="0.25" right="0.25" top="0.75" bottom="0.75" header="0.3" footer="0.3"/>
  <pageSetup scale="84"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Z53"/>
  <sheetViews>
    <sheetView showGridLines="0" topLeftCell="B8" zoomScale="80" zoomScaleNormal="80" workbookViewId="0">
      <selection activeCell="Z24" sqref="Z24"/>
    </sheetView>
  </sheetViews>
  <sheetFormatPr defaultColWidth="10" defaultRowHeight="15.75"/>
  <cols>
    <col min="1" max="2" width="35.42578125" style="70" customWidth="1"/>
    <col min="3" max="3" width="1.42578125" style="70" customWidth="1"/>
    <col min="4" max="4" width="8.42578125" style="70" customWidth="1"/>
    <col min="5" max="5" width="7.28515625" style="70" customWidth="1"/>
    <col min="6" max="6" width="1.42578125" style="70" customWidth="1"/>
    <col min="7" max="7" width="8.42578125" style="70" customWidth="1"/>
    <col min="8" max="8" width="7.28515625" style="70" customWidth="1"/>
    <col min="9" max="10" width="1.42578125" style="70" customWidth="1"/>
    <col min="11" max="12" width="7.28515625" style="70" customWidth="1"/>
    <col min="13" max="13" width="10.28515625" style="70" customWidth="1"/>
    <col min="14" max="14" width="0.7109375" style="70" customWidth="1"/>
    <col min="15" max="15" width="1.42578125" style="70" customWidth="1"/>
    <col min="16" max="16" width="2.28515625" style="70" customWidth="1"/>
    <col min="17" max="17" width="3.28515625" style="70" customWidth="1"/>
    <col min="18" max="18" width="6.28515625" style="70" customWidth="1"/>
    <col min="19" max="19" width="3.28515625" style="70" customWidth="1"/>
    <col min="20" max="20" width="4.28515625" style="70" customWidth="1"/>
    <col min="21" max="21" width="2.7109375" style="70" customWidth="1"/>
    <col min="22" max="22" width="1.7109375" style="70" customWidth="1"/>
    <col min="23" max="23" width="11" style="70" customWidth="1"/>
    <col min="24" max="16384" width="10" style="70"/>
  </cols>
  <sheetData>
    <row r="1" spans="1:26" s="42" customFormat="1" ht="15">
      <c r="A1" s="47"/>
      <c r="B1" s="42" t="s">
        <v>157</v>
      </c>
      <c r="D1" s="48"/>
      <c r="E1" s="42" t="s">
        <v>158</v>
      </c>
      <c r="H1" s="89"/>
      <c r="I1" s="42" t="s">
        <v>159</v>
      </c>
      <c r="M1" s="49"/>
      <c r="N1" s="42" t="s">
        <v>160</v>
      </c>
    </row>
    <row r="3" spans="1:26">
      <c r="A3" s="758" t="s">
        <v>346</v>
      </c>
      <c r="B3" s="758"/>
      <c r="C3" s="758"/>
      <c r="D3" s="758"/>
      <c r="E3" s="758"/>
      <c r="F3" s="758"/>
      <c r="G3" s="758"/>
      <c r="H3" s="758"/>
      <c r="I3" s="758"/>
      <c r="J3" s="758"/>
      <c r="K3" s="758"/>
      <c r="L3" s="758"/>
      <c r="M3" s="758"/>
      <c r="N3" s="758"/>
      <c r="O3" s="758"/>
      <c r="P3" s="758"/>
      <c r="Q3" s="758"/>
      <c r="R3" s="758"/>
      <c r="S3" s="758"/>
      <c r="T3" s="758"/>
      <c r="U3" s="758"/>
      <c r="V3" s="758"/>
      <c r="W3" s="758"/>
      <c r="X3" s="758"/>
      <c r="Y3" s="758"/>
    </row>
    <row r="4" spans="1:26">
      <c r="A4" s="812" t="s">
        <v>347</v>
      </c>
      <c r="B4" s="813"/>
      <c r="C4" s="814"/>
      <c r="D4" s="759" t="s">
        <v>348</v>
      </c>
      <c r="E4" s="759"/>
      <c r="F4" s="759"/>
      <c r="G4" s="759"/>
      <c r="H4" s="759"/>
      <c r="I4" s="759"/>
      <c r="J4" s="759"/>
      <c r="K4" s="759"/>
      <c r="L4" s="759"/>
      <c r="M4" s="759"/>
      <c r="N4" s="759"/>
      <c r="O4" s="759"/>
      <c r="P4" s="759"/>
      <c r="Q4" s="759"/>
      <c r="R4" s="759"/>
      <c r="S4" s="759"/>
      <c r="T4" s="759"/>
      <c r="U4" s="759"/>
      <c r="V4" s="759"/>
      <c r="W4" s="759"/>
      <c r="X4" s="759"/>
      <c r="Y4" s="759"/>
    </row>
    <row r="5" spans="1:26" ht="15.75" customHeight="1">
      <c r="A5" s="815"/>
      <c r="B5" s="816"/>
      <c r="C5" s="817"/>
      <c r="D5" s="764" t="s">
        <v>188</v>
      </c>
      <c r="E5" s="764"/>
      <c r="F5" s="764"/>
      <c r="G5" s="764"/>
      <c r="H5" s="764"/>
      <c r="I5" s="764"/>
      <c r="J5" s="764"/>
      <c r="K5" s="764"/>
      <c r="L5" s="764"/>
      <c r="M5" s="763" t="s">
        <v>192</v>
      </c>
      <c r="N5" s="763"/>
      <c r="O5" s="763"/>
      <c r="P5" s="763"/>
      <c r="Q5" s="763"/>
      <c r="R5" s="763"/>
      <c r="S5" s="763"/>
      <c r="T5" s="763"/>
      <c r="U5" s="763"/>
      <c r="V5" s="763"/>
      <c r="W5" s="763"/>
      <c r="X5" s="766" t="s">
        <v>196</v>
      </c>
      <c r="Y5" s="766"/>
    </row>
    <row r="6" spans="1:26" ht="15.75" customHeight="1">
      <c r="A6" s="815"/>
      <c r="B6" s="816"/>
      <c r="C6" s="817"/>
      <c r="D6" s="765" t="s">
        <v>349</v>
      </c>
      <c r="E6" s="765"/>
      <c r="F6" s="765"/>
      <c r="G6" s="765"/>
      <c r="H6" s="765"/>
      <c r="I6" s="765"/>
      <c r="J6" s="765"/>
      <c r="K6" s="765"/>
      <c r="L6" s="765"/>
      <c r="M6" s="762" t="s">
        <v>350</v>
      </c>
      <c r="N6" s="762"/>
      <c r="O6" s="762"/>
      <c r="P6" s="762"/>
      <c r="Q6" s="762"/>
      <c r="R6" s="762"/>
      <c r="S6" s="762"/>
      <c r="T6" s="762"/>
      <c r="U6" s="762"/>
      <c r="V6" s="762"/>
      <c r="W6" s="762"/>
      <c r="X6" s="779" t="s">
        <v>295</v>
      </c>
      <c r="Y6" s="779"/>
    </row>
    <row r="7" spans="1:26">
      <c r="A7" s="815"/>
      <c r="B7" s="816"/>
      <c r="C7" s="817"/>
      <c r="D7" s="761" t="s">
        <v>351</v>
      </c>
      <c r="E7" s="761"/>
      <c r="F7" s="761"/>
      <c r="G7" s="761"/>
      <c r="H7" s="761"/>
      <c r="I7" s="761"/>
      <c r="J7" s="761"/>
      <c r="K7" s="761"/>
      <c r="L7" s="761"/>
      <c r="M7" s="761" t="s">
        <v>352</v>
      </c>
      <c r="N7" s="761"/>
      <c r="O7" s="761"/>
      <c r="P7" s="761"/>
      <c r="Q7" s="761"/>
      <c r="R7" s="761"/>
      <c r="S7" s="761"/>
      <c r="T7" s="761"/>
      <c r="U7" s="761"/>
      <c r="V7" s="761"/>
      <c r="W7" s="761"/>
      <c r="X7" s="472" t="s">
        <v>297</v>
      </c>
      <c r="Y7" s="472" t="s">
        <v>298</v>
      </c>
    </row>
    <row r="8" spans="1:26" ht="27" customHeight="1">
      <c r="A8" s="815"/>
      <c r="B8" s="816"/>
      <c r="C8" s="817"/>
      <c r="D8" s="821" t="s">
        <v>353</v>
      </c>
      <c r="E8" s="822"/>
      <c r="F8" s="822"/>
      <c r="G8" s="822"/>
      <c r="H8" s="822"/>
      <c r="I8" s="822"/>
      <c r="J8" s="822"/>
      <c r="K8" s="822"/>
      <c r="L8" s="823"/>
      <c r="M8" s="818" t="s">
        <v>354</v>
      </c>
      <c r="N8" s="819"/>
      <c r="O8" s="819"/>
      <c r="P8" s="819"/>
      <c r="Q8" s="819"/>
      <c r="R8" s="819"/>
      <c r="S8" s="819"/>
      <c r="T8" s="819"/>
      <c r="U8" s="819"/>
      <c r="V8" s="819"/>
      <c r="W8" s="820"/>
      <c r="X8" s="335" t="s">
        <v>300</v>
      </c>
      <c r="Y8" s="335" t="s">
        <v>300</v>
      </c>
    </row>
    <row r="9" spans="1:26">
      <c r="A9" s="780" t="s">
        <v>355</v>
      </c>
      <c r="B9" s="781"/>
      <c r="C9" s="781"/>
      <c r="D9" s="781"/>
      <c r="E9" s="781"/>
      <c r="F9" s="781"/>
      <c r="G9" s="781"/>
      <c r="H9" s="781"/>
      <c r="I9" s="781"/>
      <c r="J9" s="781"/>
      <c r="K9" s="781"/>
      <c r="L9" s="781"/>
      <c r="M9" s="781"/>
      <c r="N9" s="781"/>
      <c r="O9" s="781"/>
      <c r="P9" s="781"/>
      <c r="Q9" s="781"/>
      <c r="R9" s="781"/>
      <c r="S9" s="781"/>
      <c r="T9" s="781"/>
      <c r="U9" s="781"/>
      <c r="V9" s="781"/>
      <c r="W9" s="781"/>
      <c r="X9" s="781"/>
      <c r="Y9" s="782"/>
    </row>
    <row r="10" spans="1:26">
      <c r="A10" s="473" t="s">
        <v>190</v>
      </c>
      <c r="B10" s="473" t="s">
        <v>194</v>
      </c>
      <c r="C10" s="783" t="s">
        <v>198</v>
      </c>
      <c r="D10" s="783"/>
      <c r="E10" s="783"/>
      <c r="F10" s="783" t="s">
        <v>282</v>
      </c>
      <c r="G10" s="783"/>
      <c r="H10" s="783"/>
      <c r="I10" s="783"/>
      <c r="J10" s="783" t="s">
        <v>283</v>
      </c>
      <c r="K10" s="783"/>
      <c r="L10" s="783"/>
      <c r="M10" s="783"/>
      <c r="N10" s="783"/>
      <c r="O10" s="783" t="s">
        <v>284</v>
      </c>
      <c r="P10" s="783"/>
      <c r="Q10" s="783"/>
      <c r="R10" s="783"/>
      <c r="S10" s="783" t="s">
        <v>285</v>
      </c>
      <c r="T10" s="783"/>
      <c r="U10" s="783"/>
      <c r="V10" s="783"/>
      <c r="W10" s="334" t="s">
        <v>356</v>
      </c>
      <c r="X10" s="810" t="s">
        <v>357</v>
      </c>
      <c r="Y10" s="811"/>
      <c r="Z10" s="69"/>
    </row>
    <row r="11" spans="1:26" ht="15.75" customHeight="1">
      <c r="A11" s="767" t="s">
        <v>358</v>
      </c>
      <c r="B11" s="769" t="s">
        <v>359</v>
      </c>
      <c r="C11" s="771" t="s">
        <v>360</v>
      </c>
      <c r="D11" s="771"/>
      <c r="E11" s="771"/>
      <c r="F11" s="772" t="s">
        <v>361</v>
      </c>
      <c r="G11" s="772"/>
      <c r="H11" s="772"/>
      <c r="I11" s="772"/>
      <c r="J11" s="773" t="s">
        <v>362</v>
      </c>
      <c r="K11" s="774"/>
      <c r="L11" s="774"/>
      <c r="M11" s="774"/>
      <c r="N11" s="775"/>
      <c r="O11" s="773" t="s">
        <v>363</v>
      </c>
      <c r="P11" s="774"/>
      <c r="Q11" s="774"/>
      <c r="R11" s="775"/>
      <c r="S11" s="773" t="s">
        <v>364</v>
      </c>
      <c r="T11" s="774"/>
      <c r="U11" s="774"/>
      <c r="V11" s="775"/>
      <c r="W11" s="765" t="s">
        <v>365</v>
      </c>
      <c r="X11" s="785" t="s">
        <v>295</v>
      </c>
      <c r="Y11" s="786"/>
    </row>
    <row r="12" spans="1:26" ht="38.25" customHeight="1">
      <c r="A12" s="768"/>
      <c r="B12" s="770"/>
      <c r="C12" s="771"/>
      <c r="D12" s="771"/>
      <c r="E12" s="771"/>
      <c r="F12" s="772"/>
      <c r="G12" s="772"/>
      <c r="H12" s="772"/>
      <c r="I12" s="772"/>
      <c r="J12" s="776"/>
      <c r="K12" s="777"/>
      <c r="L12" s="777"/>
      <c r="M12" s="777"/>
      <c r="N12" s="778"/>
      <c r="O12" s="776"/>
      <c r="P12" s="777"/>
      <c r="Q12" s="777"/>
      <c r="R12" s="778"/>
      <c r="S12" s="776"/>
      <c r="T12" s="777"/>
      <c r="U12" s="777"/>
      <c r="V12" s="778"/>
      <c r="W12" s="792"/>
      <c r="X12" s="787"/>
      <c r="Y12" s="788"/>
    </row>
    <row r="13" spans="1:26" ht="46.5" customHeight="1">
      <c r="A13" s="768"/>
      <c r="B13" s="770"/>
      <c r="C13" s="771"/>
      <c r="D13" s="771"/>
      <c r="E13" s="771"/>
      <c r="F13" s="772"/>
      <c r="G13" s="772"/>
      <c r="H13" s="772"/>
      <c r="I13" s="772"/>
      <c r="J13" s="776"/>
      <c r="K13" s="777"/>
      <c r="L13" s="777"/>
      <c r="M13" s="777"/>
      <c r="N13" s="778"/>
      <c r="O13" s="793" t="s">
        <v>366</v>
      </c>
      <c r="P13" s="794"/>
      <c r="Q13" s="794"/>
      <c r="R13" s="795"/>
      <c r="S13" s="793" t="s">
        <v>366</v>
      </c>
      <c r="T13" s="794"/>
      <c r="U13" s="794"/>
      <c r="V13" s="795"/>
      <c r="W13" s="471" t="s">
        <v>367</v>
      </c>
      <c r="X13" s="472" t="s">
        <v>297</v>
      </c>
      <c r="Y13" s="472" t="s">
        <v>298</v>
      </c>
    </row>
    <row r="14" spans="1:26" ht="43.5" customHeight="1">
      <c r="A14" s="470"/>
      <c r="B14" s="250" t="s">
        <v>368</v>
      </c>
      <c r="C14" s="760" t="s">
        <v>354</v>
      </c>
      <c r="D14" s="760"/>
      <c r="E14" s="760"/>
      <c r="F14" s="760" t="s">
        <v>353</v>
      </c>
      <c r="G14" s="760"/>
      <c r="H14" s="760"/>
      <c r="I14" s="760"/>
      <c r="J14" s="760" t="s">
        <v>353</v>
      </c>
      <c r="K14" s="760"/>
      <c r="L14" s="760"/>
      <c r="M14" s="760"/>
      <c r="N14" s="760"/>
      <c r="O14" s="789" t="s">
        <v>353</v>
      </c>
      <c r="P14" s="790"/>
      <c r="Q14" s="790"/>
      <c r="R14" s="791"/>
      <c r="S14" s="789" t="s">
        <v>353</v>
      </c>
      <c r="T14" s="790"/>
      <c r="U14" s="790"/>
      <c r="V14" s="791"/>
      <c r="W14" s="88" t="s">
        <v>300</v>
      </c>
      <c r="X14" s="335" t="s">
        <v>300</v>
      </c>
      <c r="Y14" s="335" t="s">
        <v>300</v>
      </c>
    </row>
    <row r="15" spans="1:26" ht="15" customHeight="1">
      <c r="A15" s="339"/>
      <c r="B15" s="339"/>
      <c r="C15" s="339"/>
      <c r="D15" s="339"/>
      <c r="E15" s="339"/>
      <c r="F15" s="339"/>
      <c r="G15" s="339"/>
      <c r="H15" s="339"/>
      <c r="I15" s="339"/>
      <c r="J15" s="339"/>
      <c r="K15" s="339"/>
      <c r="L15" s="339"/>
      <c r="M15" s="339"/>
      <c r="N15" s="369"/>
      <c r="O15" s="824" t="s">
        <v>369</v>
      </c>
      <c r="P15" s="824"/>
      <c r="Q15" s="824"/>
      <c r="R15" s="824"/>
      <c r="S15" s="824"/>
      <c r="T15" s="824"/>
      <c r="U15" s="824"/>
      <c r="V15" s="824"/>
      <c r="W15" s="824"/>
      <c r="X15" s="824"/>
      <c r="Y15" s="824"/>
    </row>
    <row r="16" spans="1:26" ht="15" customHeight="1">
      <c r="A16" s="339"/>
      <c r="B16" s="339"/>
      <c r="C16" s="339"/>
      <c r="D16" s="339"/>
      <c r="E16" s="339"/>
      <c r="F16" s="339"/>
      <c r="G16" s="339"/>
      <c r="H16" s="339"/>
      <c r="I16" s="339"/>
      <c r="J16" s="339"/>
      <c r="K16" s="339"/>
      <c r="L16" s="339"/>
      <c r="M16" s="339"/>
      <c r="N16" s="369"/>
      <c r="O16" s="825" t="s">
        <v>370</v>
      </c>
      <c r="P16" s="825"/>
      <c r="Q16" s="825"/>
      <c r="R16" s="825"/>
      <c r="S16" s="825"/>
      <c r="T16" s="825"/>
      <c r="U16" s="825"/>
      <c r="V16" s="825"/>
      <c r="W16" s="825"/>
      <c r="X16" s="825"/>
      <c r="Y16" s="825"/>
    </row>
    <row r="17" spans="1:25" ht="57" customHeight="1">
      <c r="A17" s="368"/>
      <c r="B17" s="339"/>
      <c r="C17" s="339"/>
      <c r="D17" s="339"/>
      <c r="E17" s="339"/>
      <c r="F17" s="339"/>
      <c r="G17" s="339"/>
      <c r="H17" s="339"/>
      <c r="I17" s="339"/>
      <c r="J17" s="339"/>
      <c r="K17" s="339"/>
      <c r="L17" s="339"/>
      <c r="M17" s="339"/>
      <c r="N17" s="370"/>
      <c r="O17" s="826"/>
      <c r="P17" s="826"/>
      <c r="Q17" s="826"/>
      <c r="R17" s="826"/>
      <c r="S17" s="826"/>
      <c r="T17" s="826"/>
      <c r="U17" s="826"/>
      <c r="V17" s="826"/>
      <c r="W17" s="826"/>
      <c r="X17" s="826"/>
      <c r="Y17" s="826"/>
    </row>
    <row r="18" spans="1:25" ht="15" customHeight="1">
      <c r="A18" s="251"/>
      <c r="B18" s="252"/>
      <c r="C18" s="253"/>
      <c r="D18" s="253"/>
      <c r="E18" s="253"/>
      <c r="F18" s="253"/>
      <c r="G18" s="253"/>
      <c r="H18" s="253"/>
      <c r="I18" s="253"/>
      <c r="J18" s="253"/>
      <c r="K18" s="253"/>
      <c r="L18" s="253"/>
      <c r="M18" s="253"/>
      <c r="N18" s="254"/>
      <c r="O18" s="254"/>
      <c r="P18" s="254"/>
      <c r="Q18" s="254"/>
      <c r="R18" s="254"/>
      <c r="S18" s="254"/>
      <c r="T18" s="254"/>
      <c r="U18" s="254"/>
      <c r="V18" s="254"/>
      <c r="W18" s="251"/>
      <c r="X18" s="251"/>
      <c r="Y18" s="251"/>
    </row>
    <row r="19" spans="1:25">
      <c r="A19" s="251"/>
      <c r="B19" s="252"/>
      <c r="C19" s="251"/>
      <c r="D19" s="251"/>
      <c r="E19" s="251"/>
      <c r="F19" s="251"/>
      <c r="G19" s="251"/>
      <c r="H19" s="251"/>
      <c r="I19" s="251"/>
      <c r="J19" s="251"/>
      <c r="K19" s="251"/>
      <c r="L19" s="251"/>
      <c r="M19" s="251"/>
      <c r="N19" s="251"/>
      <c r="O19" s="254"/>
      <c r="P19" s="254"/>
      <c r="Q19" s="254"/>
      <c r="R19" s="254"/>
      <c r="S19" s="254"/>
      <c r="T19" s="254"/>
      <c r="U19" s="254"/>
      <c r="V19" s="254"/>
      <c r="W19" s="251"/>
      <c r="X19" s="251"/>
      <c r="Y19" s="251"/>
    </row>
    <row r="20" spans="1:25">
      <c r="A20" s="255" t="s">
        <v>371</v>
      </c>
      <c r="B20" s="251"/>
      <c r="C20" s="251"/>
      <c r="D20" s="251"/>
      <c r="E20" s="251"/>
      <c r="F20" s="255"/>
      <c r="G20" s="255"/>
      <c r="H20" s="255"/>
      <c r="I20" s="255"/>
      <c r="J20" s="251"/>
      <c r="K20" s="251"/>
      <c r="L20" s="251"/>
      <c r="M20" s="251"/>
      <c r="N20" s="251"/>
      <c r="O20" s="251"/>
      <c r="P20" s="251"/>
      <c r="Q20" s="251"/>
      <c r="R20" s="251"/>
      <c r="S20" s="251"/>
      <c r="T20" s="251"/>
      <c r="U20" s="251"/>
      <c r="V20" s="251"/>
      <c r="W20" s="251"/>
    </row>
    <row r="21" spans="1:25">
      <c r="A21" s="255"/>
      <c r="B21" s="251"/>
      <c r="C21" s="251"/>
      <c r="D21" s="834" t="s">
        <v>372</v>
      </c>
      <c r="E21" s="834"/>
      <c r="F21" s="834"/>
      <c r="G21" s="834"/>
      <c r="H21" s="834"/>
      <c r="I21" s="834"/>
      <c r="J21" s="834"/>
      <c r="K21" s="834"/>
      <c r="L21" s="834"/>
      <c r="M21" s="838" t="s">
        <v>373</v>
      </c>
      <c r="N21" s="838"/>
      <c r="O21" s="838"/>
      <c r="P21" s="838"/>
      <c r="Q21" s="838"/>
      <c r="R21" s="838"/>
      <c r="S21" s="838"/>
      <c r="T21" s="838"/>
      <c r="U21" s="838"/>
      <c r="V21" s="838"/>
      <c r="W21" s="838"/>
    </row>
    <row r="22" spans="1:25" ht="30" customHeight="1">
      <c r="A22" s="255"/>
      <c r="B22" s="251"/>
      <c r="C22" s="251"/>
      <c r="D22" s="734" t="s">
        <v>374</v>
      </c>
      <c r="E22" s="734"/>
      <c r="F22" s="734"/>
      <c r="G22" s="734"/>
      <c r="H22" s="734"/>
      <c r="I22" s="734"/>
      <c r="J22" s="734"/>
      <c r="K22" s="734"/>
      <c r="L22" s="734"/>
      <c r="M22" s="851" t="s">
        <v>375</v>
      </c>
      <c r="N22" s="851"/>
      <c r="O22" s="851"/>
      <c r="P22" s="851"/>
      <c r="Q22" s="851"/>
      <c r="R22" s="851"/>
      <c r="S22" s="851"/>
      <c r="T22" s="851"/>
      <c r="U22" s="851"/>
      <c r="V22" s="851"/>
      <c r="W22" s="851"/>
    </row>
    <row r="23" spans="1:25" ht="17.25" customHeight="1">
      <c r="A23" s="255"/>
      <c r="B23" s="251"/>
      <c r="C23" s="251"/>
      <c r="D23" s="734" t="s">
        <v>376</v>
      </c>
      <c r="E23" s="734"/>
      <c r="F23" s="734"/>
      <c r="G23" s="734"/>
      <c r="H23" s="734"/>
      <c r="I23" s="734"/>
      <c r="J23" s="734"/>
      <c r="K23" s="734"/>
      <c r="L23" s="734"/>
      <c r="M23" s="851" t="s">
        <v>377</v>
      </c>
      <c r="N23" s="851"/>
      <c r="O23" s="851"/>
      <c r="P23" s="851"/>
      <c r="Q23" s="851"/>
      <c r="R23" s="851"/>
      <c r="S23" s="851"/>
      <c r="T23" s="851"/>
      <c r="U23" s="851"/>
      <c r="V23" s="851"/>
      <c r="W23" s="851"/>
    </row>
    <row r="24" spans="1:25" ht="32.25" customHeight="1">
      <c r="A24" s="255"/>
      <c r="B24" s="251"/>
      <c r="C24" s="251"/>
      <c r="D24" s="734" t="s">
        <v>378</v>
      </c>
      <c r="E24" s="734"/>
      <c r="F24" s="734"/>
      <c r="G24" s="734"/>
      <c r="H24" s="734"/>
      <c r="I24" s="734"/>
      <c r="J24" s="734"/>
      <c r="K24" s="734"/>
      <c r="L24" s="734"/>
      <c r="M24" s="852" t="s">
        <v>379</v>
      </c>
      <c r="N24" s="852"/>
      <c r="O24" s="852"/>
      <c r="P24" s="852"/>
      <c r="Q24" s="852"/>
      <c r="R24" s="852"/>
      <c r="S24" s="852"/>
      <c r="T24" s="852"/>
      <c r="U24" s="852"/>
      <c r="V24" s="852"/>
      <c r="W24" s="852"/>
    </row>
    <row r="25" spans="1:25" ht="19.5" customHeight="1">
      <c r="A25" s="255"/>
      <c r="B25" s="251"/>
      <c r="C25" s="251"/>
      <c r="D25" s="734" t="s">
        <v>380</v>
      </c>
      <c r="E25" s="734"/>
      <c r="F25" s="734"/>
      <c r="G25" s="734"/>
      <c r="H25" s="734"/>
      <c r="I25" s="734"/>
      <c r="J25" s="734"/>
      <c r="K25" s="734"/>
      <c r="L25" s="734"/>
      <c r="M25" s="251"/>
      <c r="N25" s="251"/>
      <c r="O25" s="251"/>
      <c r="P25" s="251"/>
      <c r="Q25" s="251"/>
      <c r="R25" s="251"/>
      <c r="S25" s="251"/>
      <c r="T25" s="251"/>
      <c r="U25" s="251"/>
      <c r="V25" s="251"/>
      <c r="W25" s="251"/>
    </row>
    <row r="26" spans="1:25" ht="29.25" customHeight="1">
      <c r="A26" s="255"/>
      <c r="B26" s="251"/>
      <c r="C26" s="251"/>
      <c r="D26" s="734" t="s">
        <v>381</v>
      </c>
      <c r="E26" s="734"/>
      <c r="F26" s="734"/>
      <c r="G26" s="734"/>
      <c r="H26" s="734"/>
      <c r="I26" s="734"/>
      <c r="J26" s="734"/>
      <c r="K26" s="734"/>
      <c r="L26" s="734"/>
      <c r="M26" s="251"/>
      <c r="N26" s="251"/>
      <c r="O26" s="251"/>
      <c r="P26" s="251"/>
      <c r="Q26" s="251"/>
      <c r="R26" s="251"/>
      <c r="S26" s="251"/>
      <c r="T26" s="251"/>
      <c r="U26" s="251"/>
      <c r="V26" s="251"/>
      <c r="W26" s="251"/>
    </row>
    <row r="27" spans="1:25" ht="15.75" customHeight="1">
      <c r="A27" s="255"/>
      <c r="B27" s="251"/>
      <c r="C27" s="251"/>
      <c r="D27" s="734" t="s">
        <v>382</v>
      </c>
      <c r="E27" s="734"/>
      <c r="F27" s="734"/>
      <c r="G27" s="734"/>
      <c r="H27" s="734"/>
      <c r="I27" s="734"/>
      <c r="J27" s="734"/>
      <c r="K27" s="734"/>
      <c r="L27" s="734"/>
      <c r="M27" s="251"/>
      <c r="N27" s="251"/>
      <c r="O27" s="251"/>
      <c r="P27" s="251"/>
      <c r="Q27" s="251"/>
      <c r="R27" s="251"/>
      <c r="S27" s="251"/>
      <c r="T27" s="251"/>
      <c r="U27" s="251"/>
      <c r="V27" s="251"/>
      <c r="W27" s="251"/>
    </row>
    <row r="28" spans="1:25">
      <c r="A28" s="255"/>
      <c r="B28" s="251"/>
      <c r="C28" s="251"/>
      <c r="D28" s="251"/>
      <c r="E28" s="251"/>
      <c r="F28" s="255"/>
      <c r="G28" s="255"/>
      <c r="H28" s="255"/>
      <c r="I28" s="255"/>
      <c r="J28" s="251"/>
      <c r="K28" s="251"/>
      <c r="L28" s="251"/>
      <c r="M28" s="251"/>
      <c r="N28" s="251"/>
      <c r="O28" s="251"/>
      <c r="P28" s="251"/>
      <c r="Q28" s="251"/>
      <c r="R28" s="251"/>
      <c r="S28" s="251"/>
      <c r="T28" s="251"/>
      <c r="U28" s="251"/>
      <c r="V28" s="251"/>
      <c r="W28" s="251"/>
    </row>
    <row r="29" spans="1:25">
      <c r="A29" s="255"/>
      <c r="B29" s="251"/>
      <c r="C29" s="251"/>
      <c r="D29" s="251"/>
      <c r="E29" s="251"/>
      <c r="F29" s="255"/>
      <c r="G29" s="255"/>
      <c r="H29" s="255"/>
      <c r="I29" s="255"/>
      <c r="J29" s="251"/>
      <c r="K29" s="251"/>
      <c r="L29" s="251"/>
      <c r="M29" s="251"/>
      <c r="N29" s="251"/>
      <c r="O29" s="251"/>
      <c r="P29" s="251"/>
      <c r="Q29" s="251"/>
      <c r="R29" s="251"/>
      <c r="S29" s="251"/>
      <c r="T29" s="251"/>
      <c r="U29" s="251"/>
      <c r="V29" s="251"/>
      <c r="W29" s="251"/>
    </row>
    <row r="30" spans="1:25" ht="29.25" customHeight="1">
      <c r="C30" s="736" t="s">
        <v>383</v>
      </c>
      <c r="D30" s="736"/>
      <c r="E30" s="736"/>
      <c r="F30" s="741" t="s">
        <v>384</v>
      </c>
      <c r="G30" s="742"/>
      <c r="H30" s="742"/>
      <c r="I30" s="743"/>
      <c r="J30" s="840" t="s">
        <v>385</v>
      </c>
      <c r="K30" s="841"/>
      <c r="L30" s="841"/>
      <c r="M30" s="841"/>
      <c r="N30" s="842"/>
      <c r="O30" s="741" t="s">
        <v>386</v>
      </c>
      <c r="P30" s="742"/>
      <c r="Q30" s="742"/>
      <c r="R30" s="743"/>
      <c r="S30" s="741" t="s">
        <v>387</v>
      </c>
      <c r="T30" s="742"/>
      <c r="U30" s="742"/>
      <c r="V30" s="743"/>
    </row>
    <row r="31" spans="1:25" ht="28.5" customHeight="1">
      <c r="B31" s="352"/>
      <c r="C31" s="737" t="s">
        <v>388</v>
      </c>
      <c r="D31" s="737"/>
      <c r="E31" s="737"/>
      <c r="F31" s="744" t="s">
        <v>389</v>
      </c>
      <c r="G31" s="744"/>
      <c r="H31" s="744"/>
      <c r="I31" s="745"/>
      <c r="J31" s="843" t="s">
        <v>390</v>
      </c>
      <c r="K31" s="843"/>
      <c r="L31" s="843"/>
      <c r="M31" s="843"/>
      <c r="N31" s="843"/>
      <c r="O31" s="806" t="s">
        <v>391</v>
      </c>
      <c r="P31" s="807"/>
      <c r="Q31" s="807"/>
      <c r="R31" s="808"/>
      <c r="S31" s="853" t="s">
        <v>391</v>
      </c>
      <c r="T31" s="854"/>
      <c r="U31" s="854"/>
      <c r="V31" s="855"/>
    </row>
    <row r="32" spans="1:25" ht="45" customHeight="1">
      <c r="B32" s="352"/>
      <c r="C32" s="737" t="s">
        <v>392</v>
      </c>
      <c r="D32" s="737"/>
      <c r="E32" s="737"/>
      <c r="F32" s="744" t="s">
        <v>393</v>
      </c>
      <c r="G32" s="744"/>
      <c r="H32" s="744"/>
      <c r="I32" s="745"/>
      <c r="J32" s="844" t="s">
        <v>394</v>
      </c>
      <c r="K32" s="844"/>
      <c r="L32" s="844"/>
      <c r="M32" s="844"/>
      <c r="N32" s="844"/>
      <c r="S32" s="801" t="s">
        <v>395</v>
      </c>
      <c r="T32" s="801"/>
      <c r="U32" s="801"/>
      <c r="V32" s="801"/>
    </row>
    <row r="33" spans="3:25" ht="30.75" customHeight="1">
      <c r="C33" s="738" t="s">
        <v>396</v>
      </c>
      <c r="D33" s="739"/>
      <c r="E33" s="739"/>
      <c r="F33" s="744" t="s">
        <v>382</v>
      </c>
      <c r="G33" s="744"/>
      <c r="H33" s="744"/>
      <c r="I33" s="745"/>
      <c r="J33" s="830" t="s">
        <v>397</v>
      </c>
      <c r="K33" s="830"/>
      <c r="L33" s="830"/>
      <c r="M33" s="830"/>
      <c r="N33" s="830"/>
      <c r="O33" s="809" t="s">
        <v>382</v>
      </c>
      <c r="P33" s="809"/>
      <c r="Q33" s="809"/>
      <c r="R33" s="809"/>
      <c r="S33" s="809" t="s">
        <v>382</v>
      </c>
      <c r="T33" s="809"/>
      <c r="U33" s="809"/>
      <c r="V33" s="809"/>
    </row>
    <row r="34" spans="3:25" ht="27.75" customHeight="1">
      <c r="C34" s="740"/>
      <c r="D34" s="740"/>
      <c r="E34" s="740"/>
      <c r="F34" s="744" t="s">
        <v>398</v>
      </c>
      <c r="G34" s="744"/>
      <c r="H34" s="744"/>
      <c r="I34" s="745"/>
      <c r="J34" s="849" t="s">
        <v>399</v>
      </c>
      <c r="K34" s="849"/>
      <c r="L34" s="849"/>
      <c r="M34" s="849"/>
      <c r="N34" s="849"/>
      <c r="O34" s="796" t="s">
        <v>400</v>
      </c>
      <c r="P34" s="796"/>
      <c r="Q34" s="796"/>
      <c r="R34" s="796"/>
      <c r="S34" s="796" t="s">
        <v>400</v>
      </c>
      <c r="T34" s="796"/>
      <c r="U34" s="796"/>
      <c r="V34" s="796"/>
    </row>
    <row r="35" spans="3:25" ht="30.75" customHeight="1">
      <c r="C35" s="735"/>
      <c r="D35" s="735"/>
      <c r="E35" s="735"/>
      <c r="F35" s="747" t="s">
        <v>401</v>
      </c>
      <c r="G35" s="739"/>
      <c r="H35" s="739"/>
      <c r="I35" s="748"/>
      <c r="J35" s="837" t="s">
        <v>402</v>
      </c>
      <c r="K35" s="837"/>
      <c r="L35" s="837"/>
      <c r="M35" s="837"/>
      <c r="N35" s="837"/>
      <c r="O35" s="831" t="s">
        <v>403</v>
      </c>
      <c r="P35" s="832"/>
      <c r="Q35" s="832"/>
      <c r="R35" s="833"/>
      <c r="S35" s="831" t="s">
        <v>403</v>
      </c>
      <c r="T35" s="832"/>
      <c r="U35" s="832"/>
      <c r="V35" s="833"/>
      <c r="X35" s="784"/>
      <c r="Y35" s="784"/>
    </row>
    <row r="36" spans="3:25" ht="42" customHeight="1">
      <c r="C36" s="474"/>
      <c r="D36" s="474"/>
      <c r="E36" s="474"/>
      <c r="F36" s="747" t="s">
        <v>404</v>
      </c>
      <c r="G36" s="739"/>
      <c r="H36" s="739"/>
      <c r="I36" s="748"/>
      <c r="J36" s="746" t="s">
        <v>405</v>
      </c>
      <c r="K36" s="746"/>
      <c r="L36" s="746"/>
      <c r="M36" s="746"/>
      <c r="N36" s="746"/>
      <c r="O36" s="797" t="s">
        <v>406</v>
      </c>
      <c r="P36" s="797"/>
      <c r="Q36" s="797"/>
      <c r="R36" s="797"/>
      <c r="S36" s="797" t="s">
        <v>406</v>
      </c>
      <c r="T36" s="797"/>
      <c r="U36" s="797"/>
      <c r="V36" s="797"/>
      <c r="X36" s="469"/>
      <c r="Y36" s="469"/>
    </row>
    <row r="37" spans="3:25" ht="52.15" customHeight="1">
      <c r="C37" s="749"/>
      <c r="D37" s="749"/>
      <c r="E37" s="749"/>
      <c r="F37" s="738" t="s">
        <v>407</v>
      </c>
      <c r="G37" s="835"/>
      <c r="H37" s="835"/>
      <c r="I37" s="836"/>
      <c r="J37" s="850" t="s">
        <v>408</v>
      </c>
      <c r="K37" s="850"/>
      <c r="L37" s="850"/>
      <c r="M37" s="850"/>
      <c r="N37" s="850"/>
      <c r="O37" s="798" t="s">
        <v>409</v>
      </c>
      <c r="P37" s="799"/>
      <c r="Q37" s="799"/>
      <c r="R37" s="800"/>
      <c r="S37" s="805" t="s">
        <v>409</v>
      </c>
      <c r="T37" s="805"/>
      <c r="U37" s="805"/>
      <c r="V37" s="805"/>
      <c r="X37" s="784"/>
      <c r="Y37" s="784"/>
    </row>
    <row r="38" spans="3:25" ht="42" customHeight="1">
      <c r="C38" s="750"/>
      <c r="D38" s="750"/>
      <c r="E38" s="750"/>
      <c r="F38" s="755" t="s">
        <v>410</v>
      </c>
      <c r="G38" s="756"/>
      <c r="H38" s="756"/>
      <c r="I38" s="757"/>
      <c r="J38" s="751" t="s">
        <v>411</v>
      </c>
      <c r="K38" s="752"/>
      <c r="L38" s="752"/>
      <c r="M38" s="752"/>
      <c r="N38" s="753"/>
      <c r="O38" s="802" t="s">
        <v>412</v>
      </c>
      <c r="P38" s="803"/>
      <c r="Q38" s="803"/>
      <c r="R38" s="804"/>
      <c r="S38" s="801" t="s">
        <v>412</v>
      </c>
      <c r="T38" s="801"/>
      <c r="U38" s="801"/>
      <c r="V38" s="801"/>
      <c r="X38" s="784"/>
      <c r="Y38" s="784"/>
    </row>
    <row r="39" spans="3:25" s="352" customFormat="1" ht="30" customHeight="1">
      <c r="C39" s="338"/>
      <c r="D39" s="338"/>
      <c r="E39" s="312"/>
      <c r="F39" s="754" t="s">
        <v>413</v>
      </c>
      <c r="G39" s="754"/>
      <c r="H39" s="754"/>
      <c r="I39" s="755"/>
      <c r="J39" s="846" t="s">
        <v>381</v>
      </c>
      <c r="K39" s="847"/>
      <c r="L39" s="847"/>
      <c r="M39" s="847"/>
      <c r="N39" s="848"/>
      <c r="O39" s="827" t="s">
        <v>414</v>
      </c>
      <c r="P39" s="828"/>
      <c r="Q39" s="828"/>
      <c r="R39" s="829"/>
      <c r="S39" s="830" t="s">
        <v>414</v>
      </c>
      <c r="T39" s="830"/>
      <c r="U39" s="830"/>
      <c r="V39" s="830"/>
      <c r="X39" s="784"/>
      <c r="Y39" s="784"/>
    </row>
    <row r="40" spans="3:25" ht="52.5" customHeight="1">
      <c r="C40" s="310"/>
      <c r="D40" s="310"/>
      <c r="E40" s="311"/>
      <c r="F40" s="754"/>
      <c r="G40" s="754"/>
      <c r="H40" s="754"/>
      <c r="I40" s="755"/>
      <c r="J40" s="751" t="s">
        <v>415</v>
      </c>
      <c r="K40" s="752"/>
      <c r="L40" s="752"/>
      <c r="M40" s="752"/>
      <c r="N40" s="753"/>
      <c r="O40" s="831" t="s">
        <v>416</v>
      </c>
      <c r="P40" s="832"/>
      <c r="Q40" s="832"/>
      <c r="R40" s="833"/>
      <c r="S40" s="797" t="s">
        <v>416</v>
      </c>
      <c r="T40" s="797"/>
      <c r="U40" s="797"/>
      <c r="V40" s="797"/>
      <c r="X40" s="784"/>
      <c r="Y40" s="784"/>
    </row>
    <row r="41" spans="3:25" ht="54" customHeight="1">
      <c r="C41" s="310"/>
      <c r="D41" s="310"/>
      <c r="F41" s="310"/>
      <c r="G41" s="310"/>
      <c r="H41" s="310"/>
      <c r="I41" s="310"/>
      <c r="J41" s="751" t="s">
        <v>417</v>
      </c>
      <c r="K41" s="752"/>
      <c r="L41" s="752"/>
      <c r="M41" s="752"/>
      <c r="N41" s="753"/>
      <c r="O41" s="831" t="s">
        <v>418</v>
      </c>
      <c r="P41" s="832"/>
      <c r="Q41" s="832"/>
      <c r="R41" s="833"/>
      <c r="S41" s="797" t="s">
        <v>418</v>
      </c>
      <c r="T41" s="797"/>
      <c r="U41" s="797"/>
      <c r="V41" s="797"/>
      <c r="X41" s="784"/>
      <c r="Y41" s="784"/>
    </row>
    <row r="42" spans="3:25" s="352" customFormat="1" ht="41.65" customHeight="1">
      <c r="E42" s="353"/>
      <c r="F42" s="733"/>
      <c r="G42" s="733"/>
      <c r="H42" s="733"/>
      <c r="I42" s="733"/>
      <c r="O42" s="809" t="s">
        <v>419</v>
      </c>
      <c r="P42" s="809"/>
      <c r="Q42" s="809"/>
      <c r="R42" s="809"/>
      <c r="S42" s="809" t="s">
        <v>419</v>
      </c>
      <c r="T42" s="809"/>
      <c r="U42" s="809"/>
      <c r="V42" s="809"/>
      <c r="X42" s="784"/>
      <c r="Y42" s="784"/>
    </row>
    <row r="43" spans="3:25" s="352" customFormat="1" ht="30" customHeight="1">
      <c r="E43" s="353"/>
      <c r="J43" s="845"/>
      <c r="K43" s="845"/>
      <c r="L43" s="845"/>
      <c r="M43" s="845"/>
      <c r="N43" s="845"/>
    </row>
    <row r="44" spans="3:25" ht="30" customHeight="1">
      <c r="E44" s="309"/>
      <c r="J44" s="845"/>
      <c r="K44" s="845"/>
      <c r="L44" s="845"/>
      <c r="M44" s="845"/>
      <c r="N44" s="845"/>
      <c r="O44" s="839"/>
      <c r="P44" s="839"/>
      <c r="Q44" s="839"/>
      <c r="R44" s="839"/>
      <c r="S44" s="839"/>
      <c r="T44" s="839"/>
      <c r="U44" s="839"/>
      <c r="V44" s="839"/>
    </row>
    <row r="45" spans="3:25" ht="15.75" customHeight="1">
      <c r="F45" s="117"/>
      <c r="G45" s="117"/>
      <c r="H45" s="117"/>
      <c r="I45" s="117"/>
      <c r="J45" s="857"/>
      <c r="K45" s="857"/>
      <c r="L45" s="857"/>
      <c r="M45" s="857"/>
      <c r="N45" s="857"/>
    </row>
    <row r="46" spans="3:25" ht="30.75" customHeight="1">
      <c r="F46" s="856"/>
      <c r="G46" s="856"/>
      <c r="H46" s="856"/>
      <c r="I46" s="856"/>
    </row>
    <row r="47" spans="3:25">
      <c r="F47" s="856"/>
      <c r="G47" s="856"/>
      <c r="H47" s="856"/>
      <c r="I47" s="856"/>
      <c r="O47" s="856"/>
      <c r="P47" s="856"/>
      <c r="Q47" s="856"/>
      <c r="R47" s="856"/>
      <c r="S47" s="856"/>
      <c r="T47" s="856"/>
      <c r="U47" s="856"/>
      <c r="V47" s="856"/>
    </row>
    <row r="48" spans="3:25">
      <c r="F48" s="856"/>
      <c r="G48" s="856"/>
      <c r="H48" s="856"/>
      <c r="I48" s="856"/>
      <c r="O48" s="856"/>
      <c r="P48" s="856"/>
      <c r="Q48" s="856"/>
      <c r="R48" s="856"/>
      <c r="S48" s="856"/>
      <c r="T48" s="856"/>
      <c r="U48" s="856"/>
      <c r="V48" s="856"/>
    </row>
    <row r="49" spans="1:25">
      <c r="F49" s="856"/>
      <c r="G49" s="856"/>
      <c r="H49" s="856"/>
      <c r="I49" s="856"/>
      <c r="O49" s="856"/>
      <c r="P49" s="856"/>
      <c r="Q49" s="856"/>
      <c r="R49" s="856"/>
      <c r="S49" s="856"/>
      <c r="T49" s="856"/>
      <c r="U49" s="856"/>
      <c r="V49" s="856"/>
    </row>
    <row r="50" spans="1:25">
      <c r="F50" s="856"/>
      <c r="G50" s="856"/>
      <c r="H50" s="856"/>
      <c r="I50" s="856"/>
      <c r="O50" s="856"/>
      <c r="P50" s="856"/>
      <c r="Q50" s="856"/>
      <c r="R50" s="856"/>
      <c r="S50" s="856"/>
      <c r="T50" s="856"/>
      <c r="U50" s="856"/>
      <c r="V50" s="856"/>
    </row>
    <row r="51" spans="1:25">
      <c r="F51" s="856"/>
      <c r="G51" s="856"/>
      <c r="H51" s="856"/>
      <c r="I51" s="856"/>
      <c r="O51" s="856"/>
      <c r="P51" s="856"/>
      <c r="Q51" s="856"/>
      <c r="R51" s="856"/>
    </row>
    <row r="52" spans="1:25" ht="33" customHeight="1">
      <c r="A52" s="404"/>
      <c r="B52" s="404"/>
      <c r="C52" s="404"/>
      <c r="D52" s="404"/>
      <c r="E52" s="404"/>
      <c r="F52" s="404"/>
      <c r="G52" s="404"/>
      <c r="H52" s="404"/>
      <c r="I52" s="404"/>
      <c r="O52" s="404"/>
      <c r="P52" s="404"/>
      <c r="Q52" s="404"/>
      <c r="R52" s="404"/>
      <c r="S52" s="404"/>
      <c r="T52" s="404"/>
      <c r="U52" s="404"/>
      <c r="V52" s="404"/>
      <c r="W52" s="404"/>
      <c r="X52" s="404"/>
      <c r="Y52" s="404"/>
    </row>
    <row r="53" spans="1:25">
      <c r="J53" s="404"/>
      <c r="K53" s="404"/>
      <c r="L53" s="404"/>
      <c r="M53" s="404"/>
      <c r="N53" s="404"/>
    </row>
  </sheetData>
  <mergeCells count="134">
    <mergeCell ref="S42:V42"/>
    <mergeCell ref="O42:R42"/>
    <mergeCell ref="O44:R44"/>
    <mergeCell ref="O40:R40"/>
    <mergeCell ref="S40:V40"/>
    <mergeCell ref="O41:R41"/>
    <mergeCell ref="S41:V41"/>
    <mergeCell ref="F51:I51"/>
    <mergeCell ref="F46:I46"/>
    <mergeCell ref="F47:I47"/>
    <mergeCell ref="F48:I48"/>
    <mergeCell ref="O51:R51"/>
    <mergeCell ref="O47:R47"/>
    <mergeCell ref="O48:R48"/>
    <mergeCell ref="O49:R49"/>
    <mergeCell ref="O50:R50"/>
    <mergeCell ref="F49:I49"/>
    <mergeCell ref="F50:I50"/>
    <mergeCell ref="S47:V47"/>
    <mergeCell ref="S48:V48"/>
    <mergeCell ref="S49:V49"/>
    <mergeCell ref="S50:V50"/>
    <mergeCell ref="J45:N45"/>
    <mergeCell ref="J41:N41"/>
    <mergeCell ref="X41:Y41"/>
    <mergeCell ref="X42:Y42"/>
    <mergeCell ref="O30:R30"/>
    <mergeCell ref="M21:W21"/>
    <mergeCell ref="S44:V44"/>
    <mergeCell ref="S33:V33"/>
    <mergeCell ref="S38:V38"/>
    <mergeCell ref="J30:N30"/>
    <mergeCell ref="J31:N31"/>
    <mergeCell ref="J32:N32"/>
    <mergeCell ref="J44:N44"/>
    <mergeCell ref="J39:N39"/>
    <mergeCell ref="J33:N33"/>
    <mergeCell ref="J34:N34"/>
    <mergeCell ref="J43:N43"/>
    <mergeCell ref="J37:N37"/>
    <mergeCell ref="J38:N38"/>
    <mergeCell ref="M22:W22"/>
    <mergeCell ref="M23:W23"/>
    <mergeCell ref="M24:W24"/>
    <mergeCell ref="X35:Y35"/>
    <mergeCell ref="S30:V30"/>
    <mergeCell ref="S31:V31"/>
    <mergeCell ref="S35:V35"/>
    <mergeCell ref="X10:Y10"/>
    <mergeCell ref="A4:C8"/>
    <mergeCell ref="M8:W8"/>
    <mergeCell ref="D8:L8"/>
    <mergeCell ref="O15:Y15"/>
    <mergeCell ref="O16:Y16"/>
    <mergeCell ref="O17:Y17"/>
    <mergeCell ref="O39:R39"/>
    <mergeCell ref="S39:V39"/>
    <mergeCell ref="O35:R35"/>
    <mergeCell ref="X37:Y37"/>
    <mergeCell ref="X38:Y38"/>
    <mergeCell ref="X39:Y39"/>
    <mergeCell ref="D21:L21"/>
    <mergeCell ref="F39:I39"/>
    <mergeCell ref="F34:I34"/>
    <mergeCell ref="F35:I35"/>
    <mergeCell ref="F37:I37"/>
    <mergeCell ref="J35:N35"/>
    <mergeCell ref="X40:Y40"/>
    <mergeCell ref="X11:Y12"/>
    <mergeCell ref="O14:R14"/>
    <mergeCell ref="S14:V14"/>
    <mergeCell ref="S11:V12"/>
    <mergeCell ref="W11:W12"/>
    <mergeCell ref="O13:R13"/>
    <mergeCell ref="S13:V13"/>
    <mergeCell ref="O11:R12"/>
    <mergeCell ref="S34:V34"/>
    <mergeCell ref="O36:R36"/>
    <mergeCell ref="O37:R37"/>
    <mergeCell ref="S32:V32"/>
    <mergeCell ref="S36:V36"/>
    <mergeCell ref="O38:R38"/>
    <mergeCell ref="S37:V37"/>
    <mergeCell ref="O31:R31"/>
    <mergeCell ref="O33:R33"/>
    <mergeCell ref="O34:R34"/>
    <mergeCell ref="A3:Y3"/>
    <mergeCell ref="D4:Y4"/>
    <mergeCell ref="C14:E14"/>
    <mergeCell ref="F14:I14"/>
    <mergeCell ref="J14:N14"/>
    <mergeCell ref="M7:W7"/>
    <mergeCell ref="M6:W6"/>
    <mergeCell ref="M5:W5"/>
    <mergeCell ref="D5:L5"/>
    <mergeCell ref="D6:L6"/>
    <mergeCell ref="D7:L7"/>
    <mergeCell ref="X5:Y5"/>
    <mergeCell ref="A11:A13"/>
    <mergeCell ref="B11:B13"/>
    <mergeCell ref="C11:E13"/>
    <mergeCell ref="F11:I13"/>
    <mergeCell ref="J11:N13"/>
    <mergeCell ref="X6:Y6"/>
    <mergeCell ref="A9:Y9"/>
    <mergeCell ref="C10:E10"/>
    <mergeCell ref="F10:I10"/>
    <mergeCell ref="J10:N10"/>
    <mergeCell ref="O10:R10"/>
    <mergeCell ref="S10:V10"/>
    <mergeCell ref="F42:I42"/>
    <mergeCell ref="D22:L22"/>
    <mergeCell ref="D24:L24"/>
    <mergeCell ref="D25:L25"/>
    <mergeCell ref="D26:L26"/>
    <mergeCell ref="D27:L27"/>
    <mergeCell ref="D23:L23"/>
    <mergeCell ref="C35:E35"/>
    <mergeCell ref="C30:E30"/>
    <mergeCell ref="C31:E31"/>
    <mergeCell ref="C32:E32"/>
    <mergeCell ref="C33:E33"/>
    <mergeCell ref="C34:E34"/>
    <mergeCell ref="F30:I30"/>
    <mergeCell ref="F31:I31"/>
    <mergeCell ref="F32:I32"/>
    <mergeCell ref="F33:I33"/>
    <mergeCell ref="J36:N36"/>
    <mergeCell ref="F36:I36"/>
    <mergeCell ref="C37:E37"/>
    <mergeCell ref="C38:E38"/>
    <mergeCell ref="J40:N40"/>
    <mergeCell ref="F40:I40"/>
    <mergeCell ref="F38:I38"/>
  </mergeCells>
  <printOptions horizontalCentered="1"/>
  <pageMargins left="0.2" right="0.2" top="0.25" bottom="0.25" header="0.3" footer="0.3"/>
  <pageSetup fitToHeight="0" orientation="landscape"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AY112"/>
  <sheetViews>
    <sheetView showGridLines="0" topLeftCell="A11" zoomScale="112" zoomScaleNormal="70" workbookViewId="0">
      <selection activeCell="C20" sqref="C20"/>
    </sheetView>
  </sheetViews>
  <sheetFormatPr defaultColWidth="8.7109375" defaultRowHeight="15"/>
  <cols>
    <col min="1" max="1" width="4.7109375" customWidth="1"/>
    <col min="2" max="2" width="11.7109375" customWidth="1"/>
    <col min="3" max="3" width="10.7109375" customWidth="1"/>
    <col min="4" max="4" width="31.7109375" customWidth="1"/>
    <col min="5" max="5" width="14.7109375" customWidth="1"/>
    <col min="6" max="6" width="10.7109375" customWidth="1"/>
    <col min="7" max="7" width="15.7109375" customWidth="1"/>
    <col min="8" max="10" width="14.7109375" customWidth="1"/>
  </cols>
  <sheetData>
    <row r="1" spans="1:10">
      <c r="A1" s="27"/>
      <c r="B1" t="s">
        <v>157</v>
      </c>
      <c r="C1" s="28"/>
      <c r="D1" t="s">
        <v>158</v>
      </c>
      <c r="F1" s="84"/>
      <c r="G1" t="s">
        <v>159</v>
      </c>
      <c r="I1" s="29"/>
      <c r="J1" t="s">
        <v>160</v>
      </c>
    </row>
    <row r="2" spans="1:10">
      <c r="A2" s="5"/>
      <c r="B2" s="5"/>
      <c r="C2" s="5"/>
      <c r="D2" s="5"/>
      <c r="E2" s="5"/>
      <c r="F2" s="5"/>
      <c r="G2" s="5"/>
      <c r="H2" s="5"/>
      <c r="I2" s="5"/>
      <c r="J2" s="5"/>
    </row>
    <row r="3" spans="1:10" ht="15" customHeight="1">
      <c r="A3" s="872" t="s">
        <v>420</v>
      </c>
      <c r="B3" s="872"/>
      <c r="C3" s="872"/>
      <c r="D3" s="872"/>
      <c r="E3" s="872"/>
      <c r="F3" s="872"/>
      <c r="G3" s="872"/>
      <c r="H3" s="872"/>
      <c r="I3" s="872"/>
      <c r="J3" s="160"/>
    </row>
    <row r="4" spans="1:10" ht="35.25" customHeight="1">
      <c r="A4" s="871" t="s">
        <v>421</v>
      </c>
      <c r="B4" s="871"/>
      <c r="C4" s="871"/>
      <c r="D4" s="871"/>
      <c r="E4" s="871"/>
      <c r="F4" s="871"/>
      <c r="G4" s="871"/>
      <c r="H4" s="871"/>
      <c r="I4" s="871"/>
      <c r="J4" s="161"/>
    </row>
    <row r="5" spans="1:10" ht="14.25" customHeight="1">
      <c r="A5" s="870" t="s">
        <v>203</v>
      </c>
      <c r="B5" s="870"/>
      <c r="C5" s="870"/>
      <c r="D5" s="870"/>
      <c r="E5" s="870"/>
      <c r="F5" s="870"/>
      <c r="G5" s="870"/>
      <c r="H5" s="870"/>
      <c r="I5" s="870"/>
      <c r="J5" s="313"/>
    </row>
    <row r="6" spans="1:10" ht="15" customHeight="1">
      <c r="A6" s="869" t="s">
        <v>188</v>
      </c>
      <c r="B6" s="869"/>
      <c r="C6" s="869"/>
      <c r="D6" s="476" t="s">
        <v>192</v>
      </c>
      <c r="E6" s="476" t="s">
        <v>196</v>
      </c>
      <c r="F6" s="476" t="s">
        <v>190</v>
      </c>
      <c r="G6" s="476" t="s">
        <v>194</v>
      </c>
      <c r="H6" s="869" t="s">
        <v>198</v>
      </c>
      <c r="I6" s="869"/>
    </row>
    <row r="7" spans="1:10">
      <c r="A7" s="868" t="s">
        <v>358</v>
      </c>
      <c r="B7" s="868"/>
      <c r="C7" s="868"/>
      <c r="D7" s="873" t="s">
        <v>359</v>
      </c>
      <c r="E7" s="873" t="s">
        <v>422</v>
      </c>
      <c r="F7" s="874" t="s">
        <v>423</v>
      </c>
      <c r="G7" s="873" t="s">
        <v>424</v>
      </c>
      <c r="H7" s="868" t="s">
        <v>425</v>
      </c>
      <c r="I7" s="868"/>
      <c r="J7" s="318"/>
    </row>
    <row r="8" spans="1:10">
      <c r="A8" s="868"/>
      <c r="B8" s="868"/>
      <c r="C8" s="868"/>
      <c r="D8" s="873"/>
      <c r="E8" s="873"/>
      <c r="F8" s="875"/>
      <c r="G8" s="873"/>
      <c r="H8" s="177" t="s">
        <v>221</v>
      </c>
      <c r="I8" s="177" t="s">
        <v>426</v>
      </c>
      <c r="J8" s="319"/>
    </row>
    <row r="9" spans="1:10" ht="51.75">
      <c r="A9" s="859"/>
      <c r="B9" s="859"/>
      <c r="C9" s="859"/>
      <c r="D9" s="250" t="s">
        <v>368</v>
      </c>
      <c r="E9" s="256" t="s">
        <v>427</v>
      </c>
      <c r="F9" s="257"/>
      <c r="G9" s="258" t="s">
        <v>428</v>
      </c>
      <c r="H9" s="259" t="s">
        <v>429</v>
      </c>
      <c r="I9" s="259" t="s">
        <v>430</v>
      </c>
      <c r="J9" s="314"/>
    </row>
    <row r="10" spans="1:10">
      <c r="A10" s="260"/>
      <c r="B10" s="260"/>
      <c r="C10" s="260"/>
      <c r="D10" s="217"/>
      <c r="E10" s="326" t="s">
        <v>431</v>
      </c>
      <c r="F10" s="261">
        <f>SUM(F9:F9)</f>
        <v>0</v>
      </c>
      <c r="G10" s="262">
        <f>SUM(G9:G9)</f>
        <v>0</v>
      </c>
      <c r="H10" s="861" t="s">
        <v>432</v>
      </c>
      <c r="I10" s="861"/>
      <c r="J10" s="315"/>
    </row>
    <row r="11" spans="1:10" ht="15" customHeight="1">
      <c r="A11" s="263"/>
      <c r="B11" s="264"/>
      <c r="C11" s="264"/>
      <c r="D11" s="264"/>
      <c r="E11" s="264"/>
      <c r="F11" s="265"/>
      <c r="G11" s="325"/>
      <c r="H11" s="323" t="s">
        <v>433</v>
      </c>
      <c r="I11" s="324" t="s">
        <v>434</v>
      </c>
      <c r="J11" s="260"/>
    </row>
    <row r="12" spans="1:10" ht="15" customHeight="1">
      <c r="A12" s="862" t="s">
        <v>204</v>
      </c>
      <c r="B12" s="862"/>
      <c r="C12" s="862"/>
      <c r="D12" s="862"/>
      <c r="E12" s="862"/>
      <c r="F12" s="862"/>
      <c r="G12" s="863"/>
      <c r="H12" s="863"/>
      <c r="I12" s="863"/>
      <c r="J12" s="266"/>
    </row>
    <row r="13" spans="1:10" ht="15" customHeight="1">
      <c r="A13" s="860" t="s">
        <v>188</v>
      </c>
      <c r="B13" s="860"/>
      <c r="C13" s="860"/>
      <c r="D13" s="477" t="s">
        <v>192</v>
      </c>
      <c r="E13" s="477" t="s">
        <v>196</v>
      </c>
      <c r="F13" s="477" t="s">
        <v>190</v>
      </c>
      <c r="G13" s="477" t="s">
        <v>194</v>
      </c>
      <c r="H13" s="860" t="s">
        <v>198</v>
      </c>
      <c r="I13" s="860"/>
      <c r="J13" s="316"/>
    </row>
    <row r="14" spans="1:10">
      <c r="A14" s="864" t="s">
        <v>358</v>
      </c>
      <c r="B14" s="864"/>
      <c r="C14" s="864"/>
      <c r="D14" s="865" t="s">
        <v>359</v>
      </c>
      <c r="E14" s="865" t="s">
        <v>422</v>
      </c>
      <c r="F14" s="866" t="s">
        <v>423</v>
      </c>
      <c r="G14" s="865" t="s">
        <v>424</v>
      </c>
      <c r="H14" s="864" t="s">
        <v>425</v>
      </c>
      <c r="I14" s="864"/>
      <c r="J14" s="320"/>
    </row>
    <row r="15" spans="1:10">
      <c r="A15" s="864"/>
      <c r="B15" s="864"/>
      <c r="C15" s="864"/>
      <c r="D15" s="865"/>
      <c r="E15" s="865"/>
      <c r="F15" s="867"/>
      <c r="G15" s="865"/>
      <c r="H15" s="267" t="s">
        <v>221</v>
      </c>
      <c r="I15" s="267" t="s">
        <v>426</v>
      </c>
      <c r="J15" s="321"/>
    </row>
    <row r="16" spans="1:10" ht="51.75">
      <c r="A16" s="859"/>
      <c r="B16" s="859"/>
      <c r="C16" s="859"/>
      <c r="D16" s="250" t="s">
        <v>368</v>
      </c>
      <c r="E16" s="256" t="s">
        <v>427</v>
      </c>
      <c r="F16" s="257"/>
      <c r="G16" s="258" t="s">
        <v>428</v>
      </c>
      <c r="H16" s="259" t="s">
        <v>429</v>
      </c>
      <c r="I16" s="259" t="s">
        <v>430</v>
      </c>
      <c r="J16" s="314"/>
    </row>
    <row r="17" spans="1:50">
      <c r="A17" s="8"/>
      <c r="B17" s="8"/>
      <c r="C17" s="8"/>
      <c r="E17" s="23" t="s">
        <v>431</v>
      </c>
      <c r="F17" s="105">
        <f>SUM(F16:F16)</f>
        <v>0</v>
      </c>
      <c r="G17" s="106">
        <f>SUM(G16:G16)</f>
        <v>0</v>
      </c>
      <c r="H17" s="858" t="s">
        <v>432</v>
      </c>
      <c r="I17" s="858"/>
      <c r="J17" s="317"/>
    </row>
    <row r="18" spans="1:50">
      <c r="A18" s="8"/>
      <c r="B18" s="12"/>
      <c r="C18" s="12"/>
      <c r="D18" s="10"/>
      <c r="E18" s="10"/>
      <c r="F18" s="10"/>
      <c r="H18" s="322" t="s">
        <v>433</v>
      </c>
      <c r="I18" s="24" t="s">
        <v>434</v>
      </c>
      <c r="J18" s="8"/>
      <c r="X18" s="26" t="s">
        <v>435</v>
      </c>
      <c r="Y18" s="26"/>
      <c r="Z18" s="26"/>
      <c r="AK18" t="s">
        <v>436</v>
      </c>
    </row>
    <row r="19" spans="1:50" ht="15" customHeight="1">
      <c r="A19" s="8"/>
      <c r="B19" s="12"/>
      <c r="C19" s="12"/>
      <c r="F19" s="10"/>
      <c r="G19" s="10"/>
      <c r="H19" s="10"/>
      <c r="I19" s="10"/>
      <c r="J19" s="5"/>
      <c r="M19" s="198"/>
      <c r="N19" s="371"/>
      <c r="O19" s="371"/>
      <c r="P19" s="371"/>
      <c r="Q19" s="371"/>
    </row>
    <row r="20" spans="1:50">
      <c r="A20" s="8"/>
      <c r="B20" s="12"/>
      <c r="C20" s="107" t="s">
        <v>437</v>
      </c>
      <c r="D20" s="108"/>
      <c r="E20" s="108"/>
      <c r="F20" s="109"/>
      <c r="G20" s="107" t="s">
        <v>438</v>
      </c>
      <c r="H20" s="108"/>
      <c r="I20" s="110"/>
      <c r="J20" s="111"/>
      <c r="M20" s="26"/>
      <c r="N20" s="26"/>
      <c r="O20" s="26"/>
      <c r="P20" s="26"/>
      <c r="Q20" s="26"/>
    </row>
    <row r="21" spans="1:50">
      <c r="A21" s="15"/>
      <c r="B21" s="12"/>
      <c r="C21" s="206" t="s">
        <v>439</v>
      </c>
      <c r="D21" s="207"/>
      <c r="E21" s="207"/>
      <c r="F21" s="208"/>
      <c r="G21" s="209" t="s">
        <v>440</v>
      </c>
      <c r="H21" s="207"/>
      <c r="I21" s="210"/>
      <c r="J21" s="213"/>
    </row>
    <row r="22" spans="1:50">
      <c r="A22" s="10"/>
      <c r="B22" s="5"/>
      <c r="C22" s="211"/>
      <c r="D22" s="5"/>
      <c r="E22" s="5"/>
      <c r="G22" s="184"/>
      <c r="H22" s="5"/>
      <c r="I22" s="5"/>
      <c r="J22" s="179"/>
    </row>
    <row r="23" spans="1:50">
      <c r="A23" s="10"/>
      <c r="B23" s="5"/>
      <c r="C23" s="373" t="s">
        <v>441</v>
      </c>
      <c r="D23" s="374"/>
      <c r="E23" s="374"/>
      <c r="F23" s="198"/>
      <c r="G23" s="381" t="s">
        <v>442</v>
      </c>
      <c r="H23" s="5"/>
      <c r="I23" s="5"/>
      <c r="J23" s="179"/>
    </row>
    <row r="24" spans="1:50">
      <c r="A24" s="19"/>
      <c r="B24" s="20"/>
      <c r="C24" s="373" t="s">
        <v>443</v>
      </c>
      <c r="D24" s="382"/>
      <c r="E24" s="382"/>
      <c r="F24" s="198"/>
      <c r="G24" s="375" t="s">
        <v>442</v>
      </c>
      <c r="H24" s="20"/>
      <c r="I24" s="20"/>
      <c r="J24" s="179"/>
    </row>
    <row r="25" spans="1:50">
      <c r="A25" s="5"/>
      <c r="B25" s="5"/>
      <c r="C25" s="376" t="s">
        <v>444</v>
      </c>
      <c r="D25" s="374"/>
      <c r="E25" s="374"/>
      <c r="F25" s="198"/>
      <c r="G25" s="375" t="s">
        <v>445</v>
      </c>
      <c r="H25" s="5"/>
      <c r="I25" s="5"/>
      <c r="J25" s="179"/>
    </row>
    <row r="26" spans="1:50">
      <c r="A26" s="5"/>
      <c r="B26" s="5"/>
      <c r="C26" s="376" t="s">
        <v>446</v>
      </c>
      <c r="D26" s="374"/>
      <c r="E26" s="374"/>
      <c r="F26" s="198"/>
      <c r="G26" s="375" t="s">
        <v>447</v>
      </c>
      <c r="H26" s="5"/>
      <c r="I26" s="5"/>
      <c r="J26" s="179"/>
    </row>
    <row r="27" spans="1:50">
      <c r="A27" s="5"/>
      <c r="B27" s="5"/>
      <c r="C27" s="376" t="s">
        <v>448</v>
      </c>
      <c r="D27" s="374"/>
      <c r="E27" s="374"/>
      <c r="F27" s="198"/>
      <c r="G27" s="375" t="s">
        <v>445</v>
      </c>
      <c r="H27" s="5"/>
      <c r="I27" s="5"/>
      <c r="J27" s="179"/>
    </row>
    <row r="28" spans="1:50">
      <c r="A28" s="14"/>
      <c r="B28" s="14"/>
      <c r="C28" s="377" t="s">
        <v>449</v>
      </c>
      <c r="D28" s="378"/>
      <c r="E28" s="378"/>
      <c r="F28" s="198"/>
      <c r="G28" s="375" t="s">
        <v>447</v>
      </c>
      <c r="H28" s="14"/>
      <c r="I28" s="14"/>
      <c r="J28" s="179"/>
    </row>
    <row r="29" spans="1:50">
      <c r="A29" s="5"/>
      <c r="B29" s="5"/>
      <c r="C29" s="376" t="s">
        <v>450</v>
      </c>
      <c r="D29" s="374"/>
      <c r="E29" s="374"/>
      <c r="F29" s="198"/>
      <c r="G29" s="375" t="s">
        <v>451</v>
      </c>
      <c r="H29" s="5"/>
      <c r="I29" s="5"/>
      <c r="J29" s="179"/>
    </row>
    <row r="30" spans="1:50">
      <c r="C30" s="373" t="s">
        <v>452</v>
      </c>
      <c r="D30" s="379"/>
      <c r="E30" s="379"/>
      <c r="F30" s="379"/>
      <c r="G30" s="380" t="s">
        <v>447</v>
      </c>
      <c r="J30" s="179"/>
      <c r="AW30" s="198"/>
      <c r="AX30" s="198"/>
    </row>
    <row r="31" spans="1:50">
      <c r="C31" s="373" t="s">
        <v>453</v>
      </c>
      <c r="D31" s="379"/>
      <c r="E31" s="379"/>
      <c r="F31" s="379"/>
      <c r="G31" s="380" t="s">
        <v>442</v>
      </c>
      <c r="J31" s="179"/>
      <c r="AW31" s="198"/>
      <c r="AX31" s="198"/>
    </row>
    <row r="32" spans="1:50">
      <c r="A32" s="5"/>
      <c r="B32" s="5"/>
      <c r="C32" s="373" t="s">
        <v>454</v>
      </c>
      <c r="D32" s="374"/>
      <c r="E32" s="374"/>
      <c r="F32" s="198"/>
      <c r="G32" s="380" t="s">
        <v>447</v>
      </c>
      <c r="H32" s="5"/>
      <c r="I32" s="5"/>
      <c r="J32" s="179"/>
      <c r="AW32" s="198" t="s">
        <v>455</v>
      </c>
      <c r="AX32" s="198"/>
    </row>
    <row r="33" spans="1:50">
      <c r="A33" s="5"/>
      <c r="B33" s="5"/>
      <c r="C33" s="373" t="s">
        <v>456</v>
      </c>
      <c r="D33" s="374"/>
      <c r="E33" s="374"/>
      <c r="F33" s="198"/>
      <c r="G33" s="380" t="s">
        <v>457</v>
      </c>
      <c r="H33" s="5"/>
      <c r="I33" s="5"/>
      <c r="J33" s="179"/>
      <c r="AW33" s="198" t="s">
        <v>455</v>
      </c>
      <c r="AX33" s="198"/>
    </row>
    <row r="34" spans="1:50">
      <c r="C34" s="373" t="s">
        <v>458</v>
      </c>
      <c r="D34" s="379"/>
      <c r="E34" s="379"/>
      <c r="F34" s="379"/>
      <c r="G34" s="380" t="s">
        <v>459</v>
      </c>
      <c r="J34" s="179"/>
      <c r="AW34" s="198"/>
      <c r="AX34" s="198"/>
    </row>
    <row r="35" spans="1:50">
      <c r="C35" s="373" t="s">
        <v>460</v>
      </c>
      <c r="D35" s="198"/>
      <c r="E35" s="198"/>
      <c r="F35" s="198"/>
      <c r="G35" s="380" t="s">
        <v>451</v>
      </c>
      <c r="J35" s="179"/>
      <c r="AW35" s="198"/>
      <c r="AX35" s="198"/>
    </row>
    <row r="36" spans="1:50">
      <c r="C36" s="373" t="s">
        <v>461</v>
      </c>
      <c r="D36" s="198"/>
      <c r="E36" s="198"/>
      <c r="F36" s="198"/>
      <c r="G36" s="380" t="s">
        <v>442</v>
      </c>
      <c r="J36" s="179"/>
      <c r="AW36" s="198"/>
      <c r="AX36" s="198"/>
    </row>
    <row r="37" spans="1:50">
      <c r="C37" s="373" t="s">
        <v>462</v>
      </c>
      <c r="D37" s="198"/>
      <c r="E37" s="198"/>
      <c r="F37" s="198"/>
      <c r="G37" s="380" t="s">
        <v>445</v>
      </c>
      <c r="J37" s="179"/>
      <c r="AW37" s="198"/>
      <c r="AX37" s="198"/>
    </row>
    <row r="38" spans="1:50">
      <c r="C38" s="373" t="s">
        <v>463</v>
      </c>
      <c r="D38" s="198"/>
      <c r="E38" s="198"/>
      <c r="F38" s="198"/>
      <c r="G38" s="380" t="s">
        <v>447</v>
      </c>
      <c r="J38" s="179"/>
      <c r="AW38" s="198"/>
      <c r="AX38" s="198"/>
    </row>
    <row r="39" spans="1:50">
      <c r="C39" s="373" t="s">
        <v>464</v>
      </c>
      <c r="D39" s="198"/>
      <c r="E39" s="198"/>
      <c r="F39" s="198"/>
      <c r="G39" s="380" t="s">
        <v>459</v>
      </c>
      <c r="J39" s="179"/>
      <c r="AW39" s="198"/>
      <c r="AX39" s="198"/>
    </row>
    <row r="40" spans="1:50">
      <c r="C40" s="372" t="s">
        <v>465</v>
      </c>
      <c r="D40" s="198"/>
      <c r="E40" s="198"/>
      <c r="F40" s="198"/>
      <c r="G40" s="380" t="s">
        <v>466</v>
      </c>
      <c r="J40" s="179"/>
      <c r="AW40" s="198"/>
      <c r="AX40" s="198"/>
    </row>
    <row r="41" spans="1:50">
      <c r="C41" s="372" t="s">
        <v>467</v>
      </c>
      <c r="D41" s="198"/>
      <c r="E41" s="198"/>
      <c r="F41" s="198"/>
      <c r="G41" s="380"/>
      <c r="J41" s="179"/>
      <c r="AW41" s="198"/>
      <c r="AX41" s="198"/>
    </row>
    <row r="42" spans="1:50">
      <c r="C42" s="372" t="s">
        <v>468</v>
      </c>
      <c r="D42" s="198"/>
      <c r="E42" s="198"/>
      <c r="F42" s="198"/>
      <c r="G42" s="380" t="s">
        <v>469</v>
      </c>
      <c r="J42" s="179"/>
      <c r="AW42" s="198"/>
      <c r="AX42" s="198"/>
    </row>
    <row r="43" spans="1:50">
      <c r="C43" s="372" t="s">
        <v>470</v>
      </c>
      <c r="D43" s="198"/>
      <c r="E43" s="198"/>
      <c r="F43" s="198"/>
      <c r="G43" s="380" t="s">
        <v>451</v>
      </c>
      <c r="J43" s="179"/>
      <c r="AW43" s="198"/>
      <c r="AX43" s="198"/>
    </row>
    <row r="44" spans="1:50">
      <c r="C44" s="372" t="s">
        <v>471</v>
      </c>
      <c r="D44" s="198"/>
      <c r="E44" s="198"/>
      <c r="F44" s="198"/>
      <c r="G44" s="380" t="s">
        <v>472</v>
      </c>
      <c r="J44" s="179"/>
      <c r="AV44" s="336"/>
      <c r="AW44" s="198" t="s">
        <v>473</v>
      </c>
      <c r="AX44" s="198"/>
    </row>
    <row r="45" spans="1:50">
      <c r="C45" s="372" t="s">
        <v>474</v>
      </c>
      <c r="D45" s="198"/>
      <c r="E45" s="198"/>
      <c r="F45" s="198"/>
      <c r="G45" s="380" t="s">
        <v>451</v>
      </c>
      <c r="J45" s="179"/>
      <c r="AW45" s="198"/>
      <c r="AX45" s="198"/>
    </row>
    <row r="46" spans="1:50">
      <c r="C46" s="372" t="s">
        <v>475</v>
      </c>
      <c r="D46" s="198"/>
      <c r="E46" s="198"/>
      <c r="F46" s="198"/>
      <c r="G46" s="380" t="s">
        <v>445</v>
      </c>
      <c r="J46" s="179"/>
      <c r="AW46" s="198" t="s">
        <v>473</v>
      </c>
      <c r="AX46" s="198"/>
    </row>
    <row r="47" spans="1:50">
      <c r="C47" s="372" t="s">
        <v>476</v>
      </c>
      <c r="D47" s="198"/>
      <c r="E47" s="198"/>
      <c r="F47" s="198"/>
      <c r="G47" s="380" t="s">
        <v>447</v>
      </c>
      <c r="J47" s="179"/>
      <c r="AW47" s="198"/>
      <c r="AX47" s="198"/>
    </row>
    <row r="48" spans="1:50">
      <c r="C48" s="372" t="s">
        <v>477</v>
      </c>
      <c r="D48" s="198"/>
      <c r="E48" s="198"/>
      <c r="F48" s="198"/>
      <c r="G48" s="380" t="s">
        <v>447</v>
      </c>
      <c r="J48" s="179"/>
    </row>
    <row r="49" spans="3:10">
      <c r="C49" s="372" t="s">
        <v>478</v>
      </c>
      <c r="D49" s="198"/>
      <c r="E49" s="198"/>
      <c r="F49" s="198"/>
      <c r="G49" s="380" t="s">
        <v>459</v>
      </c>
      <c r="J49" s="179"/>
    </row>
    <row r="50" spans="3:10">
      <c r="C50" s="372" t="s">
        <v>479</v>
      </c>
      <c r="D50" s="198"/>
      <c r="E50" s="198"/>
      <c r="F50" s="198"/>
      <c r="G50" s="178" t="s">
        <v>447</v>
      </c>
      <c r="J50" s="179"/>
    </row>
    <row r="51" spans="3:10">
      <c r="C51" s="372" t="s">
        <v>480</v>
      </c>
      <c r="D51" s="198"/>
      <c r="E51" s="198"/>
      <c r="F51" s="198"/>
      <c r="G51" s="380" t="s">
        <v>466</v>
      </c>
      <c r="J51" s="179"/>
    </row>
    <row r="52" spans="3:10">
      <c r="C52" s="372" t="s">
        <v>481</v>
      </c>
      <c r="D52" s="198"/>
      <c r="E52" s="198"/>
      <c r="F52" s="198"/>
      <c r="G52" s="380" t="s">
        <v>469</v>
      </c>
      <c r="J52" s="179"/>
    </row>
    <row r="53" spans="3:10">
      <c r="C53" s="372" t="s">
        <v>482</v>
      </c>
      <c r="D53" s="198"/>
      <c r="E53" s="198"/>
      <c r="F53" s="198"/>
      <c r="G53" s="380" t="s">
        <v>466</v>
      </c>
      <c r="J53" s="179"/>
    </row>
    <row r="54" spans="3:10">
      <c r="C54" s="372" t="s">
        <v>483</v>
      </c>
      <c r="D54" s="198"/>
      <c r="E54" s="198"/>
      <c r="F54" s="198"/>
      <c r="G54" s="380" t="s">
        <v>451</v>
      </c>
      <c r="J54" s="179"/>
    </row>
    <row r="55" spans="3:10">
      <c r="C55" s="372" t="s">
        <v>484</v>
      </c>
      <c r="D55" s="198"/>
      <c r="E55" s="198"/>
      <c r="F55" s="198"/>
      <c r="G55" s="380" t="s">
        <v>466</v>
      </c>
      <c r="J55" s="179"/>
    </row>
    <row r="56" spans="3:10">
      <c r="C56" s="372" t="s">
        <v>485</v>
      </c>
      <c r="D56" s="198"/>
      <c r="E56" s="198"/>
      <c r="F56" s="198"/>
      <c r="G56" s="380" t="s">
        <v>486</v>
      </c>
      <c r="J56" s="179"/>
    </row>
    <row r="57" spans="3:10">
      <c r="C57" s="372" t="s">
        <v>487</v>
      </c>
      <c r="D57" s="198"/>
      <c r="E57" s="198"/>
      <c r="F57" s="198"/>
      <c r="G57" s="380" t="s">
        <v>486</v>
      </c>
      <c r="J57" s="179"/>
    </row>
    <row r="58" spans="3:10">
      <c r="C58" s="372" t="s">
        <v>488</v>
      </c>
      <c r="D58" s="198"/>
      <c r="E58" s="198"/>
      <c r="F58" s="198"/>
      <c r="G58" s="380" t="s">
        <v>489</v>
      </c>
      <c r="J58" s="179"/>
    </row>
    <row r="59" spans="3:10">
      <c r="C59" s="372" t="s">
        <v>490</v>
      </c>
      <c r="D59" s="198"/>
      <c r="E59" s="198"/>
      <c r="F59" s="198"/>
      <c r="G59" s="380" t="s">
        <v>466</v>
      </c>
      <c r="J59" s="179"/>
    </row>
    <row r="60" spans="3:10">
      <c r="C60" s="372" t="s">
        <v>491</v>
      </c>
      <c r="D60" s="198"/>
      <c r="E60" s="198"/>
      <c r="F60" s="198"/>
      <c r="G60" s="380" t="s">
        <v>469</v>
      </c>
      <c r="J60" s="179"/>
    </row>
    <row r="61" spans="3:10">
      <c r="C61" s="372" t="s">
        <v>492</v>
      </c>
      <c r="D61" s="198"/>
      <c r="E61" s="198"/>
      <c r="F61" s="198"/>
      <c r="G61" s="380" t="s">
        <v>447</v>
      </c>
      <c r="J61" s="179"/>
    </row>
    <row r="62" spans="3:10">
      <c r="C62" s="372" t="s">
        <v>493</v>
      </c>
      <c r="D62" s="198"/>
      <c r="E62" s="198"/>
      <c r="F62" s="198"/>
      <c r="G62" s="380" t="s">
        <v>451</v>
      </c>
      <c r="J62" s="179"/>
    </row>
    <row r="63" spans="3:10">
      <c r="C63" s="372" t="s">
        <v>494</v>
      </c>
      <c r="D63" s="198"/>
      <c r="E63" s="198"/>
      <c r="F63" s="198"/>
      <c r="G63" s="380" t="s">
        <v>447</v>
      </c>
      <c r="J63" s="179"/>
    </row>
    <row r="64" spans="3:10">
      <c r="C64" s="372" t="s">
        <v>495</v>
      </c>
      <c r="D64" s="198"/>
      <c r="E64" s="198"/>
      <c r="F64" s="198"/>
      <c r="G64" s="380" t="s">
        <v>442</v>
      </c>
      <c r="J64" s="179"/>
    </row>
    <row r="65" spans="3:51">
      <c r="C65" s="372" t="s">
        <v>496</v>
      </c>
      <c r="D65" s="198"/>
      <c r="E65" s="198"/>
      <c r="F65" s="198"/>
      <c r="G65" s="380" t="s">
        <v>497</v>
      </c>
      <c r="J65" s="179"/>
    </row>
    <row r="66" spans="3:51">
      <c r="C66" s="372" t="s">
        <v>498</v>
      </c>
      <c r="D66" s="198"/>
      <c r="E66" s="198"/>
      <c r="F66" s="198"/>
      <c r="G66" s="380" t="s">
        <v>499</v>
      </c>
      <c r="J66" s="179"/>
    </row>
    <row r="67" spans="3:51">
      <c r="C67" s="372" t="s">
        <v>500</v>
      </c>
      <c r="D67" s="198"/>
      <c r="E67" s="198"/>
      <c r="F67" s="198"/>
      <c r="G67" s="380" t="s">
        <v>501</v>
      </c>
      <c r="J67" s="179"/>
    </row>
    <row r="68" spans="3:51">
      <c r="C68" s="372" t="s">
        <v>502</v>
      </c>
      <c r="D68" s="198"/>
      <c r="E68" s="198"/>
      <c r="F68" s="198"/>
      <c r="G68" s="380" t="s">
        <v>447</v>
      </c>
      <c r="J68" s="179"/>
    </row>
    <row r="69" spans="3:51">
      <c r="C69" s="372" t="s">
        <v>503</v>
      </c>
      <c r="D69" s="198"/>
      <c r="E69" s="198"/>
      <c r="F69" s="198"/>
      <c r="G69" s="380" t="s">
        <v>472</v>
      </c>
      <c r="J69" s="179"/>
    </row>
    <row r="70" spans="3:51">
      <c r="C70" s="372" t="s">
        <v>504</v>
      </c>
      <c r="D70" s="198"/>
      <c r="E70" s="198"/>
      <c r="F70" s="198"/>
      <c r="G70" s="380" t="s">
        <v>489</v>
      </c>
      <c r="J70" s="179"/>
    </row>
    <row r="71" spans="3:51">
      <c r="C71" s="451" t="s">
        <v>505</v>
      </c>
      <c r="D71" s="336"/>
      <c r="E71" s="336"/>
      <c r="F71" s="336"/>
      <c r="G71" s="437" t="s">
        <v>497</v>
      </c>
      <c r="J71" s="179"/>
    </row>
    <row r="72" spans="3:51">
      <c r="C72" s="372" t="s">
        <v>506</v>
      </c>
      <c r="D72" s="198"/>
      <c r="E72" s="198"/>
      <c r="F72" s="198"/>
      <c r="G72" s="380" t="s">
        <v>507</v>
      </c>
      <c r="J72" s="179"/>
    </row>
    <row r="73" spans="3:51">
      <c r="C73" s="372" t="s">
        <v>508</v>
      </c>
      <c r="D73" s="198"/>
      <c r="E73" s="198"/>
      <c r="F73" s="198"/>
      <c r="G73" s="380" t="s">
        <v>451</v>
      </c>
      <c r="J73" s="179"/>
    </row>
    <row r="74" spans="3:51">
      <c r="C74" s="451" t="s">
        <v>509</v>
      </c>
      <c r="D74" s="336"/>
      <c r="E74" s="336"/>
      <c r="F74" s="336"/>
      <c r="G74" s="450" t="s">
        <v>510</v>
      </c>
      <c r="J74" s="179"/>
    </row>
    <row r="75" spans="3:51">
      <c r="C75" s="372" t="s">
        <v>511</v>
      </c>
      <c r="D75" s="198"/>
      <c r="E75" s="198"/>
      <c r="F75" s="198"/>
      <c r="G75" s="380" t="s">
        <v>445</v>
      </c>
      <c r="J75" s="179"/>
      <c r="AW75" s="198"/>
      <c r="AX75" s="198"/>
      <c r="AY75" s="198"/>
    </row>
    <row r="76" spans="3:51">
      <c r="C76" s="372" t="s">
        <v>512</v>
      </c>
      <c r="D76" s="198"/>
      <c r="E76" s="198"/>
      <c r="F76" s="198"/>
      <c r="G76" s="380" t="s">
        <v>497</v>
      </c>
      <c r="J76" s="179"/>
      <c r="AW76" s="198"/>
      <c r="AX76" s="198"/>
      <c r="AY76" s="198"/>
    </row>
    <row r="77" spans="3:51">
      <c r="C77" s="372" t="s">
        <v>513</v>
      </c>
      <c r="D77" s="198"/>
      <c r="E77" s="198"/>
      <c r="F77" s="198"/>
      <c r="G77" s="380" t="s">
        <v>514</v>
      </c>
      <c r="J77" s="179"/>
      <c r="AW77" s="198" t="s">
        <v>473</v>
      </c>
      <c r="AX77" s="198"/>
      <c r="AY77" s="198"/>
    </row>
    <row r="78" spans="3:51">
      <c r="C78" s="372" t="s">
        <v>515</v>
      </c>
      <c r="D78" s="198"/>
      <c r="E78" s="198"/>
      <c r="F78" s="198"/>
      <c r="G78" s="380" t="s">
        <v>445</v>
      </c>
      <c r="J78" s="179"/>
      <c r="AW78" s="198"/>
      <c r="AX78" s="198"/>
      <c r="AY78" s="198"/>
    </row>
    <row r="79" spans="3:51">
      <c r="C79" s="372" t="s">
        <v>516</v>
      </c>
      <c r="D79" s="198"/>
      <c r="E79" s="198"/>
      <c r="F79" s="198"/>
      <c r="G79" s="380" t="s">
        <v>486</v>
      </c>
      <c r="J79" s="179"/>
      <c r="AW79" s="198"/>
      <c r="AX79" s="198"/>
      <c r="AY79" s="198"/>
    </row>
    <row r="80" spans="3:51">
      <c r="C80" s="372" t="s">
        <v>517</v>
      </c>
      <c r="D80" s="198"/>
      <c r="E80" s="198"/>
      <c r="F80" s="198"/>
      <c r="G80" s="380" t="s">
        <v>489</v>
      </c>
      <c r="J80" s="179"/>
      <c r="AW80" s="198"/>
      <c r="AX80" s="198"/>
      <c r="AY80" s="198"/>
    </row>
    <row r="81" spans="3:51">
      <c r="C81" s="372" t="s">
        <v>518</v>
      </c>
      <c r="D81" s="198"/>
      <c r="E81" s="198"/>
      <c r="F81" s="198"/>
      <c r="G81" s="380" t="s">
        <v>499</v>
      </c>
      <c r="J81" s="179"/>
      <c r="AV81" s="336"/>
      <c r="AW81" s="198" t="s">
        <v>473</v>
      </c>
      <c r="AX81" s="198"/>
      <c r="AY81" s="198"/>
    </row>
    <row r="82" spans="3:51">
      <c r="C82" s="372" t="s">
        <v>519</v>
      </c>
      <c r="D82" s="198"/>
      <c r="E82" s="198"/>
      <c r="F82" s="198"/>
      <c r="G82" s="380" t="s">
        <v>451</v>
      </c>
      <c r="J82" s="179"/>
      <c r="AV82" s="336"/>
      <c r="AW82" s="198" t="s">
        <v>473</v>
      </c>
      <c r="AX82" s="198"/>
      <c r="AY82" s="198"/>
    </row>
    <row r="83" spans="3:51">
      <c r="C83" s="372" t="s">
        <v>520</v>
      </c>
      <c r="D83" s="198"/>
      <c r="E83" s="198"/>
      <c r="F83" s="198"/>
      <c r="G83" s="380" t="s">
        <v>497</v>
      </c>
      <c r="J83" s="179"/>
      <c r="AV83" s="336"/>
      <c r="AW83" s="198" t="s">
        <v>473</v>
      </c>
      <c r="AX83" s="198"/>
      <c r="AY83" s="198"/>
    </row>
    <row r="84" spans="3:51">
      <c r="C84" s="372" t="s">
        <v>521</v>
      </c>
      <c r="D84" s="198"/>
      <c r="E84" s="198"/>
      <c r="F84" s="198"/>
      <c r="G84" s="380" t="s">
        <v>497</v>
      </c>
      <c r="J84" s="179"/>
      <c r="AW84" s="198"/>
      <c r="AX84" s="198"/>
      <c r="AY84" s="198"/>
    </row>
    <row r="85" spans="3:51">
      <c r="C85" s="372" t="s">
        <v>522</v>
      </c>
      <c r="D85" s="198"/>
      <c r="E85" s="198"/>
      <c r="F85" s="198"/>
      <c r="G85" s="380" t="s">
        <v>486</v>
      </c>
      <c r="J85" s="179"/>
    </row>
    <row r="86" spans="3:51">
      <c r="C86" s="372" t="s">
        <v>523</v>
      </c>
      <c r="D86" s="198"/>
      <c r="E86" s="198"/>
      <c r="F86" s="198"/>
      <c r="G86" s="380" t="s">
        <v>472</v>
      </c>
      <c r="J86" s="179"/>
    </row>
    <row r="87" spans="3:51">
      <c r="C87" s="372" t="s">
        <v>524</v>
      </c>
      <c r="D87" s="198"/>
      <c r="E87" s="198"/>
      <c r="F87" s="198"/>
      <c r="G87" s="380" t="s">
        <v>489</v>
      </c>
      <c r="J87" s="179"/>
    </row>
    <row r="88" spans="3:51">
      <c r="C88" s="372" t="s">
        <v>525</v>
      </c>
      <c r="D88" s="198"/>
      <c r="E88" s="198"/>
      <c r="F88" s="198"/>
      <c r="G88" s="380" t="s">
        <v>451</v>
      </c>
      <c r="J88" s="179"/>
    </row>
    <row r="89" spans="3:51">
      <c r="C89" s="372" t="s">
        <v>526</v>
      </c>
      <c r="D89" s="198"/>
      <c r="E89" s="198"/>
      <c r="F89" s="198"/>
      <c r="G89" s="380" t="s">
        <v>447</v>
      </c>
      <c r="J89" s="179"/>
    </row>
    <row r="90" spans="3:51">
      <c r="C90" s="372" t="s">
        <v>527</v>
      </c>
      <c r="D90" s="198"/>
      <c r="E90" s="198"/>
      <c r="F90" s="198"/>
      <c r="G90" s="380" t="s">
        <v>442</v>
      </c>
      <c r="J90" s="179"/>
    </row>
    <row r="91" spans="3:51">
      <c r="C91" s="372" t="s">
        <v>528</v>
      </c>
      <c r="D91" s="198"/>
      <c r="E91" s="198"/>
      <c r="F91" s="198"/>
      <c r="G91" s="380" t="s">
        <v>529</v>
      </c>
      <c r="J91" s="179"/>
    </row>
    <row r="92" spans="3:51">
      <c r="C92" s="372" t="s">
        <v>530</v>
      </c>
      <c r="D92" s="198"/>
      <c r="E92" s="198"/>
      <c r="F92" s="198"/>
      <c r="G92" s="380" t="s">
        <v>499</v>
      </c>
      <c r="J92" s="179"/>
    </row>
    <row r="93" spans="3:51">
      <c r="C93" s="372" t="s">
        <v>531</v>
      </c>
      <c r="D93" s="198"/>
      <c r="E93" s="198"/>
      <c r="F93" s="198"/>
      <c r="G93" s="380" t="s">
        <v>499</v>
      </c>
      <c r="J93" s="179"/>
    </row>
    <row r="94" spans="3:51">
      <c r="C94" s="372" t="s">
        <v>532</v>
      </c>
      <c r="D94" s="198"/>
      <c r="E94" s="198"/>
      <c r="F94" s="198"/>
      <c r="G94" s="380" t="s">
        <v>514</v>
      </c>
      <c r="J94" s="179"/>
    </row>
    <row r="95" spans="3:51">
      <c r="C95" s="372" t="s">
        <v>533</v>
      </c>
      <c r="D95" s="198"/>
      <c r="E95" s="198"/>
      <c r="F95" s="198"/>
      <c r="G95" s="380" t="s">
        <v>534</v>
      </c>
      <c r="J95" s="179"/>
    </row>
    <row r="96" spans="3:51">
      <c r="C96" s="372" t="s">
        <v>535</v>
      </c>
      <c r="D96" s="198"/>
      <c r="E96" s="198"/>
      <c r="F96" s="198"/>
      <c r="G96" s="380" t="s">
        <v>442</v>
      </c>
      <c r="J96" s="179"/>
    </row>
    <row r="97" spans="3:10">
      <c r="C97" s="372" t="s">
        <v>536</v>
      </c>
      <c r="D97" s="198"/>
      <c r="E97" s="198"/>
      <c r="F97" s="198"/>
      <c r="G97" s="380" t="s">
        <v>534</v>
      </c>
      <c r="J97" s="179"/>
    </row>
    <row r="98" spans="3:10">
      <c r="C98" s="372" t="s">
        <v>537</v>
      </c>
      <c r="D98" s="198"/>
      <c r="E98" s="198"/>
      <c r="F98" s="198"/>
      <c r="G98" s="380" t="s">
        <v>447</v>
      </c>
      <c r="J98" s="179"/>
    </row>
    <row r="99" spans="3:10">
      <c r="C99" s="372" t="s">
        <v>538</v>
      </c>
      <c r="D99" s="198"/>
      <c r="E99" s="198"/>
      <c r="F99" s="198"/>
      <c r="G99" s="380" t="s">
        <v>514</v>
      </c>
      <c r="J99" s="179"/>
    </row>
    <row r="100" spans="3:10">
      <c r="C100" s="372" t="s">
        <v>539</v>
      </c>
      <c r="D100" s="198"/>
      <c r="E100" s="198"/>
      <c r="F100" s="198"/>
      <c r="G100" s="380" t="s">
        <v>540</v>
      </c>
      <c r="J100" s="179"/>
    </row>
    <row r="101" spans="3:10">
      <c r="C101" s="372" t="s">
        <v>541</v>
      </c>
      <c r="D101" s="198"/>
      <c r="E101" s="198"/>
      <c r="F101" s="198"/>
      <c r="G101" s="380" t="s">
        <v>542</v>
      </c>
      <c r="J101" s="179"/>
    </row>
    <row r="102" spans="3:10">
      <c r="C102" s="372" t="s">
        <v>543</v>
      </c>
      <c r="D102" s="198"/>
      <c r="E102" s="198"/>
      <c r="F102" s="198"/>
      <c r="G102" s="380" t="s">
        <v>544</v>
      </c>
      <c r="J102" s="179"/>
    </row>
    <row r="103" spans="3:10">
      <c r="C103" s="372" t="s">
        <v>545</v>
      </c>
      <c r="D103" s="198"/>
      <c r="E103" s="198"/>
      <c r="F103" s="198"/>
      <c r="G103" s="380" t="s">
        <v>459</v>
      </c>
      <c r="J103" s="179"/>
    </row>
    <row r="104" spans="3:10">
      <c r="C104" s="372" t="s">
        <v>546</v>
      </c>
      <c r="D104" s="198"/>
      <c r="E104" s="198"/>
      <c r="F104" s="198"/>
      <c r="G104" s="380" t="s">
        <v>447</v>
      </c>
      <c r="J104" s="179"/>
    </row>
    <row r="105" spans="3:10">
      <c r="C105" s="372" t="s">
        <v>547</v>
      </c>
      <c r="D105" s="198"/>
      <c r="E105" s="198"/>
      <c r="F105" s="198"/>
      <c r="G105" s="380" t="s">
        <v>489</v>
      </c>
      <c r="J105" s="179"/>
    </row>
    <row r="106" spans="3:10">
      <c r="C106" s="451" t="s">
        <v>548</v>
      </c>
      <c r="D106" s="336"/>
      <c r="E106" s="336"/>
      <c r="F106" s="336"/>
      <c r="G106" s="437" t="s">
        <v>549</v>
      </c>
      <c r="J106" s="179"/>
    </row>
    <row r="107" spans="3:10">
      <c r="C107" s="372" t="s">
        <v>550</v>
      </c>
      <c r="D107" s="198"/>
      <c r="E107" s="198"/>
      <c r="F107" s="198"/>
      <c r="G107" s="380" t="s">
        <v>469</v>
      </c>
      <c r="J107" s="179"/>
    </row>
    <row r="108" spans="3:10">
      <c r="C108" s="372" t="s">
        <v>551</v>
      </c>
      <c r="D108" s="198"/>
      <c r="E108" s="198"/>
      <c r="F108" s="198"/>
      <c r="G108" s="380" t="s">
        <v>489</v>
      </c>
      <c r="J108" s="179"/>
    </row>
    <row r="109" spans="3:10">
      <c r="C109" s="180" t="s">
        <v>552</v>
      </c>
      <c r="G109" s="178" t="s">
        <v>466</v>
      </c>
      <c r="J109" s="179"/>
    </row>
    <row r="110" spans="3:10">
      <c r="C110" s="180" t="s">
        <v>553</v>
      </c>
      <c r="G110" s="178" t="s">
        <v>486</v>
      </c>
      <c r="J110" s="179"/>
    </row>
    <row r="111" spans="3:10">
      <c r="C111" s="180" t="s">
        <v>554</v>
      </c>
      <c r="G111" s="178" t="s">
        <v>445</v>
      </c>
      <c r="J111" s="179"/>
    </row>
    <row r="112" spans="3:10">
      <c r="C112" s="181" t="s">
        <v>555</v>
      </c>
      <c r="D112" s="182"/>
      <c r="E112" s="182"/>
      <c r="F112" s="182"/>
      <c r="G112" s="212" t="s">
        <v>466</v>
      </c>
      <c r="H112" s="182"/>
      <c r="I112" s="182"/>
      <c r="J112" s="183"/>
    </row>
  </sheetData>
  <mergeCells count="24">
    <mergeCell ref="H7:I7"/>
    <mergeCell ref="H6:I6"/>
    <mergeCell ref="A5:I5"/>
    <mergeCell ref="A4:I4"/>
    <mergeCell ref="A3:I3"/>
    <mergeCell ref="A7:C8"/>
    <mergeCell ref="D7:D8"/>
    <mergeCell ref="G7:G8"/>
    <mergeCell ref="A6:C6"/>
    <mergeCell ref="E7:E8"/>
    <mergeCell ref="F7:F8"/>
    <mergeCell ref="H17:I17"/>
    <mergeCell ref="A9:C9"/>
    <mergeCell ref="A16:C16"/>
    <mergeCell ref="A13:C13"/>
    <mergeCell ref="H10:I10"/>
    <mergeCell ref="A12:I12"/>
    <mergeCell ref="H14:I14"/>
    <mergeCell ref="H13:I13"/>
    <mergeCell ref="A14:C15"/>
    <mergeCell ref="D14:D15"/>
    <mergeCell ref="G14:G15"/>
    <mergeCell ref="E14:E15"/>
    <mergeCell ref="F14:F15"/>
  </mergeCells>
  <pageMargins left="0.5" right="0.5"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9230" r:id="rId4" name="Check Box 14">
              <controlPr defaultSize="0" autoFill="0" autoLine="0" autoPict="0" altText="">
                <anchor moveWithCells="1">
                  <from>
                    <xdr:col>7</xdr:col>
                    <xdr:colOff>457200</xdr:colOff>
                    <xdr:row>8</xdr:row>
                    <xdr:rowOff>0</xdr:rowOff>
                  </from>
                  <to>
                    <xdr:col>7</xdr:col>
                    <xdr:colOff>666750</xdr:colOff>
                    <xdr:row>8</xdr:row>
                    <xdr:rowOff>228600</xdr:rowOff>
                  </to>
                </anchor>
              </controlPr>
            </control>
          </mc:Choice>
        </mc:AlternateContent>
        <mc:AlternateContent xmlns:mc="http://schemas.openxmlformats.org/markup-compatibility/2006">
          <mc:Choice Requires="x14">
            <control shapeId="9231" r:id="rId5" name="Check Box 15">
              <controlPr defaultSize="0" autoFill="0" autoLine="0" autoPict="0" altText="">
                <anchor moveWithCells="1">
                  <from>
                    <xdr:col>8</xdr:col>
                    <xdr:colOff>457200</xdr:colOff>
                    <xdr:row>8</xdr:row>
                    <xdr:rowOff>0</xdr:rowOff>
                  </from>
                  <to>
                    <xdr:col>8</xdr:col>
                    <xdr:colOff>647700</xdr:colOff>
                    <xdr:row>8</xdr:row>
                    <xdr:rowOff>228600</xdr:rowOff>
                  </to>
                </anchor>
              </controlPr>
            </control>
          </mc:Choice>
        </mc:AlternateContent>
        <mc:AlternateContent xmlns:mc="http://schemas.openxmlformats.org/markup-compatibility/2006">
          <mc:Choice Requires="x14">
            <control shapeId="9233" r:id="rId6" name="Check Box 17">
              <controlPr defaultSize="0" autoFill="0" autoLine="0" autoPict="0" altText="">
                <anchor moveWithCells="1">
                  <from>
                    <xdr:col>7</xdr:col>
                    <xdr:colOff>457200</xdr:colOff>
                    <xdr:row>15</xdr:row>
                    <xdr:rowOff>0</xdr:rowOff>
                  </from>
                  <to>
                    <xdr:col>7</xdr:col>
                    <xdr:colOff>685800</xdr:colOff>
                    <xdr:row>15</xdr:row>
                    <xdr:rowOff>228600</xdr:rowOff>
                  </to>
                </anchor>
              </controlPr>
            </control>
          </mc:Choice>
        </mc:AlternateContent>
        <mc:AlternateContent xmlns:mc="http://schemas.openxmlformats.org/markup-compatibility/2006">
          <mc:Choice Requires="x14">
            <control shapeId="9234" r:id="rId7" name="Check Box 18">
              <controlPr defaultSize="0" autoFill="0" autoLine="0" autoPict="0" altText="">
                <anchor moveWithCells="1">
                  <from>
                    <xdr:col>8</xdr:col>
                    <xdr:colOff>457200</xdr:colOff>
                    <xdr:row>15</xdr:row>
                    <xdr:rowOff>0</xdr:rowOff>
                  </from>
                  <to>
                    <xdr:col>8</xdr:col>
                    <xdr:colOff>685800</xdr:colOff>
                    <xdr:row>15</xdr:row>
                    <xdr:rowOff>228600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L150"/>
  <sheetViews>
    <sheetView showGridLines="0" topLeftCell="A27" zoomScale="95" zoomScaleNormal="95" workbookViewId="0">
      <selection activeCell="E65" sqref="E65"/>
    </sheetView>
  </sheetViews>
  <sheetFormatPr defaultColWidth="10" defaultRowHeight="15"/>
  <cols>
    <col min="1" max="1" width="4.42578125" style="42" customWidth="1"/>
    <col min="2" max="3" width="33.28515625" style="42" customWidth="1"/>
    <col min="4" max="4" width="32.42578125" style="42" customWidth="1"/>
    <col min="5" max="5" width="10.28515625" style="42" customWidth="1"/>
    <col min="6" max="6" width="12.28515625" style="42" customWidth="1"/>
    <col min="7" max="7" width="10.28515625" style="42" customWidth="1"/>
    <col min="8" max="8" width="9.42578125" style="42" customWidth="1"/>
    <col min="9" max="9" width="8.42578125" style="42" customWidth="1"/>
    <col min="10" max="10" width="10.42578125" style="42" customWidth="1"/>
    <col min="11" max="11" width="10.7109375" style="42" customWidth="1"/>
    <col min="12" max="16384" width="10" style="42"/>
  </cols>
  <sheetData>
    <row r="1" spans="1:12">
      <c r="B1" s="47"/>
      <c r="C1" s="42" t="s">
        <v>157</v>
      </c>
      <c r="D1" s="48"/>
      <c r="E1" s="42" t="s">
        <v>158</v>
      </c>
      <c r="G1" s="89"/>
      <c r="H1" s="42" t="s">
        <v>159</v>
      </c>
      <c r="J1" s="49"/>
      <c r="K1" s="42" t="s">
        <v>160</v>
      </c>
    </row>
    <row r="2" spans="1:12">
      <c r="A2" s="43"/>
      <c r="B2" s="41"/>
      <c r="C2" s="41"/>
      <c r="D2" s="41"/>
      <c r="E2" s="41"/>
      <c r="F2" s="41"/>
      <c r="G2" s="41"/>
      <c r="H2" s="41"/>
      <c r="I2" s="41"/>
      <c r="J2" s="41"/>
      <c r="K2" s="41"/>
    </row>
    <row r="3" spans="1:12">
      <c r="A3" s="46"/>
      <c r="B3" s="884" t="s">
        <v>556</v>
      </c>
      <c r="C3" s="884"/>
      <c r="D3" s="884"/>
      <c r="E3" s="884"/>
      <c r="F3" s="884"/>
      <c r="G3" s="884"/>
      <c r="H3" s="884"/>
      <c r="I3" s="884"/>
      <c r="J3" s="884"/>
      <c r="K3" s="884"/>
      <c r="L3" s="71"/>
    </row>
    <row r="4" spans="1:12" ht="21" customHeight="1">
      <c r="A4" s="46"/>
      <c r="B4" s="885" t="s">
        <v>557</v>
      </c>
      <c r="C4" s="886"/>
      <c r="D4" s="886"/>
      <c r="E4" s="886"/>
      <c r="F4" s="886"/>
      <c r="G4" s="886"/>
      <c r="H4" s="886"/>
      <c r="I4" s="886"/>
      <c r="J4" s="886"/>
      <c r="K4" s="887"/>
      <c r="L4" s="72"/>
    </row>
    <row r="5" spans="1:12" ht="15" customHeight="1">
      <c r="A5" s="46"/>
      <c r="B5" s="876" t="s">
        <v>203</v>
      </c>
      <c r="C5" s="877"/>
      <c r="D5" s="877"/>
      <c r="E5" s="877"/>
      <c r="F5" s="877"/>
      <c r="G5" s="877"/>
      <c r="H5" s="877"/>
      <c r="I5" s="877"/>
      <c r="J5" s="877"/>
      <c r="K5" s="878"/>
      <c r="L5" s="72"/>
    </row>
    <row r="6" spans="1:12">
      <c r="A6" s="41"/>
      <c r="B6" s="101" t="s">
        <v>188</v>
      </c>
      <c r="C6" s="101" t="s">
        <v>192</v>
      </c>
      <c r="D6" s="101" t="s">
        <v>196</v>
      </c>
      <c r="E6" s="101" t="s">
        <v>190</v>
      </c>
      <c r="F6" s="101" t="s">
        <v>194</v>
      </c>
      <c r="G6" s="101" t="s">
        <v>198</v>
      </c>
      <c r="H6" s="101" t="s">
        <v>282</v>
      </c>
      <c r="I6" s="101" t="s">
        <v>283</v>
      </c>
      <c r="J6" s="101" t="s">
        <v>284</v>
      </c>
      <c r="K6" s="101" t="s">
        <v>285</v>
      </c>
      <c r="L6" s="73"/>
    </row>
    <row r="7" spans="1:12" ht="51">
      <c r="A7" s="74"/>
      <c r="B7" s="104" t="s">
        <v>358</v>
      </c>
      <c r="C7" s="104" t="s">
        <v>558</v>
      </c>
      <c r="D7" s="104" t="s">
        <v>559</v>
      </c>
      <c r="E7" s="104" t="s">
        <v>560</v>
      </c>
      <c r="F7" s="104" t="s">
        <v>561</v>
      </c>
      <c r="G7" s="104" t="s">
        <v>562</v>
      </c>
      <c r="H7" s="104" t="s">
        <v>563</v>
      </c>
      <c r="I7" s="104" t="s">
        <v>564</v>
      </c>
      <c r="J7" s="104" t="s">
        <v>565</v>
      </c>
      <c r="K7" s="104" t="s">
        <v>566</v>
      </c>
    </row>
    <row r="8" spans="1:12" ht="63.75">
      <c r="A8" s="46"/>
      <c r="B8" s="268" t="s">
        <v>567</v>
      </c>
      <c r="C8" s="268" t="s">
        <v>567</v>
      </c>
      <c r="D8" s="268" t="s">
        <v>568</v>
      </c>
      <c r="E8" s="269" t="s">
        <v>569</v>
      </c>
      <c r="F8" s="270"/>
      <c r="G8" s="258" t="s">
        <v>570</v>
      </c>
      <c r="H8" s="271" t="s">
        <v>571</v>
      </c>
      <c r="I8" s="269" t="s">
        <v>572</v>
      </c>
      <c r="J8" s="272"/>
      <c r="K8" s="258" t="s">
        <v>573</v>
      </c>
      <c r="L8" s="244"/>
    </row>
    <row r="9" spans="1:12" ht="16.5" customHeight="1">
      <c r="A9" s="46"/>
      <c r="B9" s="468" t="s">
        <v>574</v>
      </c>
      <c r="C9" s="240" t="s">
        <v>575</v>
      </c>
      <c r="D9" s="240" t="s">
        <v>576</v>
      </c>
      <c r="E9" s="273"/>
      <c r="F9" s="274"/>
      <c r="G9" s="274"/>
      <c r="H9" s="879"/>
      <c r="I9" s="880"/>
      <c r="J9" s="244"/>
      <c r="K9" s="244"/>
      <c r="L9" s="244"/>
    </row>
    <row r="10" spans="1:12" ht="39">
      <c r="A10" s="41"/>
      <c r="B10" s="275" t="s">
        <v>577</v>
      </c>
      <c r="C10" s="275" t="s">
        <v>578</v>
      </c>
      <c r="D10" s="276" t="s">
        <v>579</v>
      </c>
      <c r="E10" s="881"/>
      <c r="F10" s="881"/>
      <c r="G10" s="881"/>
      <c r="H10" s="881"/>
      <c r="I10" s="881"/>
      <c r="J10" s="881"/>
      <c r="K10" s="881"/>
      <c r="L10" s="244"/>
    </row>
    <row r="11" spans="1:12" ht="15" customHeight="1">
      <c r="A11" s="41"/>
      <c r="B11" s="882">
        <v>11</v>
      </c>
      <c r="C11" s="882"/>
      <c r="D11" s="882"/>
      <c r="E11" s="881"/>
      <c r="F11" s="881"/>
      <c r="G11" s="881"/>
      <c r="H11" s="881"/>
      <c r="I11" s="881"/>
      <c r="J11" s="881"/>
      <c r="K11" s="881"/>
      <c r="L11" s="244"/>
    </row>
    <row r="12" spans="1:12" ht="26.25">
      <c r="A12" s="41"/>
      <c r="B12" s="883" t="s">
        <v>580</v>
      </c>
      <c r="C12" s="883"/>
      <c r="D12" s="276" t="s">
        <v>581</v>
      </c>
      <c r="E12" s="881"/>
      <c r="F12" s="881"/>
      <c r="G12" s="881"/>
      <c r="H12" s="881"/>
      <c r="I12" s="881"/>
      <c r="J12" s="881"/>
      <c r="K12" s="881"/>
      <c r="L12" s="244"/>
    </row>
    <row r="13" spans="1:12">
      <c r="A13" s="41"/>
      <c r="B13" s="876" t="s">
        <v>204</v>
      </c>
      <c r="C13" s="877"/>
      <c r="D13" s="877"/>
      <c r="E13" s="877"/>
      <c r="F13" s="877"/>
      <c r="G13" s="877"/>
      <c r="H13" s="877"/>
      <c r="I13" s="877"/>
      <c r="J13" s="877"/>
      <c r="K13" s="878"/>
    </row>
    <row r="14" spans="1:12">
      <c r="A14" s="41"/>
      <c r="B14" s="101" t="s">
        <v>188</v>
      </c>
      <c r="C14" s="101" t="s">
        <v>192</v>
      </c>
      <c r="D14" s="101" t="s">
        <v>196</v>
      </c>
      <c r="E14" s="101" t="s">
        <v>190</v>
      </c>
      <c r="F14" s="101" t="s">
        <v>194</v>
      </c>
      <c r="G14" s="101" t="s">
        <v>198</v>
      </c>
      <c r="H14" s="101" t="s">
        <v>282</v>
      </c>
      <c r="I14" s="101" t="s">
        <v>283</v>
      </c>
      <c r="J14" s="101" t="s">
        <v>284</v>
      </c>
      <c r="K14" s="101" t="s">
        <v>285</v>
      </c>
    </row>
    <row r="15" spans="1:12" ht="51">
      <c r="A15" s="41"/>
      <c r="B15" s="104" t="s">
        <v>358</v>
      </c>
      <c r="C15" s="104" t="s">
        <v>558</v>
      </c>
      <c r="D15" s="104" t="s">
        <v>559</v>
      </c>
      <c r="E15" s="104" t="s">
        <v>560</v>
      </c>
      <c r="F15" s="104" t="s">
        <v>561</v>
      </c>
      <c r="G15" s="104" t="s">
        <v>562</v>
      </c>
      <c r="H15" s="104" t="s">
        <v>563</v>
      </c>
      <c r="I15" s="104" t="s">
        <v>564</v>
      </c>
      <c r="J15" s="104" t="s">
        <v>565</v>
      </c>
      <c r="K15" s="104" t="s">
        <v>566</v>
      </c>
    </row>
    <row r="16" spans="1:12" ht="63.75">
      <c r="A16" s="41"/>
      <c r="B16" s="268" t="s">
        <v>567</v>
      </c>
      <c r="C16" s="268" t="s">
        <v>567</v>
      </c>
      <c r="D16" s="268" t="s">
        <v>568</v>
      </c>
      <c r="E16" s="269" t="s">
        <v>569</v>
      </c>
      <c r="F16" s="270"/>
      <c r="G16" s="258" t="s">
        <v>570</v>
      </c>
      <c r="H16" s="271" t="s">
        <v>571</v>
      </c>
      <c r="I16" s="269" t="s">
        <v>572</v>
      </c>
      <c r="J16" s="272"/>
      <c r="K16" s="258" t="s">
        <v>573</v>
      </c>
    </row>
    <row r="17" spans="1:11" ht="16.5" customHeight="1">
      <c r="A17" s="41"/>
      <c r="B17" s="468" t="s">
        <v>574</v>
      </c>
      <c r="C17" s="240" t="s">
        <v>575</v>
      </c>
      <c r="D17" s="240" t="s">
        <v>576</v>
      </c>
      <c r="E17" s="273"/>
      <c r="F17" s="274"/>
      <c r="G17" s="274"/>
      <c r="H17" s="879"/>
      <c r="I17" s="880"/>
      <c r="J17" s="244"/>
      <c r="K17" s="244"/>
    </row>
    <row r="18" spans="1:11" ht="39">
      <c r="A18" s="41"/>
      <c r="B18" s="275" t="s">
        <v>577</v>
      </c>
      <c r="C18" s="275" t="s">
        <v>578</v>
      </c>
      <c r="D18" s="276" t="s">
        <v>579</v>
      </c>
      <c r="E18" s="881"/>
      <c r="F18" s="881"/>
      <c r="G18" s="881"/>
      <c r="H18" s="881"/>
      <c r="I18" s="881"/>
      <c r="J18" s="881"/>
      <c r="K18" s="881"/>
    </row>
    <row r="19" spans="1:11">
      <c r="A19" s="41"/>
      <c r="B19" s="882">
        <v>11</v>
      </c>
      <c r="C19" s="882"/>
      <c r="D19" s="882"/>
      <c r="E19" s="881"/>
      <c r="F19" s="881"/>
      <c r="G19" s="881"/>
      <c r="H19" s="881"/>
      <c r="I19" s="881"/>
      <c r="J19" s="881"/>
      <c r="K19" s="881"/>
    </row>
    <row r="20" spans="1:11" ht="26.25">
      <c r="A20" s="41"/>
      <c r="B20" s="883" t="s">
        <v>582</v>
      </c>
      <c r="C20" s="883"/>
      <c r="D20" s="276" t="s">
        <v>581</v>
      </c>
      <c r="E20" s="881"/>
      <c r="F20" s="881"/>
      <c r="G20" s="881"/>
      <c r="H20" s="881"/>
      <c r="I20" s="881"/>
      <c r="J20" s="881"/>
      <c r="K20" s="881"/>
    </row>
    <row r="21" spans="1:11">
      <c r="A21" s="41"/>
      <c r="B21" s="185"/>
      <c r="C21" s="185"/>
      <c r="D21" s="244"/>
      <c r="E21" s="185"/>
      <c r="F21" s="185"/>
      <c r="G21" s="185"/>
      <c r="H21" s="185"/>
      <c r="I21" s="185"/>
      <c r="J21" s="185"/>
      <c r="K21" s="185"/>
    </row>
    <row r="22" spans="1:11">
      <c r="A22" s="41"/>
      <c r="B22" s="185" t="s">
        <v>583</v>
      </c>
      <c r="C22" s="185"/>
      <c r="D22" s="244"/>
      <c r="E22" s="185"/>
      <c r="F22" s="185"/>
      <c r="G22" s="185"/>
      <c r="H22" s="185"/>
      <c r="I22" s="185"/>
      <c r="J22" s="185"/>
      <c r="K22" s="185"/>
    </row>
    <row r="23" spans="1:11">
      <c r="A23" s="41"/>
      <c r="B23" s="185" t="s">
        <v>584</v>
      </c>
      <c r="C23" s="185"/>
      <c r="D23" s="244"/>
      <c r="E23" s="185"/>
      <c r="F23" s="185"/>
      <c r="G23" s="185"/>
      <c r="H23" s="185"/>
      <c r="I23" s="185"/>
      <c r="J23" s="185"/>
      <c r="K23" s="185"/>
    </row>
    <row r="24" spans="1:11">
      <c r="A24" s="41"/>
      <c r="B24" s="244"/>
      <c r="C24" s="185"/>
      <c r="D24" s="244"/>
      <c r="E24" s="185"/>
      <c r="F24" s="185"/>
      <c r="G24" s="185"/>
      <c r="H24" s="185"/>
      <c r="I24" s="185"/>
      <c r="J24" s="185"/>
      <c r="K24" s="185"/>
    </row>
    <row r="25" spans="1:11">
      <c r="A25" s="41"/>
      <c r="C25" s="41"/>
      <c r="E25" s="41"/>
      <c r="F25" s="41"/>
      <c r="G25" s="41"/>
      <c r="H25" s="41"/>
      <c r="I25" s="41"/>
      <c r="J25" s="41"/>
      <c r="K25" s="41"/>
    </row>
    <row r="26" spans="1:11">
      <c r="A26" s="41"/>
      <c r="B26" s="112" t="s">
        <v>585</v>
      </c>
      <c r="C26" s="112"/>
      <c r="D26" s="327"/>
      <c r="E26" s="327"/>
      <c r="F26" s="41"/>
      <c r="G26" s="41"/>
      <c r="H26" s="41"/>
      <c r="I26" s="41"/>
      <c r="J26" s="41"/>
    </row>
    <row r="27" spans="1:11">
      <c r="A27" s="41"/>
      <c r="B27" s="388" t="s">
        <v>586</v>
      </c>
      <c r="C27" s="389" t="s">
        <v>587</v>
      </c>
      <c r="D27" s="145"/>
      <c r="E27" s="145"/>
      <c r="F27" s="146"/>
      <c r="G27" s="145"/>
      <c r="H27" s="145"/>
      <c r="I27" s="41"/>
      <c r="J27" s="41"/>
    </row>
    <row r="28" spans="1:11">
      <c r="A28" s="41"/>
      <c r="B28" s="390" t="s">
        <v>588</v>
      </c>
      <c r="C28" s="391">
        <v>0.2</v>
      </c>
      <c r="D28" s="145"/>
      <c r="E28" s="145"/>
      <c r="F28" s="146"/>
      <c r="G28" s="145"/>
      <c r="H28" s="145"/>
      <c r="I28" s="41"/>
      <c r="J28" s="41"/>
    </row>
    <row r="29" spans="1:11">
      <c r="A29" s="41"/>
      <c r="B29" s="390" t="s">
        <v>589</v>
      </c>
      <c r="C29" s="391">
        <v>0.25</v>
      </c>
      <c r="D29" s="145"/>
      <c r="E29" s="145"/>
      <c r="F29" s="146"/>
      <c r="G29" s="145"/>
      <c r="H29" s="145"/>
      <c r="I29" s="41"/>
      <c r="J29" s="41"/>
    </row>
    <row r="30" spans="1:11">
      <c r="B30" s="390" t="s">
        <v>590</v>
      </c>
      <c r="C30" s="391">
        <v>0.3</v>
      </c>
      <c r="D30" s="145"/>
      <c r="E30" s="145"/>
      <c r="F30" s="146"/>
      <c r="G30" s="146"/>
      <c r="H30" s="146"/>
    </row>
    <row r="31" spans="1:11">
      <c r="B31" s="390" t="s">
        <v>591</v>
      </c>
      <c r="C31" s="391">
        <v>0.35</v>
      </c>
      <c r="D31" s="145"/>
      <c r="E31" s="145"/>
      <c r="F31" s="146"/>
      <c r="G31" s="146"/>
      <c r="H31" s="146"/>
    </row>
    <row r="32" spans="1:11">
      <c r="B32" s="390" t="s">
        <v>592</v>
      </c>
      <c r="C32" s="391">
        <v>0.45</v>
      </c>
      <c r="D32" s="145"/>
      <c r="E32" s="145"/>
      <c r="F32" s="146"/>
      <c r="G32" s="146"/>
      <c r="H32" s="146"/>
    </row>
    <row r="33" spans="2:11">
      <c r="B33" s="388" t="s">
        <v>593</v>
      </c>
      <c r="C33" s="389" t="s">
        <v>594</v>
      </c>
      <c r="D33" s="145"/>
      <c r="E33" s="145"/>
      <c r="F33" s="146"/>
      <c r="G33" s="146"/>
      <c r="H33" s="146"/>
    </row>
    <row r="34" spans="2:11">
      <c r="B34" s="388" t="s">
        <v>595</v>
      </c>
      <c r="C34" s="391">
        <v>0.3</v>
      </c>
      <c r="D34" s="145"/>
      <c r="E34" s="145"/>
      <c r="F34" s="146"/>
      <c r="G34" s="146"/>
      <c r="H34" s="146"/>
    </row>
    <row r="35" spans="2:11">
      <c r="B35" s="388" t="s">
        <v>596</v>
      </c>
      <c r="C35" s="391">
        <v>0.35</v>
      </c>
      <c r="D35" s="383"/>
      <c r="E35" s="145"/>
      <c r="F35" s="146"/>
      <c r="G35" s="146"/>
      <c r="H35" s="146"/>
    </row>
    <row r="36" spans="2:11">
      <c r="B36" s="388" t="s">
        <v>597</v>
      </c>
      <c r="C36" s="389" t="s">
        <v>598</v>
      </c>
      <c r="D36" s="188" t="s">
        <v>599</v>
      </c>
      <c r="E36" s="41"/>
      <c r="H36" s="41"/>
      <c r="I36" s="122"/>
      <c r="J36" s="41"/>
      <c r="K36" s="41"/>
    </row>
    <row r="37" spans="2:11" ht="15" customHeight="1">
      <c r="B37" s="388" t="s">
        <v>600</v>
      </c>
      <c r="C37" s="389" t="s">
        <v>451</v>
      </c>
      <c r="D37" s="384" t="s">
        <v>592</v>
      </c>
      <c r="E37" s="41"/>
      <c r="F37" s="41"/>
      <c r="G37" s="41"/>
      <c r="H37" s="41"/>
      <c r="I37" s="122"/>
      <c r="J37" s="41"/>
      <c r="K37" s="41"/>
    </row>
    <row r="38" spans="2:11">
      <c r="B38" s="388" t="s">
        <v>601</v>
      </c>
      <c r="C38" s="389" t="s">
        <v>594</v>
      </c>
      <c r="D38" s="385"/>
      <c r="E38" s="41"/>
      <c r="F38" s="41"/>
      <c r="G38" s="41"/>
      <c r="H38" s="41"/>
      <c r="I38" s="122"/>
      <c r="J38" s="41"/>
      <c r="K38" s="41"/>
    </row>
    <row r="39" spans="2:11">
      <c r="B39" s="388" t="s">
        <v>602</v>
      </c>
      <c r="C39" s="389" t="s">
        <v>603</v>
      </c>
      <c r="D39" s="188" t="s">
        <v>599</v>
      </c>
      <c r="E39" s="41"/>
      <c r="F39" s="41"/>
      <c r="G39" s="41"/>
      <c r="H39" s="41"/>
      <c r="I39" s="122"/>
      <c r="J39" s="41"/>
      <c r="K39" s="41"/>
    </row>
    <row r="40" spans="2:11">
      <c r="B40" s="388" t="s">
        <v>604</v>
      </c>
      <c r="C40" s="389" t="s">
        <v>605</v>
      </c>
      <c r="D40" s="384" t="s">
        <v>593</v>
      </c>
      <c r="E40" s="41"/>
      <c r="F40" s="41"/>
      <c r="G40" s="41"/>
      <c r="H40" s="41"/>
      <c r="I40" s="122"/>
      <c r="J40" s="41"/>
      <c r="K40" s="41"/>
    </row>
    <row r="41" spans="2:11">
      <c r="B41" s="388" t="s">
        <v>606</v>
      </c>
      <c r="C41" s="389" t="s">
        <v>607</v>
      </c>
      <c r="D41" s="385"/>
      <c r="E41" s="41"/>
      <c r="F41" s="41"/>
      <c r="G41" s="41"/>
      <c r="H41" s="41"/>
      <c r="I41" s="122"/>
      <c r="J41" s="41"/>
      <c r="K41" s="41"/>
    </row>
    <row r="42" spans="2:11">
      <c r="B42" s="388" t="s">
        <v>608</v>
      </c>
      <c r="C42" s="389" t="s">
        <v>609</v>
      </c>
      <c r="D42" s="188" t="s">
        <v>599</v>
      </c>
      <c r="E42" s="41"/>
      <c r="F42" s="41"/>
      <c r="G42" s="41"/>
      <c r="H42" s="41"/>
      <c r="I42" s="122"/>
      <c r="J42" s="41"/>
      <c r="K42" s="41"/>
    </row>
    <row r="43" spans="2:11">
      <c r="B43" s="388" t="s">
        <v>610</v>
      </c>
      <c r="C43" s="389" t="s">
        <v>529</v>
      </c>
      <c r="D43" s="384" t="s">
        <v>589</v>
      </c>
      <c r="E43" s="41"/>
      <c r="F43" s="41"/>
      <c r="G43" s="41"/>
      <c r="H43" s="41"/>
      <c r="I43" s="122"/>
      <c r="J43" s="41"/>
      <c r="K43" s="41"/>
    </row>
    <row r="44" spans="2:11">
      <c r="B44" s="388" t="s">
        <v>611</v>
      </c>
      <c r="C44" s="389" t="s">
        <v>534</v>
      </c>
      <c r="D44" s="386"/>
      <c r="E44" s="41"/>
      <c r="F44" s="41"/>
      <c r="G44" s="41"/>
      <c r="H44" s="41"/>
      <c r="I44" s="122"/>
      <c r="J44" s="41"/>
      <c r="K44" s="41"/>
    </row>
    <row r="45" spans="2:11">
      <c r="B45" s="388" t="s">
        <v>612</v>
      </c>
      <c r="C45" s="389" t="s">
        <v>514</v>
      </c>
      <c r="D45" s="187" t="s">
        <v>599</v>
      </c>
      <c r="E45" s="41"/>
      <c r="F45" s="41"/>
      <c r="G45" s="41"/>
      <c r="H45" s="41"/>
      <c r="I45" s="122"/>
      <c r="J45" s="41"/>
      <c r="K45" s="41"/>
    </row>
    <row r="46" spans="2:11">
      <c r="B46" s="438" t="s">
        <v>613</v>
      </c>
      <c r="C46" s="439">
        <v>0.5</v>
      </c>
      <c r="D46" s="387" t="s">
        <v>595</v>
      </c>
      <c r="E46" s="41"/>
      <c r="F46" s="41"/>
      <c r="G46" s="41"/>
      <c r="H46" s="41"/>
      <c r="I46" s="122"/>
      <c r="J46" s="41"/>
      <c r="K46" s="41"/>
    </row>
    <row r="47" spans="2:11">
      <c r="B47" s="438" t="s">
        <v>614</v>
      </c>
      <c r="C47" s="439">
        <v>2</v>
      </c>
      <c r="D47" s="387" t="s">
        <v>589</v>
      </c>
      <c r="E47" s="41"/>
      <c r="F47" s="41"/>
      <c r="G47" s="41"/>
      <c r="H47" s="41"/>
      <c r="I47" s="122"/>
      <c r="J47" s="41"/>
      <c r="K47" s="41"/>
    </row>
    <row r="48" spans="2:11">
      <c r="B48" s="438" t="s">
        <v>615</v>
      </c>
      <c r="C48" s="439">
        <v>2.35</v>
      </c>
      <c r="D48" s="385"/>
      <c r="E48" s="41"/>
      <c r="F48" s="41"/>
      <c r="G48" s="41"/>
      <c r="H48" s="41"/>
      <c r="I48" s="122"/>
      <c r="J48" s="41"/>
      <c r="K48" s="41"/>
    </row>
    <row r="49" spans="2:11">
      <c r="B49" s="438" t="s">
        <v>616</v>
      </c>
      <c r="C49" s="439" t="s">
        <v>617</v>
      </c>
      <c r="D49" s="187" t="s">
        <v>599</v>
      </c>
      <c r="E49" s="41"/>
      <c r="F49" s="41"/>
      <c r="G49" s="41"/>
      <c r="H49" s="41"/>
      <c r="I49" s="122"/>
      <c r="J49" s="41"/>
      <c r="K49" s="41"/>
    </row>
    <row r="50" spans="2:11">
      <c r="B50" s="438" t="s">
        <v>618</v>
      </c>
      <c r="C50" s="439" t="s">
        <v>619</v>
      </c>
      <c r="D50" s="387" t="s">
        <v>597</v>
      </c>
      <c r="E50" s="41"/>
      <c r="F50" s="41"/>
      <c r="G50" s="41"/>
      <c r="H50" s="41"/>
      <c r="I50" s="122"/>
      <c r="J50" s="41"/>
      <c r="K50" s="41"/>
    </row>
    <row r="51" spans="2:11">
      <c r="B51" s="438" t="s">
        <v>620</v>
      </c>
      <c r="C51" s="439" t="s">
        <v>605</v>
      </c>
      <c r="D51" s="385"/>
      <c r="E51" s="41"/>
      <c r="F51" s="41"/>
      <c r="G51" s="41"/>
      <c r="H51" s="41"/>
      <c r="I51" s="122"/>
      <c r="J51" s="41"/>
      <c r="K51" s="41"/>
    </row>
    <row r="52" spans="2:11">
      <c r="B52" s="438" t="s">
        <v>621</v>
      </c>
      <c r="C52" s="439" t="s">
        <v>466</v>
      </c>
      <c r="D52" s="187" t="s">
        <v>599</v>
      </c>
      <c r="E52" s="41"/>
      <c r="F52" s="41"/>
      <c r="G52" s="41"/>
      <c r="H52" s="41"/>
      <c r="I52" s="122"/>
      <c r="J52" s="41"/>
      <c r="K52" s="41"/>
    </row>
    <row r="53" spans="2:11">
      <c r="B53" s="438" t="s">
        <v>622</v>
      </c>
      <c r="C53" s="439">
        <v>1.25</v>
      </c>
      <c r="D53" s="387" t="s">
        <v>588</v>
      </c>
      <c r="E53" s="41"/>
      <c r="F53" s="41"/>
      <c r="G53" s="41"/>
      <c r="H53" s="41"/>
      <c r="I53" s="122"/>
      <c r="J53" s="41"/>
      <c r="K53" s="41"/>
    </row>
    <row r="54" spans="2:11">
      <c r="B54" s="438" t="s">
        <v>623</v>
      </c>
      <c r="C54" s="439">
        <v>1.5</v>
      </c>
      <c r="D54" s="385"/>
      <c r="E54" s="41"/>
      <c r="F54" s="41"/>
      <c r="G54" s="41"/>
      <c r="H54" s="41"/>
      <c r="I54" s="122"/>
      <c r="J54" s="41"/>
      <c r="K54" s="41"/>
    </row>
    <row r="55" spans="2:11">
      <c r="B55" s="438" t="s">
        <v>624</v>
      </c>
      <c r="C55" s="439">
        <v>1.7</v>
      </c>
      <c r="D55" s="187" t="s">
        <v>599</v>
      </c>
      <c r="E55" s="41"/>
      <c r="F55" s="41"/>
      <c r="G55" s="41"/>
      <c r="H55" s="41"/>
      <c r="I55" s="122"/>
      <c r="J55" s="41"/>
      <c r="K55" s="41"/>
    </row>
    <row r="56" spans="2:11">
      <c r="B56" s="438" t="s">
        <v>625</v>
      </c>
      <c r="C56" s="439" t="s">
        <v>486</v>
      </c>
      <c r="D56" s="387" t="s">
        <v>600</v>
      </c>
      <c r="E56" s="41"/>
      <c r="F56" s="41"/>
      <c r="G56" s="41"/>
      <c r="H56" s="41"/>
      <c r="I56" s="122"/>
      <c r="J56" s="41"/>
      <c r="K56" s="41"/>
    </row>
    <row r="57" spans="2:11">
      <c r="B57" s="438" t="s">
        <v>626</v>
      </c>
      <c r="C57" s="439" t="s">
        <v>627</v>
      </c>
      <c r="D57" s="385"/>
      <c r="E57" s="41"/>
      <c r="F57" s="41"/>
      <c r="G57" s="41"/>
      <c r="H57" s="41"/>
      <c r="I57" s="122"/>
      <c r="J57" s="41"/>
      <c r="K57" s="41"/>
    </row>
    <row r="58" spans="2:11">
      <c r="B58" s="438" t="s">
        <v>628</v>
      </c>
      <c r="C58" s="439" t="s">
        <v>629</v>
      </c>
      <c r="D58" s="443" t="s">
        <v>599</v>
      </c>
      <c r="E58" s="41"/>
      <c r="F58" s="41"/>
      <c r="G58" s="41"/>
      <c r="H58" s="41"/>
      <c r="I58" s="122"/>
      <c r="J58" s="41"/>
      <c r="K58" s="41"/>
    </row>
    <row r="59" spans="2:11">
      <c r="B59" s="438" t="s">
        <v>630</v>
      </c>
      <c r="C59" s="439">
        <v>3</v>
      </c>
      <c r="D59" s="387" t="s">
        <v>601</v>
      </c>
      <c r="E59" s="41"/>
      <c r="F59" s="41"/>
      <c r="G59" s="41"/>
      <c r="H59" s="41"/>
      <c r="I59" s="122"/>
      <c r="J59" s="41"/>
      <c r="K59" s="41"/>
    </row>
    <row r="60" spans="2:11">
      <c r="B60" s="438" t="s">
        <v>631</v>
      </c>
      <c r="C60" s="439">
        <v>3.5</v>
      </c>
      <c r="D60" s="387" t="s">
        <v>588</v>
      </c>
      <c r="E60" s="41"/>
      <c r="F60" s="41"/>
      <c r="G60" s="41"/>
      <c r="H60" s="41"/>
      <c r="I60" s="122"/>
      <c r="J60" s="41"/>
      <c r="K60" s="41"/>
    </row>
    <row r="61" spans="2:11">
      <c r="B61" s="438" t="s">
        <v>632</v>
      </c>
      <c r="C61" s="439">
        <v>4</v>
      </c>
      <c r="D61" s="386"/>
      <c r="E61" s="41"/>
      <c r="F61" s="41"/>
      <c r="G61" s="41"/>
      <c r="H61" s="41"/>
      <c r="I61" s="122"/>
      <c r="J61" s="41"/>
      <c r="K61" s="41"/>
    </row>
    <row r="62" spans="2:11">
      <c r="B62" s="438" t="s">
        <v>633</v>
      </c>
      <c r="C62" s="439" t="s">
        <v>634</v>
      </c>
      <c r="D62" s="187" t="s">
        <v>599</v>
      </c>
      <c r="E62" s="41"/>
      <c r="F62" s="41"/>
      <c r="G62" s="41"/>
      <c r="H62" s="41"/>
      <c r="I62" s="122"/>
      <c r="J62" s="41"/>
      <c r="K62" s="41"/>
    </row>
    <row r="63" spans="2:11" ht="15" customHeight="1">
      <c r="B63" s="438" t="s">
        <v>635</v>
      </c>
      <c r="C63" s="439" t="s">
        <v>636</v>
      </c>
      <c r="D63" s="387" t="s">
        <v>637</v>
      </c>
      <c r="E63" s="41"/>
      <c r="F63" s="41"/>
      <c r="G63" s="41"/>
      <c r="H63" s="41"/>
      <c r="I63" s="122"/>
      <c r="J63" s="41"/>
      <c r="K63" s="41"/>
    </row>
    <row r="64" spans="2:11">
      <c r="B64" s="438" t="s">
        <v>638</v>
      </c>
      <c r="C64" s="439" t="s">
        <v>639</v>
      </c>
      <c r="D64" s="385"/>
      <c r="E64" s="41"/>
      <c r="F64" s="41"/>
      <c r="G64" s="41"/>
      <c r="H64" s="41"/>
      <c r="I64" s="122"/>
      <c r="J64" s="41"/>
      <c r="K64" s="41"/>
    </row>
    <row r="65" spans="2:11">
      <c r="B65" s="438" t="s">
        <v>640</v>
      </c>
      <c r="C65" s="439" t="s">
        <v>641</v>
      </c>
      <c r="D65" s="187" t="s">
        <v>599</v>
      </c>
      <c r="E65" s="41"/>
      <c r="F65" s="41"/>
      <c r="G65" s="41"/>
      <c r="H65" s="41"/>
      <c r="I65" s="122"/>
      <c r="J65" s="41"/>
      <c r="K65" s="41"/>
    </row>
    <row r="66" spans="2:11">
      <c r="B66" s="438" t="s">
        <v>642</v>
      </c>
      <c r="C66" s="439" t="s">
        <v>643</v>
      </c>
      <c r="D66" s="387" t="s">
        <v>604</v>
      </c>
      <c r="E66" s="41"/>
      <c r="F66" s="41"/>
      <c r="G66" s="41"/>
      <c r="H66" s="41"/>
      <c r="I66" s="122"/>
      <c r="J66" s="41"/>
      <c r="K66" s="41"/>
    </row>
    <row r="67" spans="2:11">
      <c r="B67" s="438" t="s">
        <v>644</v>
      </c>
      <c r="C67" s="439" t="s">
        <v>645</v>
      </c>
      <c r="D67" s="385"/>
      <c r="E67" s="41"/>
      <c r="F67" s="41"/>
      <c r="G67" s="41"/>
      <c r="H67" s="41"/>
      <c r="I67" s="122"/>
      <c r="J67" s="41"/>
      <c r="K67" s="41"/>
    </row>
    <row r="68" spans="2:11">
      <c r="B68" s="438" t="s">
        <v>646</v>
      </c>
      <c r="C68" s="439">
        <v>0.6</v>
      </c>
      <c r="D68" s="443" t="s">
        <v>599</v>
      </c>
      <c r="E68" s="185"/>
      <c r="F68" s="185"/>
      <c r="G68" s="185"/>
      <c r="H68" s="185"/>
      <c r="I68" s="186"/>
      <c r="J68" s="185"/>
      <c r="K68" s="41"/>
    </row>
    <row r="69" spans="2:11">
      <c r="B69" s="438" t="s">
        <v>647</v>
      </c>
      <c r="C69" s="439">
        <v>0.7</v>
      </c>
      <c r="D69" s="384" t="s">
        <v>591</v>
      </c>
      <c r="E69" s="185"/>
      <c r="F69" s="185"/>
      <c r="G69" s="185"/>
      <c r="H69" s="185"/>
      <c r="I69" s="186"/>
      <c r="J69" s="185"/>
      <c r="K69" s="41"/>
    </row>
    <row r="70" spans="2:11">
      <c r="B70" s="438" t="s">
        <v>648</v>
      </c>
      <c r="C70" s="439">
        <v>0.8</v>
      </c>
      <c r="D70" s="385"/>
      <c r="E70" s="41"/>
      <c r="F70" s="41"/>
      <c r="G70" s="41"/>
      <c r="H70" s="41"/>
      <c r="I70" s="122"/>
      <c r="J70" s="41"/>
      <c r="K70" s="41"/>
    </row>
    <row r="71" spans="2:11">
      <c r="B71" s="438" t="s">
        <v>649</v>
      </c>
      <c r="C71" s="439" t="s">
        <v>486</v>
      </c>
      <c r="D71" s="187" t="s">
        <v>599</v>
      </c>
      <c r="E71" s="41"/>
      <c r="F71" s="41"/>
      <c r="G71" s="41"/>
      <c r="H71" s="41"/>
      <c r="I71" s="122"/>
      <c r="J71" s="41"/>
      <c r="K71" s="41"/>
    </row>
    <row r="72" spans="2:11">
      <c r="B72" s="438" t="s">
        <v>650</v>
      </c>
      <c r="C72" s="439" t="s">
        <v>627</v>
      </c>
      <c r="D72" s="387" t="s">
        <v>606</v>
      </c>
      <c r="E72" s="41"/>
      <c r="F72" s="41"/>
      <c r="G72" s="41"/>
      <c r="H72" s="41"/>
      <c r="I72" s="122"/>
      <c r="J72" s="41"/>
      <c r="K72" s="41"/>
    </row>
    <row r="73" spans="2:11">
      <c r="B73" s="438" t="s">
        <v>651</v>
      </c>
      <c r="C73" s="439" t="s">
        <v>629</v>
      </c>
      <c r="D73" s="387" t="s">
        <v>608</v>
      </c>
      <c r="E73" s="41"/>
      <c r="F73" s="41"/>
      <c r="G73" s="41"/>
      <c r="H73" s="41"/>
      <c r="I73" s="122"/>
      <c r="J73" s="41"/>
      <c r="K73" s="41"/>
    </row>
    <row r="74" spans="2:11">
      <c r="B74" s="438" t="s">
        <v>652</v>
      </c>
      <c r="C74" s="439">
        <v>0.25</v>
      </c>
      <c r="D74" s="385"/>
      <c r="E74" s="41"/>
      <c r="F74" s="41"/>
      <c r="G74" s="41"/>
      <c r="H74" s="41"/>
      <c r="I74" s="122"/>
      <c r="J74" s="41"/>
      <c r="K74" s="41"/>
    </row>
    <row r="75" spans="2:11">
      <c r="B75" s="438" t="s">
        <v>653</v>
      </c>
      <c r="C75" s="439">
        <v>0.1</v>
      </c>
      <c r="D75" s="187" t="s">
        <v>599</v>
      </c>
      <c r="E75" s="41"/>
      <c r="F75" s="41"/>
      <c r="G75" s="41"/>
      <c r="H75" s="41"/>
      <c r="I75" s="122"/>
      <c r="J75" s="41"/>
      <c r="K75" s="41"/>
    </row>
    <row r="76" spans="2:11">
      <c r="D76" s="387" t="s">
        <v>610</v>
      </c>
      <c r="E76" s="41"/>
      <c r="F76" s="41"/>
      <c r="G76" s="41"/>
      <c r="H76" s="41"/>
      <c r="I76" s="122"/>
      <c r="J76" s="41"/>
      <c r="K76" s="41"/>
    </row>
    <row r="77" spans="2:11">
      <c r="D77" s="385"/>
      <c r="E77" s="41"/>
      <c r="F77" s="41"/>
      <c r="G77" s="41"/>
      <c r="H77" s="41"/>
      <c r="I77" s="122"/>
      <c r="J77" s="41"/>
      <c r="K77" s="41"/>
    </row>
    <row r="78" spans="2:11">
      <c r="D78" s="187" t="s">
        <v>599</v>
      </c>
      <c r="E78" s="41"/>
      <c r="F78" s="41"/>
      <c r="G78" s="41"/>
      <c r="H78" s="41"/>
      <c r="I78" s="122"/>
      <c r="J78" s="41"/>
      <c r="K78" s="41"/>
    </row>
    <row r="79" spans="2:11">
      <c r="D79" s="387" t="s">
        <v>610</v>
      </c>
      <c r="E79" s="41"/>
      <c r="F79" s="41"/>
      <c r="G79" s="41"/>
      <c r="H79" s="41"/>
      <c r="I79" s="122"/>
      <c r="J79" s="41"/>
      <c r="K79" s="41"/>
    </row>
    <row r="80" spans="2:11">
      <c r="D80" s="387" t="s">
        <v>588</v>
      </c>
      <c r="E80" s="41"/>
      <c r="F80" s="41"/>
      <c r="G80" s="41"/>
      <c r="H80" s="41"/>
      <c r="I80" s="122"/>
      <c r="J80" s="41"/>
      <c r="K80" s="41"/>
    </row>
    <row r="81" spans="4:11">
      <c r="D81" s="385"/>
      <c r="E81" s="41"/>
      <c r="F81" s="41"/>
      <c r="G81" s="41"/>
      <c r="H81" s="41"/>
      <c r="I81" s="122"/>
      <c r="J81" s="41"/>
      <c r="K81" s="41"/>
    </row>
    <row r="82" spans="4:11">
      <c r="D82" s="187" t="s">
        <v>599</v>
      </c>
      <c r="E82" s="41"/>
      <c r="F82" s="41"/>
      <c r="G82" s="41"/>
      <c r="H82" s="41"/>
      <c r="I82" s="122"/>
      <c r="J82" s="41"/>
      <c r="K82" s="41"/>
    </row>
    <row r="83" spans="4:11">
      <c r="D83" s="387" t="s">
        <v>610</v>
      </c>
      <c r="E83" s="41"/>
      <c r="F83" s="41"/>
      <c r="G83" s="41"/>
      <c r="H83" s="41"/>
      <c r="I83" s="122"/>
      <c r="J83" s="41"/>
      <c r="K83" s="41"/>
    </row>
    <row r="84" spans="4:11">
      <c r="D84" s="387" t="s">
        <v>586</v>
      </c>
      <c r="E84" s="41"/>
      <c r="F84" s="41"/>
      <c r="G84" s="41"/>
      <c r="H84" s="41"/>
      <c r="I84" s="122"/>
      <c r="J84" s="41"/>
      <c r="K84" s="41"/>
    </row>
    <row r="85" spans="4:11">
      <c r="D85" s="386"/>
      <c r="E85" s="41"/>
      <c r="F85" s="41"/>
      <c r="G85" s="41"/>
      <c r="H85" s="41"/>
      <c r="I85" s="122"/>
      <c r="J85" s="41"/>
      <c r="K85" s="41"/>
    </row>
    <row r="86" spans="4:11">
      <c r="D86" s="187" t="s">
        <v>599</v>
      </c>
      <c r="E86" s="41"/>
      <c r="F86" s="41"/>
      <c r="G86" s="41"/>
      <c r="H86" s="41"/>
      <c r="I86" s="122"/>
      <c r="J86" s="41"/>
      <c r="K86" s="41"/>
    </row>
    <row r="87" spans="4:11">
      <c r="D87" s="387" t="s">
        <v>611</v>
      </c>
      <c r="E87" s="41"/>
      <c r="F87" s="41"/>
      <c r="G87" s="41"/>
      <c r="H87" s="41"/>
      <c r="I87" s="122"/>
      <c r="J87" s="41"/>
      <c r="K87" s="41"/>
    </row>
    <row r="88" spans="4:11">
      <c r="D88" s="385"/>
      <c r="E88" s="41"/>
      <c r="F88" s="41"/>
      <c r="G88" s="41"/>
      <c r="H88" s="41"/>
      <c r="I88" s="122"/>
      <c r="J88" s="41"/>
      <c r="K88" s="41"/>
    </row>
    <row r="89" spans="4:11">
      <c r="D89" s="187" t="s">
        <v>599</v>
      </c>
      <c r="E89" s="41"/>
      <c r="F89" s="41"/>
      <c r="G89" s="41"/>
      <c r="H89" s="41"/>
      <c r="I89" s="122"/>
      <c r="J89" s="41"/>
      <c r="K89" s="41"/>
    </row>
    <row r="90" spans="4:11">
      <c r="D90" s="384" t="s">
        <v>590</v>
      </c>
      <c r="E90" s="41"/>
      <c r="F90" s="41"/>
      <c r="G90" s="41"/>
      <c r="H90" s="41"/>
      <c r="I90" s="122"/>
      <c r="J90" s="41"/>
      <c r="K90" s="41"/>
    </row>
    <row r="91" spans="4:11">
      <c r="D91" s="387" t="s">
        <v>612</v>
      </c>
      <c r="E91" s="41"/>
      <c r="F91" s="41"/>
      <c r="G91" s="41"/>
      <c r="H91" s="41"/>
      <c r="I91" s="122"/>
      <c r="J91" s="41"/>
      <c r="K91" s="41"/>
    </row>
    <row r="92" spans="4:11">
      <c r="D92" s="387" t="s">
        <v>610</v>
      </c>
      <c r="E92" s="41"/>
      <c r="F92" s="41"/>
      <c r="G92" s="41"/>
      <c r="H92" s="41"/>
      <c r="I92" s="122"/>
      <c r="J92" s="41"/>
      <c r="K92" s="41"/>
    </row>
    <row r="93" spans="4:11">
      <c r="D93" s="386"/>
      <c r="E93" s="41"/>
      <c r="F93" s="41"/>
      <c r="G93" s="41"/>
      <c r="H93" s="41"/>
      <c r="I93" s="122"/>
      <c r="J93" s="41"/>
      <c r="K93" s="41"/>
    </row>
    <row r="94" spans="4:11">
      <c r="D94" s="187" t="s">
        <v>599</v>
      </c>
      <c r="E94" s="41"/>
      <c r="F94" s="41"/>
      <c r="G94" s="41"/>
      <c r="H94" s="41"/>
      <c r="I94" s="41"/>
      <c r="J94" s="41"/>
      <c r="K94" s="41"/>
    </row>
    <row r="95" spans="4:11">
      <c r="D95" s="387" t="s">
        <v>590</v>
      </c>
    </row>
    <row r="96" spans="4:11">
      <c r="D96" s="386"/>
    </row>
    <row r="97" spans="4:4">
      <c r="D97" s="187" t="s">
        <v>599</v>
      </c>
    </row>
    <row r="98" spans="4:4">
      <c r="D98" s="387" t="s">
        <v>610</v>
      </c>
    </row>
    <row r="99" spans="4:4">
      <c r="D99" s="387" t="s">
        <v>593</v>
      </c>
    </row>
    <row r="100" spans="4:4">
      <c r="D100" s="386"/>
    </row>
    <row r="101" spans="4:4">
      <c r="D101" s="187" t="s">
        <v>599</v>
      </c>
    </row>
    <row r="102" spans="4:4">
      <c r="D102" s="387" t="s">
        <v>596</v>
      </c>
    </row>
    <row r="103" spans="4:4">
      <c r="D103" s="386"/>
    </row>
    <row r="104" spans="4:4">
      <c r="D104" s="187" t="s">
        <v>599</v>
      </c>
    </row>
    <row r="105" spans="4:4">
      <c r="D105" s="387" t="s">
        <v>610</v>
      </c>
    </row>
    <row r="106" spans="4:4">
      <c r="D106" s="387" t="s">
        <v>590</v>
      </c>
    </row>
    <row r="107" spans="4:4">
      <c r="D107" s="386"/>
    </row>
    <row r="108" spans="4:4">
      <c r="D108" s="187" t="s">
        <v>654</v>
      </c>
    </row>
    <row r="109" spans="4:4">
      <c r="D109" s="438" t="s">
        <v>614</v>
      </c>
    </row>
    <row r="110" spans="4:4">
      <c r="D110" s="438" t="s">
        <v>615</v>
      </c>
    </row>
    <row r="111" spans="4:4">
      <c r="D111" s="438" t="s">
        <v>616</v>
      </c>
    </row>
    <row r="112" spans="4:4">
      <c r="D112" s="438" t="s">
        <v>618</v>
      </c>
    </row>
    <row r="113" spans="4:4">
      <c r="D113" s="438" t="s">
        <v>620</v>
      </c>
    </row>
    <row r="114" spans="4:4">
      <c r="D114" s="438" t="s">
        <v>621</v>
      </c>
    </row>
    <row r="116" spans="4:4">
      <c r="D116" s="187" t="s">
        <v>655</v>
      </c>
    </row>
    <row r="117" spans="4:4">
      <c r="D117" s="438" t="s">
        <v>656</v>
      </c>
    </row>
    <row r="118" spans="4:4">
      <c r="D118" s="438" t="s">
        <v>622</v>
      </c>
    </row>
    <row r="119" spans="4:4">
      <c r="D119" s="438" t="s">
        <v>623</v>
      </c>
    </row>
    <row r="120" spans="4:4">
      <c r="D120" s="438" t="s">
        <v>624</v>
      </c>
    </row>
    <row r="121" spans="4:4">
      <c r="D121" s="438" t="s">
        <v>625</v>
      </c>
    </row>
    <row r="122" spans="4:4">
      <c r="D122" s="438" t="s">
        <v>626</v>
      </c>
    </row>
    <row r="123" spans="4:4">
      <c r="D123" s="438" t="s">
        <v>628</v>
      </c>
    </row>
    <row r="124" spans="4:4">
      <c r="D124" s="438" t="s">
        <v>652</v>
      </c>
    </row>
    <row r="126" spans="4:4">
      <c r="D126" s="187" t="s">
        <v>655</v>
      </c>
    </row>
    <row r="127" spans="4:4">
      <c r="D127" s="438" t="s">
        <v>630</v>
      </c>
    </row>
    <row r="128" spans="4:4">
      <c r="D128" s="438" t="s">
        <v>631</v>
      </c>
    </row>
    <row r="129" spans="4:4">
      <c r="D129" s="438" t="s">
        <v>632</v>
      </c>
    </row>
    <row r="131" spans="4:4">
      <c r="D131" s="187" t="s">
        <v>655</v>
      </c>
    </row>
    <row r="132" spans="4:4">
      <c r="D132" s="438" t="s">
        <v>656</v>
      </c>
    </row>
    <row r="133" spans="4:4">
      <c r="D133" s="438" t="s">
        <v>633</v>
      </c>
    </row>
    <row r="134" spans="4:4">
      <c r="D134" s="438" t="s">
        <v>635</v>
      </c>
    </row>
    <row r="135" spans="4:4">
      <c r="D135" s="438" t="s">
        <v>638</v>
      </c>
    </row>
    <row r="136" spans="4:4">
      <c r="D136" s="438" t="s">
        <v>646</v>
      </c>
    </row>
    <row r="137" spans="4:4">
      <c r="D137" s="438" t="s">
        <v>647</v>
      </c>
    </row>
    <row r="138" spans="4:4">
      <c r="D138" s="438" t="s">
        <v>648</v>
      </c>
    </row>
    <row r="139" spans="4:4">
      <c r="D139" s="438" t="s">
        <v>653</v>
      </c>
    </row>
    <row r="141" spans="4:4">
      <c r="D141" s="187" t="s">
        <v>655</v>
      </c>
    </row>
    <row r="142" spans="4:4">
      <c r="D142" s="438" t="s">
        <v>656</v>
      </c>
    </row>
    <row r="143" spans="4:4">
      <c r="D143" s="438" t="s">
        <v>640</v>
      </c>
    </row>
    <row r="144" spans="4:4">
      <c r="D144" s="438" t="s">
        <v>642</v>
      </c>
    </row>
    <row r="145" spans="4:4">
      <c r="D145" s="438" t="s">
        <v>644</v>
      </c>
    </row>
    <row r="146" spans="4:4">
      <c r="D146" s="438" t="s">
        <v>649</v>
      </c>
    </row>
    <row r="147" spans="4:4">
      <c r="D147" s="438" t="s">
        <v>650</v>
      </c>
    </row>
    <row r="148" spans="4:4">
      <c r="D148" s="438" t="s">
        <v>651</v>
      </c>
    </row>
    <row r="149" spans="4:4">
      <c r="D149" s="438" t="s">
        <v>613</v>
      </c>
    </row>
    <row r="150" spans="4:4">
      <c r="D150" s="438" t="s">
        <v>653</v>
      </c>
    </row>
  </sheetData>
  <mergeCells count="12">
    <mergeCell ref="B12:C12"/>
    <mergeCell ref="B11:D11"/>
    <mergeCell ref="B5:K5"/>
    <mergeCell ref="E10:K12"/>
    <mergeCell ref="B3:K3"/>
    <mergeCell ref="B4:K4"/>
    <mergeCell ref="H9:I9"/>
    <mergeCell ref="B13:K13"/>
    <mergeCell ref="H17:I17"/>
    <mergeCell ref="E18:K20"/>
    <mergeCell ref="B19:D19"/>
    <mergeCell ref="B20:C20"/>
  </mergeCells>
  <pageMargins left="0.5" right="0.5" top="0.75" bottom="0.75" header="0.3" footer="0.3"/>
  <pageSetup orientation="landscape"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FF0000"/>
  </sheetPr>
  <dimension ref="A1:R92"/>
  <sheetViews>
    <sheetView showGridLines="0" zoomScale="115" zoomScaleNormal="50" workbookViewId="0">
      <selection activeCell="X13" sqref="X13"/>
    </sheetView>
  </sheetViews>
  <sheetFormatPr defaultColWidth="8.7109375" defaultRowHeight="14.25"/>
  <cols>
    <col min="1" max="1" width="32.42578125" style="75" bestFit="1" customWidth="1"/>
    <col min="2" max="2" width="13.7109375" style="91" customWidth="1"/>
    <col min="3" max="6" width="13.7109375" style="75" customWidth="1"/>
    <col min="7" max="7" width="8.28515625" style="75" bestFit="1" customWidth="1"/>
    <col min="8" max="8" width="26.28515625" style="75" bestFit="1" customWidth="1"/>
    <col min="9" max="9" width="11.7109375" style="75" customWidth="1"/>
    <col min="10" max="16384" width="8.7109375" style="75"/>
  </cols>
  <sheetData>
    <row r="1" spans="1:16" ht="15">
      <c r="A1" s="47"/>
      <c r="B1" s="460" t="s">
        <v>157</v>
      </c>
      <c r="C1" s="48"/>
      <c r="D1" s="42" t="s">
        <v>158</v>
      </c>
      <c r="E1" s="42"/>
      <c r="F1" s="89"/>
      <c r="G1" s="42" t="s">
        <v>159</v>
      </c>
      <c r="I1" s="49"/>
      <c r="J1" s="42" t="s">
        <v>160</v>
      </c>
    </row>
    <row r="2" spans="1:16">
      <c r="A2" s="916" t="s">
        <v>657</v>
      </c>
      <c r="B2" s="916"/>
      <c r="C2" s="916"/>
      <c r="D2" s="916"/>
      <c r="E2" s="916"/>
      <c r="F2" s="916"/>
      <c r="G2" s="916"/>
      <c r="H2" s="916"/>
      <c r="I2" s="916"/>
      <c r="J2" s="916"/>
      <c r="K2" s="916"/>
      <c r="L2" s="916"/>
      <c r="M2" s="916"/>
      <c r="N2" s="916"/>
      <c r="O2" s="916"/>
    </row>
    <row r="3" spans="1:16">
      <c r="A3" s="916"/>
      <c r="B3" s="916"/>
      <c r="C3" s="916"/>
      <c r="D3" s="916"/>
      <c r="E3" s="916"/>
      <c r="F3" s="916"/>
      <c r="G3" s="916"/>
      <c r="H3" s="916"/>
      <c r="I3" s="916"/>
      <c r="J3" s="916"/>
      <c r="K3" s="916"/>
      <c r="L3" s="916"/>
      <c r="M3" s="916"/>
      <c r="N3" s="916"/>
      <c r="O3" s="916"/>
    </row>
    <row r="4" spans="1:16" ht="15">
      <c r="A4" s="917" t="s">
        <v>658</v>
      </c>
      <c r="B4" s="917"/>
      <c r="C4" s="917"/>
      <c r="D4" s="917"/>
      <c r="E4" s="917"/>
      <c r="F4" s="917"/>
      <c r="G4" s="917"/>
      <c r="H4" s="917"/>
      <c r="I4" s="917"/>
      <c r="J4" s="71"/>
    </row>
    <row r="5" spans="1:16" ht="39" customHeight="1">
      <c r="A5" s="918" t="s">
        <v>659</v>
      </c>
      <c r="B5" s="918"/>
      <c r="C5" s="918"/>
      <c r="D5" s="918"/>
      <c r="E5" s="918"/>
      <c r="F5" s="918"/>
      <c r="G5" s="918"/>
      <c r="H5" s="918"/>
      <c r="I5" s="918"/>
      <c r="J5" s="72"/>
      <c r="P5" s="113"/>
    </row>
    <row r="6" spans="1:16" ht="14.25" customHeight="1">
      <c r="A6" s="920" t="s">
        <v>203</v>
      </c>
      <c r="B6" s="921"/>
      <c r="C6" s="921"/>
      <c r="D6" s="921"/>
      <c r="E6" s="921"/>
      <c r="F6" s="921"/>
      <c r="G6" s="921"/>
      <c r="H6" s="921"/>
      <c r="I6" s="922"/>
      <c r="J6" s="72"/>
      <c r="P6" s="113"/>
    </row>
    <row r="7" spans="1:16" ht="14.25" customHeight="1">
      <c r="A7" s="919" t="s">
        <v>660</v>
      </c>
      <c r="B7" s="906" t="s">
        <v>661</v>
      </c>
      <c r="C7" s="906"/>
      <c r="D7" s="906"/>
      <c r="E7" s="906"/>
      <c r="F7" s="923" t="s">
        <v>188</v>
      </c>
      <c r="G7" s="923"/>
      <c r="H7" s="923"/>
      <c r="I7" s="924"/>
      <c r="J7" s="76"/>
      <c r="P7" s="113"/>
    </row>
    <row r="8" spans="1:16" ht="57" customHeight="1">
      <c r="A8" s="919"/>
      <c r="B8" s="413" t="s">
        <v>662</v>
      </c>
      <c r="C8" s="414" t="s">
        <v>663</v>
      </c>
      <c r="D8" s="414" t="s">
        <v>664</v>
      </c>
      <c r="E8" s="414" t="s">
        <v>665</v>
      </c>
      <c r="F8" s="919" t="s">
        <v>666</v>
      </c>
      <c r="G8" s="919"/>
      <c r="H8" s="919"/>
      <c r="I8" s="919"/>
      <c r="J8" s="90"/>
      <c r="P8" s="113"/>
    </row>
    <row r="9" spans="1:16" ht="15" customHeight="1">
      <c r="A9" s="479" t="s">
        <v>667</v>
      </c>
      <c r="B9" s="479" t="s">
        <v>82</v>
      </c>
      <c r="C9" s="479" t="s">
        <v>84</v>
      </c>
      <c r="D9" s="479" t="s">
        <v>86</v>
      </c>
      <c r="E9" s="479" t="s">
        <v>88</v>
      </c>
      <c r="F9" s="908" t="e">
        <f>SUM(A10:E10)</f>
        <v>#VALUE!</v>
      </c>
      <c r="G9" s="909"/>
      <c r="H9" s="909"/>
      <c r="I9" s="910"/>
      <c r="J9" s="90"/>
      <c r="P9" s="113"/>
    </row>
    <row r="10" spans="1:16">
      <c r="A10" s="479" t="e">
        <f>H17</f>
        <v>#VALUE!</v>
      </c>
      <c r="B10" s="415">
        <f>'L. Tailored Wall Display'!K12</f>
        <v>0</v>
      </c>
      <c r="C10" s="415">
        <f>'M. Tailored Task Lighting'!K12</f>
        <v>0</v>
      </c>
      <c r="D10" s="415" t="e">
        <f>'N. Tailored Decorative'!I12</f>
        <v>#VALUE!</v>
      </c>
      <c r="E10" s="415" t="e">
        <f>'O. Very Valuable'!G17:H17</f>
        <v>#VALUE!</v>
      </c>
      <c r="F10" s="911"/>
      <c r="G10" s="912"/>
      <c r="H10" s="912"/>
      <c r="I10" s="913"/>
      <c r="J10" s="90"/>
      <c r="P10" s="113"/>
    </row>
    <row r="11" spans="1:16">
      <c r="A11" s="903" t="s">
        <v>668</v>
      </c>
      <c r="B11" s="904"/>
      <c r="C11" s="904"/>
      <c r="D11" s="904"/>
      <c r="E11" s="904"/>
      <c r="F11" s="904"/>
      <c r="G11" s="904"/>
      <c r="H11" s="904"/>
      <c r="I11" s="901"/>
      <c r="J11" s="41"/>
      <c r="P11" s="113"/>
    </row>
    <row r="12" spans="1:16">
      <c r="A12" s="480" t="s">
        <v>192</v>
      </c>
      <c r="B12" s="905" t="s">
        <v>196</v>
      </c>
      <c r="C12" s="905"/>
      <c r="D12" s="480" t="s">
        <v>190</v>
      </c>
      <c r="E12" s="480" t="s">
        <v>194</v>
      </c>
      <c r="F12" s="480" t="s">
        <v>198</v>
      </c>
      <c r="G12" s="480" t="s">
        <v>282</v>
      </c>
      <c r="H12" s="480" t="s">
        <v>283</v>
      </c>
      <c r="I12" s="480" t="s">
        <v>284</v>
      </c>
      <c r="J12" s="77"/>
      <c r="P12" s="113"/>
    </row>
    <row r="13" spans="1:16" ht="38.25">
      <c r="A13" s="478" t="s">
        <v>358</v>
      </c>
      <c r="B13" s="906" t="s">
        <v>669</v>
      </c>
      <c r="C13" s="906"/>
      <c r="D13" s="478" t="s">
        <v>670</v>
      </c>
      <c r="E13" s="478" t="s">
        <v>671</v>
      </c>
      <c r="F13" s="478" t="s">
        <v>672</v>
      </c>
      <c r="G13" s="478" t="s">
        <v>207</v>
      </c>
      <c r="H13" s="478" t="s">
        <v>562</v>
      </c>
      <c r="I13" s="478" t="s">
        <v>673</v>
      </c>
      <c r="J13" s="46"/>
      <c r="P13" s="113"/>
    </row>
    <row r="14" spans="1:16" ht="76.5">
      <c r="A14" s="415"/>
      <c r="B14" s="907" t="s">
        <v>301</v>
      </c>
      <c r="C14" s="907"/>
      <c r="D14" s="479" t="s">
        <v>674</v>
      </c>
      <c r="E14" s="415"/>
      <c r="F14" s="415" t="s">
        <v>675</v>
      </c>
      <c r="G14" s="415"/>
      <c r="H14" s="415" t="e">
        <f>F14*G14</f>
        <v>#VALUE!</v>
      </c>
      <c r="I14" s="414" t="s">
        <v>676</v>
      </c>
      <c r="J14" s="46"/>
      <c r="P14" s="113"/>
    </row>
    <row r="15" spans="1:16" ht="108">
      <c r="A15" s="891" t="s">
        <v>677</v>
      </c>
      <c r="B15" s="416" t="s">
        <v>678</v>
      </c>
      <c r="C15" s="416" t="s">
        <v>679</v>
      </c>
      <c r="D15" s="481" t="s">
        <v>680</v>
      </c>
      <c r="E15" s="893" t="s">
        <v>681</v>
      </c>
      <c r="F15" s="893"/>
      <c r="G15" s="914"/>
      <c r="H15" s="914"/>
      <c r="I15" s="914"/>
      <c r="J15" s="41"/>
      <c r="P15" s="113"/>
    </row>
    <row r="16" spans="1:16" ht="90" customHeight="1">
      <c r="A16" s="892"/>
      <c r="B16" s="417"/>
      <c r="C16" s="418"/>
      <c r="D16" s="418"/>
      <c r="E16" s="900" t="s">
        <v>682</v>
      </c>
      <c r="F16" s="901"/>
      <c r="G16" s="915"/>
      <c r="H16" s="915"/>
      <c r="I16" s="915"/>
      <c r="J16" s="41"/>
      <c r="P16" s="113"/>
    </row>
    <row r="17" spans="1:18">
      <c r="A17" s="902" t="s">
        <v>683</v>
      </c>
      <c r="B17" s="902"/>
      <c r="C17" s="902"/>
      <c r="D17" s="902"/>
      <c r="E17" s="902"/>
      <c r="F17" s="902"/>
      <c r="G17" s="902"/>
      <c r="H17" s="411" t="e">
        <f>SUM(H14)</f>
        <v>#VALUE!</v>
      </c>
      <c r="I17" s="419"/>
      <c r="J17" s="41"/>
    </row>
    <row r="18" spans="1:18">
      <c r="A18" s="420"/>
      <c r="B18" s="421"/>
      <c r="C18" s="420"/>
      <c r="D18" s="420"/>
      <c r="E18" s="420"/>
      <c r="F18" s="420"/>
      <c r="G18" s="420"/>
      <c r="H18" s="420"/>
      <c r="I18" s="420"/>
      <c r="J18" s="41"/>
    </row>
    <row r="19" spans="1:18">
      <c r="A19" s="920" t="s">
        <v>204</v>
      </c>
      <c r="B19" s="921"/>
      <c r="C19" s="921"/>
      <c r="D19" s="921"/>
      <c r="E19" s="921"/>
      <c r="F19" s="921"/>
      <c r="G19" s="921"/>
      <c r="H19" s="921"/>
      <c r="I19" s="922"/>
      <c r="J19" s="41"/>
    </row>
    <row r="20" spans="1:18" ht="15" customHeight="1">
      <c r="A20" s="919" t="s">
        <v>660</v>
      </c>
      <c r="B20" s="907" t="s">
        <v>661</v>
      </c>
      <c r="C20" s="907"/>
      <c r="D20" s="907"/>
      <c r="E20" s="907"/>
      <c r="F20" s="923" t="s">
        <v>188</v>
      </c>
      <c r="G20" s="923"/>
      <c r="H20" s="923"/>
      <c r="I20" s="924"/>
      <c r="J20" s="41"/>
    </row>
    <row r="21" spans="1:18" ht="56.25" customHeight="1">
      <c r="A21" s="919"/>
      <c r="B21" s="413" t="s">
        <v>662</v>
      </c>
      <c r="C21" s="414" t="s">
        <v>663</v>
      </c>
      <c r="D21" s="414" t="s">
        <v>664</v>
      </c>
      <c r="E21" s="414" t="s">
        <v>665</v>
      </c>
      <c r="F21" s="925" t="s">
        <v>666</v>
      </c>
      <c r="G21" s="926"/>
      <c r="H21" s="926"/>
      <c r="I21" s="927"/>
      <c r="J21" s="77"/>
    </row>
    <row r="22" spans="1:18" ht="15" customHeight="1">
      <c r="A22" s="479" t="s">
        <v>684</v>
      </c>
      <c r="B22" s="479" t="s">
        <v>82</v>
      </c>
      <c r="C22" s="479" t="s">
        <v>84</v>
      </c>
      <c r="D22" s="479" t="s">
        <v>86</v>
      </c>
      <c r="E22" s="479" t="s">
        <v>88</v>
      </c>
      <c r="F22" s="908" t="e">
        <f>SUM(A23:E23)</f>
        <v>#VALUE!</v>
      </c>
      <c r="G22" s="909"/>
      <c r="H22" s="909"/>
      <c r="I22" s="910"/>
      <c r="J22" s="46"/>
    </row>
    <row r="23" spans="1:18">
      <c r="A23" s="479" t="e">
        <f>H30</f>
        <v>#VALUE!</v>
      </c>
      <c r="B23" s="415">
        <f>'L. Tailored Wall Display'!K21</f>
        <v>0</v>
      </c>
      <c r="C23" s="415">
        <f>'M. Tailored Task Lighting'!K21</f>
        <v>0</v>
      </c>
      <c r="D23" s="415" t="e">
        <f>'N. Tailored Decorative'!I21</f>
        <v>#VALUE!</v>
      </c>
      <c r="E23" s="415" t="e">
        <f>'O. Very Valuable'!G30:H30</f>
        <v>#VALUE!</v>
      </c>
      <c r="F23" s="911"/>
      <c r="G23" s="912"/>
      <c r="H23" s="912"/>
      <c r="I23" s="913"/>
      <c r="J23" s="46"/>
    </row>
    <row r="24" spans="1:18">
      <c r="A24" s="903" t="s">
        <v>668</v>
      </c>
      <c r="B24" s="904"/>
      <c r="C24" s="904"/>
      <c r="D24" s="904"/>
      <c r="E24" s="904"/>
      <c r="F24" s="904"/>
      <c r="G24" s="904"/>
      <c r="H24" s="904"/>
      <c r="I24" s="901"/>
      <c r="J24" s="41"/>
    </row>
    <row r="25" spans="1:18">
      <c r="A25" s="480" t="s">
        <v>192</v>
      </c>
      <c r="B25" s="905" t="s">
        <v>196</v>
      </c>
      <c r="C25" s="905"/>
      <c r="D25" s="480" t="s">
        <v>190</v>
      </c>
      <c r="E25" s="480" t="s">
        <v>194</v>
      </c>
      <c r="F25" s="480" t="s">
        <v>198</v>
      </c>
      <c r="G25" s="480" t="s">
        <v>282</v>
      </c>
      <c r="H25" s="480" t="s">
        <v>283</v>
      </c>
      <c r="I25" s="480" t="s">
        <v>284</v>
      </c>
      <c r="J25" s="41"/>
    </row>
    <row r="26" spans="1:18" ht="39" customHeight="1">
      <c r="A26" s="478" t="s">
        <v>358</v>
      </c>
      <c r="B26" s="906" t="s">
        <v>669</v>
      </c>
      <c r="C26" s="906"/>
      <c r="D26" s="478" t="s">
        <v>670</v>
      </c>
      <c r="E26" s="478" t="s">
        <v>671</v>
      </c>
      <c r="F26" s="478" t="s">
        <v>672</v>
      </c>
      <c r="G26" s="478" t="s">
        <v>207</v>
      </c>
      <c r="H26" s="478" t="s">
        <v>562</v>
      </c>
      <c r="I26" s="478" t="s">
        <v>673</v>
      </c>
      <c r="J26" s="41"/>
    </row>
    <row r="27" spans="1:18" ht="76.5">
      <c r="A27" s="415"/>
      <c r="B27" s="907" t="s">
        <v>301</v>
      </c>
      <c r="C27" s="907"/>
      <c r="D27" s="479" t="s">
        <v>674</v>
      </c>
      <c r="E27" s="415"/>
      <c r="F27" s="415" t="s">
        <v>675</v>
      </c>
      <c r="G27" s="415"/>
      <c r="H27" s="415" t="e">
        <f>F27*G27</f>
        <v>#VALUE!</v>
      </c>
      <c r="I27" s="414" t="s">
        <v>676</v>
      </c>
      <c r="J27" s="41"/>
    </row>
    <row r="28" spans="1:18" ht="108">
      <c r="A28" s="891" t="s">
        <v>677</v>
      </c>
      <c r="B28" s="416" t="s">
        <v>678</v>
      </c>
      <c r="C28" s="416" t="s">
        <v>679</v>
      </c>
      <c r="D28" s="481" t="s">
        <v>680</v>
      </c>
      <c r="E28" s="893" t="s">
        <v>681</v>
      </c>
      <c r="F28" s="893"/>
      <c r="G28" s="894"/>
      <c r="H28" s="895"/>
      <c r="I28" s="896"/>
      <c r="J28" s="41"/>
    </row>
    <row r="29" spans="1:18" ht="85.5" customHeight="1">
      <c r="A29" s="892"/>
      <c r="B29" s="417"/>
      <c r="C29" s="418"/>
      <c r="D29" s="418"/>
      <c r="E29" s="900" t="s">
        <v>682</v>
      </c>
      <c r="F29" s="901"/>
      <c r="G29" s="897"/>
      <c r="H29" s="898"/>
      <c r="I29" s="899"/>
    </row>
    <row r="30" spans="1:18">
      <c r="A30" s="902" t="s">
        <v>685</v>
      </c>
      <c r="B30" s="902"/>
      <c r="C30" s="902"/>
      <c r="D30" s="902"/>
      <c r="E30" s="902"/>
      <c r="F30" s="902"/>
      <c r="G30" s="902"/>
      <c r="H30" s="411" t="e">
        <f>SUM(H27)</f>
        <v>#VALUE!</v>
      </c>
      <c r="I30" s="419"/>
    </row>
    <row r="31" spans="1:18">
      <c r="A31" s="420"/>
      <c r="B31" s="421"/>
      <c r="C31" s="420"/>
      <c r="D31" s="420"/>
      <c r="E31" s="420"/>
      <c r="F31" s="420"/>
      <c r="G31" s="420"/>
      <c r="H31" s="420"/>
      <c r="I31" s="420"/>
    </row>
    <row r="32" spans="1:18">
      <c r="A32" s="122"/>
      <c r="B32" s="123"/>
      <c r="C32" s="122"/>
      <c r="D32" s="122"/>
      <c r="E32" s="122"/>
      <c r="F32" s="122"/>
      <c r="G32" s="122"/>
      <c r="H32" s="122"/>
      <c r="I32" s="122"/>
      <c r="R32" s="392" t="s">
        <v>686</v>
      </c>
    </row>
    <row r="34" spans="2:5">
      <c r="E34" s="392" t="s">
        <v>435</v>
      </c>
    </row>
    <row r="35" spans="2:5" ht="15">
      <c r="B35" s="890" t="s">
        <v>301</v>
      </c>
      <c r="C35" s="890"/>
    </row>
    <row r="36" spans="2:5">
      <c r="B36" s="888" t="s">
        <v>687</v>
      </c>
      <c r="C36" s="888"/>
    </row>
    <row r="37" spans="2:5">
      <c r="B37" s="888" t="s">
        <v>688</v>
      </c>
      <c r="C37" s="888"/>
    </row>
    <row r="38" spans="2:5">
      <c r="B38" s="889" t="s">
        <v>689</v>
      </c>
      <c r="C38" s="889"/>
    </row>
    <row r="39" spans="2:5">
      <c r="B39" s="889" t="s">
        <v>690</v>
      </c>
      <c r="C39" s="889"/>
    </row>
    <row r="40" spans="2:5">
      <c r="B40" s="889" t="s">
        <v>691</v>
      </c>
      <c r="C40" s="889"/>
    </row>
    <row r="41" spans="2:5">
      <c r="B41" s="889" t="s">
        <v>692</v>
      </c>
      <c r="C41" s="889"/>
    </row>
    <row r="42" spans="2:5">
      <c r="B42" s="889" t="s">
        <v>693</v>
      </c>
      <c r="C42" s="889"/>
    </row>
    <row r="43" spans="2:5">
      <c r="B43" s="889" t="s">
        <v>694</v>
      </c>
      <c r="C43" s="889"/>
    </row>
    <row r="44" spans="2:5">
      <c r="B44" s="889" t="s">
        <v>695</v>
      </c>
      <c r="C44" s="889"/>
    </row>
    <row r="45" spans="2:5">
      <c r="B45" s="889" t="s">
        <v>696</v>
      </c>
      <c r="C45" s="889"/>
    </row>
    <row r="46" spans="2:5">
      <c r="B46" s="889" t="s">
        <v>697</v>
      </c>
      <c r="C46" s="889"/>
    </row>
    <row r="47" spans="2:5">
      <c r="B47" s="889" t="s">
        <v>698</v>
      </c>
      <c r="C47" s="889"/>
    </row>
    <row r="48" spans="2:5">
      <c r="B48" s="889" t="s">
        <v>699</v>
      </c>
      <c r="C48" s="889"/>
    </row>
    <row r="49" spans="2:3">
      <c r="B49" s="889" t="s">
        <v>700</v>
      </c>
      <c r="C49" s="889"/>
    </row>
    <row r="50" spans="2:3">
      <c r="B50" s="889" t="s">
        <v>701</v>
      </c>
      <c r="C50" s="889"/>
    </row>
    <row r="51" spans="2:3">
      <c r="B51" s="889" t="s">
        <v>702</v>
      </c>
      <c r="C51" s="889"/>
    </row>
    <row r="52" spans="2:3">
      <c r="B52" s="888" t="s">
        <v>703</v>
      </c>
      <c r="C52" s="888"/>
    </row>
    <row r="53" spans="2:3">
      <c r="B53" s="888" t="s">
        <v>704</v>
      </c>
      <c r="C53" s="888"/>
    </row>
    <row r="54" spans="2:3">
      <c r="B54" s="888" t="s">
        <v>705</v>
      </c>
      <c r="C54" s="888"/>
    </row>
    <row r="55" spans="2:3">
      <c r="B55" s="888" t="s">
        <v>706</v>
      </c>
      <c r="C55" s="888"/>
    </row>
    <row r="56" spans="2:3">
      <c r="B56" s="888" t="s">
        <v>707</v>
      </c>
      <c r="C56" s="888"/>
    </row>
    <row r="91" spans="5:17">
      <c r="E91" s="392" t="s">
        <v>436</v>
      </c>
    </row>
    <row r="92" spans="5:17">
      <c r="Q92" s="392" t="s">
        <v>436</v>
      </c>
    </row>
  </sheetData>
  <mergeCells count="55">
    <mergeCell ref="A2:O3"/>
    <mergeCell ref="B41:C41"/>
    <mergeCell ref="B43:C43"/>
    <mergeCell ref="B45:C45"/>
    <mergeCell ref="A4:I4"/>
    <mergeCell ref="A5:I5"/>
    <mergeCell ref="A7:A8"/>
    <mergeCell ref="A6:I6"/>
    <mergeCell ref="B7:E7"/>
    <mergeCell ref="F7:I7"/>
    <mergeCell ref="F8:I8"/>
    <mergeCell ref="A19:I19"/>
    <mergeCell ref="A20:A21"/>
    <mergeCell ref="B20:E20"/>
    <mergeCell ref="F20:I20"/>
    <mergeCell ref="F21:I21"/>
    <mergeCell ref="A11:I11"/>
    <mergeCell ref="B12:C12"/>
    <mergeCell ref="B13:C13"/>
    <mergeCell ref="B14:C14"/>
    <mergeCell ref="F9:I10"/>
    <mergeCell ref="A17:G17"/>
    <mergeCell ref="A15:A16"/>
    <mergeCell ref="E15:F15"/>
    <mergeCell ref="G15:I16"/>
    <mergeCell ref="E16:F16"/>
    <mergeCell ref="A24:I24"/>
    <mergeCell ref="B25:C25"/>
    <mergeCell ref="B26:C26"/>
    <mergeCell ref="B27:C27"/>
    <mergeCell ref="F22:I23"/>
    <mergeCell ref="A28:A29"/>
    <mergeCell ref="E28:F28"/>
    <mergeCell ref="G28:I29"/>
    <mergeCell ref="E29:F29"/>
    <mergeCell ref="A30:G30"/>
    <mergeCell ref="B35:C35"/>
    <mergeCell ref="B36:C36"/>
    <mergeCell ref="B37:C37"/>
    <mergeCell ref="B38:C38"/>
    <mergeCell ref="B40:C40"/>
    <mergeCell ref="B39:C39"/>
    <mergeCell ref="B42:C42"/>
    <mergeCell ref="B44:C44"/>
    <mergeCell ref="B46:C46"/>
    <mergeCell ref="B47:C47"/>
    <mergeCell ref="B48:C48"/>
    <mergeCell ref="B55:C55"/>
    <mergeCell ref="B56:C56"/>
    <mergeCell ref="B49:C49"/>
    <mergeCell ref="B51:C51"/>
    <mergeCell ref="B52:C52"/>
    <mergeCell ref="B53:C53"/>
    <mergeCell ref="B54:C54"/>
    <mergeCell ref="B50:C50"/>
  </mergeCells>
  <pageMargins left="0.7" right="0.7" top="0.75" bottom="0.75" header="0.3" footer="0.3"/>
  <pageSetup orientation="portrait" horizontalDpi="90" verticalDpi="90" r:id="rId1"/>
  <drawing r:id="rId2"/>
  <legacyDrawing r:id="rId3"/>
  <mc:AlternateContent xmlns:mc="http://schemas.openxmlformats.org/markup-compatibility/2006">
    <mc:Choice Requires="x14">
      <controls>
        <mc:AlternateContent xmlns:mc="http://schemas.openxmlformats.org/markup-compatibility/2006">
          <mc:Choice Requires="x14">
            <control shapeId="107522" r:id="rId4" name="Drop Down 2">
              <controlPr defaultSize="0" autoLine="0" autoPict="0">
                <anchor moveWithCells="1">
                  <from>
                    <xdr:col>4</xdr:col>
                    <xdr:colOff>76200</xdr:colOff>
                    <xdr:row>13</xdr:row>
                    <xdr:rowOff>114300</xdr:rowOff>
                  </from>
                  <to>
                    <xdr:col>4</xdr:col>
                    <xdr:colOff>895350</xdr:colOff>
                    <xdr:row>13</xdr:row>
                    <xdr:rowOff>304800</xdr:rowOff>
                  </to>
                </anchor>
              </controlPr>
            </control>
          </mc:Choice>
        </mc:AlternateContent>
        <mc:AlternateContent xmlns:mc="http://schemas.openxmlformats.org/markup-compatibility/2006">
          <mc:Choice Requires="x14">
            <control shapeId="107523" r:id="rId5" name="Drop Down 3">
              <controlPr defaultSize="0" autoLine="0" autoPict="0">
                <anchor moveWithCells="1">
                  <from>
                    <xdr:col>4</xdr:col>
                    <xdr:colOff>76200</xdr:colOff>
                    <xdr:row>26</xdr:row>
                    <xdr:rowOff>114300</xdr:rowOff>
                  </from>
                  <to>
                    <xdr:col>4</xdr:col>
                    <xdr:colOff>895350</xdr:colOff>
                    <xdr:row>26</xdr:row>
                    <xdr:rowOff>304800</xdr:rowOff>
                  </to>
                </anchor>
              </controlPr>
            </control>
          </mc:Choice>
        </mc:AlternateContent>
      </controls>
    </mc:Choice>
  </mc:AlternateConten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rgb="FFFF0000"/>
  </sheetPr>
  <dimension ref="A1:O88"/>
  <sheetViews>
    <sheetView showGridLines="0" zoomScale="98" zoomScaleNormal="98" workbookViewId="0">
      <selection activeCell="A19" sqref="A19:I19"/>
    </sheetView>
  </sheetViews>
  <sheetFormatPr defaultColWidth="8.7109375" defaultRowHeight="14.25"/>
  <cols>
    <col min="1" max="1" width="17.7109375" style="75" customWidth="1"/>
    <col min="2" max="2" width="11.7109375" style="91" customWidth="1"/>
    <col min="3" max="5" width="11.7109375" style="75" customWidth="1"/>
    <col min="6" max="6" width="24.28515625" style="75" customWidth="1"/>
    <col min="7" max="7" width="19" style="75" customWidth="1"/>
    <col min="8" max="11" width="11.7109375" style="75" customWidth="1"/>
    <col min="12" max="16384" width="8.7109375" style="75"/>
  </cols>
  <sheetData>
    <row r="1" spans="1:15" ht="15">
      <c r="A1" s="47"/>
      <c r="B1" s="460" t="s">
        <v>157</v>
      </c>
      <c r="C1" s="48"/>
      <c r="D1" s="42" t="s">
        <v>158</v>
      </c>
      <c r="E1" s="487"/>
      <c r="F1" s="42" t="s">
        <v>159</v>
      </c>
      <c r="G1" s="42"/>
      <c r="H1" s="49"/>
      <c r="I1" s="42" t="s">
        <v>160</v>
      </c>
    </row>
    <row r="2" spans="1:15">
      <c r="A2" s="916" t="s">
        <v>657</v>
      </c>
      <c r="B2" s="916"/>
      <c r="C2" s="916"/>
      <c r="D2" s="916"/>
      <c r="E2" s="916"/>
      <c r="F2" s="916"/>
      <c r="G2" s="916"/>
      <c r="H2" s="916"/>
      <c r="I2" s="916"/>
      <c r="J2" s="916"/>
      <c r="K2" s="916"/>
      <c r="L2" s="916"/>
      <c r="M2" s="916"/>
      <c r="N2" s="916"/>
      <c r="O2" s="916"/>
    </row>
    <row r="3" spans="1:15">
      <c r="A3" s="916"/>
      <c r="B3" s="916"/>
      <c r="C3" s="916"/>
      <c r="D3" s="916"/>
      <c r="E3" s="916"/>
      <c r="F3" s="916"/>
      <c r="G3" s="916"/>
      <c r="H3" s="916"/>
      <c r="I3" s="916"/>
      <c r="J3" s="916"/>
      <c r="K3" s="916"/>
      <c r="L3" s="916"/>
      <c r="M3" s="916"/>
      <c r="N3" s="916"/>
      <c r="O3" s="916"/>
    </row>
    <row r="4" spans="1:15" ht="15">
      <c r="A4" s="934" t="s">
        <v>708</v>
      </c>
      <c r="B4" s="934"/>
      <c r="C4" s="934"/>
      <c r="D4" s="934"/>
      <c r="E4" s="934"/>
      <c r="F4" s="934"/>
      <c r="G4" s="934"/>
      <c r="H4" s="934"/>
      <c r="I4" s="934"/>
      <c r="J4" s="934"/>
      <c r="K4" s="934"/>
      <c r="L4" s="94"/>
    </row>
    <row r="5" spans="1:15" ht="14.25" customHeight="1">
      <c r="A5" s="931" t="s">
        <v>203</v>
      </c>
      <c r="B5" s="931"/>
      <c r="C5" s="931"/>
      <c r="D5" s="931"/>
      <c r="E5" s="931"/>
      <c r="F5" s="931"/>
      <c r="G5" s="931"/>
      <c r="H5" s="931"/>
      <c r="I5" s="931"/>
      <c r="J5" s="931"/>
      <c r="K5" s="931"/>
    </row>
    <row r="6" spans="1:15">
      <c r="A6" s="480" t="s">
        <v>188</v>
      </c>
      <c r="B6" s="480" t="s">
        <v>192</v>
      </c>
      <c r="C6" s="480" t="s">
        <v>196</v>
      </c>
      <c r="D6" s="480" t="s">
        <v>190</v>
      </c>
      <c r="E6" s="480" t="s">
        <v>194</v>
      </c>
      <c r="F6" s="480" t="s">
        <v>198</v>
      </c>
      <c r="G6" s="480" t="s">
        <v>282</v>
      </c>
      <c r="H6" s="480" t="s">
        <v>283</v>
      </c>
      <c r="I6" s="480" t="s">
        <v>284</v>
      </c>
      <c r="J6" s="480">
        <v>10</v>
      </c>
      <c r="K6" s="480">
        <v>11</v>
      </c>
    </row>
    <row r="7" spans="1:15" ht="15" customHeight="1">
      <c r="A7" s="905" t="s">
        <v>358</v>
      </c>
      <c r="B7" s="932" t="s">
        <v>709</v>
      </c>
      <c r="C7" s="932"/>
      <c r="D7" s="932"/>
      <c r="E7" s="933" t="s">
        <v>710</v>
      </c>
      <c r="F7" s="933"/>
      <c r="G7" s="933"/>
      <c r="H7" s="933"/>
      <c r="I7" s="933"/>
      <c r="J7" s="933"/>
      <c r="K7" s="929" t="s">
        <v>711</v>
      </c>
    </row>
    <row r="8" spans="1:15" ht="42" customHeight="1">
      <c r="A8" s="905"/>
      <c r="B8" s="480" t="s">
        <v>712</v>
      </c>
      <c r="C8" s="478" t="s">
        <v>713</v>
      </c>
      <c r="D8" s="478" t="s">
        <v>562</v>
      </c>
      <c r="E8" s="478" t="s">
        <v>563</v>
      </c>
      <c r="F8" s="478" t="s">
        <v>714</v>
      </c>
      <c r="G8" s="478" t="s">
        <v>715</v>
      </c>
      <c r="H8" s="478" t="s">
        <v>564</v>
      </c>
      <c r="I8" s="480" t="s">
        <v>716</v>
      </c>
      <c r="J8" s="480" t="s">
        <v>566</v>
      </c>
      <c r="K8" s="930"/>
    </row>
    <row r="9" spans="1:15" ht="76.5">
      <c r="A9" s="478" t="s">
        <v>717</v>
      </c>
      <c r="B9" s="478"/>
      <c r="C9" s="408" t="s">
        <v>718</v>
      </c>
      <c r="D9" s="478" t="e">
        <f>B9*C9</f>
        <v>#VALUE!</v>
      </c>
      <c r="E9" s="408" t="s">
        <v>719</v>
      </c>
      <c r="F9" s="409"/>
      <c r="G9" s="409" t="s">
        <v>321</v>
      </c>
      <c r="H9" s="408" t="s">
        <v>720</v>
      </c>
      <c r="I9" s="478"/>
      <c r="J9" s="481" t="e">
        <f>H9*I9</f>
        <v>#VALUE!</v>
      </c>
      <c r="K9" s="410"/>
    </row>
    <row r="10" spans="1:15">
      <c r="A10" s="902" t="s">
        <v>721</v>
      </c>
      <c r="B10" s="902"/>
      <c r="C10" s="902"/>
      <c r="D10" s="902"/>
      <c r="E10" s="902"/>
      <c r="F10" s="902"/>
      <c r="G10" s="902"/>
      <c r="H10" s="902"/>
      <c r="I10" s="902"/>
      <c r="J10" s="411" t="e">
        <f>SUM(J9)</f>
        <v>#VALUE!</v>
      </c>
      <c r="K10" s="411"/>
    </row>
    <row r="11" spans="1:15">
      <c r="A11" s="914"/>
      <c r="B11" s="914"/>
      <c r="C11" s="914"/>
      <c r="D11" s="914"/>
      <c r="E11" s="914"/>
      <c r="F11" s="914"/>
      <c r="G11" s="914"/>
      <c r="H11" s="914"/>
      <c r="I11" s="914"/>
      <c r="J11" s="412" t="s">
        <v>722</v>
      </c>
      <c r="K11" s="480" t="s">
        <v>723</v>
      </c>
    </row>
    <row r="12" spans="1:15">
      <c r="A12" s="902" t="s">
        <v>580</v>
      </c>
      <c r="B12" s="902"/>
      <c r="C12" s="902"/>
      <c r="D12" s="902"/>
      <c r="E12" s="902"/>
      <c r="F12" s="902"/>
      <c r="G12" s="902"/>
      <c r="H12" s="902"/>
      <c r="I12" s="902"/>
      <c r="J12" s="902"/>
      <c r="K12" s="411">
        <f>SUM(K10)</f>
        <v>0</v>
      </c>
    </row>
    <row r="13" spans="1:15">
      <c r="A13" s="928"/>
      <c r="B13" s="928"/>
      <c r="C13" s="928"/>
      <c r="D13" s="928"/>
      <c r="E13" s="928"/>
      <c r="F13" s="928"/>
      <c r="G13" s="928"/>
      <c r="H13" s="928"/>
      <c r="I13" s="928"/>
      <c r="J13" s="482" t="s">
        <v>434</v>
      </c>
      <c r="K13" s="482" t="s">
        <v>723</v>
      </c>
    </row>
    <row r="14" spans="1:15">
      <c r="A14" s="931" t="s">
        <v>204</v>
      </c>
      <c r="B14" s="931"/>
      <c r="C14" s="931"/>
      <c r="D14" s="931"/>
      <c r="E14" s="931"/>
      <c r="F14" s="931"/>
      <c r="G14" s="931"/>
      <c r="H14" s="931"/>
      <c r="I14" s="931"/>
      <c r="J14" s="931"/>
      <c r="K14" s="931"/>
    </row>
    <row r="15" spans="1:15">
      <c r="A15" s="480" t="s">
        <v>188</v>
      </c>
      <c r="B15" s="480" t="s">
        <v>192</v>
      </c>
      <c r="C15" s="480" t="s">
        <v>196</v>
      </c>
      <c r="D15" s="480" t="s">
        <v>190</v>
      </c>
      <c r="E15" s="480" t="s">
        <v>194</v>
      </c>
      <c r="F15" s="480" t="s">
        <v>198</v>
      </c>
      <c r="G15" s="480" t="s">
        <v>282</v>
      </c>
      <c r="H15" s="480" t="s">
        <v>283</v>
      </c>
      <c r="I15" s="480" t="s">
        <v>284</v>
      </c>
      <c r="J15" s="480">
        <v>10</v>
      </c>
      <c r="K15" s="480">
        <v>11</v>
      </c>
    </row>
    <row r="16" spans="1:15" ht="15" customHeight="1">
      <c r="A16" s="905" t="s">
        <v>358</v>
      </c>
      <c r="B16" s="932" t="s">
        <v>709</v>
      </c>
      <c r="C16" s="932"/>
      <c r="D16" s="932"/>
      <c r="E16" s="933" t="s">
        <v>710</v>
      </c>
      <c r="F16" s="933"/>
      <c r="G16" s="933"/>
      <c r="H16" s="933"/>
      <c r="I16" s="933"/>
      <c r="J16" s="933"/>
      <c r="K16" s="929" t="s">
        <v>711</v>
      </c>
    </row>
    <row r="17" spans="1:11" ht="38.25">
      <c r="A17" s="905"/>
      <c r="B17" s="480" t="s">
        <v>712</v>
      </c>
      <c r="C17" s="478" t="s">
        <v>713</v>
      </c>
      <c r="D17" s="478" t="s">
        <v>562</v>
      </c>
      <c r="E17" s="478" t="s">
        <v>563</v>
      </c>
      <c r="F17" s="478" t="s">
        <v>714</v>
      </c>
      <c r="G17" s="478" t="s">
        <v>715</v>
      </c>
      <c r="H17" s="478" t="s">
        <v>564</v>
      </c>
      <c r="I17" s="480" t="s">
        <v>716</v>
      </c>
      <c r="J17" s="480" t="s">
        <v>566</v>
      </c>
      <c r="K17" s="930"/>
    </row>
    <row r="18" spans="1:11" ht="102">
      <c r="A18" s="478" t="s">
        <v>717</v>
      </c>
      <c r="B18" s="478"/>
      <c r="C18" s="408" t="s">
        <v>718</v>
      </c>
      <c r="D18" s="478" t="e">
        <f>B18*C18</f>
        <v>#VALUE!</v>
      </c>
      <c r="E18" s="408" t="s">
        <v>719</v>
      </c>
      <c r="F18" s="409"/>
      <c r="G18" s="409" t="s">
        <v>724</v>
      </c>
      <c r="H18" s="408" t="s">
        <v>720</v>
      </c>
      <c r="I18" s="478"/>
      <c r="J18" s="481" t="e">
        <f>H18*I18</f>
        <v>#VALUE!</v>
      </c>
      <c r="K18" s="410"/>
    </row>
    <row r="19" spans="1:11">
      <c r="A19" s="902" t="s">
        <v>721</v>
      </c>
      <c r="B19" s="902"/>
      <c r="C19" s="902"/>
      <c r="D19" s="902"/>
      <c r="E19" s="902"/>
      <c r="F19" s="902"/>
      <c r="G19" s="902"/>
      <c r="H19" s="902"/>
      <c r="I19" s="902"/>
      <c r="J19" s="411" t="e">
        <f>SUM(J18)</f>
        <v>#VALUE!</v>
      </c>
      <c r="K19" s="411"/>
    </row>
    <row r="20" spans="1:11">
      <c r="A20" s="914"/>
      <c r="B20" s="914"/>
      <c r="C20" s="914"/>
      <c r="D20" s="914"/>
      <c r="E20" s="914"/>
      <c r="F20" s="914"/>
      <c r="G20" s="914"/>
      <c r="H20" s="914"/>
      <c r="I20" s="914"/>
      <c r="J20" s="412" t="s">
        <v>722</v>
      </c>
      <c r="K20" s="480" t="s">
        <v>723</v>
      </c>
    </row>
    <row r="21" spans="1:11">
      <c r="A21" s="902" t="s">
        <v>582</v>
      </c>
      <c r="B21" s="902"/>
      <c r="C21" s="902"/>
      <c r="D21" s="902"/>
      <c r="E21" s="902"/>
      <c r="F21" s="902"/>
      <c r="G21" s="902"/>
      <c r="H21" s="902"/>
      <c r="I21" s="902"/>
      <c r="J21" s="902"/>
      <c r="K21" s="411">
        <f>SUM(K19)</f>
        <v>0</v>
      </c>
    </row>
    <row r="22" spans="1:11">
      <c r="A22" s="928"/>
      <c r="B22" s="928"/>
      <c r="C22" s="928"/>
      <c r="D22" s="928"/>
      <c r="E22" s="928"/>
      <c r="F22" s="928"/>
      <c r="G22" s="928"/>
      <c r="H22" s="928"/>
      <c r="I22" s="928"/>
      <c r="J22" s="482" t="s">
        <v>434</v>
      </c>
      <c r="K22" s="482" t="s">
        <v>723</v>
      </c>
    </row>
    <row r="35" spans="12:12">
      <c r="L35" s="392" t="s">
        <v>435</v>
      </c>
    </row>
    <row r="52" spans="12:12">
      <c r="L52" s="392" t="s">
        <v>436</v>
      </c>
    </row>
    <row r="70" spans="2:2">
      <c r="B70" s="393" t="s">
        <v>436</v>
      </c>
    </row>
    <row r="86" spans="6:8">
      <c r="F86" s="394" t="s">
        <v>725</v>
      </c>
      <c r="G86" s="392"/>
      <c r="H86" s="392"/>
    </row>
    <row r="87" spans="6:8">
      <c r="F87" s="392" t="s">
        <v>726</v>
      </c>
      <c r="G87" s="392"/>
      <c r="H87" s="392"/>
    </row>
    <row r="88" spans="6:8">
      <c r="F88" s="392"/>
      <c r="G88" s="392"/>
      <c r="H88" s="392"/>
    </row>
  </sheetData>
  <mergeCells count="20">
    <mergeCell ref="A2:O3"/>
    <mergeCell ref="A4:K4"/>
    <mergeCell ref="A5:K5"/>
    <mergeCell ref="B7:D7"/>
    <mergeCell ref="E7:J7"/>
    <mergeCell ref="A21:J21"/>
    <mergeCell ref="A22:I22"/>
    <mergeCell ref="K7:K8"/>
    <mergeCell ref="K16:K17"/>
    <mergeCell ref="A7:A8"/>
    <mergeCell ref="A13:I13"/>
    <mergeCell ref="A14:K14"/>
    <mergeCell ref="A16:A17"/>
    <mergeCell ref="B16:D16"/>
    <mergeCell ref="E16:J16"/>
    <mergeCell ref="A10:I10"/>
    <mergeCell ref="A12:J12"/>
    <mergeCell ref="A11:I11"/>
    <mergeCell ref="A19:I19"/>
    <mergeCell ref="A20:I20"/>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9569" r:id="rId4" name="Drop Down 1">
              <controlPr defaultSize="0" autoLine="0" autoPict="0">
                <anchor moveWithCells="1">
                  <from>
                    <xdr:col>5</xdr:col>
                    <xdr:colOff>76200</xdr:colOff>
                    <xdr:row>8</xdr:row>
                    <xdr:rowOff>114300</xdr:rowOff>
                  </from>
                  <to>
                    <xdr:col>5</xdr:col>
                    <xdr:colOff>1600200</xdr:colOff>
                    <xdr:row>8</xdr:row>
                    <xdr:rowOff>304800</xdr:rowOff>
                  </to>
                </anchor>
              </controlPr>
            </control>
          </mc:Choice>
        </mc:AlternateContent>
        <mc:AlternateContent xmlns:mc="http://schemas.openxmlformats.org/markup-compatibility/2006">
          <mc:Choice Requires="x14">
            <control shapeId="109570" r:id="rId5" name="Drop Down 2">
              <controlPr defaultSize="0" autoLine="0" autoPict="0">
                <anchor moveWithCells="1">
                  <from>
                    <xdr:col>5</xdr:col>
                    <xdr:colOff>76200</xdr:colOff>
                    <xdr:row>17</xdr:row>
                    <xdr:rowOff>114300</xdr:rowOff>
                  </from>
                  <to>
                    <xdr:col>5</xdr:col>
                    <xdr:colOff>1600200</xdr:colOff>
                    <xdr:row>17</xdr:row>
                    <xdr:rowOff>304800</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rgb="FFFF0000"/>
  </sheetPr>
  <dimension ref="A1:O98"/>
  <sheetViews>
    <sheetView showGridLines="0" zoomScale="50" zoomScaleNormal="50" workbookViewId="0">
      <selection activeCell="M19" sqref="M19"/>
    </sheetView>
  </sheetViews>
  <sheetFormatPr defaultColWidth="8.7109375" defaultRowHeight="14.25"/>
  <cols>
    <col min="1" max="1" width="17.7109375" style="75" customWidth="1"/>
    <col min="2" max="2" width="11.7109375" style="91" customWidth="1"/>
    <col min="3" max="5" width="11.7109375" style="75" customWidth="1"/>
    <col min="6" max="6" width="24.7109375" style="75" customWidth="1"/>
    <col min="7" max="7" width="23.42578125" style="75" customWidth="1"/>
    <col min="8" max="11" width="11.7109375" style="75" customWidth="1"/>
    <col min="12" max="16384" width="8.7109375" style="75"/>
  </cols>
  <sheetData>
    <row r="1" spans="1:15" ht="15">
      <c r="A1" s="47"/>
      <c r="B1" s="460" t="s">
        <v>157</v>
      </c>
      <c r="C1" s="48"/>
      <c r="D1" s="42" t="s">
        <v>158</v>
      </c>
      <c r="E1" s="487"/>
      <c r="F1" s="42" t="s">
        <v>159</v>
      </c>
      <c r="G1" s="42"/>
      <c r="H1" s="49"/>
      <c r="I1" s="42" t="s">
        <v>160</v>
      </c>
    </row>
    <row r="2" spans="1:15">
      <c r="A2" s="916" t="s">
        <v>657</v>
      </c>
      <c r="B2" s="916"/>
      <c r="C2" s="916"/>
      <c r="D2" s="916"/>
      <c r="E2" s="916"/>
      <c r="F2" s="916"/>
      <c r="G2" s="916"/>
      <c r="H2" s="916"/>
      <c r="I2" s="916"/>
      <c r="J2" s="916"/>
      <c r="K2" s="916"/>
      <c r="L2" s="916"/>
      <c r="M2" s="916"/>
      <c r="N2" s="916"/>
      <c r="O2" s="916"/>
    </row>
    <row r="3" spans="1:15">
      <c r="A3" s="916"/>
      <c r="B3" s="916"/>
      <c r="C3" s="916"/>
      <c r="D3" s="916"/>
      <c r="E3" s="916"/>
      <c r="F3" s="916"/>
      <c r="G3" s="916"/>
      <c r="H3" s="916"/>
      <c r="I3" s="916"/>
      <c r="J3" s="916"/>
      <c r="K3" s="916"/>
      <c r="L3" s="916"/>
      <c r="M3" s="916"/>
      <c r="N3" s="916"/>
      <c r="O3" s="916"/>
    </row>
    <row r="4" spans="1:15" ht="15">
      <c r="A4" s="934" t="s">
        <v>727</v>
      </c>
      <c r="B4" s="934"/>
      <c r="C4" s="934"/>
      <c r="D4" s="934"/>
      <c r="E4" s="934"/>
      <c r="F4" s="934"/>
      <c r="G4" s="934"/>
      <c r="H4" s="934"/>
      <c r="I4" s="934"/>
      <c r="J4" s="934"/>
      <c r="K4" s="934"/>
      <c r="L4" s="94"/>
    </row>
    <row r="5" spans="1:15" ht="14.25" customHeight="1">
      <c r="A5" s="931" t="s">
        <v>203</v>
      </c>
      <c r="B5" s="931"/>
      <c r="C5" s="931"/>
      <c r="D5" s="931"/>
      <c r="E5" s="931"/>
      <c r="F5" s="931"/>
      <c r="G5" s="931"/>
      <c r="H5" s="931"/>
      <c r="I5" s="931"/>
      <c r="J5" s="931"/>
      <c r="K5" s="931"/>
    </row>
    <row r="6" spans="1:15">
      <c r="A6" s="480" t="s">
        <v>188</v>
      </c>
      <c r="B6" s="480" t="s">
        <v>192</v>
      </c>
      <c r="C6" s="480" t="s">
        <v>196</v>
      </c>
      <c r="D6" s="480" t="s">
        <v>190</v>
      </c>
      <c r="E6" s="480" t="s">
        <v>194</v>
      </c>
      <c r="F6" s="480" t="s">
        <v>198</v>
      </c>
      <c r="G6" s="480" t="s">
        <v>282</v>
      </c>
      <c r="H6" s="480" t="s">
        <v>283</v>
      </c>
      <c r="I6" s="480" t="s">
        <v>284</v>
      </c>
      <c r="J6" s="480">
        <v>10</v>
      </c>
      <c r="K6" s="480">
        <v>11</v>
      </c>
    </row>
    <row r="7" spans="1:15" ht="15" customHeight="1">
      <c r="A7" s="905" t="s">
        <v>358</v>
      </c>
      <c r="B7" s="932" t="s">
        <v>709</v>
      </c>
      <c r="C7" s="932"/>
      <c r="D7" s="932"/>
      <c r="E7" s="933" t="s">
        <v>710</v>
      </c>
      <c r="F7" s="933"/>
      <c r="G7" s="933"/>
      <c r="H7" s="933"/>
      <c r="I7" s="933"/>
      <c r="J7" s="933"/>
      <c r="K7" s="929" t="s">
        <v>711</v>
      </c>
    </row>
    <row r="8" spans="1:15" ht="42" customHeight="1">
      <c r="A8" s="905"/>
      <c r="B8" s="480" t="s">
        <v>207</v>
      </c>
      <c r="C8" s="478" t="s">
        <v>672</v>
      </c>
      <c r="D8" s="478" t="s">
        <v>562</v>
      </c>
      <c r="E8" s="478" t="s">
        <v>563</v>
      </c>
      <c r="F8" s="478" t="s">
        <v>714</v>
      </c>
      <c r="G8" s="478" t="s">
        <v>715</v>
      </c>
      <c r="H8" s="478" t="s">
        <v>564</v>
      </c>
      <c r="I8" s="480" t="s">
        <v>716</v>
      </c>
      <c r="J8" s="480" t="s">
        <v>566</v>
      </c>
      <c r="K8" s="930"/>
    </row>
    <row r="9" spans="1:15" ht="76.5">
      <c r="A9" s="408" t="s">
        <v>717</v>
      </c>
      <c r="B9" s="422"/>
      <c r="C9" s="408" t="s">
        <v>718</v>
      </c>
      <c r="D9" s="478" t="e">
        <f>B9*C9</f>
        <v>#VALUE!</v>
      </c>
      <c r="E9" s="408" t="s">
        <v>719</v>
      </c>
      <c r="F9" s="408" t="s">
        <v>353</v>
      </c>
      <c r="G9" s="409"/>
      <c r="H9" s="408" t="s">
        <v>720</v>
      </c>
      <c r="I9" s="478"/>
      <c r="J9" s="481" t="e">
        <f>H9*I9</f>
        <v>#VALUE!</v>
      </c>
      <c r="K9" s="424"/>
    </row>
    <row r="10" spans="1:15">
      <c r="A10" s="902" t="s">
        <v>721</v>
      </c>
      <c r="B10" s="902"/>
      <c r="C10" s="902"/>
      <c r="D10" s="902"/>
      <c r="E10" s="902"/>
      <c r="F10" s="902"/>
      <c r="G10" s="902"/>
      <c r="H10" s="902"/>
      <c r="I10" s="902"/>
      <c r="J10" s="411" t="e">
        <f>SUM(J9)</f>
        <v>#VALUE!</v>
      </c>
      <c r="K10" s="411"/>
    </row>
    <row r="11" spans="1:15">
      <c r="A11" s="914"/>
      <c r="B11" s="914"/>
      <c r="C11" s="914"/>
      <c r="D11" s="914"/>
      <c r="E11" s="914"/>
      <c r="F11" s="914"/>
      <c r="G11" s="914"/>
      <c r="H11" s="914"/>
      <c r="I11" s="914"/>
      <c r="J11" s="412" t="s">
        <v>722</v>
      </c>
      <c r="K11" s="480" t="s">
        <v>723</v>
      </c>
    </row>
    <row r="12" spans="1:15">
      <c r="A12" s="902" t="s">
        <v>580</v>
      </c>
      <c r="B12" s="902"/>
      <c r="C12" s="902"/>
      <c r="D12" s="902"/>
      <c r="E12" s="902"/>
      <c r="F12" s="902"/>
      <c r="G12" s="902"/>
      <c r="H12" s="902"/>
      <c r="I12" s="902"/>
      <c r="J12" s="902"/>
      <c r="K12" s="411">
        <f>SUM(K10)</f>
        <v>0</v>
      </c>
    </row>
    <row r="13" spans="1:15">
      <c r="A13" s="928"/>
      <c r="B13" s="928"/>
      <c r="C13" s="928"/>
      <c r="D13" s="928"/>
      <c r="E13" s="928"/>
      <c r="F13" s="928"/>
      <c r="G13" s="928"/>
      <c r="H13" s="928"/>
      <c r="I13" s="928"/>
      <c r="J13" s="482" t="s">
        <v>434</v>
      </c>
      <c r="K13" s="482" t="s">
        <v>723</v>
      </c>
    </row>
    <row r="14" spans="1:15">
      <c r="A14" s="931" t="s">
        <v>204</v>
      </c>
      <c r="B14" s="931"/>
      <c r="C14" s="931"/>
      <c r="D14" s="931"/>
      <c r="E14" s="931"/>
      <c r="F14" s="931"/>
      <c r="G14" s="931"/>
      <c r="H14" s="931"/>
      <c r="I14" s="931"/>
      <c r="J14" s="931"/>
      <c r="K14" s="931"/>
    </row>
    <row r="15" spans="1:15">
      <c r="A15" s="480" t="s">
        <v>188</v>
      </c>
      <c r="B15" s="480" t="s">
        <v>192</v>
      </c>
      <c r="C15" s="480" t="s">
        <v>196</v>
      </c>
      <c r="D15" s="480" t="s">
        <v>190</v>
      </c>
      <c r="E15" s="480" t="s">
        <v>194</v>
      </c>
      <c r="F15" s="480" t="s">
        <v>198</v>
      </c>
      <c r="G15" s="480" t="s">
        <v>282</v>
      </c>
      <c r="H15" s="480" t="s">
        <v>283</v>
      </c>
      <c r="I15" s="480" t="s">
        <v>284</v>
      </c>
      <c r="J15" s="480">
        <v>10</v>
      </c>
      <c r="K15" s="480">
        <v>11</v>
      </c>
    </row>
    <row r="16" spans="1:15" ht="15" customHeight="1">
      <c r="A16" s="905" t="s">
        <v>358</v>
      </c>
      <c r="B16" s="932" t="s">
        <v>709</v>
      </c>
      <c r="C16" s="932"/>
      <c r="D16" s="932"/>
      <c r="E16" s="933" t="s">
        <v>710</v>
      </c>
      <c r="F16" s="933"/>
      <c r="G16" s="933"/>
      <c r="H16" s="933"/>
      <c r="I16" s="933"/>
      <c r="J16" s="933"/>
      <c r="K16" s="929" t="s">
        <v>711</v>
      </c>
    </row>
    <row r="17" spans="1:11" ht="38.25">
      <c r="A17" s="905"/>
      <c r="B17" s="480" t="s">
        <v>207</v>
      </c>
      <c r="C17" s="478" t="s">
        <v>672</v>
      </c>
      <c r="D17" s="478" t="s">
        <v>562</v>
      </c>
      <c r="E17" s="478" t="s">
        <v>563</v>
      </c>
      <c r="F17" s="478" t="s">
        <v>714</v>
      </c>
      <c r="G17" s="478" t="s">
        <v>715</v>
      </c>
      <c r="H17" s="478" t="s">
        <v>564</v>
      </c>
      <c r="I17" s="480" t="s">
        <v>716</v>
      </c>
      <c r="J17" s="480" t="s">
        <v>566</v>
      </c>
      <c r="K17" s="930"/>
    </row>
    <row r="18" spans="1:11" ht="76.5">
      <c r="A18" s="408" t="s">
        <v>717</v>
      </c>
      <c r="B18" s="422"/>
      <c r="C18" s="408" t="s">
        <v>718</v>
      </c>
      <c r="D18" s="478" t="e">
        <f>B9*C9</f>
        <v>#VALUE!</v>
      </c>
      <c r="E18" s="408" t="s">
        <v>719</v>
      </c>
      <c r="F18" s="408" t="s">
        <v>353</v>
      </c>
      <c r="G18" s="409"/>
      <c r="H18" s="408" t="s">
        <v>720</v>
      </c>
      <c r="I18" s="478"/>
      <c r="J18" s="481" t="e">
        <f>H18*I18</f>
        <v>#VALUE!</v>
      </c>
      <c r="K18" s="424"/>
    </row>
    <row r="19" spans="1:11">
      <c r="A19" s="902" t="s">
        <v>721</v>
      </c>
      <c r="B19" s="902"/>
      <c r="C19" s="902"/>
      <c r="D19" s="902"/>
      <c r="E19" s="902"/>
      <c r="F19" s="902"/>
      <c r="G19" s="902"/>
      <c r="H19" s="902"/>
      <c r="I19" s="902"/>
      <c r="J19" s="411" t="e">
        <f>SUM(J18)</f>
        <v>#VALUE!</v>
      </c>
      <c r="K19" s="411"/>
    </row>
    <row r="20" spans="1:11">
      <c r="A20" s="914"/>
      <c r="B20" s="914"/>
      <c r="C20" s="914"/>
      <c r="D20" s="914"/>
      <c r="E20" s="914"/>
      <c r="F20" s="914"/>
      <c r="G20" s="914"/>
      <c r="H20" s="914"/>
      <c r="I20" s="914"/>
      <c r="J20" s="412" t="s">
        <v>722</v>
      </c>
      <c r="K20" s="480" t="s">
        <v>723</v>
      </c>
    </row>
    <row r="21" spans="1:11">
      <c r="A21" s="902" t="s">
        <v>582</v>
      </c>
      <c r="B21" s="902"/>
      <c r="C21" s="902"/>
      <c r="D21" s="902"/>
      <c r="E21" s="902"/>
      <c r="F21" s="902"/>
      <c r="G21" s="902"/>
      <c r="H21" s="902"/>
      <c r="I21" s="902"/>
      <c r="J21" s="902"/>
      <c r="K21" s="411">
        <f>SUM(K19)</f>
        <v>0</v>
      </c>
    </row>
    <row r="22" spans="1:11">
      <c r="A22" s="928"/>
      <c r="B22" s="928"/>
      <c r="C22" s="928"/>
      <c r="D22" s="928"/>
      <c r="E22" s="928"/>
      <c r="F22" s="928"/>
      <c r="G22" s="928"/>
      <c r="H22" s="928"/>
      <c r="I22" s="928"/>
      <c r="J22" s="482" t="s">
        <v>434</v>
      </c>
      <c r="K22" s="482" t="s">
        <v>723</v>
      </c>
    </row>
    <row r="24" spans="1:11">
      <c r="F24" s="189" t="s">
        <v>728</v>
      </c>
    </row>
    <row r="25" spans="1:11">
      <c r="F25" s="202" t="s">
        <v>729</v>
      </c>
    </row>
    <row r="26" spans="1:11">
      <c r="F26" s="202" t="s">
        <v>730</v>
      </c>
    </row>
    <row r="27" spans="1:11">
      <c r="F27" s="202" t="s">
        <v>731</v>
      </c>
    </row>
    <row r="28" spans="1:11">
      <c r="F28" s="202" t="s">
        <v>732</v>
      </c>
    </row>
    <row r="32" spans="1:11">
      <c r="F32" s="122"/>
    </row>
    <row r="33" spans="2:6">
      <c r="F33" s="122"/>
    </row>
    <row r="34" spans="2:6">
      <c r="F34" s="122"/>
    </row>
    <row r="35" spans="2:6">
      <c r="F35" s="122"/>
    </row>
    <row r="36" spans="2:6">
      <c r="F36" s="122"/>
    </row>
    <row r="37" spans="2:6">
      <c r="B37" s="393" t="s">
        <v>733</v>
      </c>
    </row>
    <row r="81" spans="2:2">
      <c r="B81" s="393" t="s">
        <v>436</v>
      </c>
    </row>
    <row r="98" spans="7:7">
      <c r="G98" s="392" t="s">
        <v>734</v>
      </c>
    </row>
  </sheetData>
  <mergeCells count="20">
    <mergeCell ref="A2:O3"/>
    <mergeCell ref="A4:K4"/>
    <mergeCell ref="A5:K5"/>
    <mergeCell ref="A7:A8"/>
    <mergeCell ref="B7:D7"/>
    <mergeCell ref="E7:J7"/>
    <mergeCell ref="K7:K8"/>
    <mergeCell ref="K16:K17"/>
    <mergeCell ref="A11:I11"/>
    <mergeCell ref="A12:J12"/>
    <mergeCell ref="A13:I13"/>
    <mergeCell ref="A14:K14"/>
    <mergeCell ref="A16:A17"/>
    <mergeCell ref="B16:D16"/>
    <mergeCell ref="E16:J16"/>
    <mergeCell ref="A10:I10"/>
    <mergeCell ref="A19:I19"/>
    <mergeCell ref="A20:I20"/>
    <mergeCell ref="A21:J21"/>
    <mergeCell ref="A22:I22"/>
  </mergeCells>
  <pageMargins left="0.7" right="0.7" top="0.75" bottom="0.75" header="0.3" footer="0.3"/>
  <pageSetup orientation="portrait"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tabColor rgb="FFFF0000"/>
  </sheetPr>
  <dimension ref="A1:O48"/>
  <sheetViews>
    <sheetView showGridLines="0" zoomScale="50" zoomScaleNormal="50" workbookViewId="0">
      <selection activeCell="T9" sqref="T9"/>
    </sheetView>
  </sheetViews>
  <sheetFormatPr defaultColWidth="8.7109375" defaultRowHeight="14.25"/>
  <cols>
    <col min="1" max="1" width="17.7109375" style="75" customWidth="1"/>
    <col min="2" max="2" width="11.7109375" style="91" customWidth="1"/>
    <col min="3" max="9" width="11.7109375" style="75" customWidth="1"/>
    <col min="10" max="16384" width="8.7109375" style="75"/>
  </cols>
  <sheetData>
    <row r="1" spans="1:15" ht="15">
      <c r="A1" s="47"/>
      <c r="B1" s="460" t="s">
        <v>157</v>
      </c>
      <c r="C1" s="48"/>
      <c r="D1" s="42" t="s">
        <v>158</v>
      </c>
      <c r="E1" s="487"/>
      <c r="F1" s="42" t="s">
        <v>159</v>
      </c>
      <c r="G1" s="42"/>
      <c r="H1" s="49"/>
      <c r="I1" s="42" t="s">
        <v>160</v>
      </c>
    </row>
    <row r="2" spans="1:15">
      <c r="A2" s="916" t="s">
        <v>657</v>
      </c>
      <c r="B2" s="916"/>
      <c r="C2" s="916"/>
      <c r="D2" s="916"/>
      <c r="E2" s="916"/>
      <c r="F2" s="916"/>
      <c r="G2" s="916"/>
      <c r="H2" s="916"/>
      <c r="I2" s="916"/>
      <c r="J2" s="916"/>
      <c r="K2" s="916"/>
      <c r="L2" s="916"/>
      <c r="M2" s="916"/>
      <c r="N2" s="916"/>
      <c r="O2" s="916"/>
    </row>
    <row r="3" spans="1:15">
      <c r="A3" s="916"/>
      <c r="B3" s="916"/>
      <c r="C3" s="916"/>
      <c r="D3" s="916"/>
      <c r="E3" s="916"/>
      <c r="F3" s="916"/>
      <c r="G3" s="916"/>
      <c r="H3" s="916"/>
      <c r="I3" s="916"/>
      <c r="J3" s="916"/>
      <c r="K3" s="916"/>
      <c r="L3" s="916"/>
      <c r="M3" s="916"/>
      <c r="N3" s="916"/>
      <c r="O3" s="916"/>
    </row>
    <row r="4" spans="1:15" ht="15">
      <c r="A4" s="934" t="s">
        <v>735</v>
      </c>
      <c r="B4" s="934"/>
      <c r="C4" s="934"/>
      <c r="D4" s="934"/>
      <c r="E4" s="934"/>
      <c r="F4" s="934"/>
      <c r="G4" s="934"/>
      <c r="H4" s="934"/>
      <c r="I4" s="934"/>
      <c r="J4" s="94"/>
    </row>
    <row r="5" spans="1:15" ht="14.25" customHeight="1">
      <c r="A5" s="931" t="s">
        <v>203</v>
      </c>
      <c r="B5" s="931"/>
      <c r="C5" s="931"/>
      <c r="D5" s="931"/>
      <c r="E5" s="931"/>
      <c r="F5" s="931"/>
      <c r="G5" s="931"/>
      <c r="H5" s="931"/>
      <c r="I5" s="931"/>
    </row>
    <row r="6" spans="1:15">
      <c r="A6" s="480" t="s">
        <v>188</v>
      </c>
      <c r="B6" s="480" t="s">
        <v>192</v>
      </c>
      <c r="C6" s="480" t="s">
        <v>196</v>
      </c>
      <c r="D6" s="480" t="s">
        <v>190</v>
      </c>
      <c r="E6" s="480" t="s">
        <v>194</v>
      </c>
      <c r="F6" s="480" t="s">
        <v>198</v>
      </c>
      <c r="G6" s="480" t="s">
        <v>282</v>
      </c>
      <c r="H6" s="480" t="s">
        <v>283</v>
      </c>
      <c r="I6" s="480" t="s">
        <v>284</v>
      </c>
    </row>
    <row r="7" spans="1:15" ht="15" customHeight="1">
      <c r="A7" s="905" t="s">
        <v>358</v>
      </c>
      <c r="B7" s="932" t="s">
        <v>709</v>
      </c>
      <c r="C7" s="932"/>
      <c r="D7" s="932"/>
      <c r="E7" s="933" t="s">
        <v>710</v>
      </c>
      <c r="F7" s="933"/>
      <c r="G7" s="933"/>
      <c r="H7" s="933"/>
      <c r="I7" s="929" t="s">
        <v>711</v>
      </c>
    </row>
    <row r="8" spans="1:15" ht="42" customHeight="1">
      <c r="A8" s="905"/>
      <c r="B8" s="480" t="s">
        <v>207</v>
      </c>
      <c r="C8" s="478" t="s">
        <v>672</v>
      </c>
      <c r="D8" s="478" t="s">
        <v>562</v>
      </c>
      <c r="E8" s="478" t="s">
        <v>563</v>
      </c>
      <c r="F8" s="478" t="s">
        <v>564</v>
      </c>
      <c r="G8" s="480" t="s">
        <v>716</v>
      </c>
      <c r="H8" s="480" t="s">
        <v>566</v>
      </c>
      <c r="I8" s="930"/>
    </row>
    <row r="9" spans="1:15" ht="76.5">
      <c r="A9" s="478" t="s">
        <v>717</v>
      </c>
      <c r="B9" s="422"/>
      <c r="C9" s="478" t="s">
        <v>718</v>
      </c>
      <c r="D9" s="478" t="e">
        <f>B9*C9</f>
        <v>#VALUE!</v>
      </c>
      <c r="E9" s="478" t="s">
        <v>719</v>
      </c>
      <c r="F9" s="478" t="s">
        <v>720</v>
      </c>
      <c r="G9" s="415"/>
      <c r="H9" s="423" t="e">
        <f>F9*G9</f>
        <v>#VALUE!</v>
      </c>
      <c r="I9" s="424"/>
      <c r="K9" s="392" t="s">
        <v>736</v>
      </c>
    </row>
    <row r="10" spans="1:15">
      <c r="A10" s="902" t="s">
        <v>721</v>
      </c>
      <c r="B10" s="902"/>
      <c r="C10" s="902"/>
      <c r="D10" s="902"/>
      <c r="E10" s="902"/>
      <c r="F10" s="902"/>
      <c r="G10" s="902"/>
      <c r="H10" s="411" t="e">
        <f>SUM(H9)</f>
        <v>#VALUE!</v>
      </c>
      <c r="I10" s="411" t="e">
        <f>MIN(D9,H10)</f>
        <v>#VALUE!</v>
      </c>
    </row>
    <row r="11" spans="1:15">
      <c r="A11" s="914"/>
      <c r="B11" s="914"/>
      <c r="C11" s="914"/>
      <c r="D11" s="914"/>
      <c r="E11" s="914"/>
      <c r="F11" s="914"/>
      <c r="G11" s="914"/>
      <c r="H11" s="412" t="s">
        <v>722</v>
      </c>
      <c r="I11" s="480" t="s">
        <v>723</v>
      </c>
    </row>
    <row r="12" spans="1:15">
      <c r="A12" s="902" t="s">
        <v>580</v>
      </c>
      <c r="B12" s="902"/>
      <c r="C12" s="902"/>
      <c r="D12" s="902"/>
      <c r="E12" s="902"/>
      <c r="F12" s="902"/>
      <c r="G12" s="902"/>
      <c r="H12" s="902"/>
      <c r="I12" s="411" t="e">
        <f>SUM(I10)</f>
        <v>#VALUE!</v>
      </c>
    </row>
    <row r="13" spans="1:15">
      <c r="A13" s="928"/>
      <c r="B13" s="928"/>
      <c r="C13" s="928"/>
      <c r="D13" s="928"/>
      <c r="E13" s="928"/>
      <c r="F13" s="928"/>
      <c r="G13" s="928"/>
      <c r="H13" s="482" t="s">
        <v>434</v>
      </c>
      <c r="I13" s="482" t="s">
        <v>723</v>
      </c>
    </row>
    <row r="14" spans="1:15">
      <c r="A14" s="931" t="s">
        <v>204</v>
      </c>
      <c r="B14" s="931"/>
      <c r="C14" s="931"/>
      <c r="D14" s="931"/>
      <c r="E14" s="931"/>
      <c r="F14" s="931"/>
      <c r="G14" s="931"/>
      <c r="H14" s="931"/>
      <c r="I14" s="931"/>
    </row>
    <row r="15" spans="1:15">
      <c r="A15" s="480" t="s">
        <v>188</v>
      </c>
      <c r="B15" s="480" t="s">
        <v>192</v>
      </c>
      <c r="C15" s="480" t="s">
        <v>196</v>
      </c>
      <c r="D15" s="480" t="s">
        <v>190</v>
      </c>
      <c r="E15" s="480" t="s">
        <v>194</v>
      </c>
      <c r="F15" s="480" t="s">
        <v>198</v>
      </c>
      <c r="G15" s="480" t="s">
        <v>282</v>
      </c>
      <c r="H15" s="480" t="s">
        <v>283</v>
      </c>
      <c r="I15" s="480" t="s">
        <v>284</v>
      </c>
    </row>
    <row r="16" spans="1:15" ht="15" customHeight="1">
      <c r="A16" s="905" t="s">
        <v>358</v>
      </c>
      <c r="B16" s="932" t="s">
        <v>709</v>
      </c>
      <c r="C16" s="932"/>
      <c r="D16" s="932"/>
      <c r="E16" s="933" t="s">
        <v>710</v>
      </c>
      <c r="F16" s="933"/>
      <c r="G16" s="933"/>
      <c r="H16" s="933"/>
      <c r="I16" s="929" t="s">
        <v>711</v>
      </c>
    </row>
    <row r="17" spans="1:9" ht="38.25">
      <c r="A17" s="905"/>
      <c r="B17" s="480" t="s">
        <v>207</v>
      </c>
      <c r="C17" s="478" t="s">
        <v>672</v>
      </c>
      <c r="D17" s="478" t="s">
        <v>562</v>
      </c>
      <c r="E17" s="478" t="s">
        <v>563</v>
      </c>
      <c r="F17" s="478" t="s">
        <v>564</v>
      </c>
      <c r="G17" s="480" t="s">
        <v>716</v>
      </c>
      <c r="H17" s="480" t="s">
        <v>566</v>
      </c>
      <c r="I17" s="930"/>
    </row>
    <row r="18" spans="1:9" ht="76.5">
      <c r="A18" s="478" t="s">
        <v>717</v>
      </c>
      <c r="B18" s="422"/>
      <c r="C18" s="478" t="s">
        <v>718</v>
      </c>
      <c r="D18" s="478" t="e">
        <f>B18*C18</f>
        <v>#VALUE!</v>
      </c>
      <c r="E18" s="478" t="s">
        <v>719</v>
      </c>
      <c r="F18" s="478" t="s">
        <v>720</v>
      </c>
      <c r="G18" s="415"/>
      <c r="H18" s="423" t="e">
        <f>F18*G18</f>
        <v>#VALUE!</v>
      </c>
      <c r="I18" s="424"/>
    </row>
    <row r="19" spans="1:9">
      <c r="A19" s="902" t="s">
        <v>721</v>
      </c>
      <c r="B19" s="902"/>
      <c r="C19" s="902"/>
      <c r="D19" s="902"/>
      <c r="E19" s="902"/>
      <c r="F19" s="902"/>
      <c r="G19" s="902"/>
      <c r="H19" s="411" t="e">
        <f>SUM(H18)</f>
        <v>#VALUE!</v>
      </c>
      <c r="I19" s="411" t="e">
        <f>MIN(D18,H19)</f>
        <v>#VALUE!</v>
      </c>
    </row>
    <row r="20" spans="1:9">
      <c r="A20" s="914"/>
      <c r="B20" s="914"/>
      <c r="C20" s="914"/>
      <c r="D20" s="914"/>
      <c r="E20" s="914"/>
      <c r="F20" s="914"/>
      <c r="G20" s="914"/>
      <c r="H20" s="412" t="s">
        <v>722</v>
      </c>
      <c r="I20" s="480" t="s">
        <v>723</v>
      </c>
    </row>
    <row r="21" spans="1:9">
      <c r="A21" s="902" t="s">
        <v>582</v>
      </c>
      <c r="B21" s="902"/>
      <c r="C21" s="902"/>
      <c r="D21" s="902"/>
      <c r="E21" s="902"/>
      <c r="F21" s="902"/>
      <c r="G21" s="902"/>
      <c r="H21" s="902"/>
      <c r="I21" s="411" t="e">
        <f>SUM(I19)</f>
        <v>#VALUE!</v>
      </c>
    </row>
    <row r="22" spans="1:9">
      <c r="A22" s="928"/>
      <c r="B22" s="928"/>
      <c r="C22" s="928"/>
      <c r="D22" s="928"/>
      <c r="E22" s="928"/>
      <c r="F22" s="928"/>
      <c r="G22" s="928"/>
      <c r="H22" s="482" t="s">
        <v>434</v>
      </c>
      <c r="I22" s="482" t="s">
        <v>723</v>
      </c>
    </row>
    <row r="48" spans="11:11">
      <c r="K48" s="392" t="s">
        <v>436</v>
      </c>
    </row>
  </sheetData>
  <mergeCells count="20">
    <mergeCell ref="A2:O3"/>
    <mergeCell ref="A4:I4"/>
    <mergeCell ref="A5:I5"/>
    <mergeCell ref="A7:A8"/>
    <mergeCell ref="B7:D7"/>
    <mergeCell ref="E7:H7"/>
    <mergeCell ref="I7:I8"/>
    <mergeCell ref="A10:G10"/>
    <mergeCell ref="A19:G19"/>
    <mergeCell ref="A20:G20"/>
    <mergeCell ref="A21:H21"/>
    <mergeCell ref="A22:G22"/>
    <mergeCell ref="I16:I17"/>
    <mergeCell ref="A11:G11"/>
    <mergeCell ref="A12:H12"/>
    <mergeCell ref="A13:G13"/>
    <mergeCell ref="A14:I14"/>
    <mergeCell ref="A16:A17"/>
    <mergeCell ref="B16:D16"/>
    <mergeCell ref="E16:H16"/>
  </mergeCells>
  <pageMargins left="0.7" right="0.7" top="0.75" bottom="0.75" header="0.3" footer="0.3"/>
  <pageSetup orientation="portrait"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tabColor rgb="FFFF0000"/>
  </sheetPr>
  <dimension ref="A1:O31"/>
  <sheetViews>
    <sheetView showGridLines="0" zoomScale="50" zoomScaleNormal="50" workbookViewId="0">
      <selection activeCell="K32" sqref="K32"/>
    </sheetView>
  </sheetViews>
  <sheetFormatPr defaultColWidth="8.7109375" defaultRowHeight="14.25"/>
  <cols>
    <col min="1" max="1" width="17.7109375" style="75" customWidth="1"/>
    <col min="2" max="2" width="26.42578125" style="75" bestFit="1" customWidth="1"/>
    <col min="3" max="3" width="16.7109375" style="75" customWidth="1"/>
    <col min="4" max="4" width="15.42578125" style="75" customWidth="1"/>
    <col min="5" max="5" width="11.28515625" style="75" customWidth="1"/>
    <col min="6" max="6" width="13.42578125" style="75" customWidth="1"/>
    <col min="7" max="7" width="12.7109375" style="75" customWidth="1"/>
    <col min="8" max="8" width="12.42578125" style="75" customWidth="1"/>
    <col min="9" max="16384" width="8.7109375" style="75"/>
  </cols>
  <sheetData>
    <row r="1" spans="1:15" ht="15">
      <c r="A1" s="47"/>
      <c r="B1" s="460" t="s">
        <v>157</v>
      </c>
      <c r="C1" s="48"/>
      <c r="D1" s="42" t="s">
        <v>158</v>
      </c>
      <c r="E1" s="89"/>
      <c r="F1" s="42" t="s">
        <v>159</v>
      </c>
      <c r="H1" s="49"/>
      <c r="I1" s="42" t="s">
        <v>160</v>
      </c>
      <c r="J1" s="42"/>
    </row>
    <row r="2" spans="1:15">
      <c r="A2" s="916" t="s">
        <v>657</v>
      </c>
      <c r="B2" s="916"/>
      <c r="C2" s="916"/>
      <c r="D2" s="916"/>
      <c r="E2" s="916"/>
      <c r="F2" s="916"/>
      <c r="G2" s="916"/>
      <c r="H2" s="916"/>
      <c r="I2" s="916"/>
      <c r="J2" s="916"/>
      <c r="K2" s="916"/>
      <c r="L2" s="916"/>
      <c r="M2" s="916"/>
      <c r="N2" s="916"/>
      <c r="O2" s="916"/>
    </row>
    <row r="3" spans="1:15">
      <c r="A3" s="916"/>
      <c r="B3" s="916"/>
      <c r="C3" s="916"/>
      <c r="D3" s="916"/>
      <c r="E3" s="916"/>
      <c r="F3" s="916"/>
      <c r="G3" s="916"/>
      <c r="H3" s="916"/>
      <c r="I3" s="916"/>
      <c r="J3" s="916"/>
      <c r="K3" s="916"/>
      <c r="L3" s="916"/>
      <c r="M3" s="916"/>
      <c r="N3" s="916"/>
      <c r="O3" s="916"/>
    </row>
    <row r="4" spans="1:15" ht="15">
      <c r="A4" s="953" t="s">
        <v>737</v>
      </c>
      <c r="B4" s="953"/>
      <c r="C4" s="953"/>
      <c r="D4" s="953"/>
      <c r="E4" s="953"/>
      <c r="F4" s="953"/>
      <c r="G4" s="953"/>
      <c r="H4" s="953"/>
    </row>
    <row r="5" spans="1:15" ht="54" customHeight="1">
      <c r="A5" s="954" t="s">
        <v>738</v>
      </c>
      <c r="B5" s="954"/>
      <c r="C5" s="954"/>
      <c r="D5" s="954"/>
      <c r="E5" s="954"/>
      <c r="F5" s="954"/>
      <c r="G5" s="954"/>
      <c r="H5" s="954"/>
    </row>
    <row r="6" spans="1:15" ht="15" customHeight="1">
      <c r="A6" s="955" t="s">
        <v>203</v>
      </c>
      <c r="B6" s="956"/>
      <c r="C6" s="956"/>
      <c r="D6" s="956"/>
      <c r="E6" s="956"/>
      <c r="F6" s="956"/>
      <c r="G6" s="956"/>
      <c r="H6" s="957"/>
    </row>
    <row r="7" spans="1:15">
      <c r="A7" s="425" t="s">
        <v>188</v>
      </c>
      <c r="B7" s="425" t="s">
        <v>192</v>
      </c>
      <c r="C7" s="425" t="s">
        <v>196</v>
      </c>
      <c r="D7" s="425" t="s">
        <v>190</v>
      </c>
      <c r="E7" s="425" t="s">
        <v>194</v>
      </c>
      <c r="F7" s="425" t="s">
        <v>198</v>
      </c>
      <c r="G7" s="425" t="s">
        <v>282</v>
      </c>
      <c r="H7" s="425" t="s">
        <v>283</v>
      </c>
      <c r="I7" s="78"/>
      <c r="J7" s="78"/>
      <c r="K7" s="79"/>
    </row>
    <row r="8" spans="1:15">
      <c r="A8" s="951" t="s">
        <v>358</v>
      </c>
      <c r="B8" s="951" t="s">
        <v>739</v>
      </c>
      <c r="C8" s="952" t="s">
        <v>740</v>
      </c>
      <c r="D8" s="952"/>
      <c r="E8" s="952"/>
      <c r="F8" s="952" t="s">
        <v>741</v>
      </c>
      <c r="G8" s="952"/>
      <c r="H8" s="952"/>
      <c r="I8" s="79"/>
      <c r="J8" s="79"/>
      <c r="K8" s="79"/>
    </row>
    <row r="9" spans="1:15" ht="38.25">
      <c r="A9" s="951"/>
      <c r="B9" s="951"/>
      <c r="C9" s="483" t="s">
        <v>742</v>
      </c>
      <c r="D9" s="478" t="s">
        <v>672</v>
      </c>
      <c r="E9" s="426" t="s">
        <v>562</v>
      </c>
      <c r="F9" s="426" t="s">
        <v>743</v>
      </c>
      <c r="G9" s="478" t="s">
        <v>672</v>
      </c>
      <c r="H9" s="426" t="s">
        <v>562</v>
      </c>
      <c r="I9" s="80"/>
      <c r="J9" s="80"/>
      <c r="K9" s="79"/>
    </row>
    <row r="10" spans="1:15" ht="25.5">
      <c r="A10" s="478" t="s">
        <v>717</v>
      </c>
      <c r="B10" s="483"/>
      <c r="C10" s="483"/>
      <c r="D10" s="484">
        <v>0.5</v>
      </c>
      <c r="E10" s="426">
        <f>C10*D10</f>
        <v>0</v>
      </c>
      <c r="F10" s="426"/>
      <c r="G10" s="427">
        <v>7</v>
      </c>
      <c r="H10" s="426">
        <f>F10*G10</f>
        <v>0</v>
      </c>
      <c r="I10" s="80"/>
      <c r="J10" s="80"/>
      <c r="K10" s="79"/>
    </row>
    <row r="11" spans="1:15">
      <c r="A11" s="937"/>
      <c r="B11" s="938"/>
      <c r="C11" s="485" t="s">
        <v>284</v>
      </c>
      <c r="D11" s="485" t="s">
        <v>285</v>
      </c>
      <c r="E11" s="485" t="s">
        <v>356</v>
      </c>
      <c r="F11" s="485" t="s">
        <v>357</v>
      </c>
      <c r="G11" s="943" t="s">
        <v>369</v>
      </c>
      <c r="H11" s="943"/>
    </row>
    <row r="12" spans="1:15">
      <c r="A12" s="939"/>
      <c r="B12" s="940"/>
      <c r="C12" s="944" t="s">
        <v>710</v>
      </c>
      <c r="D12" s="945"/>
      <c r="E12" s="945"/>
      <c r="F12" s="946"/>
      <c r="G12" s="947" t="s">
        <v>711</v>
      </c>
      <c r="H12" s="948"/>
    </row>
    <row r="13" spans="1:15" ht="28.5" customHeight="1">
      <c r="A13" s="939"/>
      <c r="B13" s="940"/>
      <c r="C13" s="426" t="s">
        <v>563</v>
      </c>
      <c r="D13" s="426" t="s">
        <v>564</v>
      </c>
      <c r="E13" s="426" t="s">
        <v>716</v>
      </c>
      <c r="F13" s="426" t="s">
        <v>566</v>
      </c>
      <c r="G13" s="949"/>
      <c r="H13" s="950"/>
    </row>
    <row r="14" spans="1:15" ht="25.5">
      <c r="A14" s="941"/>
      <c r="B14" s="942"/>
      <c r="C14" s="426" t="s">
        <v>744</v>
      </c>
      <c r="D14" s="426" t="s">
        <v>745</v>
      </c>
      <c r="E14" s="483"/>
      <c r="F14" s="483" t="e">
        <f>D14*E14</f>
        <v>#VALUE!</v>
      </c>
      <c r="G14" s="935"/>
      <c r="H14" s="935"/>
    </row>
    <row r="15" spans="1:15">
      <c r="A15" s="936" t="s">
        <v>721</v>
      </c>
      <c r="B15" s="936"/>
      <c r="C15" s="936"/>
      <c r="D15" s="936"/>
      <c r="E15" s="936"/>
      <c r="F15" s="428" t="e">
        <f>SUM(F14)</f>
        <v>#VALUE!</v>
      </c>
      <c r="G15" s="935" t="e">
        <f>MIN(E10,H10,F15)</f>
        <v>#VALUE!</v>
      </c>
      <c r="H15" s="935"/>
    </row>
    <row r="16" spans="1:15">
      <c r="A16" s="935"/>
      <c r="B16" s="935"/>
      <c r="C16" s="935"/>
      <c r="D16" s="935"/>
      <c r="E16" s="935"/>
      <c r="F16" s="935"/>
      <c r="G16" s="428" t="s">
        <v>746</v>
      </c>
      <c r="H16" s="428" t="s">
        <v>723</v>
      </c>
    </row>
    <row r="17" spans="1:12">
      <c r="A17" s="936" t="s">
        <v>580</v>
      </c>
      <c r="B17" s="936"/>
      <c r="C17" s="936"/>
      <c r="D17" s="936"/>
      <c r="E17" s="936"/>
      <c r="F17" s="936"/>
      <c r="G17" s="935" t="e">
        <f>SUM(G15)</f>
        <v>#VALUE!</v>
      </c>
      <c r="H17" s="935"/>
    </row>
    <row r="18" spans="1:12">
      <c r="A18" s="935"/>
      <c r="B18" s="935"/>
      <c r="C18" s="935"/>
      <c r="D18" s="935"/>
      <c r="E18" s="935"/>
      <c r="F18" s="935"/>
      <c r="G18" s="483" t="s">
        <v>434</v>
      </c>
      <c r="H18" s="483" t="s">
        <v>723</v>
      </c>
    </row>
    <row r="19" spans="1:12">
      <c r="A19" s="955" t="s">
        <v>204</v>
      </c>
      <c r="B19" s="956"/>
      <c r="C19" s="956"/>
      <c r="D19" s="956"/>
      <c r="E19" s="956"/>
      <c r="F19" s="956"/>
      <c r="G19" s="956"/>
      <c r="H19" s="957"/>
    </row>
    <row r="20" spans="1:12">
      <c r="A20" s="425" t="s">
        <v>188</v>
      </c>
      <c r="B20" s="425" t="s">
        <v>192</v>
      </c>
      <c r="C20" s="425" t="s">
        <v>196</v>
      </c>
      <c r="D20" s="425" t="s">
        <v>190</v>
      </c>
      <c r="E20" s="425" t="s">
        <v>194</v>
      </c>
      <c r="F20" s="425" t="s">
        <v>198</v>
      </c>
      <c r="G20" s="425" t="s">
        <v>282</v>
      </c>
      <c r="H20" s="425" t="s">
        <v>283</v>
      </c>
    </row>
    <row r="21" spans="1:12" ht="14.25" customHeight="1">
      <c r="A21" s="951" t="s">
        <v>358</v>
      </c>
      <c r="B21" s="951" t="s">
        <v>739</v>
      </c>
      <c r="C21" s="952" t="s">
        <v>740</v>
      </c>
      <c r="D21" s="952"/>
      <c r="E21" s="952"/>
      <c r="F21" s="952" t="s">
        <v>741</v>
      </c>
      <c r="G21" s="952"/>
      <c r="H21" s="952"/>
    </row>
    <row r="22" spans="1:12" ht="38.25">
      <c r="A22" s="951"/>
      <c r="B22" s="951"/>
      <c r="C22" s="483" t="s">
        <v>742</v>
      </c>
      <c r="D22" s="478" t="s">
        <v>672</v>
      </c>
      <c r="E22" s="426" t="s">
        <v>562</v>
      </c>
      <c r="F22" s="426" t="s">
        <v>743</v>
      </c>
      <c r="G22" s="478" t="s">
        <v>672</v>
      </c>
      <c r="H22" s="426" t="s">
        <v>562</v>
      </c>
      <c r="L22" s="431"/>
    </row>
    <row r="23" spans="1:12" ht="25.5">
      <c r="A23" s="478" t="s">
        <v>717</v>
      </c>
      <c r="B23" s="483"/>
      <c r="C23" s="483"/>
      <c r="D23" s="426">
        <v>0.5</v>
      </c>
      <c r="E23" s="426">
        <f>C23*D23</f>
        <v>0</v>
      </c>
      <c r="F23" s="426"/>
      <c r="G23" s="427">
        <v>7</v>
      </c>
      <c r="H23" s="426">
        <f>F23*G23</f>
        <v>0</v>
      </c>
    </row>
    <row r="24" spans="1:12">
      <c r="A24" s="937"/>
      <c r="B24" s="938"/>
      <c r="C24" s="485" t="s">
        <v>284</v>
      </c>
      <c r="D24" s="485" t="s">
        <v>285</v>
      </c>
      <c r="E24" s="485" t="s">
        <v>356</v>
      </c>
      <c r="F24" s="485" t="s">
        <v>357</v>
      </c>
      <c r="G24" s="943" t="s">
        <v>369</v>
      </c>
      <c r="H24" s="943"/>
    </row>
    <row r="25" spans="1:12">
      <c r="A25" s="939"/>
      <c r="B25" s="940"/>
      <c r="C25" s="944" t="s">
        <v>710</v>
      </c>
      <c r="D25" s="945"/>
      <c r="E25" s="945"/>
      <c r="F25" s="946"/>
      <c r="G25" s="947" t="s">
        <v>711</v>
      </c>
      <c r="H25" s="948"/>
    </row>
    <row r="26" spans="1:12" ht="25.5">
      <c r="A26" s="939"/>
      <c r="B26" s="940"/>
      <c r="C26" s="426" t="s">
        <v>563</v>
      </c>
      <c r="D26" s="426" t="s">
        <v>564</v>
      </c>
      <c r="E26" s="426" t="s">
        <v>716</v>
      </c>
      <c r="F26" s="426" t="s">
        <v>566</v>
      </c>
      <c r="G26" s="949"/>
      <c r="H26" s="950"/>
    </row>
    <row r="27" spans="1:12" ht="25.5">
      <c r="A27" s="941"/>
      <c r="B27" s="942"/>
      <c r="C27" s="426" t="s">
        <v>744</v>
      </c>
      <c r="D27" s="426" t="s">
        <v>745</v>
      </c>
      <c r="E27" s="483"/>
      <c r="F27" s="483" t="e">
        <f>D27*E27</f>
        <v>#VALUE!</v>
      </c>
      <c r="G27" s="935"/>
      <c r="H27" s="935"/>
    </row>
    <row r="28" spans="1:12">
      <c r="A28" s="936" t="s">
        <v>721</v>
      </c>
      <c r="B28" s="936"/>
      <c r="C28" s="936"/>
      <c r="D28" s="936"/>
      <c r="E28" s="936"/>
      <c r="F28" s="428" t="e">
        <f>SUM(F27)</f>
        <v>#VALUE!</v>
      </c>
      <c r="G28" s="935" t="e">
        <f>MIN(E23,H23,F28)</f>
        <v>#VALUE!</v>
      </c>
      <c r="H28" s="935"/>
    </row>
    <row r="29" spans="1:12">
      <c r="A29" s="935"/>
      <c r="B29" s="935"/>
      <c r="C29" s="935"/>
      <c r="D29" s="935"/>
      <c r="E29" s="935"/>
      <c r="F29" s="935"/>
      <c r="G29" s="428" t="s">
        <v>746</v>
      </c>
      <c r="H29" s="428" t="s">
        <v>723</v>
      </c>
    </row>
    <row r="30" spans="1:12">
      <c r="A30" s="936" t="s">
        <v>582</v>
      </c>
      <c r="B30" s="936"/>
      <c r="C30" s="936"/>
      <c r="D30" s="936"/>
      <c r="E30" s="936"/>
      <c r="F30" s="936"/>
      <c r="G30" s="935" t="e">
        <f>SUM(G28)</f>
        <v>#VALUE!</v>
      </c>
      <c r="H30" s="935"/>
    </row>
    <row r="31" spans="1:12">
      <c r="A31" s="935"/>
      <c r="B31" s="935"/>
      <c r="C31" s="935"/>
      <c r="D31" s="935"/>
      <c r="E31" s="935"/>
      <c r="F31" s="935"/>
      <c r="G31" s="483" t="s">
        <v>434</v>
      </c>
      <c r="H31" s="483" t="s">
        <v>723</v>
      </c>
    </row>
  </sheetData>
  <mergeCells count="35">
    <mergeCell ref="A2:O3"/>
    <mergeCell ref="A4:H4"/>
    <mergeCell ref="A5:H5"/>
    <mergeCell ref="A6:H6"/>
    <mergeCell ref="A19:H19"/>
    <mergeCell ref="A18:F18"/>
    <mergeCell ref="A8:A9"/>
    <mergeCell ref="B8:B9"/>
    <mergeCell ref="C8:E8"/>
    <mergeCell ref="F8:H8"/>
    <mergeCell ref="A11:B14"/>
    <mergeCell ref="G11:H11"/>
    <mergeCell ref="C12:F12"/>
    <mergeCell ref="G12:H13"/>
    <mergeCell ref="G14:H14"/>
    <mergeCell ref="A15:E15"/>
    <mergeCell ref="G15:H15"/>
    <mergeCell ref="A16:F16"/>
    <mergeCell ref="A17:F17"/>
    <mergeCell ref="G17:H17"/>
    <mergeCell ref="A21:A22"/>
    <mergeCell ref="B21:B22"/>
    <mergeCell ref="C21:E21"/>
    <mergeCell ref="F21:H21"/>
    <mergeCell ref="A24:B27"/>
    <mergeCell ref="G24:H24"/>
    <mergeCell ref="C25:F25"/>
    <mergeCell ref="G25:H26"/>
    <mergeCell ref="G27:H27"/>
    <mergeCell ref="A31:F31"/>
    <mergeCell ref="A28:E28"/>
    <mergeCell ref="G28:H28"/>
    <mergeCell ref="A29:F29"/>
    <mergeCell ref="A30:F30"/>
    <mergeCell ref="G30:H30"/>
  </mergeCells>
  <pageMargins left="0.7" right="0.7" top="0.75" bottom="0.75" header="0.3" footer="0.3"/>
  <pageSetup orientation="portrait" r:id="rId1"/>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Q29"/>
  <sheetViews>
    <sheetView showGridLines="0" zoomScale="94" zoomScaleNormal="94" workbookViewId="0">
      <selection activeCell="X13" sqref="X13"/>
    </sheetView>
  </sheetViews>
  <sheetFormatPr defaultColWidth="10" defaultRowHeight="15"/>
  <cols>
    <col min="1" max="1" width="10" style="42"/>
    <col min="2" max="2" width="25.7109375" style="42" customWidth="1"/>
    <col min="3" max="5" width="4.7109375" style="42" customWidth="1"/>
    <col min="6" max="6" width="4.7109375" style="42" hidden="1" customWidth="1"/>
    <col min="7" max="12" width="4.7109375" style="42" customWidth="1"/>
    <col min="13" max="13" width="10" style="42" customWidth="1"/>
    <col min="14" max="14" width="9.7109375" style="42" customWidth="1"/>
    <col min="15" max="16" width="10" style="42" customWidth="1"/>
    <col min="17" max="17" width="12.28515625" style="42" customWidth="1"/>
    <col min="18" max="16384" width="10" style="42"/>
  </cols>
  <sheetData>
    <row r="1" spans="1:17">
      <c r="A1" s="47"/>
      <c r="B1" s="460" t="s">
        <v>157</v>
      </c>
      <c r="C1" s="48"/>
      <c r="D1" s="48"/>
      <c r="E1" s="42" t="s">
        <v>158</v>
      </c>
      <c r="H1" s="983"/>
      <c r="I1" s="983"/>
      <c r="J1" s="487"/>
      <c r="K1" s="487"/>
      <c r="L1" s="487"/>
      <c r="M1" s="42" t="s">
        <v>159</v>
      </c>
      <c r="O1" s="49"/>
      <c r="P1" s="42" t="s">
        <v>160</v>
      </c>
    </row>
    <row r="2" spans="1:17">
      <c r="B2" s="81"/>
      <c r="C2" s="81"/>
      <c r="D2" s="81"/>
      <c r="E2" s="81"/>
      <c r="F2" s="81"/>
      <c r="G2" s="81"/>
      <c r="H2" s="81"/>
      <c r="I2" s="81"/>
      <c r="J2" s="81"/>
      <c r="K2" s="81"/>
      <c r="L2" s="81"/>
      <c r="M2" s="81"/>
      <c r="N2" s="81"/>
      <c r="O2" s="81"/>
      <c r="P2" s="81"/>
      <c r="Q2" s="81"/>
    </row>
    <row r="3" spans="1:17">
      <c r="B3" s="987" t="s">
        <v>747</v>
      </c>
      <c r="C3" s="988"/>
      <c r="D3" s="988"/>
      <c r="E3" s="988"/>
      <c r="F3" s="988"/>
      <c r="G3" s="988"/>
      <c r="H3" s="988"/>
      <c r="I3" s="988"/>
      <c r="J3" s="988"/>
      <c r="K3" s="988"/>
      <c r="L3" s="988"/>
      <c r="M3" s="988"/>
      <c r="N3" s="988"/>
      <c r="O3" s="988"/>
      <c r="P3" s="988"/>
      <c r="Q3" s="989"/>
    </row>
    <row r="4" spans="1:17" ht="19.5" customHeight="1">
      <c r="B4" s="990" t="s">
        <v>748</v>
      </c>
      <c r="C4" s="990"/>
      <c r="D4" s="990"/>
      <c r="E4" s="990"/>
      <c r="F4" s="990"/>
      <c r="G4" s="990"/>
      <c r="H4" s="990"/>
      <c r="I4" s="990"/>
      <c r="J4" s="990"/>
      <c r="K4" s="990"/>
      <c r="L4" s="990"/>
      <c r="M4" s="990"/>
      <c r="N4" s="990"/>
      <c r="O4" s="990"/>
      <c r="P4" s="990"/>
      <c r="Q4" s="990"/>
    </row>
    <row r="5" spans="1:17" ht="12.75" customHeight="1">
      <c r="B5" s="984" t="s">
        <v>203</v>
      </c>
      <c r="C5" s="985"/>
      <c r="D5" s="985"/>
      <c r="E5" s="985"/>
      <c r="F5" s="985"/>
      <c r="G5" s="985"/>
      <c r="H5" s="985"/>
      <c r="I5" s="985"/>
      <c r="J5" s="985"/>
      <c r="K5" s="985"/>
      <c r="L5" s="985"/>
      <c r="M5" s="985"/>
      <c r="N5" s="985"/>
      <c r="O5" s="985"/>
      <c r="P5" s="985"/>
      <c r="Q5" s="986"/>
    </row>
    <row r="6" spans="1:17" ht="19.5" customHeight="1">
      <c r="B6" s="488" t="s">
        <v>188</v>
      </c>
      <c r="C6" s="993" t="s">
        <v>192</v>
      </c>
      <c r="D6" s="994"/>
      <c r="E6" s="994"/>
      <c r="F6" s="994"/>
      <c r="G6" s="994"/>
      <c r="H6" s="994"/>
      <c r="I6" s="994"/>
      <c r="J6" s="994"/>
      <c r="K6" s="994"/>
      <c r="L6" s="995"/>
      <c r="M6" s="92" t="s">
        <v>196</v>
      </c>
      <c r="N6" s="92" t="s">
        <v>190</v>
      </c>
      <c r="O6" s="92" t="s">
        <v>194</v>
      </c>
      <c r="P6" s="92" t="s">
        <v>198</v>
      </c>
      <c r="Q6" s="93" t="s">
        <v>282</v>
      </c>
    </row>
    <row r="7" spans="1:17" ht="28.5" customHeight="1">
      <c r="B7" s="975" t="s">
        <v>358</v>
      </c>
      <c r="C7" s="959" t="s">
        <v>749</v>
      </c>
      <c r="D7" s="960"/>
      <c r="E7" s="960"/>
      <c r="F7" s="960"/>
      <c r="G7" s="960"/>
      <c r="H7" s="960"/>
      <c r="I7" s="960"/>
      <c r="J7" s="961"/>
      <c r="K7" s="961"/>
      <c r="L7" s="962"/>
      <c r="M7" s="978" t="s">
        <v>750</v>
      </c>
      <c r="N7" s="979"/>
      <c r="O7" s="979"/>
      <c r="P7" s="980"/>
      <c r="Q7" s="975" t="s">
        <v>751</v>
      </c>
    </row>
    <row r="8" spans="1:17" ht="28.5" customHeight="1">
      <c r="B8" s="976"/>
      <c r="C8" s="432">
        <v>1</v>
      </c>
      <c r="D8" s="434" t="s">
        <v>752</v>
      </c>
      <c r="E8" s="434" t="s">
        <v>753</v>
      </c>
      <c r="F8" s="433"/>
      <c r="G8" s="435" t="s">
        <v>754</v>
      </c>
      <c r="H8" s="435" t="s">
        <v>755</v>
      </c>
      <c r="I8" s="436" t="s">
        <v>756</v>
      </c>
      <c r="J8" s="436" t="s">
        <v>757</v>
      </c>
      <c r="K8" s="436" t="s">
        <v>758</v>
      </c>
      <c r="L8" s="436" t="s">
        <v>759</v>
      </c>
      <c r="M8" s="991" t="s">
        <v>563</v>
      </c>
      <c r="N8" s="991" t="s">
        <v>564</v>
      </c>
      <c r="O8" s="991" t="s">
        <v>565</v>
      </c>
      <c r="P8" s="991" t="s">
        <v>760</v>
      </c>
      <c r="Q8" s="981"/>
    </row>
    <row r="9" spans="1:17" ht="15" customHeight="1">
      <c r="B9" s="977"/>
      <c r="C9" s="963" t="s">
        <v>761</v>
      </c>
      <c r="D9" s="964"/>
      <c r="E9" s="964"/>
      <c r="F9" s="965"/>
      <c r="G9" s="963" t="s">
        <v>761</v>
      </c>
      <c r="H9" s="964"/>
      <c r="I9" s="965"/>
      <c r="J9" s="963" t="s">
        <v>762</v>
      </c>
      <c r="K9" s="964"/>
      <c r="L9" s="964"/>
      <c r="M9" s="992"/>
      <c r="N9" s="992"/>
      <c r="O9" s="992"/>
      <c r="P9" s="992"/>
      <c r="Q9" s="982"/>
    </row>
    <row r="10" spans="1:17" s="82" customFormat="1" ht="63.75">
      <c r="B10" s="441" t="s">
        <v>763</v>
      </c>
      <c r="C10" s="284"/>
      <c r="D10" s="284"/>
      <c r="E10" s="284"/>
      <c r="F10" s="395"/>
      <c r="G10" s="285"/>
      <c r="H10" s="285"/>
      <c r="I10" s="285"/>
      <c r="J10" s="285"/>
      <c r="K10" s="285"/>
      <c r="L10" s="285"/>
      <c r="M10" s="282" t="s">
        <v>744</v>
      </c>
      <c r="N10" s="283" t="s">
        <v>764</v>
      </c>
      <c r="O10" s="286"/>
      <c r="P10" s="103" t="e">
        <f>N10*O10</f>
        <v>#VALUE!</v>
      </c>
      <c r="Q10" s="287" t="s">
        <v>765</v>
      </c>
    </row>
    <row r="11" spans="1:17">
      <c r="B11" s="882"/>
      <c r="C11" s="882"/>
      <c r="D11" s="882"/>
      <c r="E11" s="882"/>
      <c r="F11" s="882"/>
      <c r="G11" s="882"/>
      <c r="H11" s="882"/>
      <c r="I11" s="882"/>
      <c r="J11" s="882"/>
      <c r="K11" s="882"/>
      <c r="L11" s="882"/>
      <c r="M11" s="882"/>
      <c r="N11" s="882"/>
      <c r="O11" s="882" t="s">
        <v>746</v>
      </c>
      <c r="P11" s="882"/>
      <c r="Q11" s="468" t="s">
        <v>723</v>
      </c>
    </row>
    <row r="12" spans="1:17">
      <c r="B12" s="970" t="s">
        <v>283</v>
      </c>
      <c r="C12" s="970"/>
      <c r="D12" s="970"/>
      <c r="E12" s="970"/>
      <c r="F12" s="970"/>
      <c r="G12" s="970"/>
      <c r="H12" s="970"/>
      <c r="I12" s="970"/>
      <c r="J12" s="970"/>
      <c r="K12" s="970"/>
      <c r="L12" s="967" t="s">
        <v>284</v>
      </c>
      <c r="M12" s="968"/>
      <c r="N12" s="968"/>
      <c r="O12" s="968"/>
      <c r="P12" s="968"/>
      <c r="Q12" s="969"/>
    </row>
    <row r="13" spans="1:17" ht="38.25" customHeight="1">
      <c r="B13" s="288" t="s">
        <v>766</v>
      </c>
      <c r="C13" s="684" t="s">
        <v>767</v>
      </c>
      <c r="D13" s="684"/>
      <c r="E13" s="684"/>
      <c r="F13" s="684"/>
      <c r="G13" s="684"/>
      <c r="H13" s="684"/>
      <c r="I13" s="684"/>
      <c r="J13" s="684"/>
      <c r="K13" s="684"/>
      <c r="L13" s="971" t="s">
        <v>768</v>
      </c>
      <c r="M13" s="971"/>
      <c r="N13" s="971"/>
      <c r="O13" s="971"/>
      <c r="P13" s="971"/>
      <c r="Q13" s="467">
        <f>SUM(Q10)</f>
        <v>0</v>
      </c>
    </row>
    <row r="14" spans="1:17">
      <c r="B14" s="972" t="s">
        <v>204</v>
      </c>
      <c r="C14" s="973"/>
      <c r="D14" s="973"/>
      <c r="E14" s="973"/>
      <c r="F14" s="973"/>
      <c r="G14" s="973"/>
      <c r="H14" s="973"/>
      <c r="I14" s="973"/>
      <c r="J14" s="973"/>
      <c r="K14" s="973"/>
      <c r="L14" s="973"/>
      <c r="M14" s="973"/>
      <c r="N14" s="973"/>
      <c r="O14" s="973"/>
      <c r="P14" s="973"/>
      <c r="Q14" s="974"/>
    </row>
    <row r="15" spans="1:17">
      <c r="B15" s="486" t="s">
        <v>188</v>
      </c>
      <c r="C15" s="996" t="s">
        <v>192</v>
      </c>
      <c r="D15" s="997"/>
      <c r="E15" s="997"/>
      <c r="F15" s="997"/>
      <c r="G15" s="997"/>
      <c r="H15" s="997"/>
      <c r="I15" s="997"/>
      <c r="J15" s="997"/>
      <c r="K15" s="997"/>
      <c r="L15" s="998"/>
      <c r="M15" s="290" t="s">
        <v>196</v>
      </c>
      <c r="N15" s="290" t="s">
        <v>190</v>
      </c>
      <c r="O15" s="290" t="s">
        <v>194</v>
      </c>
      <c r="P15" s="290" t="s">
        <v>198</v>
      </c>
      <c r="Q15" s="289" t="s">
        <v>282</v>
      </c>
    </row>
    <row r="16" spans="1:17" ht="28.5" customHeight="1">
      <c r="B16" s="975" t="s">
        <v>358</v>
      </c>
      <c r="C16" s="959" t="s">
        <v>749</v>
      </c>
      <c r="D16" s="960"/>
      <c r="E16" s="960"/>
      <c r="F16" s="960"/>
      <c r="G16" s="960"/>
      <c r="H16" s="960"/>
      <c r="I16" s="960"/>
      <c r="J16" s="961"/>
      <c r="K16" s="961"/>
      <c r="L16" s="962"/>
      <c r="M16" s="978" t="s">
        <v>750</v>
      </c>
      <c r="N16" s="979"/>
      <c r="O16" s="979"/>
      <c r="P16" s="980"/>
      <c r="Q16" s="975" t="s">
        <v>751</v>
      </c>
    </row>
    <row r="17" spans="2:17" ht="28.5" customHeight="1">
      <c r="B17" s="976"/>
      <c r="C17" s="432">
        <v>1</v>
      </c>
      <c r="D17" s="434" t="s">
        <v>752</v>
      </c>
      <c r="E17" s="434" t="s">
        <v>753</v>
      </c>
      <c r="F17" s="433"/>
      <c r="G17" s="435" t="s">
        <v>754</v>
      </c>
      <c r="H17" s="435" t="s">
        <v>755</v>
      </c>
      <c r="I17" s="436" t="s">
        <v>756</v>
      </c>
      <c r="J17" s="436" t="s">
        <v>757</v>
      </c>
      <c r="K17" s="436" t="s">
        <v>758</v>
      </c>
      <c r="L17" s="436" t="s">
        <v>759</v>
      </c>
      <c r="M17" s="966" t="s">
        <v>563</v>
      </c>
      <c r="N17" s="966" t="s">
        <v>564</v>
      </c>
      <c r="O17" s="966" t="s">
        <v>565</v>
      </c>
      <c r="P17" s="966" t="s">
        <v>760</v>
      </c>
      <c r="Q17" s="981"/>
    </row>
    <row r="18" spans="2:17" ht="15" customHeight="1">
      <c r="B18" s="977"/>
      <c r="C18" s="963" t="s">
        <v>761</v>
      </c>
      <c r="D18" s="964"/>
      <c r="E18" s="964"/>
      <c r="F18" s="965"/>
      <c r="G18" s="963" t="s">
        <v>761</v>
      </c>
      <c r="H18" s="964"/>
      <c r="I18" s="965"/>
      <c r="J18" s="963" t="s">
        <v>762</v>
      </c>
      <c r="K18" s="964"/>
      <c r="L18" s="965"/>
      <c r="M18" s="966"/>
      <c r="N18" s="966"/>
      <c r="O18" s="966"/>
      <c r="P18" s="966"/>
      <c r="Q18" s="982"/>
    </row>
    <row r="19" spans="2:17" ht="63.75">
      <c r="B19" s="441" t="s">
        <v>769</v>
      </c>
      <c r="C19" s="284"/>
      <c r="D19" s="284"/>
      <c r="E19" s="284"/>
      <c r="F19" s="395"/>
      <c r="G19" s="285"/>
      <c r="H19" s="285"/>
      <c r="I19" s="285"/>
      <c r="J19" s="285"/>
      <c r="K19" s="285"/>
      <c r="L19" s="285"/>
      <c r="M19" s="282" t="s">
        <v>744</v>
      </c>
      <c r="N19" s="283" t="s">
        <v>764</v>
      </c>
      <c r="O19" s="286"/>
      <c r="P19" s="103" t="e">
        <f>N19*O19</f>
        <v>#VALUE!</v>
      </c>
      <c r="Q19" s="287" t="s">
        <v>765</v>
      </c>
    </row>
    <row r="20" spans="2:17">
      <c r="B20" s="882"/>
      <c r="C20" s="882"/>
      <c r="D20" s="882"/>
      <c r="E20" s="882"/>
      <c r="F20" s="882"/>
      <c r="G20" s="882"/>
      <c r="H20" s="882"/>
      <c r="I20" s="882"/>
      <c r="J20" s="882"/>
      <c r="K20" s="882"/>
      <c r="L20" s="882"/>
      <c r="M20" s="882"/>
      <c r="N20" s="882"/>
      <c r="O20" s="882" t="s">
        <v>746</v>
      </c>
      <c r="P20" s="882"/>
      <c r="Q20" s="468" t="s">
        <v>723</v>
      </c>
    </row>
    <row r="21" spans="2:17">
      <c r="B21" s="882" t="s">
        <v>283</v>
      </c>
      <c r="C21" s="882"/>
      <c r="D21" s="882"/>
      <c r="E21" s="882"/>
      <c r="F21" s="882"/>
      <c r="G21" s="882"/>
      <c r="H21" s="882"/>
      <c r="I21" s="882"/>
      <c r="J21" s="882"/>
      <c r="K21" s="968" t="s">
        <v>284</v>
      </c>
      <c r="L21" s="968"/>
      <c r="M21" s="968"/>
      <c r="N21" s="968"/>
      <c r="O21" s="968"/>
      <c r="P21" s="968"/>
      <c r="Q21" s="969"/>
    </row>
    <row r="22" spans="2:17" ht="43.5" customHeight="1">
      <c r="B22" s="288" t="s">
        <v>766</v>
      </c>
      <c r="C22" s="684" t="s">
        <v>767</v>
      </c>
      <c r="D22" s="684"/>
      <c r="E22" s="684"/>
      <c r="F22" s="684"/>
      <c r="G22" s="684"/>
      <c r="H22" s="684"/>
      <c r="I22" s="684"/>
      <c r="J22" s="684"/>
      <c r="K22" s="1001" t="s">
        <v>770</v>
      </c>
      <c r="L22" s="1002"/>
      <c r="M22" s="1002"/>
      <c r="N22" s="1002"/>
      <c r="O22" s="1002"/>
      <c r="P22" s="1003"/>
      <c r="Q22" s="467">
        <f>SUM(Q19)</f>
        <v>0</v>
      </c>
    </row>
    <row r="23" spans="2:17" ht="60" customHeight="1">
      <c r="B23" s="1004" t="s">
        <v>771</v>
      </c>
      <c r="C23" s="1004"/>
      <c r="D23" s="1004"/>
      <c r="E23" s="1004"/>
      <c r="F23" s="1004"/>
      <c r="G23" s="1004"/>
      <c r="H23" s="1004"/>
      <c r="I23" s="1004"/>
      <c r="J23" s="1004"/>
      <c r="K23" s="1004"/>
      <c r="L23" s="1004"/>
      <c r="M23" s="1004"/>
      <c r="N23" s="1004"/>
      <c r="O23" s="1004"/>
      <c r="P23" s="1004"/>
      <c r="Q23" s="1004"/>
    </row>
    <row r="24" spans="2:17" ht="17.25">
      <c r="B24" s="214" t="s">
        <v>772</v>
      </c>
    </row>
    <row r="25" spans="2:17">
      <c r="B25" s="148"/>
    </row>
    <row r="26" spans="2:17">
      <c r="C26" s="999" t="s">
        <v>773</v>
      </c>
      <c r="D26" s="1000"/>
      <c r="E26" s="1000"/>
      <c r="F26" s="1000"/>
      <c r="G26" s="1000"/>
      <c r="H26" s="1000"/>
      <c r="I26" s="1000"/>
      <c r="J26" s="66"/>
      <c r="K26" s="66"/>
      <c r="L26" s="66"/>
    </row>
    <row r="27" spans="2:17" ht="262.14999999999998" customHeight="1">
      <c r="C27" s="958" t="s">
        <v>774</v>
      </c>
      <c r="D27" s="958"/>
      <c r="E27" s="958"/>
      <c r="F27" s="958"/>
      <c r="G27" s="958"/>
      <c r="H27" s="958"/>
      <c r="I27" s="958"/>
      <c r="J27" s="147"/>
      <c r="K27" s="147"/>
      <c r="L27" s="147"/>
      <c r="M27" s="42" t="s">
        <v>775</v>
      </c>
    </row>
    <row r="28" spans="2:17">
      <c r="C28" s="958"/>
      <c r="D28" s="958"/>
      <c r="E28" s="958"/>
      <c r="F28" s="958"/>
      <c r="G28" s="958"/>
      <c r="H28" s="958"/>
      <c r="I28" s="958"/>
    </row>
    <row r="29" spans="2:17">
      <c r="C29" s="958"/>
      <c r="D29" s="958"/>
      <c r="E29" s="958"/>
      <c r="F29" s="958"/>
      <c r="G29" s="958"/>
      <c r="H29" s="958"/>
      <c r="I29" s="958"/>
    </row>
  </sheetData>
  <mergeCells count="44">
    <mergeCell ref="C26:I26"/>
    <mergeCell ref="B20:N20"/>
    <mergeCell ref="O20:P20"/>
    <mergeCell ref="K21:Q21"/>
    <mergeCell ref="K22:P22"/>
    <mergeCell ref="B23:Q23"/>
    <mergeCell ref="B21:J21"/>
    <mergeCell ref="M17:M18"/>
    <mergeCell ref="N17:N18"/>
    <mergeCell ref="O17:O18"/>
    <mergeCell ref="C22:J22"/>
    <mergeCell ref="C15:L15"/>
    <mergeCell ref="H1:I1"/>
    <mergeCell ref="B11:N11"/>
    <mergeCell ref="B5:Q5"/>
    <mergeCell ref="B3:Q3"/>
    <mergeCell ref="B4:Q4"/>
    <mergeCell ref="B7:B9"/>
    <mergeCell ref="M7:P7"/>
    <mergeCell ref="Q7:Q9"/>
    <mergeCell ref="M8:M9"/>
    <mergeCell ref="N8:N9"/>
    <mergeCell ref="O8:O9"/>
    <mergeCell ref="P8:P9"/>
    <mergeCell ref="C6:L6"/>
    <mergeCell ref="G9:I9"/>
    <mergeCell ref="O11:P11"/>
    <mergeCell ref="J9:L9"/>
    <mergeCell ref="C27:I29"/>
    <mergeCell ref="C7:L7"/>
    <mergeCell ref="C9:F9"/>
    <mergeCell ref="P17:P18"/>
    <mergeCell ref="C18:F18"/>
    <mergeCell ref="G18:I18"/>
    <mergeCell ref="J18:L18"/>
    <mergeCell ref="L12:Q12"/>
    <mergeCell ref="B12:K12"/>
    <mergeCell ref="L13:P13"/>
    <mergeCell ref="C13:K13"/>
    <mergeCell ref="C16:L16"/>
    <mergeCell ref="B14:Q14"/>
    <mergeCell ref="B16:B18"/>
    <mergeCell ref="M16:P16"/>
    <mergeCell ref="Q16:Q18"/>
  </mergeCells>
  <phoneticPr fontId="64" type="noConversion"/>
  <pageMargins left="0.5" right="0.5"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72759" r:id="rId4" name="Check Box 55">
              <controlPr defaultSize="0" autoFill="0" autoLine="0" autoPict="0">
                <anchor moveWithCells="1" sizeWithCells="1">
                  <from>
                    <xdr:col>8</xdr:col>
                    <xdr:colOff>38100</xdr:colOff>
                    <xdr:row>9</xdr:row>
                    <xdr:rowOff>57150</xdr:rowOff>
                  </from>
                  <to>
                    <xdr:col>8</xdr:col>
                    <xdr:colOff>266700</xdr:colOff>
                    <xdr:row>10</xdr:row>
                    <xdr:rowOff>0</xdr:rowOff>
                  </to>
                </anchor>
              </controlPr>
            </control>
          </mc:Choice>
        </mc:AlternateContent>
        <mc:AlternateContent xmlns:mc="http://schemas.openxmlformats.org/markup-compatibility/2006">
          <mc:Choice Requires="x14">
            <control shapeId="72760" r:id="rId5" name="Check Box 56">
              <controlPr defaultSize="0" autoFill="0" autoLine="0" autoPict="0">
                <anchor moveWithCells="1" sizeWithCells="1">
                  <from>
                    <xdr:col>7</xdr:col>
                    <xdr:colOff>76200</xdr:colOff>
                    <xdr:row>9</xdr:row>
                    <xdr:rowOff>228600</xdr:rowOff>
                  </from>
                  <to>
                    <xdr:col>7</xdr:col>
                    <xdr:colOff>304800</xdr:colOff>
                    <xdr:row>9</xdr:row>
                    <xdr:rowOff>704850</xdr:rowOff>
                  </to>
                </anchor>
              </controlPr>
            </control>
          </mc:Choice>
        </mc:AlternateContent>
        <mc:AlternateContent xmlns:mc="http://schemas.openxmlformats.org/markup-compatibility/2006">
          <mc:Choice Requires="x14">
            <control shapeId="72761" r:id="rId6" name="Check Box 57">
              <controlPr defaultSize="0" autoFill="0" autoLine="0" autoPict="0">
                <anchor moveWithCells="1" sizeWithCells="1">
                  <from>
                    <xdr:col>6</xdr:col>
                    <xdr:colOff>76200</xdr:colOff>
                    <xdr:row>9</xdr:row>
                    <xdr:rowOff>57150</xdr:rowOff>
                  </from>
                  <to>
                    <xdr:col>6</xdr:col>
                    <xdr:colOff>304800</xdr:colOff>
                    <xdr:row>10</xdr:row>
                    <xdr:rowOff>0</xdr:rowOff>
                  </to>
                </anchor>
              </controlPr>
            </control>
          </mc:Choice>
        </mc:AlternateContent>
        <mc:AlternateContent xmlns:mc="http://schemas.openxmlformats.org/markup-compatibility/2006">
          <mc:Choice Requires="x14">
            <control shapeId="72762" r:id="rId7" name="Check Box 58">
              <controlPr defaultSize="0" autoFill="0" autoLine="0" autoPict="0">
                <anchor moveWithCells="1" sizeWithCells="1">
                  <from>
                    <xdr:col>5</xdr:col>
                    <xdr:colOff>38100</xdr:colOff>
                    <xdr:row>9</xdr:row>
                    <xdr:rowOff>57150</xdr:rowOff>
                  </from>
                  <to>
                    <xdr:col>5</xdr:col>
                    <xdr:colOff>266700</xdr:colOff>
                    <xdr:row>10</xdr:row>
                    <xdr:rowOff>0</xdr:rowOff>
                  </to>
                </anchor>
              </controlPr>
            </control>
          </mc:Choice>
        </mc:AlternateContent>
        <mc:AlternateContent xmlns:mc="http://schemas.openxmlformats.org/markup-compatibility/2006">
          <mc:Choice Requires="x14">
            <control shapeId="72763" r:id="rId8" name="Check Box 59">
              <controlPr defaultSize="0" autoFill="0" autoLine="0" autoPict="0">
                <anchor moveWithCells="1" sizeWithCells="1">
                  <from>
                    <xdr:col>4</xdr:col>
                    <xdr:colOff>38100</xdr:colOff>
                    <xdr:row>9</xdr:row>
                    <xdr:rowOff>57150</xdr:rowOff>
                  </from>
                  <to>
                    <xdr:col>4</xdr:col>
                    <xdr:colOff>266700</xdr:colOff>
                    <xdr:row>10</xdr:row>
                    <xdr:rowOff>0</xdr:rowOff>
                  </to>
                </anchor>
              </controlPr>
            </control>
          </mc:Choice>
        </mc:AlternateContent>
        <mc:AlternateContent xmlns:mc="http://schemas.openxmlformats.org/markup-compatibility/2006">
          <mc:Choice Requires="x14">
            <control shapeId="72764" r:id="rId9" name="Check Box 60">
              <controlPr defaultSize="0" autoFill="0" autoLine="0" autoPict="0">
                <anchor moveWithCells="1" sizeWithCells="1">
                  <from>
                    <xdr:col>3</xdr:col>
                    <xdr:colOff>38100</xdr:colOff>
                    <xdr:row>9</xdr:row>
                    <xdr:rowOff>57150</xdr:rowOff>
                  </from>
                  <to>
                    <xdr:col>3</xdr:col>
                    <xdr:colOff>266700</xdr:colOff>
                    <xdr:row>10</xdr:row>
                    <xdr:rowOff>0</xdr:rowOff>
                  </to>
                </anchor>
              </controlPr>
            </control>
          </mc:Choice>
        </mc:AlternateContent>
        <mc:AlternateContent xmlns:mc="http://schemas.openxmlformats.org/markup-compatibility/2006">
          <mc:Choice Requires="x14">
            <control shapeId="72765" r:id="rId10" name="Check Box 61">
              <controlPr defaultSize="0" autoFill="0" autoLine="0" autoPict="0">
                <anchor moveWithCells="1" sizeWithCells="1">
                  <from>
                    <xdr:col>2</xdr:col>
                    <xdr:colOff>57150</xdr:colOff>
                    <xdr:row>9</xdr:row>
                    <xdr:rowOff>57150</xdr:rowOff>
                  </from>
                  <to>
                    <xdr:col>2</xdr:col>
                    <xdr:colOff>285750</xdr:colOff>
                    <xdr:row>10</xdr:row>
                    <xdr:rowOff>0</xdr:rowOff>
                  </to>
                </anchor>
              </controlPr>
            </control>
          </mc:Choice>
        </mc:AlternateContent>
        <mc:AlternateContent xmlns:mc="http://schemas.openxmlformats.org/markup-compatibility/2006">
          <mc:Choice Requires="x14">
            <control shapeId="72780" r:id="rId11" name="Check Box 76">
              <controlPr defaultSize="0" autoFill="0" autoLine="0" autoPict="0">
                <anchor moveWithCells="1" sizeWithCells="1">
                  <from>
                    <xdr:col>8</xdr:col>
                    <xdr:colOff>38100</xdr:colOff>
                    <xdr:row>18</xdr:row>
                    <xdr:rowOff>57150</xdr:rowOff>
                  </from>
                  <to>
                    <xdr:col>8</xdr:col>
                    <xdr:colOff>266700</xdr:colOff>
                    <xdr:row>19</xdr:row>
                    <xdr:rowOff>0</xdr:rowOff>
                  </to>
                </anchor>
              </controlPr>
            </control>
          </mc:Choice>
        </mc:AlternateContent>
        <mc:AlternateContent xmlns:mc="http://schemas.openxmlformats.org/markup-compatibility/2006">
          <mc:Choice Requires="x14">
            <control shapeId="72781" r:id="rId12" name="Check Box 77">
              <controlPr defaultSize="0" autoFill="0" autoLine="0" autoPict="0">
                <anchor moveWithCells="1" sizeWithCells="1">
                  <from>
                    <xdr:col>7</xdr:col>
                    <xdr:colOff>76200</xdr:colOff>
                    <xdr:row>18</xdr:row>
                    <xdr:rowOff>228600</xdr:rowOff>
                  </from>
                  <to>
                    <xdr:col>7</xdr:col>
                    <xdr:colOff>304800</xdr:colOff>
                    <xdr:row>18</xdr:row>
                    <xdr:rowOff>704850</xdr:rowOff>
                  </to>
                </anchor>
              </controlPr>
            </control>
          </mc:Choice>
        </mc:AlternateContent>
        <mc:AlternateContent xmlns:mc="http://schemas.openxmlformats.org/markup-compatibility/2006">
          <mc:Choice Requires="x14">
            <control shapeId="72782" r:id="rId13" name="Check Box 78">
              <controlPr defaultSize="0" autoFill="0" autoLine="0" autoPict="0">
                <anchor moveWithCells="1" sizeWithCells="1">
                  <from>
                    <xdr:col>6</xdr:col>
                    <xdr:colOff>76200</xdr:colOff>
                    <xdr:row>18</xdr:row>
                    <xdr:rowOff>57150</xdr:rowOff>
                  </from>
                  <to>
                    <xdr:col>6</xdr:col>
                    <xdr:colOff>304800</xdr:colOff>
                    <xdr:row>19</xdr:row>
                    <xdr:rowOff>0</xdr:rowOff>
                  </to>
                </anchor>
              </controlPr>
            </control>
          </mc:Choice>
        </mc:AlternateContent>
        <mc:AlternateContent xmlns:mc="http://schemas.openxmlformats.org/markup-compatibility/2006">
          <mc:Choice Requires="x14">
            <control shapeId="72783" r:id="rId14" name="Check Box 79">
              <controlPr defaultSize="0" autoFill="0" autoLine="0" autoPict="0">
                <anchor moveWithCells="1" sizeWithCells="1">
                  <from>
                    <xdr:col>5</xdr:col>
                    <xdr:colOff>38100</xdr:colOff>
                    <xdr:row>18</xdr:row>
                    <xdr:rowOff>57150</xdr:rowOff>
                  </from>
                  <to>
                    <xdr:col>5</xdr:col>
                    <xdr:colOff>266700</xdr:colOff>
                    <xdr:row>19</xdr:row>
                    <xdr:rowOff>0</xdr:rowOff>
                  </to>
                </anchor>
              </controlPr>
            </control>
          </mc:Choice>
        </mc:AlternateContent>
        <mc:AlternateContent xmlns:mc="http://schemas.openxmlformats.org/markup-compatibility/2006">
          <mc:Choice Requires="x14">
            <control shapeId="72784" r:id="rId15" name="Check Box 80">
              <controlPr defaultSize="0" autoFill="0" autoLine="0" autoPict="0">
                <anchor moveWithCells="1" sizeWithCells="1">
                  <from>
                    <xdr:col>4</xdr:col>
                    <xdr:colOff>38100</xdr:colOff>
                    <xdr:row>18</xdr:row>
                    <xdr:rowOff>57150</xdr:rowOff>
                  </from>
                  <to>
                    <xdr:col>4</xdr:col>
                    <xdr:colOff>266700</xdr:colOff>
                    <xdr:row>19</xdr:row>
                    <xdr:rowOff>0</xdr:rowOff>
                  </to>
                </anchor>
              </controlPr>
            </control>
          </mc:Choice>
        </mc:AlternateContent>
        <mc:AlternateContent xmlns:mc="http://schemas.openxmlformats.org/markup-compatibility/2006">
          <mc:Choice Requires="x14">
            <control shapeId="72785" r:id="rId16" name="Check Box 81">
              <controlPr defaultSize="0" autoFill="0" autoLine="0" autoPict="0">
                <anchor moveWithCells="1" sizeWithCells="1">
                  <from>
                    <xdr:col>3</xdr:col>
                    <xdr:colOff>38100</xdr:colOff>
                    <xdr:row>18</xdr:row>
                    <xdr:rowOff>57150</xdr:rowOff>
                  </from>
                  <to>
                    <xdr:col>3</xdr:col>
                    <xdr:colOff>266700</xdr:colOff>
                    <xdr:row>19</xdr:row>
                    <xdr:rowOff>0</xdr:rowOff>
                  </to>
                </anchor>
              </controlPr>
            </control>
          </mc:Choice>
        </mc:AlternateContent>
        <mc:AlternateContent xmlns:mc="http://schemas.openxmlformats.org/markup-compatibility/2006">
          <mc:Choice Requires="x14">
            <control shapeId="72786" r:id="rId17" name="Check Box 82">
              <controlPr defaultSize="0" autoFill="0" autoLine="0" autoPict="0">
                <anchor moveWithCells="1" sizeWithCells="1">
                  <from>
                    <xdr:col>2</xdr:col>
                    <xdr:colOff>57150</xdr:colOff>
                    <xdr:row>18</xdr:row>
                    <xdr:rowOff>57150</xdr:rowOff>
                  </from>
                  <to>
                    <xdr:col>2</xdr:col>
                    <xdr:colOff>285750</xdr:colOff>
                    <xdr:row>19</xdr:row>
                    <xdr:rowOff>0</xdr:rowOff>
                  </to>
                </anchor>
              </controlPr>
            </control>
          </mc:Choice>
        </mc:AlternateContent>
        <mc:AlternateContent xmlns:mc="http://schemas.openxmlformats.org/markup-compatibility/2006">
          <mc:Choice Requires="x14">
            <control shapeId="72791" r:id="rId18" name="Check Box 87">
              <controlPr defaultSize="0" autoFill="0" autoLine="0" autoPict="0">
                <anchor moveWithCells="1" sizeWithCells="1">
                  <from>
                    <xdr:col>9</xdr:col>
                    <xdr:colOff>38100</xdr:colOff>
                    <xdr:row>9</xdr:row>
                    <xdr:rowOff>57150</xdr:rowOff>
                  </from>
                  <to>
                    <xdr:col>9</xdr:col>
                    <xdr:colOff>266700</xdr:colOff>
                    <xdr:row>10</xdr:row>
                    <xdr:rowOff>0</xdr:rowOff>
                  </to>
                </anchor>
              </controlPr>
            </control>
          </mc:Choice>
        </mc:AlternateContent>
        <mc:AlternateContent xmlns:mc="http://schemas.openxmlformats.org/markup-compatibility/2006">
          <mc:Choice Requires="x14">
            <control shapeId="72792" r:id="rId19" name="Check Box 88">
              <controlPr defaultSize="0" autoFill="0" autoLine="0" autoPict="0">
                <anchor moveWithCells="1" sizeWithCells="1">
                  <from>
                    <xdr:col>10</xdr:col>
                    <xdr:colOff>38100</xdr:colOff>
                    <xdr:row>9</xdr:row>
                    <xdr:rowOff>57150</xdr:rowOff>
                  </from>
                  <to>
                    <xdr:col>10</xdr:col>
                    <xdr:colOff>266700</xdr:colOff>
                    <xdr:row>10</xdr:row>
                    <xdr:rowOff>0</xdr:rowOff>
                  </to>
                </anchor>
              </controlPr>
            </control>
          </mc:Choice>
        </mc:AlternateContent>
        <mc:AlternateContent xmlns:mc="http://schemas.openxmlformats.org/markup-compatibility/2006">
          <mc:Choice Requires="x14">
            <control shapeId="72793" r:id="rId20" name="Check Box 89">
              <controlPr defaultSize="0" autoFill="0" autoLine="0" autoPict="0">
                <anchor moveWithCells="1" sizeWithCells="1">
                  <from>
                    <xdr:col>11</xdr:col>
                    <xdr:colOff>38100</xdr:colOff>
                    <xdr:row>9</xdr:row>
                    <xdr:rowOff>57150</xdr:rowOff>
                  </from>
                  <to>
                    <xdr:col>11</xdr:col>
                    <xdr:colOff>266700</xdr:colOff>
                    <xdr:row>10</xdr:row>
                    <xdr:rowOff>0</xdr:rowOff>
                  </to>
                </anchor>
              </controlPr>
            </control>
          </mc:Choice>
        </mc:AlternateContent>
        <mc:AlternateContent xmlns:mc="http://schemas.openxmlformats.org/markup-compatibility/2006">
          <mc:Choice Requires="x14">
            <control shapeId="72794" r:id="rId21" name="Check Box 90">
              <controlPr defaultSize="0" autoFill="0" autoLine="0" autoPict="0">
                <anchor moveWithCells="1" sizeWithCells="1">
                  <from>
                    <xdr:col>9</xdr:col>
                    <xdr:colOff>38100</xdr:colOff>
                    <xdr:row>18</xdr:row>
                    <xdr:rowOff>57150</xdr:rowOff>
                  </from>
                  <to>
                    <xdr:col>9</xdr:col>
                    <xdr:colOff>266700</xdr:colOff>
                    <xdr:row>19</xdr:row>
                    <xdr:rowOff>0</xdr:rowOff>
                  </to>
                </anchor>
              </controlPr>
            </control>
          </mc:Choice>
        </mc:AlternateContent>
        <mc:AlternateContent xmlns:mc="http://schemas.openxmlformats.org/markup-compatibility/2006">
          <mc:Choice Requires="x14">
            <control shapeId="72795" r:id="rId22" name="Check Box 91">
              <controlPr defaultSize="0" autoFill="0" autoLine="0" autoPict="0">
                <anchor moveWithCells="1" sizeWithCells="1">
                  <from>
                    <xdr:col>10</xdr:col>
                    <xdr:colOff>38100</xdr:colOff>
                    <xdr:row>18</xdr:row>
                    <xdr:rowOff>57150</xdr:rowOff>
                  </from>
                  <to>
                    <xdr:col>10</xdr:col>
                    <xdr:colOff>266700</xdr:colOff>
                    <xdr:row>19</xdr:row>
                    <xdr:rowOff>0</xdr:rowOff>
                  </to>
                </anchor>
              </controlPr>
            </control>
          </mc:Choice>
        </mc:AlternateContent>
        <mc:AlternateContent xmlns:mc="http://schemas.openxmlformats.org/markup-compatibility/2006">
          <mc:Choice Requires="x14">
            <control shapeId="72796" r:id="rId23" name="Check Box 92">
              <controlPr defaultSize="0" autoFill="0" autoLine="0" autoPict="0">
                <anchor moveWithCells="1" sizeWithCells="1">
                  <from>
                    <xdr:col>11</xdr:col>
                    <xdr:colOff>38100</xdr:colOff>
                    <xdr:row>18</xdr:row>
                    <xdr:rowOff>57150</xdr:rowOff>
                  </from>
                  <to>
                    <xdr:col>11</xdr:col>
                    <xdr:colOff>266700</xdr:colOff>
                    <xdr:row>19</xdr:row>
                    <xdr:rowOff>0</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Q43"/>
  <sheetViews>
    <sheetView showGridLines="0" zoomScale="50" zoomScaleNormal="50" workbookViewId="0">
      <selection activeCell="L33" sqref="L33"/>
    </sheetView>
  </sheetViews>
  <sheetFormatPr defaultColWidth="10" defaultRowHeight="14.25"/>
  <cols>
    <col min="1" max="1" width="10" style="83"/>
    <col min="2" max="2" width="7.7109375" style="83" customWidth="1"/>
    <col min="3" max="3" width="22.7109375" style="83" customWidth="1"/>
    <col min="4" max="4" width="11.28515625" style="83" customWidth="1"/>
    <col min="5" max="5" width="16" style="83" customWidth="1"/>
    <col min="6" max="6" width="14.42578125" style="83" customWidth="1"/>
    <col min="7" max="7" width="14.28515625" style="83" customWidth="1"/>
    <col min="8" max="8" width="11.28515625" style="83" customWidth="1"/>
    <col min="9" max="9" width="24.28515625" style="83" customWidth="1"/>
    <col min="10" max="10" width="12.28515625" style="83" customWidth="1"/>
    <col min="11" max="11" width="16" style="83" customWidth="1"/>
    <col min="12" max="12" width="14" style="83" customWidth="1"/>
    <col min="13" max="13" width="17.42578125" style="83" customWidth="1"/>
    <col min="14" max="16384" width="10" style="83"/>
  </cols>
  <sheetData>
    <row r="1" spans="2:17" ht="15">
      <c r="B1" s="47"/>
      <c r="C1" s="460" t="s">
        <v>157</v>
      </c>
      <c r="D1" s="48"/>
      <c r="E1" s="42" t="s">
        <v>158</v>
      </c>
      <c r="F1" s="42"/>
      <c r="G1" s="42"/>
      <c r="H1" s="42"/>
      <c r="I1" s="42"/>
      <c r="J1" s="487"/>
      <c r="K1" s="42" t="s">
        <v>159</v>
      </c>
      <c r="M1" s="49"/>
      <c r="N1" s="42" t="s">
        <v>160</v>
      </c>
    </row>
    <row r="3" spans="2:17" ht="15">
      <c r="B3" s="1047" t="s">
        <v>776</v>
      </c>
      <c r="C3" s="1047"/>
      <c r="D3" s="1047"/>
      <c r="E3" s="1047"/>
      <c r="F3" s="1047"/>
      <c r="G3" s="1047"/>
      <c r="H3" s="1047"/>
      <c r="I3" s="1047"/>
      <c r="J3" s="1047"/>
      <c r="K3" s="1047"/>
      <c r="L3" s="1047"/>
      <c r="M3" s="1047"/>
    </row>
    <row r="4" spans="2:17" ht="34.5" customHeight="1">
      <c r="B4" s="1050" t="s">
        <v>777</v>
      </c>
      <c r="C4" s="1050"/>
      <c r="D4" s="1050"/>
      <c r="E4" s="1050"/>
      <c r="F4" s="1050"/>
      <c r="G4" s="1050"/>
      <c r="H4" s="1050"/>
      <c r="I4" s="1050"/>
      <c r="J4" s="1050"/>
      <c r="K4" s="1050"/>
      <c r="L4" s="1050"/>
      <c r="M4" s="1050"/>
      <c r="Q4" s="452"/>
    </row>
    <row r="5" spans="2:17" customFormat="1" ht="19.5" customHeight="1">
      <c r="B5" s="459" t="s">
        <v>188</v>
      </c>
      <c r="C5" s="151" t="s">
        <v>300</v>
      </c>
      <c r="D5" s="1055" t="s">
        <v>778</v>
      </c>
      <c r="E5" s="1055"/>
      <c r="F5" s="1055"/>
      <c r="G5" s="1055"/>
      <c r="H5" s="1055"/>
      <c r="I5" s="1055"/>
      <c r="J5" s="1055"/>
      <c r="K5" s="1055"/>
      <c r="L5" s="1055"/>
      <c r="M5" s="1055"/>
    </row>
    <row r="6" spans="2:17" customFormat="1" ht="15" customHeight="1">
      <c r="B6" s="1061" t="s">
        <v>192</v>
      </c>
      <c r="C6" s="1053" t="s">
        <v>300</v>
      </c>
      <c r="D6" s="1037" t="s">
        <v>779</v>
      </c>
      <c r="E6" s="1038"/>
      <c r="F6" s="1038"/>
      <c r="G6" s="1038"/>
      <c r="H6" s="1038"/>
      <c r="I6" s="1035" t="s">
        <v>780</v>
      </c>
      <c r="J6" s="1036"/>
      <c r="K6" s="1056" t="s">
        <v>334</v>
      </c>
      <c r="L6" s="1053" t="s">
        <v>300</v>
      </c>
      <c r="M6" s="1051" t="s">
        <v>781</v>
      </c>
    </row>
    <row r="7" spans="2:17" customFormat="1" ht="34.5" customHeight="1">
      <c r="B7" s="1062"/>
      <c r="C7" s="1054"/>
      <c r="D7" s="1039"/>
      <c r="E7" s="1040"/>
      <c r="F7" s="1040"/>
      <c r="G7" s="1040"/>
      <c r="H7" s="1040"/>
      <c r="I7" s="1059"/>
      <c r="J7" s="1059"/>
      <c r="K7" s="1056"/>
      <c r="L7" s="1054"/>
      <c r="M7" s="1052"/>
    </row>
    <row r="8" spans="2:17" ht="21" customHeight="1">
      <c r="B8" s="1020" t="s">
        <v>782</v>
      </c>
      <c r="C8" s="1020"/>
      <c r="D8" s="1020"/>
      <c r="E8" s="1020"/>
      <c r="F8" s="1020"/>
      <c r="G8" s="1020"/>
      <c r="H8" s="1020"/>
      <c r="I8" s="1020"/>
      <c r="J8" s="1020"/>
      <c r="K8" s="1020"/>
      <c r="L8" s="1020"/>
      <c r="M8" s="1020"/>
    </row>
    <row r="9" spans="2:17" ht="14.25" customHeight="1">
      <c r="B9" s="152" t="s">
        <v>196</v>
      </c>
      <c r="C9" s="152" t="s">
        <v>190</v>
      </c>
      <c r="D9" s="152" t="s">
        <v>194</v>
      </c>
      <c r="E9" s="152" t="s">
        <v>198</v>
      </c>
      <c r="F9" s="152" t="s">
        <v>282</v>
      </c>
      <c r="G9" s="152" t="s">
        <v>283</v>
      </c>
      <c r="H9" s="152" t="s">
        <v>284</v>
      </c>
      <c r="I9" s="152" t="s">
        <v>285</v>
      </c>
      <c r="J9" s="152" t="s">
        <v>356</v>
      </c>
      <c r="K9" s="152" t="s">
        <v>357</v>
      </c>
      <c r="L9" s="152" t="s">
        <v>369</v>
      </c>
      <c r="M9" s="152" t="s">
        <v>783</v>
      </c>
    </row>
    <row r="10" spans="2:17" ht="14.25" customHeight="1">
      <c r="B10" s="1048" t="s">
        <v>784</v>
      </c>
      <c r="C10" s="1048"/>
      <c r="D10" s="1048"/>
      <c r="E10" s="1048"/>
      <c r="F10" s="1048"/>
      <c r="G10" s="1048"/>
      <c r="H10" s="1048" t="s">
        <v>785</v>
      </c>
      <c r="I10" s="1048"/>
      <c r="J10" s="1048"/>
      <c r="K10" s="1048"/>
      <c r="L10" s="1048"/>
      <c r="M10" s="1048"/>
    </row>
    <row r="11" spans="2:17" ht="27" customHeight="1">
      <c r="B11" s="153" t="s">
        <v>286</v>
      </c>
      <c r="C11" s="152" t="s">
        <v>287</v>
      </c>
      <c r="D11" s="152" t="s">
        <v>786</v>
      </c>
      <c r="E11" s="152" t="s">
        <v>291</v>
      </c>
      <c r="F11" s="152" t="s">
        <v>787</v>
      </c>
      <c r="G11" s="152" t="s">
        <v>333</v>
      </c>
      <c r="H11" s="159" t="s">
        <v>286</v>
      </c>
      <c r="I11" s="152" t="s">
        <v>788</v>
      </c>
      <c r="J11" s="152" t="s">
        <v>786</v>
      </c>
      <c r="K11" s="152" t="s">
        <v>291</v>
      </c>
      <c r="L11" s="152" t="s">
        <v>787</v>
      </c>
      <c r="M11" s="152" t="s">
        <v>333</v>
      </c>
    </row>
    <row r="12" spans="2:17" ht="21" customHeight="1">
      <c r="B12" s="291"/>
      <c r="C12" s="291"/>
      <c r="D12" s="291"/>
      <c r="E12" s="292" t="s">
        <v>789</v>
      </c>
      <c r="F12" s="293"/>
      <c r="G12" s="154">
        <f>D12*F12</f>
        <v>0</v>
      </c>
      <c r="H12" s="291"/>
      <c r="I12" s="291"/>
      <c r="J12" s="291"/>
      <c r="K12" s="294"/>
      <c r="L12" s="163">
        <f>F12</f>
        <v>0</v>
      </c>
      <c r="M12" s="154">
        <f>J12*L12</f>
        <v>0</v>
      </c>
    </row>
    <row r="13" spans="2:17" ht="15">
      <c r="B13" s="1049"/>
      <c r="C13" s="1049"/>
      <c r="D13" s="1049"/>
      <c r="E13" s="1049"/>
      <c r="F13" s="489"/>
      <c r="G13" s="489"/>
      <c r="H13" s="489"/>
      <c r="I13" s="295"/>
      <c r="J13" s="296"/>
      <c r="K13" s="296"/>
      <c r="L13" s="297"/>
      <c r="M13" s="297"/>
    </row>
    <row r="14" spans="2:17" ht="33.75" customHeight="1">
      <c r="B14" s="298" t="e">
        <f>(G14-M14)/G14</f>
        <v>#VALUE!</v>
      </c>
      <c r="C14" s="1057" t="s">
        <v>790</v>
      </c>
      <c r="D14" s="1058"/>
      <c r="E14" s="1060" t="s">
        <v>791</v>
      </c>
      <c r="F14" s="1060"/>
      <c r="G14" s="299" t="s">
        <v>792</v>
      </c>
      <c r="H14" s="1041" t="s">
        <v>793</v>
      </c>
      <c r="I14" s="1041"/>
      <c r="J14" s="1041"/>
      <c r="K14" s="1041"/>
      <c r="L14" s="1041"/>
      <c r="M14" s="299" t="s">
        <v>794</v>
      </c>
      <c r="N14" s="1042"/>
      <c r="O14" s="1042"/>
      <c r="P14" s="1042"/>
    </row>
    <row r="15" spans="2:17" ht="21.75" customHeight="1">
      <c r="B15" s="1045" t="s">
        <v>795</v>
      </c>
      <c r="C15" s="1045"/>
      <c r="D15" s="1045"/>
      <c r="E15" s="1045"/>
      <c r="F15" s="1045"/>
      <c r="G15" s="1045"/>
      <c r="H15" s="1045"/>
      <c r="I15" s="1045"/>
      <c r="J15" s="1045"/>
      <c r="K15" s="301"/>
      <c r="L15" s="301"/>
      <c r="M15" s="300"/>
      <c r="N15" s="1042"/>
      <c r="O15" s="1042"/>
      <c r="P15" s="1042"/>
    </row>
    <row r="16" spans="2:17" ht="24" customHeight="1">
      <c r="B16" s="1007" t="s">
        <v>796</v>
      </c>
      <c r="C16" s="1007"/>
      <c r="D16" s="1007"/>
      <c r="E16" s="1007"/>
      <c r="F16" s="1007"/>
      <c r="G16" s="300"/>
      <c r="H16" s="301"/>
      <c r="I16" s="301"/>
      <c r="J16" s="301"/>
      <c r="K16" s="301"/>
      <c r="L16" s="301"/>
      <c r="M16" s="300"/>
      <c r="N16" s="1042"/>
      <c r="O16" s="1042"/>
      <c r="P16" s="1042"/>
    </row>
    <row r="17" spans="2:13" ht="21" customHeight="1">
      <c r="B17" s="1020" t="s">
        <v>797</v>
      </c>
      <c r="C17" s="1020"/>
      <c r="D17" s="1020"/>
      <c r="E17" s="1020"/>
      <c r="F17" s="1020"/>
      <c r="G17" s="1020"/>
      <c r="H17" s="1020"/>
      <c r="I17" s="1020"/>
      <c r="J17" s="1020"/>
      <c r="K17" s="1020"/>
      <c r="L17" s="1020"/>
      <c r="M17" s="1020"/>
    </row>
    <row r="18" spans="2:13" ht="14.25" customHeight="1">
      <c r="B18" s="1021" t="s">
        <v>798</v>
      </c>
      <c r="C18" s="1022"/>
      <c r="D18" s="1021" t="s">
        <v>799</v>
      </c>
      <c r="E18" s="1022"/>
      <c r="F18" s="1021" t="s">
        <v>800</v>
      </c>
      <c r="G18" s="1022"/>
      <c r="H18" s="1021" t="s">
        <v>801</v>
      </c>
      <c r="I18" s="1022"/>
      <c r="J18" s="1021" t="s">
        <v>802</v>
      </c>
      <c r="K18" s="1028"/>
      <c r="L18" s="1028"/>
      <c r="M18" s="1022"/>
    </row>
    <row r="19" spans="2:13" ht="39.75" customHeight="1">
      <c r="B19" s="1023" t="s">
        <v>358</v>
      </c>
      <c r="C19" s="1023"/>
      <c r="D19" s="1023" t="s">
        <v>803</v>
      </c>
      <c r="E19" s="1023"/>
      <c r="F19" s="1030" t="s">
        <v>804</v>
      </c>
      <c r="G19" s="1031"/>
      <c r="H19" s="1032" t="s">
        <v>805</v>
      </c>
      <c r="I19" s="1033"/>
      <c r="J19" s="1029" t="s">
        <v>806</v>
      </c>
      <c r="K19" s="1029"/>
      <c r="L19" s="1029"/>
      <c r="M19" s="1029"/>
    </row>
    <row r="20" spans="2:13" ht="15.75" customHeight="1">
      <c r="B20" s="1034"/>
      <c r="C20" s="1034"/>
      <c r="D20" s="1010" t="s">
        <v>353</v>
      </c>
      <c r="E20" s="1010"/>
      <c r="F20" s="1010" t="s">
        <v>353</v>
      </c>
      <c r="G20" s="1010"/>
      <c r="H20" s="1027" t="s">
        <v>353</v>
      </c>
      <c r="I20" s="1027"/>
      <c r="J20" s="1026"/>
      <c r="K20" s="1026"/>
      <c r="L20" s="1026"/>
      <c r="M20" s="1026"/>
    </row>
    <row r="21" spans="2:13" ht="15.75" customHeight="1">
      <c r="B21" s="157"/>
      <c r="C21" s="158"/>
      <c r="D21" s="158"/>
      <c r="E21" s="158"/>
      <c r="F21" s="158"/>
      <c r="G21" s="156"/>
      <c r="H21" s="155"/>
      <c r="I21" s="155"/>
      <c r="J21" s="155"/>
      <c r="K21" s="155"/>
      <c r="L21" s="155"/>
      <c r="M21" s="156"/>
    </row>
    <row r="22" spans="2:13" ht="15.75" customHeight="1">
      <c r="B22" s="157"/>
      <c r="C22" s="158"/>
      <c r="D22" s="158"/>
      <c r="E22" s="158"/>
      <c r="F22" s="158"/>
      <c r="G22" s="156"/>
      <c r="H22" s="155"/>
      <c r="I22" s="155"/>
      <c r="J22" s="155"/>
      <c r="K22" s="155"/>
      <c r="L22" s="155"/>
      <c r="M22" s="156"/>
    </row>
    <row r="23" spans="2:13" ht="29.25" customHeight="1">
      <c r="B23" s="157"/>
      <c r="C23" s="158"/>
      <c r="D23" s="164"/>
      <c r="E23" s="166" t="s">
        <v>807</v>
      </c>
      <c r="I23" s="164"/>
      <c r="J23" s="155"/>
      <c r="K23" s="155"/>
      <c r="L23" s="155"/>
      <c r="M23" s="156"/>
    </row>
    <row r="24" spans="2:13" ht="15.75" customHeight="1">
      <c r="B24" s="157"/>
      <c r="C24" s="158"/>
      <c r="D24" s="165"/>
      <c r="E24" s="167" t="s">
        <v>281</v>
      </c>
      <c r="I24" s="171"/>
      <c r="J24" s="155"/>
      <c r="K24" s="155"/>
      <c r="L24" s="155"/>
      <c r="M24" s="156"/>
    </row>
    <row r="25" spans="2:13" ht="15.75" customHeight="1">
      <c r="B25" s="157"/>
      <c r="C25" s="158"/>
      <c r="D25" s="165"/>
      <c r="E25" s="167" t="s">
        <v>808</v>
      </c>
      <c r="I25" s="171"/>
      <c r="J25" s="155"/>
      <c r="K25" s="155"/>
      <c r="L25" s="155"/>
      <c r="M25" s="156"/>
    </row>
    <row r="26" spans="2:13">
      <c r="E26" s="168" t="s">
        <v>299</v>
      </c>
      <c r="I26" s="170"/>
    </row>
    <row r="27" spans="2:13">
      <c r="I27" s="170"/>
    </row>
    <row r="28" spans="2:13" ht="15">
      <c r="D28" s="169" t="s">
        <v>809</v>
      </c>
      <c r="E28" s="169"/>
      <c r="F28" s="1017" t="s">
        <v>810</v>
      </c>
      <c r="G28" s="1017"/>
      <c r="H28" s="1017" t="s">
        <v>811</v>
      </c>
      <c r="I28" s="1017"/>
    </row>
    <row r="29" spans="2:13" ht="30" customHeight="1">
      <c r="D29" s="1012" t="s">
        <v>812</v>
      </c>
      <c r="E29" s="1013"/>
      <c r="F29" s="1024" t="s">
        <v>813</v>
      </c>
      <c r="G29" s="1025"/>
      <c r="H29" s="1014" t="s">
        <v>814</v>
      </c>
      <c r="I29" s="1014"/>
    </row>
    <row r="30" spans="2:13">
      <c r="F30" s="1043" t="s">
        <v>815</v>
      </c>
      <c r="G30" s="1044"/>
      <c r="H30" s="1014" t="s">
        <v>816</v>
      </c>
      <c r="I30" s="1014"/>
    </row>
    <row r="31" spans="2:13">
      <c r="F31" s="1018" t="s">
        <v>817</v>
      </c>
      <c r="G31" s="1019"/>
      <c r="H31" s="1014" t="s">
        <v>818</v>
      </c>
      <c r="I31" s="1014"/>
    </row>
    <row r="32" spans="2:13">
      <c r="B32" s="129"/>
      <c r="F32" s="172"/>
      <c r="G32" s="172"/>
      <c r="H32" s="1016" t="s">
        <v>819</v>
      </c>
      <c r="I32" s="1016"/>
    </row>
    <row r="33" spans="2:12" ht="15" customHeight="1">
      <c r="B33" s="1011"/>
      <c r="C33" s="1011"/>
      <c r="D33" s="1011"/>
      <c r="E33" s="1011"/>
      <c r="F33" s="172"/>
      <c r="G33" s="172"/>
      <c r="H33" s="1008" t="s">
        <v>820</v>
      </c>
      <c r="I33" s="1009"/>
      <c r="J33" s="337"/>
      <c r="K33" s="337"/>
      <c r="L33" s="337"/>
    </row>
    <row r="34" spans="2:12" ht="14.25" customHeight="1">
      <c r="B34" s="1011"/>
      <c r="C34" s="1011"/>
      <c r="D34" s="1011"/>
      <c r="E34" s="1011"/>
      <c r="H34" s="846" t="s">
        <v>821</v>
      </c>
      <c r="I34" s="847"/>
      <c r="J34" s="338"/>
      <c r="K34" s="338"/>
      <c r="L34" s="338"/>
    </row>
    <row r="35" spans="2:12" ht="14.25" customHeight="1">
      <c r="B35" s="1011"/>
      <c r="C35" s="1011"/>
      <c r="D35" s="1011"/>
      <c r="E35" s="1011"/>
      <c r="H35" s="1014" t="s">
        <v>408</v>
      </c>
      <c r="I35" s="1014"/>
      <c r="J35" s="339"/>
      <c r="K35" s="339"/>
      <c r="L35" s="339"/>
    </row>
    <row r="36" spans="2:12">
      <c r="B36" s="1011"/>
      <c r="C36" s="1011"/>
      <c r="D36" s="1011"/>
      <c r="E36" s="1011"/>
      <c r="H36" s="1014" t="s">
        <v>411</v>
      </c>
      <c r="I36" s="1015"/>
    </row>
    <row r="37" spans="2:12">
      <c r="B37" s="1011"/>
      <c r="C37" s="1011"/>
      <c r="D37" s="1011"/>
      <c r="E37" s="1011"/>
      <c r="H37" s="1005" t="s">
        <v>402</v>
      </c>
      <c r="I37" s="1005"/>
    </row>
    <row r="38" spans="2:12">
      <c r="B38" s="490"/>
      <c r="C38" s="490"/>
      <c r="D38" s="490"/>
      <c r="E38" s="490"/>
      <c r="H38" s="1046" t="s">
        <v>405</v>
      </c>
      <c r="I38" s="1046"/>
    </row>
    <row r="39" spans="2:12">
      <c r="H39" s="1006" t="s">
        <v>381</v>
      </c>
      <c r="I39" s="1006"/>
      <c r="J39" s="340"/>
      <c r="K39" s="340"/>
      <c r="L39" s="340"/>
    </row>
    <row r="40" spans="2:12">
      <c r="H40" s="1005" t="s">
        <v>415</v>
      </c>
      <c r="I40" s="1005"/>
      <c r="J40" s="311"/>
      <c r="K40" s="311"/>
      <c r="L40" s="311"/>
    </row>
    <row r="41" spans="2:12" ht="14.25" customHeight="1">
      <c r="H41" s="1005" t="s">
        <v>417</v>
      </c>
      <c r="I41" s="1005"/>
      <c r="J41" s="312"/>
      <c r="K41" s="312"/>
      <c r="L41" s="312"/>
    </row>
    <row r="42" spans="2:12">
      <c r="J42" s="311"/>
      <c r="K42" s="311"/>
      <c r="L42" s="311"/>
    </row>
    <row r="43" spans="2:12">
      <c r="J43" s="311"/>
      <c r="K43" s="311"/>
      <c r="L43" s="311"/>
    </row>
  </sheetData>
  <mergeCells count="57">
    <mergeCell ref="H38:I38"/>
    <mergeCell ref="B3:M3"/>
    <mergeCell ref="B10:G10"/>
    <mergeCell ref="B13:E13"/>
    <mergeCell ref="H10:M10"/>
    <mergeCell ref="B4:M4"/>
    <mergeCell ref="M6:M7"/>
    <mergeCell ref="L6:L7"/>
    <mergeCell ref="B8:M8"/>
    <mergeCell ref="D5:M5"/>
    <mergeCell ref="K6:K7"/>
    <mergeCell ref="C14:D14"/>
    <mergeCell ref="I7:J7"/>
    <mergeCell ref="E14:F14"/>
    <mergeCell ref="B6:B7"/>
    <mergeCell ref="C6:C7"/>
    <mergeCell ref="I6:J6"/>
    <mergeCell ref="D6:H7"/>
    <mergeCell ref="H14:L14"/>
    <mergeCell ref="N14:P16"/>
    <mergeCell ref="F30:G30"/>
    <mergeCell ref="B15:J15"/>
    <mergeCell ref="H18:I18"/>
    <mergeCell ref="D18:E18"/>
    <mergeCell ref="D19:E19"/>
    <mergeCell ref="F18:G18"/>
    <mergeCell ref="F31:G31"/>
    <mergeCell ref="B17:M17"/>
    <mergeCell ref="B18:C18"/>
    <mergeCell ref="B19:C19"/>
    <mergeCell ref="F28:G28"/>
    <mergeCell ref="F29:G29"/>
    <mergeCell ref="H31:I31"/>
    <mergeCell ref="J20:M20"/>
    <mergeCell ref="F20:G20"/>
    <mergeCell ref="H20:I20"/>
    <mergeCell ref="J18:M18"/>
    <mergeCell ref="J19:M19"/>
    <mergeCell ref="F19:G19"/>
    <mergeCell ref="H19:I19"/>
    <mergeCell ref="B20:C20"/>
    <mergeCell ref="H37:I37"/>
    <mergeCell ref="H39:I39"/>
    <mergeCell ref="H40:I40"/>
    <mergeCell ref="H41:I41"/>
    <mergeCell ref="B16:F16"/>
    <mergeCell ref="H33:I33"/>
    <mergeCell ref="D20:E20"/>
    <mergeCell ref="B33:E37"/>
    <mergeCell ref="D29:E29"/>
    <mergeCell ref="H34:I34"/>
    <mergeCell ref="H35:I35"/>
    <mergeCell ref="H36:I36"/>
    <mergeCell ref="H32:I32"/>
    <mergeCell ref="H28:I28"/>
    <mergeCell ref="H29:I29"/>
    <mergeCell ref="H30:I30"/>
  </mergeCells>
  <pageMargins left="0.7" right="0.7" top="0.75" bottom="0.75" header="0.3" footer="0.3"/>
  <pageSetup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14018" r:id="rId4" name="Drop Down 2">
              <controlPr defaultSize="0" autoLine="0" autoPict="0">
                <anchor moveWithCells="1">
                  <from>
                    <xdr:col>10</xdr:col>
                    <xdr:colOff>38100</xdr:colOff>
                    <xdr:row>11</xdr:row>
                    <xdr:rowOff>38100</xdr:rowOff>
                  </from>
                  <to>
                    <xdr:col>10</xdr:col>
                    <xdr:colOff>914400</xdr:colOff>
                    <xdr:row>11</xdr:row>
                    <xdr:rowOff>228600</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12"/>
  <sheetViews>
    <sheetView showGridLines="0" zoomScale="60" zoomScaleNormal="60" workbookViewId="0">
      <selection activeCell="X37" sqref="X37"/>
    </sheetView>
  </sheetViews>
  <sheetFormatPr defaultColWidth="8.7109375" defaultRowHeight="14.25"/>
  <cols>
    <col min="1" max="2" width="17.7109375" style="75" customWidth="1"/>
    <col min="3" max="3" width="11.7109375" style="91" customWidth="1"/>
    <col min="4" max="9" width="11.7109375" style="75" customWidth="1"/>
    <col min="10" max="16384" width="8.7109375" style="75"/>
  </cols>
  <sheetData>
    <row r="1" spans="1:17" ht="15">
      <c r="A1" s="47"/>
      <c r="B1" s="47"/>
      <c r="C1" s="460" t="s">
        <v>157</v>
      </c>
      <c r="D1" s="48"/>
      <c r="E1" s="42" t="s">
        <v>158</v>
      </c>
      <c r="F1" s="487"/>
      <c r="G1" s="42" t="s">
        <v>159</v>
      </c>
      <c r="H1" s="42"/>
      <c r="I1" s="49"/>
      <c r="J1" s="42" t="s">
        <v>160</v>
      </c>
    </row>
    <row r="2" spans="1:17">
      <c r="A2" s="45"/>
      <c r="B2" s="45"/>
      <c r="C2" s="44"/>
      <c r="D2" s="44"/>
      <c r="E2" s="43"/>
      <c r="F2" s="43"/>
      <c r="G2" s="43"/>
      <c r="H2" s="41"/>
    </row>
    <row r="3" spans="1:17" ht="15">
      <c r="A3" s="1067" t="s">
        <v>822</v>
      </c>
      <c r="B3" s="1067"/>
      <c r="C3" s="1067"/>
      <c r="D3" s="1067"/>
      <c r="E3" s="1067"/>
      <c r="F3" s="1067"/>
      <c r="G3" s="1067"/>
      <c r="H3" s="1067"/>
      <c r="I3" s="1067"/>
      <c r="J3" s="94"/>
    </row>
    <row r="4" spans="1:17" s="83" customFormat="1" ht="52.5" customHeight="1">
      <c r="A4" s="1050" t="s">
        <v>823</v>
      </c>
      <c r="B4" s="1050"/>
      <c r="C4" s="1050"/>
      <c r="D4" s="1050"/>
      <c r="E4" s="1050"/>
      <c r="F4" s="1050"/>
      <c r="G4" s="1050"/>
      <c r="H4" s="1050"/>
      <c r="I4" s="1050"/>
      <c r="J4" s="173"/>
      <c r="K4" s="173"/>
      <c r="L4" s="173"/>
      <c r="M4" s="173"/>
      <c r="Q4" s="452"/>
    </row>
    <row r="5" spans="1:17">
      <c r="A5" s="174" t="s">
        <v>188</v>
      </c>
      <c r="B5" s="174" t="s">
        <v>192</v>
      </c>
      <c r="C5" s="491" t="s">
        <v>196</v>
      </c>
      <c r="D5" s="491" t="s">
        <v>190</v>
      </c>
      <c r="E5" s="491" t="s">
        <v>194</v>
      </c>
      <c r="F5" s="491" t="s">
        <v>198</v>
      </c>
      <c r="G5" s="491" t="s">
        <v>282</v>
      </c>
      <c r="H5" s="491" t="s">
        <v>283</v>
      </c>
      <c r="I5" s="491" t="s">
        <v>284</v>
      </c>
    </row>
    <row r="6" spans="1:17" ht="15" customHeight="1">
      <c r="A6" s="1068" t="s">
        <v>358</v>
      </c>
      <c r="B6" s="1072" t="s">
        <v>359</v>
      </c>
      <c r="C6" s="1069" t="s">
        <v>709</v>
      </c>
      <c r="D6" s="1069"/>
      <c r="E6" s="1069"/>
      <c r="F6" s="1070" t="s">
        <v>710</v>
      </c>
      <c r="G6" s="1070"/>
      <c r="H6" s="1070"/>
      <c r="I6" s="1070"/>
    </row>
    <row r="7" spans="1:17" ht="42" customHeight="1">
      <c r="A7" s="1068"/>
      <c r="B7" s="1072"/>
      <c r="C7" s="491" t="s">
        <v>207</v>
      </c>
      <c r="D7" s="302" t="s">
        <v>672</v>
      </c>
      <c r="E7" s="302" t="s">
        <v>824</v>
      </c>
      <c r="F7" s="302" t="s">
        <v>563</v>
      </c>
      <c r="G7" s="302" t="s">
        <v>564</v>
      </c>
      <c r="H7" s="491" t="s">
        <v>716</v>
      </c>
      <c r="I7" s="491" t="s">
        <v>566</v>
      </c>
    </row>
    <row r="8" spans="1:17" ht="63.75">
      <c r="A8" s="279"/>
      <c r="B8" s="303" t="s">
        <v>825</v>
      </c>
      <c r="C8" s="280"/>
      <c r="D8" s="278" t="s">
        <v>826</v>
      </c>
      <c r="E8" s="467" t="e">
        <f>C8*D8</f>
        <v>#VALUE!</v>
      </c>
      <c r="F8" s="242" t="s">
        <v>719</v>
      </c>
      <c r="G8" s="242" t="s">
        <v>827</v>
      </c>
      <c r="H8" s="272"/>
      <c r="I8" s="281" t="e">
        <f>G8*H8</f>
        <v>#VALUE!</v>
      </c>
    </row>
    <row r="9" spans="1:17">
      <c r="A9" s="1064" t="s">
        <v>828</v>
      </c>
      <c r="B9" s="1065"/>
      <c r="C9" s="1065"/>
      <c r="D9" s="1066"/>
      <c r="E9" s="277" t="e">
        <f>SUM(E8)</f>
        <v>#VALUE!</v>
      </c>
      <c r="F9" s="1064" t="s">
        <v>829</v>
      </c>
      <c r="G9" s="1065"/>
      <c r="H9" s="1066"/>
      <c r="I9" s="277" t="e">
        <f>SUM(I8)</f>
        <v>#VALUE!</v>
      </c>
    </row>
    <row r="10" spans="1:17">
      <c r="A10" s="882"/>
      <c r="B10" s="882"/>
      <c r="C10" s="882"/>
      <c r="D10" s="882"/>
      <c r="E10" s="882"/>
      <c r="F10" s="882"/>
      <c r="G10" s="882"/>
      <c r="H10" s="882"/>
      <c r="I10" s="95"/>
    </row>
    <row r="11" spans="1:17">
      <c r="A11" s="1071" t="s">
        <v>830</v>
      </c>
      <c r="B11" s="1071"/>
      <c r="C11" s="1071"/>
      <c r="D11" s="1071"/>
      <c r="E11" s="1071"/>
      <c r="F11" s="1071"/>
      <c r="G11" s="1071"/>
      <c r="H11" s="1071"/>
      <c r="I11" s="175" t="e">
        <f>(I9/E9)</f>
        <v>#VALUE!</v>
      </c>
    </row>
    <row r="12" spans="1:17">
      <c r="A12" s="1063"/>
      <c r="B12" s="1063"/>
      <c r="C12" s="1063"/>
      <c r="D12" s="1063"/>
      <c r="E12" s="1063"/>
      <c r="F12" s="1063"/>
      <c r="G12" s="1063"/>
      <c r="H12" s="1063"/>
      <c r="I12" s="176"/>
    </row>
  </sheetData>
  <mergeCells count="11">
    <mergeCell ref="A12:H12"/>
    <mergeCell ref="F9:H9"/>
    <mergeCell ref="A3:I3"/>
    <mergeCell ref="A6:A7"/>
    <mergeCell ref="C6:E6"/>
    <mergeCell ref="F6:I6"/>
    <mergeCell ref="A11:H11"/>
    <mergeCell ref="A4:I4"/>
    <mergeCell ref="B6:B7"/>
    <mergeCell ref="A9:D9"/>
    <mergeCell ref="A10:H10"/>
  </mergeCells>
  <pageMargins left="0.7" right="0.7" top="0.75" bottom="0.75" header="0.3" footer="0.3"/>
  <pageSetup orientation="portrait" r:id="rId1"/>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33"/>
  <sheetViews>
    <sheetView zoomScale="80" zoomScaleNormal="80" workbookViewId="0">
      <selection activeCell="K10" sqref="K10"/>
    </sheetView>
  </sheetViews>
  <sheetFormatPr defaultColWidth="9.28515625" defaultRowHeight="15"/>
  <cols>
    <col min="2" max="3" width="10.42578125" customWidth="1"/>
    <col min="4" max="4" width="22.7109375" customWidth="1"/>
    <col min="5" max="5" width="27.28515625" customWidth="1"/>
    <col min="6" max="6" width="13.42578125" customWidth="1"/>
    <col min="7" max="7" width="19.42578125" customWidth="1"/>
  </cols>
  <sheetData>
    <row r="1" spans="1:18">
      <c r="A1" s="1081" t="s">
        <v>831</v>
      </c>
      <c r="B1" s="1081"/>
      <c r="C1" s="1081"/>
      <c r="D1" s="1081"/>
      <c r="E1" s="1081"/>
      <c r="F1" s="1081"/>
      <c r="G1" s="1081"/>
      <c r="H1" s="190"/>
    </row>
    <row r="2" spans="1:18" ht="48.75" customHeight="1">
      <c r="A2" s="1082" t="s">
        <v>832</v>
      </c>
      <c r="B2" s="1082"/>
      <c r="C2" s="1082"/>
      <c r="D2" s="1082"/>
      <c r="E2" s="1082"/>
      <c r="F2" s="1082"/>
      <c r="G2" s="1082"/>
      <c r="H2" s="161"/>
      <c r="I2" s="1086"/>
      <c r="J2" s="1086"/>
      <c r="K2" s="1086"/>
    </row>
    <row r="3" spans="1:18">
      <c r="A3" s="459" t="s">
        <v>188</v>
      </c>
      <c r="B3" s="567" t="s">
        <v>833</v>
      </c>
      <c r="C3" s="1088"/>
      <c r="D3" s="568"/>
      <c r="E3" s="1089" t="s">
        <v>789</v>
      </c>
      <c r="F3" s="1090"/>
      <c r="G3" s="1091"/>
    </row>
    <row r="4" spans="1:18" s="83" customFormat="1" ht="21" customHeight="1">
      <c r="A4" s="1087" t="s">
        <v>834</v>
      </c>
      <c r="B4" s="1087"/>
      <c r="C4" s="1087"/>
      <c r="D4" s="1087"/>
      <c r="E4" s="1087"/>
      <c r="F4" s="1087"/>
      <c r="G4" s="1087"/>
      <c r="H4" s="195"/>
      <c r="I4" s="195"/>
      <c r="J4" s="195"/>
      <c r="K4" s="195"/>
      <c r="L4" s="195"/>
      <c r="M4" s="195"/>
      <c r="N4" s="196"/>
      <c r="O4" s="196"/>
      <c r="P4" s="196"/>
      <c r="Q4" s="196"/>
      <c r="R4" s="196"/>
    </row>
    <row r="5" spans="1:18" ht="27" customHeight="1">
      <c r="A5" s="191"/>
      <c r="B5" s="192" t="s">
        <v>835</v>
      </c>
      <c r="C5" s="192" t="s">
        <v>836</v>
      </c>
      <c r="D5" s="869" t="s">
        <v>837</v>
      </c>
      <c r="E5" s="869"/>
      <c r="F5" s="869"/>
      <c r="G5" s="869"/>
      <c r="H5" s="197"/>
      <c r="I5" s="197"/>
      <c r="J5" s="198"/>
      <c r="K5" s="198"/>
      <c r="L5" s="198"/>
      <c r="M5" s="198"/>
      <c r="N5" s="198"/>
      <c r="O5" s="198"/>
      <c r="P5" s="198"/>
      <c r="Q5" s="198"/>
      <c r="R5" s="198"/>
    </row>
    <row r="6" spans="1:18">
      <c r="A6" s="459" t="s">
        <v>192</v>
      </c>
      <c r="B6" s="151" t="s">
        <v>300</v>
      </c>
      <c r="C6" s="199"/>
      <c r="D6" s="1073" t="s">
        <v>838</v>
      </c>
      <c r="E6" s="1073"/>
      <c r="F6" s="1073"/>
      <c r="G6" s="1073"/>
    </row>
    <row r="7" spans="1:18">
      <c r="A7" s="459" t="s">
        <v>196</v>
      </c>
      <c r="B7" s="151" t="s">
        <v>300</v>
      </c>
      <c r="C7" s="199"/>
      <c r="D7" s="1083" t="s">
        <v>839</v>
      </c>
      <c r="E7" s="1084"/>
      <c r="F7" s="1084"/>
      <c r="G7" s="1085"/>
    </row>
    <row r="8" spans="1:18">
      <c r="A8" s="459" t="s">
        <v>190</v>
      </c>
      <c r="B8" s="151" t="s">
        <v>300</v>
      </c>
      <c r="C8" s="199"/>
      <c r="D8" s="1073" t="s">
        <v>840</v>
      </c>
      <c r="E8" s="1073"/>
      <c r="F8" s="1073"/>
      <c r="G8" s="1073"/>
    </row>
    <row r="9" spans="1:18">
      <c r="A9" s="459" t="s">
        <v>194</v>
      </c>
      <c r="B9" s="151" t="s">
        <v>300</v>
      </c>
      <c r="C9" s="151" t="s">
        <v>300</v>
      </c>
      <c r="D9" s="1092" t="s">
        <v>841</v>
      </c>
      <c r="E9" s="1093"/>
      <c r="F9" s="1093"/>
      <c r="G9" s="1094"/>
      <c r="H9" s="193"/>
      <c r="J9" s="194"/>
      <c r="K9" s="194"/>
      <c r="L9" s="194"/>
      <c r="M9" s="194"/>
    </row>
    <row r="10" spans="1:18" s="83" customFormat="1" ht="21" customHeight="1">
      <c r="A10" s="1087" t="s">
        <v>842</v>
      </c>
      <c r="B10" s="1087"/>
      <c r="C10" s="1087"/>
      <c r="D10" s="1087"/>
      <c r="E10" s="1087"/>
      <c r="F10" s="1087"/>
      <c r="G10" s="1087"/>
      <c r="H10" s="195"/>
      <c r="I10" s="195"/>
      <c r="J10" s="195"/>
      <c r="K10" s="195"/>
      <c r="L10" s="195"/>
      <c r="M10" s="195"/>
      <c r="N10" s="196"/>
      <c r="O10" s="196"/>
      <c r="P10" s="196"/>
      <c r="Q10" s="196"/>
      <c r="R10" s="196"/>
    </row>
    <row r="11" spans="1:18" ht="27" customHeight="1">
      <c r="A11" s="191"/>
      <c r="B11" s="192" t="s">
        <v>835</v>
      </c>
      <c r="C11" s="192" t="s">
        <v>836</v>
      </c>
      <c r="D11" s="869" t="s">
        <v>837</v>
      </c>
      <c r="E11" s="869"/>
      <c r="F11" s="869"/>
      <c r="G11" s="869"/>
      <c r="H11" s="197"/>
      <c r="I11" s="197"/>
      <c r="J11" s="198"/>
      <c r="K11" s="198"/>
      <c r="L11" s="198"/>
      <c r="M11" s="198"/>
      <c r="N11" s="198"/>
      <c r="O11" s="198"/>
      <c r="P11" s="198"/>
      <c r="Q11" s="198"/>
      <c r="R11" s="198"/>
    </row>
    <row r="12" spans="1:18" ht="28.5" customHeight="1">
      <c r="A12" s="459" t="s">
        <v>198</v>
      </c>
      <c r="B12" s="151" t="s">
        <v>300</v>
      </c>
      <c r="C12" s="199"/>
      <c r="D12" s="1055" t="s">
        <v>843</v>
      </c>
      <c r="E12" s="1055"/>
      <c r="F12" s="1055"/>
      <c r="G12" s="1055"/>
    </row>
    <row r="13" spans="1:18" ht="36.75" customHeight="1">
      <c r="A13" s="459" t="s">
        <v>282</v>
      </c>
      <c r="B13" s="151" t="s">
        <v>300</v>
      </c>
      <c r="C13" s="199"/>
      <c r="D13" s="1073" t="s">
        <v>844</v>
      </c>
      <c r="E13" s="1073"/>
      <c r="F13" s="1073"/>
      <c r="G13" s="1073"/>
    </row>
    <row r="14" spans="1:18" ht="66" customHeight="1">
      <c r="A14" s="459" t="s">
        <v>283</v>
      </c>
      <c r="B14" s="151" t="s">
        <v>300</v>
      </c>
      <c r="C14" s="199"/>
      <c r="D14" s="1055" t="s">
        <v>845</v>
      </c>
      <c r="E14" s="1055"/>
      <c r="F14" s="1055"/>
      <c r="G14" s="1055"/>
    </row>
    <row r="15" spans="1:18">
      <c r="A15" s="459" t="s">
        <v>284</v>
      </c>
      <c r="B15" s="151" t="s">
        <v>300</v>
      </c>
      <c r="C15" s="151" t="s">
        <v>300</v>
      </c>
      <c r="D15" s="1055" t="s">
        <v>846</v>
      </c>
      <c r="E15" s="1055"/>
      <c r="F15" s="1055"/>
      <c r="G15" s="1055"/>
    </row>
    <row r="16" spans="1:18" ht="37.5" customHeight="1">
      <c r="A16" s="459" t="s">
        <v>285</v>
      </c>
      <c r="B16" s="151" t="s">
        <v>300</v>
      </c>
      <c r="C16" s="199"/>
      <c r="D16" s="1073" t="s">
        <v>847</v>
      </c>
      <c r="E16" s="1073"/>
      <c r="F16" s="1073"/>
      <c r="G16" s="1073"/>
    </row>
    <row r="17" spans="1:18">
      <c r="A17" s="459" t="s">
        <v>356</v>
      </c>
      <c r="B17" s="1076" t="s">
        <v>848</v>
      </c>
      <c r="C17" s="1077"/>
      <c r="D17" s="1077"/>
      <c r="E17" s="1078"/>
      <c r="F17" s="1079"/>
      <c r="G17" s="1080"/>
    </row>
    <row r="18" spans="1:18" s="83" customFormat="1" ht="21" customHeight="1">
      <c r="A18" s="1087" t="s">
        <v>849</v>
      </c>
      <c r="B18" s="1087"/>
      <c r="C18" s="1087"/>
      <c r="D18" s="1087"/>
      <c r="E18" s="1087"/>
      <c r="F18" s="1087"/>
      <c r="G18" s="1087"/>
      <c r="H18" s="195"/>
      <c r="I18" s="195"/>
      <c r="J18" s="195"/>
      <c r="K18" s="195"/>
      <c r="L18" s="195"/>
      <c r="M18" s="195"/>
      <c r="N18" s="196"/>
      <c r="O18" s="196"/>
      <c r="P18" s="196"/>
      <c r="Q18" s="196"/>
      <c r="R18" s="196"/>
    </row>
    <row r="19" spans="1:18" s="83" customFormat="1" ht="29.25" customHeight="1">
      <c r="A19" s="492"/>
      <c r="B19" s="192" t="s">
        <v>835</v>
      </c>
      <c r="C19" s="192" t="s">
        <v>836</v>
      </c>
      <c r="D19" s="869" t="s">
        <v>837</v>
      </c>
      <c r="E19" s="869"/>
      <c r="F19" s="869"/>
      <c r="G19" s="869"/>
      <c r="H19" s="195"/>
      <c r="I19" s="195"/>
      <c r="J19" s="195"/>
      <c r="K19" s="195"/>
      <c r="L19" s="195"/>
      <c r="M19" s="195"/>
      <c r="N19" s="196"/>
      <c r="O19" s="196"/>
      <c r="P19" s="196"/>
      <c r="Q19" s="196"/>
      <c r="R19" s="196"/>
    </row>
    <row r="20" spans="1:18" ht="37.5" customHeight="1">
      <c r="A20" s="459" t="s">
        <v>357</v>
      </c>
      <c r="B20" s="151" t="s">
        <v>300</v>
      </c>
      <c r="C20" s="151" t="s">
        <v>300</v>
      </c>
      <c r="D20" s="1073" t="s">
        <v>850</v>
      </c>
      <c r="E20" s="1073"/>
      <c r="F20" s="1073"/>
      <c r="G20" s="1073"/>
    </row>
    <row r="21" spans="1:18" ht="36.75" customHeight="1">
      <c r="A21" s="459" t="s">
        <v>369</v>
      </c>
      <c r="B21" s="151" t="s">
        <v>300</v>
      </c>
      <c r="C21" s="199"/>
      <c r="D21" s="1073" t="s">
        <v>851</v>
      </c>
      <c r="E21" s="1073"/>
      <c r="F21" s="1073"/>
      <c r="G21" s="1073"/>
    </row>
    <row r="22" spans="1:18" ht="37.5" customHeight="1">
      <c r="A22" s="459" t="s">
        <v>783</v>
      </c>
      <c r="B22" s="151" t="s">
        <v>300</v>
      </c>
      <c r="C22" s="199"/>
      <c r="D22" s="1073" t="s">
        <v>852</v>
      </c>
      <c r="E22" s="1073"/>
      <c r="F22" s="1073"/>
      <c r="G22" s="1073"/>
    </row>
    <row r="23" spans="1:18" ht="36.75" customHeight="1">
      <c r="A23" s="459" t="s">
        <v>798</v>
      </c>
      <c r="B23" s="151" t="s">
        <v>300</v>
      </c>
      <c r="C23" s="199"/>
      <c r="D23" s="1073" t="s">
        <v>853</v>
      </c>
      <c r="E23" s="1073"/>
      <c r="F23" s="1073"/>
      <c r="G23" s="1073"/>
    </row>
    <row r="24" spans="1:18">
      <c r="A24" s="459" t="s">
        <v>799</v>
      </c>
      <c r="B24" s="151" t="s">
        <v>300</v>
      </c>
      <c r="C24" s="151" t="s">
        <v>300</v>
      </c>
      <c r="D24" s="1055" t="s">
        <v>854</v>
      </c>
      <c r="E24" s="1055"/>
      <c r="F24" s="1055"/>
      <c r="G24" s="1055"/>
    </row>
    <row r="25" spans="1:18" ht="37.5" customHeight="1">
      <c r="A25" s="459" t="s">
        <v>800</v>
      </c>
      <c r="B25" s="151" t="s">
        <v>300</v>
      </c>
      <c r="C25" s="199"/>
      <c r="D25" s="1073" t="s">
        <v>855</v>
      </c>
      <c r="E25" s="1073"/>
      <c r="F25" s="1073"/>
      <c r="G25" s="1073"/>
    </row>
    <row r="26" spans="1:18">
      <c r="A26" s="459" t="s">
        <v>801</v>
      </c>
      <c r="B26" s="1076" t="s">
        <v>856</v>
      </c>
      <c r="C26" s="1077"/>
      <c r="D26" s="1077"/>
      <c r="E26" s="1078"/>
      <c r="F26" s="1079"/>
      <c r="G26" s="1080"/>
    </row>
    <row r="27" spans="1:18">
      <c r="A27" s="200"/>
      <c r="B27" s="201"/>
      <c r="C27" s="201"/>
      <c r="D27" s="201"/>
      <c r="E27" s="32"/>
      <c r="F27" s="32"/>
      <c r="G27" s="32"/>
    </row>
    <row r="29" spans="1:18">
      <c r="E29" s="1074" t="s">
        <v>857</v>
      </c>
      <c r="F29" s="1074"/>
      <c r="G29" s="1074"/>
    </row>
    <row r="30" spans="1:18">
      <c r="E30" s="1075" t="s">
        <v>858</v>
      </c>
      <c r="F30" s="1075"/>
      <c r="G30" s="1075"/>
      <c r="H30" s="304" t="s">
        <v>859</v>
      </c>
      <c r="I30" s="217"/>
      <c r="J30" s="217"/>
      <c r="K30" s="217"/>
      <c r="L30" s="217"/>
      <c r="M30" s="217"/>
      <c r="N30" s="217"/>
      <c r="O30" s="217"/>
      <c r="P30" s="217"/>
    </row>
    <row r="31" spans="1:18">
      <c r="E31" s="1075" t="s">
        <v>860</v>
      </c>
      <c r="F31" s="1075"/>
      <c r="G31" s="1075"/>
      <c r="H31" s="304" t="s">
        <v>861</v>
      </c>
      <c r="I31" s="217"/>
      <c r="J31" s="217"/>
      <c r="K31" s="217"/>
      <c r="L31" s="217"/>
      <c r="M31" s="217"/>
      <c r="N31" s="217"/>
      <c r="O31" s="217"/>
      <c r="P31" s="217"/>
    </row>
    <row r="32" spans="1:18">
      <c r="E32" s="1075" t="s">
        <v>862</v>
      </c>
      <c r="F32" s="1075"/>
      <c r="G32" s="1075"/>
      <c r="H32" s="304" t="s">
        <v>863</v>
      </c>
      <c r="I32" s="217"/>
      <c r="J32" s="217"/>
      <c r="K32" s="217"/>
      <c r="L32" s="217"/>
      <c r="M32" s="217"/>
      <c r="N32" s="217"/>
      <c r="O32" s="217"/>
      <c r="P32" s="217"/>
    </row>
    <row r="33" spans="8:16">
      <c r="H33" s="217"/>
      <c r="I33" s="217"/>
      <c r="J33" s="217"/>
      <c r="K33" s="217"/>
      <c r="L33" s="217"/>
      <c r="M33" s="217"/>
      <c r="N33" s="217"/>
      <c r="O33" s="217"/>
      <c r="P33" s="217"/>
    </row>
  </sheetData>
  <mergeCells count="34">
    <mergeCell ref="D11:G11"/>
    <mergeCell ref="D19:G19"/>
    <mergeCell ref="A18:G18"/>
    <mergeCell ref="D20:G20"/>
    <mergeCell ref="B17:E17"/>
    <mergeCell ref="F17:G17"/>
    <mergeCell ref="D12:G12"/>
    <mergeCell ref="D13:G13"/>
    <mergeCell ref="D14:G14"/>
    <mergeCell ref="D15:G15"/>
    <mergeCell ref="D16:G16"/>
    <mergeCell ref="I2:K2"/>
    <mergeCell ref="A4:G4"/>
    <mergeCell ref="B3:D3"/>
    <mergeCell ref="E3:G3"/>
    <mergeCell ref="A10:G10"/>
    <mergeCell ref="D8:G8"/>
    <mergeCell ref="D9:G9"/>
    <mergeCell ref="A1:G1"/>
    <mergeCell ref="A2:G2"/>
    <mergeCell ref="D5:G5"/>
    <mergeCell ref="D6:G6"/>
    <mergeCell ref="D7:G7"/>
    <mergeCell ref="E29:G29"/>
    <mergeCell ref="E30:G30"/>
    <mergeCell ref="E31:G31"/>
    <mergeCell ref="E32:G32"/>
    <mergeCell ref="B26:E26"/>
    <mergeCell ref="F26:G26"/>
    <mergeCell ref="D21:G21"/>
    <mergeCell ref="D22:G22"/>
    <mergeCell ref="D23:G23"/>
    <mergeCell ref="D24:G24"/>
    <mergeCell ref="D25:G25"/>
  </mergeCells>
  <conditionalFormatting sqref="D9">
    <cfRule type="duplicateValues" dxfId="0" priority="1"/>
  </conditionalFormatting>
  <pageMargins left="0.7" right="0.7" top="0.75" bottom="0.75" header="0.3" footer="0.3"/>
  <pageSetup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6C1E0-1258-4665-AA51-E8CAC307FC6A}">
  <dimension ref="A1:S28"/>
  <sheetViews>
    <sheetView topLeftCell="A9" zoomScale="125" zoomScaleNormal="70" workbookViewId="0">
      <selection activeCell="D10" sqref="D10:G10"/>
    </sheetView>
  </sheetViews>
  <sheetFormatPr defaultColWidth="9.28515625" defaultRowHeight="12.75"/>
  <cols>
    <col min="1" max="1" width="13.42578125" style="328" customWidth="1"/>
    <col min="2" max="2" width="16.42578125" style="328" customWidth="1"/>
    <col min="3" max="3" width="15.42578125" style="328" customWidth="1"/>
    <col min="4" max="4" width="22.42578125" style="328" customWidth="1"/>
    <col min="5" max="5" width="31.42578125" style="328" customWidth="1"/>
    <col min="6" max="6" width="30.42578125" style="328" customWidth="1"/>
    <col min="7" max="7" width="25" style="328" customWidth="1"/>
    <col min="8" max="8" width="18.7109375" style="329" customWidth="1"/>
    <col min="9" max="9" width="46.7109375" style="329" customWidth="1"/>
    <col min="10" max="16384" width="9.28515625" style="329"/>
  </cols>
  <sheetData>
    <row r="1" spans="1:19" customFormat="1" ht="15">
      <c r="A1" s="27"/>
      <c r="B1" t="s">
        <v>157</v>
      </c>
      <c r="D1" s="28"/>
      <c r="E1" s="28"/>
      <c r="F1" s="28"/>
      <c r="G1" t="s">
        <v>158</v>
      </c>
      <c r="H1" s="455"/>
      <c r="I1" t="s">
        <v>159</v>
      </c>
      <c r="K1" s="29"/>
      <c r="L1" s="29"/>
      <c r="M1" s="29"/>
      <c r="N1" t="s">
        <v>160</v>
      </c>
    </row>
    <row r="2" spans="1:19" ht="15" customHeight="1">
      <c r="A2" s="1100" t="s">
        <v>864</v>
      </c>
      <c r="B2" s="1100"/>
    </row>
    <row r="3" spans="1:19" ht="15" customHeight="1">
      <c r="A3" s="1103" t="s">
        <v>865</v>
      </c>
      <c r="B3" s="1103"/>
      <c r="C3" s="1103"/>
      <c r="D3" s="1103"/>
      <c r="E3" s="1103"/>
      <c r="F3" s="1103"/>
      <c r="G3" s="1103"/>
      <c r="H3" s="1103"/>
      <c r="I3" s="1103"/>
    </row>
    <row r="4" spans="1:19" ht="32.25" customHeight="1">
      <c r="A4" s="1104" t="s">
        <v>866</v>
      </c>
      <c r="B4" s="1104"/>
      <c r="C4" s="1104"/>
      <c r="D4" s="1104"/>
      <c r="E4" s="1104"/>
      <c r="F4" s="1104"/>
      <c r="G4" s="1105"/>
      <c r="H4" s="1105"/>
      <c r="I4" s="1105"/>
    </row>
    <row r="5" spans="1:19" customFormat="1" ht="15">
      <c r="A5" s="1102" t="s">
        <v>188</v>
      </c>
      <c r="B5" s="1101" t="s">
        <v>867</v>
      </c>
      <c r="C5" s="1101"/>
      <c r="D5" s="1101"/>
      <c r="E5" s="1101"/>
      <c r="F5" s="343" t="s">
        <v>868</v>
      </c>
      <c r="G5" s="346"/>
      <c r="H5" s="346"/>
      <c r="I5" s="1098"/>
      <c r="J5" s="1099"/>
      <c r="K5" s="1098"/>
      <c r="L5" s="1099"/>
      <c r="N5" s="342"/>
      <c r="O5" s="342"/>
      <c r="P5" s="342"/>
      <c r="Q5" s="342"/>
      <c r="R5" s="342"/>
      <c r="S5" s="342"/>
    </row>
    <row r="6" spans="1:19" customFormat="1" ht="15">
      <c r="A6" s="1102"/>
      <c r="B6" s="1101"/>
      <c r="C6" s="1101"/>
      <c r="D6" s="1101"/>
      <c r="E6" s="1101"/>
      <c r="F6" s="343" t="s">
        <v>869</v>
      </c>
      <c r="H6" s="347"/>
      <c r="I6" s="1098"/>
      <c r="J6" s="1099"/>
      <c r="K6" s="1098"/>
      <c r="L6" s="1099"/>
      <c r="N6" s="342"/>
      <c r="O6" s="342"/>
      <c r="P6" s="342"/>
      <c r="Q6" s="342"/>
      <c r="R6" s="342"/>
      <c r="S6" s="342"/>
    </row>
    <row r="7" spans="1:19">
      <c r="B7" s="341"/>
      <c r="C7" s="341"/>
    </row>
    <row r="8" spans="1:19" ht="15">
      <c r="A8" s="1087" t="s">
        <v>870</v>
      </c>
      <c r="B8" s="1087"/>
      <c r="C8" s="1087"/>
      <c r="D8" s="1087"/>
      <c r="E8" s="1087"/>
      <c r="F8" s="1087"/>
      <c r="G8" s="1087"/>
    </row>
    <row r="9" spans="1:19" ht="15">
      <c r="A9" s="492"/>
      <c r="B9" s="192" t="s">
        <v>835</v>
      </c>
      <c r="C9" s="192" t="s">
        <v>836</v>
      </c>
      <c r="D9" s="869" t="s">
        <v>837</v>
      </c>
      <c r="E9" s="869"/>
      <c r="F9" s="869"/>
      <c r="G9" s="869"/>
    </row>
    <row r="10" spans="1:19" ht="122.65" customHeight="1">
      <c r="A10" s="459" t="s">
        <v>192</v>
      </c>
      <c r="B10" s="151" t="s">
        <v>300</v>
      </c>
      <c r="C10" s="199"/>
      <c r="D10" s="1096" t="s">
        <v>871</v>
      </c>
      <c r="E10" s="1096"/>
      <c r="F10" s="1096"/>
      <c r="G10" s="1096"/>
    </row>
    <row r="11" spans="1:19" ht="14.25">
      <c r="A11" s="459" t="s">
        <v>196</v>
      </c>
      <c r="B11" s="151" t="s">
        <v>300</v>
      </c>
      <c r="C11" s="151" t="s">
        <v>300</v>
      </c>
      <c r="D11" s="1097" t="s">
        <v>872</v>
      </c>
      <c r="E11" s="1095"/>
      <c r="F11" s="1095"/>
      <c r="G11" s="1095"/>
    </row>
    <row r="12" spans="1:19" ht="119.65" customHeight="1">
      <c r="A12" s="459" t="s">
        <v>190</v>
      </c>
      <c r="B12" s="151" t="s">
        <v>300</v>
      </c>
      <c r="C12" s="151" t="s">
        <v>300</v>
      </c>
      <c r="D12" s="1095" t="s">
        <v>873</v>
      </c>
      <c r="E12" s="1095"/>
      <c r="F12" s="1095"/>
      <c r="G12" s="1095"/>
    </row>
    <row r="13" spans="1:19" ht="39.4" customHeight="1">
      <c r="A13" s="459" t="s">
        <v>194</v>
      </c>
      <c r="B13" s="151" t="s">
        <v>300</v>
      </c>
      <c r="C13" s="151" t="s">
        <v>300</v>
      </c>
      <c r="D13" s="1096" t="s">
        <v>874</v>
      </c>
      <c r="E13" s="1096"/>
      <c r="F13" s="1096"/>
      <c r="G13" s="1096"/>
    </row>
    <row r="14" spans="1:19" ht="30" customHeight="1">
      <c r="A14" s="200"/>
      <c r="B14" s="345"/>
      <c r="C14" s="345"/>
      <c r="D14" s="344"/>
      <c r="E14" s="344"/>
      <c r="F14" s="344"/>
      <c r="G14" s="344"/>
    </row>
    <row r="15" spans="1:19" ht="15">
      <c r="A15" s="1087" t="s">
        <v>875</v>
      </c>
      <c r="B15" s="1087"/>
      <c r="C15" s="1087"/>
      <c r="D15" s="1087"/>
      <c r="E15" s="1087"/>
      <c r="F15" s="1087"/>
      <c r="G15" s="1087"/>
    </row>
    <row r="16" spans="1:19" ht="15">
      <c r="A16" s="492"/>
      <c r="B16" s="192" t="s">
        <v>835</v>
      </c>
      <c r="C16" s="192" t="s">
        <v>836</v>
      </c>
      <c r="D16" s="869" t="s">
        <v>837</v>
      </c>
      <c r="E16" s="869"/>
      <c r="F16" s="869"/>
      <c r="G16" s="869"/>
    </row>
    <row r="17" spans="1:7" ht="34.5" customHeight="1">
      <c r="A17" s="459" t="s">
        <v>198</v>
      </c>
      <c r="B17" s="151" t="s">
        <v>300</v>
      </c>
      <c r="C17" s="199"/>
      <c r="D17" s="1073" t="s">
        <v>876</v>
      </c>
      <c r="E17" s="1073"/>
      <c r="F17" s="1073"/>
      <c r="G17" s="1073"/>
    </row>
    <row r="18" spans="1:7" ht="14.25">
      <c r="A18" s="459" t="s">
        <v>282</v>
      </c>
      <c r="B18" s="151" t="s">
        <v>300</v>
      </c>
      <c r="C18" s="199"/>
      <c r="D18" s="1073" t="s">
        <v>877</v>
      </c>
      <c r="E18" s="1073"/>
      <c r="F18" s="1073"/>
      <c r="G18" s="1073"/>
    </row>
    <row r="19" spans="1:7" ht="30.4" customHeight="1">
      <c r="A19" s="459" t="s">
        <v>283</v>
      </c>
      <c r="B19" s="151" t="s">
        <v>300</v>
      </c>
      <c r="C19" s="151" t="s">
        <v>300</v>
      </c>
      <c r="D19" s="1097" t="s">
        <v>878</v>
      </c>
      <c r="E19" s="1097"/>
      <c r="F19" s="1097"/>
      <c r="G19" s="1097"/>
    </row>
    <row r="20" spans="1:7" ht="53.65" customHeight="1">
      <c r="A20" s="459" t="s">
        <v>284</v>
      </c>
      <c r="B20" s="151" t="s">
        <v>300</v>
      </c>
      <c r="C20" s="151" t="s">
        <v>300</v>
      </c>
      <c r="D20" s="1095" t="s">
        <v>879</v>
      </c>
      <c r="E20" s="1095"/>
      <c r="F20" s="1095"/>
      <c r="G20" s="1095"/>
    </row>
    <row r="21" spans="1:7" ht="28.5" customHeight="1">
      <c r="A21" s="459" t="s">
        <v>285</v>
      </c>
      <c r="B21" s="151" t="s">
        <v>300</v>
      </c>
      <c r="C21" s="199"/>
      <c r="D21" s="1073" t="s">
        <v>880</v>
      </c>
      <c r="E21" s="1073"/>
      <c r="F21" s="1073"/>
      <c r="G21" s="1073"/>
    </row>
    <row r="22" spans="1:7" ht="34.15" customHeight="1">
      <c r="A22" s="459" t="s">
        <v>356</v>
      </c>
      <c r="B22" s="151" t="s">
        <v>300</v>
      </c>
      <c r="C22" s="151" t="s">
        <v>300</v>
      </c>
      <c r="D22" s="1073" t="s">
        <v>881</v>
      </c>
      <c r="E22" s="1073"/>
      <c r="F22" s="1073"/>
      <c r="G22" s="1073"/>
    </row>
    <row r="23" spans="1:7" ht="88.15" customHeight="1">
      <c r="A23" s="459" t="s">
        <v>357</v>
      </c>
      <c r="B23" s="151" t="s">
        <v>300</v>
      </c>
      <c r="C23" s="199"/>
      <c r="D23" s="1095" t="s">
        <v>882</v>
      </c>
      <c r="E23" s="1095"/>
      <c r="F23" s="1095"/>
      <c r="G23" s="1095"/>
    </row>
    <row r="24" spans="1:7" ht="77.25" customHeight="1">
      <c r="A24" s="459" t="s">
        <v>369</v>
      </c>
      <c r="B24" s="151" t="s">
        <v>300</v>
      </c>
      <c r="C24" s="199"/>
      <c r="D24" s="1095" t="s">
        <v>883</v>
      </c>
      <c r="E24" s="1095"/>
      <c r="F24" s="1095"/>
      <c r="G24" s="1095"/>
    </row>
    <row r="25" spans="1:7" ht="20.25" customHeight="1">
      <c r="A25" s="200"/>
      <c r="B25" s="345"/>
      <c r="C25" s="345"/>
      <c r="D25" s="344"/>
      <c r="E25" s="344"/>
      <c r="F25" s="344"/>
      <c r="G25" s="344"/>
    </row>
    <row r="26" spans="1:7" ht="15">
      <c r="A26" s="1087" t="s">
        <v>884</v>
      </c>
      <c r="B26" s="1087"/>
      <c r="C26" s="1087"/>
      <c r="D26" s="1087"/>
      <c r="E26" s="1087"/>
      <c r="F26" s="1087"/>
      <c r="G26" s="1087"/>
    </row>
    <row r="27" spans="1:7" ht="15">
      <c r="A27" s="492"/>
      <c r="B27" s="192" t="s">
        <v>835</v>
      </c>
      <c r="C27" s="192" t="s">
        <v>836</v>
      </c>
      <c r="D27" s="869" t="s">
        <v>837</v>
      </c>
      <c r="E27" s="869"/>
      <c r="F27" s="869"/>
      <c r="G27" s="869"/>
    </row>
    <row r="28" spans="1:7" ht="34.5" customHeight="1">
      <c r="A28" s="459" t="s">
        <v>783</v>
      </c>
      <c r="B28" s="151" t="s">
        <v>300</v>
      </c>
      <c r="C28" s="199"/>
      <c r="D28" s="1073" t="s">
        <v>885</v>
      </c>
      <c r="E28" s="1073"/>
      <c r="F28" s="1073"/>
      <c r="G28" s="1073"/>
    </row>
  </sheetData>
  <mergeCells count="28">
    <mergeCell ref="D9:G9"/>
    <mergeCell ref="D10:G10"/>
    <mergeCell ref="D11:G11"/>
    <mergeCell ref="A3:I3"/>
    <mergeCell ref="A4:I4"/>
    <mergeCell ref="K5:L5"/>
    <mergeCell ref="I6:J6"/>
    <mergeCell ref="K6:L6"/>
    <mergeCell ref="A2:B2"/>
    <mergeCell ref="A8:G8"/>
    <mergeCell ref="B5:E6"/>
    <mergeCell ref="A5:A6"/>
    <mergeCell ref="I5:J5"/>
    <mergeCell ref="D18:G18"/>
    <mergeCell ref="D21:G21"/>
    <mergeCell ref="D22:G22"/>
    <mergeCell ref="D23:G23"/>
    <mergeCell ref="D12:G12"/>
    <mergeCell ref="D13:G13"/>
    <mergeCell ref="A15:G15"/>
    <mergeCell ref="D16:G16"/>
    <mergeCell ref="D17:G17"/>
    <mergeCell ref="D19:G19"/>
    <mergeCell ref="D24:G24"/>
    <mergeCell ref="A26:G26"/>
    <mergeCell ref="D27:G27"/>
    <mergeCell ref="D28:G28"/>
    <mergeCell ref="D20:G20"/>
  </mergeCells>
  <pageMargins left="0.5" right="0.5" top="0.75" bottom="0.75" header="0.3" footer="0.3"/>
  <pageSetup orientation="landscape" horizontalDpi="1200" verticalDpi="1200"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3:H19"/>
  <sheetViews>
    <sheetView showGridLines="0" topLeftCell="A4" zoomScale="90" zoomScaleNormal="90" workbookViewId="0">
      <selection activeCell="D14" sqref="D14"/>
    </sheetView>
  </sheetViews>
  <sheetFormatPr defaultColWidth="8.7109375" defaultRowHeight="15"/>
  <cols>
    <col min="4" max="4" width="102.7109375" customWidth="1"/>
  </cols>
  <sheetData>
    <row r="3" spans="2:8">
      <c r="B3" s="1106" t="s">
        <v>886</v>
      </c>
      <c r="C3" s="1107"/>
      <c r="D3" s="1107"/>
      <c r="E3" s="1107"/>
      <c r="F3" s="1108"/>
      <c r="G3" s="124"/>
      <c r="H3" s="124"/>
    </row>
    <row r="4" spans="2:8" ht="55.5" customHeight="1">
      <c r="B4" s="1109" t="s">
        <v>887</v>
      </c>
      <c r="C4" s="1110"/>
      <c r="D4" s="1110"/>
      <c r="E4" s="1110"/>
      <c r="F4" s="1111"/>
    </row>
    <row r="5" spans="2:8">
      <c r="B5" s="1114" t="s">
        <v>835</v>
      </c>
      <c r="C5" s="1114" t="s">
        <v>888</v>
      </c>
      <c r="D5" s="1112" t="s">
        <v>889</v>
      </c>
      <c r="E5" s="567" t="s">
        <v>295</v>
      </c>
      <c r="F5" s="568"/>
    </row>
    <row r="6" spans="2:8">
      <c r="B6" s="875"/>
      <c r="C6" s="875"/>
      <c r="D6" s="1113"/>
      <c r="E6" s="475" t="s">
        <v>297</v>
      </c>
      <c r="F6" s="475" t="s">
        <v>298</v>
      </c>
    </row>
    <row r="7" spans="2:8">
      <c r="B7" s="126"/>
      <c r="C7" s="126"/>
      <c r="D7" s="396" t="s">
        <v>890</v>
      </c>
      <c r="E7" s="126"/>
      <c r="F7" s="126"/>
    </row>
    <row r="10" spans="2:8">
      <c r="B10" s="5"/>
    </row>
    <row r="19" spans="4:4">
      <c r="D19" s="26"/>
    </row>
  </sheetData>
  <mergeCells count="6">
    <mergeCell ref="B3:F3"/>
    <mergeCell ref="B4:F4"/>
    <mergeCell ref="E5:F5"/>
    <mergeCell ref="D5:D6"/>
    <mergeCell ref="C5:C6"/>
    <mergeCell ref="B5:B6"/>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6977" r:id="rId4" name="Option Button 1">
              <controlPr defaultSize="0" autoFill="0" autoLine="0" autoPict="0">
                <anchor moveWithCells="1">
                  <from>
                    <xdr:col>1</xdr:col>
                    <xdr:colOff>228600</xdr:colOff>
                    <xdr:row>5</xdr:row>
                    <xdr:rowOff>190500</xdr:rowOff>
                  </from>
                  <to>
                    <xdr:col>1</xdr:col>
                    <xdr:colOff>495300</xdr:colOff>
                    <xdr:row>7</xdr:row>
                    <xdr:rowOff>38100</xdr:rowOff>
                  </to>
                </anchor>
              </controlPr>
            </control>
          </mc:Choice>
        </mc:AlternateContent>
        <mc:AlternateContent xmlns:mc="http://schemas.openxmlformats.org/markup-compatibility/2006">
          <mc:Choice Requires="x14">
            <control shapeId="126983" r:id="rId5" name="Option Button 7">
              <controlPr defaultSize="0" autoFill="0" autoLine="0" autoPict="0">
                <anchor moveWithCells="1">
                  <from>
                    <xdr:col>2</xdr:col>
                    <xdr:colOff>228600</xdr:colOff>
                    <xdr:row>5</xdr:row>
                    <xdr:rowOff>190500</xdr:rowOff>
                  </from>
                  <to>
                    <xdr:col>2</xdr:col>
                    <xdr:colOff>495300</xdr:colOff>
                    <xdr:row>7</xdr:row>
                    <xdr:rowOff>38100</xdr:rowOff>
                  </to>
                </anchor>
              </controlPr>
            </control>
          </mc:Choice>
        </mc:AlternateContent>
        <mc:AlternateContent xmlns:mc="http://schemas.openxmlformats.org/markup-compatibility/2006">
          <mc:Choice Requires="x14">
            <control shapeId="126989" r:id="rId6" name="Check Box 13">
              <controlPr defaultSize="0" autoFill="0" autoLine="0" autoPict="0">
                <anchor moveWithCells="1">
                  <from>
                    <xdr:col>4</xdr:col>
                    <xdr:colOff>266700</xdr:colOff>
                    <xdr:row>5</xdr:row>
                    <xdr:rowOff>190500</xdr:rowOff>
                  </from>
                  <to>
                    <xdr:col>4</xdr:col>
                    <xdr:colOff>495300</xdr:colOff>
                    <xdr:row>7</xdr:row>
                    <xdr:rowOff>38100</xdr:rowOff>
                  </to>
                </anchor>
              </controlPr>
            </control>
          </mc:Choice>
        </mc:AlternateContent>
        <mc:AlternateContent xmlns:mc="http://schemas.openxmlformats.org/markup-compatibility/2006">
          <mc:Choice Requires="x14">
            <control shapeId="126990" r:id="rId7" name="Check Box 14">
              <controlPr defaultSize="0" autoFill="0" autoLine="0" autoPict="0">
                <anchor moveWithCells="1">
                  <from>
                    <xdr:col>5</xdr:col>
                    <xdr:colOff>266700</xdr:colOff>
                    <xdr:row>5</xdr:row>
                    <xdr:rowOff>190500</xdr:rowOff>
                  </from>
                  <to>
                    <xdr:col>5</xdr:col>
                    <xdr:colOff>495300</xdr:colOff>
                    <xdr:row>7</xdr:row>
                    <xdr:rowOff>38100</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C0CBA-955F-4D49-9AD7-182A8EBCC36B}">
  <dimension ref="B3:H19"/>
  <sheetViews>
    <sheetView showGridLines="0" zoomScale="90" zoomScaleNormal="90" workbookViewId="0">
      <selection activeCell="B4" sqref="B4:F4"/>
    </sheetView>
  </sheetViews>
  <sheetFormatPr defaultColWidth="8.7109375" defaultRowHeight="15"/>
  <cols>
    <col min="4" max="4" width="102.7109375" customWidth="1"/>
  </cols>
  <sheetData>
    <row r="3" spans="2:8">
      <c r="B3" s="1106" t="s">
        <v>886</v>
      </c>
      <c r="C3" s="1107"/>
      <c r="D3" s="1107"/>
      <c r="E3" s="1107"/>
      <c r="F3" s="1108"/>
      <c r="G3" s="124"/>
      <c r="H3" s="124"/>
    </row>
    <row r="4" spans="2:8" ht="55.5" customHeight="1">
      <c r="B4" s="1109" t="s">
        <v>887</v>
      </c>
      <c r="C4" s="1110"/>
      <c r="D4" s="1110"/>
      <c r="E4" s="1110"/>
      <c r="F4" s="1111"/>
    </row>
    <row r="5" spans="2:8">
      <c r="B5" s="1115" t="s">
        <v>835</v>
      </c>
      <c r="C5" s="1115" t="s">
        <v>888</v>
      </c>
      <c r="D5" s="1117" t="s">
        <v>889</v>
      </c>
      <c r="E5" s="1119" t="s">
        <v>295</v>
      </c>
      <c r="F5" s="1120"/>
    </row>
    <row r="6" spans="2:8">
      <c r="B6" s="1116"/>
      <c r="C6" s="1116"/>
      <c r="D6" s="1118"/>
      <c r="E6" s="125" t="s">
        <v>297</v>
      </c>
      <c r="F6" s="125" t="s">
        <v>298</v>
      </c>
    </row>
    <row r="7" spans="2:8">
      <c r="B7" s="126"/>
      <c r="C7" s="126"/>
      <c r="D7" s="396" t="s">
        <v>891</v>
      </c>
      <c r="E7" s="126"/>
      <c r="F7" s="126"/>
    </row>
    <row r="10" spans="2:8">
      <c r="B10" s="5"/>
    </row>
    <row r="19" spans="4:4">
      <c r="D19" s="26"/>
    </row>
  </sheetData>
  <mergeCells count="6">
    <mergeCell ref="B3:F3"/>
    <mergeCell ref="B4:F4"/>
    <mergeCell ref="B5:B6"/>
    <mergeCell ref="C5:C6"/>
    <mergeCell ref="D5:D6"/>
    <mergeCell ref="E5:F5"/>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28705" r:id="rId4" name="Option Button 1">
              <controlPr defaultSize="0" autoFill="0" autoLine="0" autoPict="0">
                <anchor moveWithCells="1">
                  <from>
                    <xdr:col>1</xdr:col>
                    <xdr:colOff>228600</xdr:colOff>
                    <xdr:row>5</xdr:row>
                    <xdr:rowOff>190500</xdr:rowOff>
                  </from>
                  <to>
                    <xdr:col>1</xdr:col>
                    <xdr:colOff>495300</xdr:colOff>
                    <xdr:row>7</xdr:row>
                    <xdr:rowOff>38100</xdr:rowOff>
                  </to>
                </anchor>
              </controlPr>
            </control>
          </mc:Choice>
        </mc:AlternateContent>
        <mc:AlternateContent xmlns:mc="http://schemas.openxmlformats.org/markup-compatibility/2006">
          <mc:Choice Requires="x14">
            <control shapeId="328710" r:id="rId5" name="Option Button 6">
              <controlPr defaultSize="0" autoFill="0" autoLine="0" autoPict="0">
                <anchor moveWithCells="1">
                  <from>
                    <xdr:col>2</xdr:col>
                    <xdr:colOff>228600</xdr:colOff>
                    <xdr:row>5</xdr:row>
                    <xdr:rowOff>190500</xdr:rowOff>
                  </from>
                  <to>
                    <xdr:col>2</xdr:col>
                    <xdr:colOff>495300</xdr:colOff>
                    <xdr:row>7</xdr:row>
                    <xdr:rowOff>38100</xdr:rowOff>
                  </to>
                </anchor>
              </controlPr>
            </control>
          </mc:Choice>
        </mc:AlternateContent>
        <mc:AlternateContent xmlns:mc="http://schemas.openxmlformats.org/markup-compatibility/2006">
          <mc:Choice Requires="x14">
            <control shapeId="328715" r:id="rId6" name="Check Box 11">
              <controlPr defaultSize="0" autoFill="0" autoLine="0" autoPict="0">
                <anchor moveWithCells="1">
                  <from>
                    <xdr:col>4</xdr:col>
                    <xdr:colOff>266700</xdr:colOff>
                    <xdr:row>5</xdr:row>
                    <xdr:rowOff>190500</xdr:rowOff>
                  </from>
                  <to>
                    <xdr:col>4</xdr:col>
                    <xdr:colOff>495300</xdr:colOff>
                    <xdr:row>7</xdr:row>
                    <xdr:rowOff>38100</xdr:rowOff>
                  </to>
                </anchor>
              </controlPr>
            </control>
          </mc:Choice>
        </mc:AlternateContent>
        <mc:AlternateContent xmlns:mc="http://schemas.openxmlformats.org/markup-compatibility/2006">
          <mc:Choice Requires="x14">
            <control shapeId="328716" r:id="rId7" name="Check Box 12">
              <controlPr defaultSize="0" autoFill="0" autoLine="0" autoPict="0">
                <anchor moveWithCells="1">
                  <from>
                    <xdr:col>5</xdr:col>
                    <xdr:colOff>266700</xdr:colOff>
                    <xdr:row>5</xdr:row>
                    <xdr:rowOff>190500</xdr:rowOff>
                  </from>
                  <to>
                    <xdr:col>5</xdr:col>
                    <xdr:colOff>495300</xdr:colOff>
                    <xdr:row>7</xdr:row>
                    <xdr:rowOff>38100</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3:I18"/>
  <sheetViews>
    <sheetView showGridLines="0" topLeftCell="D3" zoomScaleNormal="100" workbookViewId="0">
      <selection activeCell="D8" sqref="D8"/>
    </sheetView>
  </sheetViews>
  <sheetFormatPr defaultColWidth="8.7109375" defaultRowHeight="15"/>
  <cols>
    <col min="4" max="4" width="102.7109375" customWidth="1"/>
    <col min="5" max="5" width="28.7109375" style="348" customWidth="1"/>
  </cols>
  <sheetData>
    <row r="3" spans="2:9">
      <c r="B3" s="1106" t="s">
        <v>892</v>
      </c>
      <c r="C3" s="1107"/>
      <c r="D3" s="1107"/>
      <c r="E3" s="1107"/>
      <c r="F3" s="1107"/>
      <c r="G3" s="1108"/>
      <c r="H3" s="124"/>
      <c r="I3" s="124"/>
    </row>
    <row r="4" spans="2:9" ht="65.25" customHeight="1">
      <c r="B4" s="1121" t="s">
        <v>893</v>
      </c>
      <c r="C4" s="1122"/>
      <c r="D4" s="1122"/>
      <c r="E4" s="1122"/>
      <c r="F4" s="1122"/>
      <c r="G4" s="1123"/>
    </row>
    <row r="5" spans="2:9">
      <c r="B5" s="1115" t="s">
        <v>835</v>
      </c>
      <c r="C5" s="1115" t="s">
        <v>888</v>
      </c>
      <c r="D5" s="1117" t="s">
        <v>889</v>
      </c>
      <c r="E5" s="1124" t="s">
        <v>894</v>
      </c>
      <c r="F5" s="1119" t="s">
        <v>295</v>
      </c>
      <c r="G5" s="1120"/>
    </row>
    <row r="6" spans="2:9">
      <c r="B6" s="1116"/>
      <c r="C6" s="1116"/>
      <c r="D6" s="1118"/>
      <c r="E6" s="1125"/>
      <c r="F6" s="125" t="s">
        <v>297</v>
      </c>
      <c r="G6" s="125" t="s">
        <v>298</v>
      </c>
    </row>
    <row r="7" spans="2:9">
      <c r="B7" s="126"/>
      <c r="C7" s="126"/>
      <c r="D7" s="127" t="s">
        <v>895</v>
      </c>
      <c r="E7" s="396"/>
      <c r="F7" s="126"/>
      <c r="G7" s="126"/>
    </row>
    <row r="8" spans="2:9">
      <c r="B8" s="126"/>
      <c r="C8" s="126"/>
      <c r="D8" s="407" t="s">
        <v>896</v>
      </c>
      <c r="E8" s="396"/>
      <c r="F8" s="126"/>
      <c r="G8" s="126"/>
    </row>
    <row r="9" spans="2:9">
      <c r="B9" s="126"/>
      <c r="C9" s="126"/>
      <c r="D9" s="127" t="s">
        <v>897</v>
      </c>
      <c r="E9" s="396"/>
      <c r="F9" s="126"/>
      <c r="G9" s="126"/>
    </row>
    <row r="10" spans="2:9">
      <c r="B10" s="126"/>
      <c r="C10" s="126"/>
      <c r="D10" s="127" t="s">
        <v>898</v>
      </c>
      <c r="E10" s="396"/>
      <c r="F10" s="126"/>
      <c r="G10" s="126"/>
    </row>
    <row r="11" spans="2:9">
      <c r="B11" s="126"/>
      <c r="C11" s="126"/>
      <c r="D11" s="127" t="s">
        <v>899</v>
      </c>
      <c r="E11" s="396"/>
      <c r="F11" s="126"/>
      <c r="G11" s="126"/>
    </row>
    <row r="12" spans="2:9">
      <c r="B12" s="5"/>
      <c r="C12" s="5"/>
      <c r="D12" s="149"/>
      <c r="E12" s="149"/>
      <c r="F12" s="5"/>
      <c r="G12" s="5"/>
    </row>
    <row r="13" spans="2:9">
      <c r="B13" s="5"/>
    </row>
    <row r="14" spans="2:9">
      <c r="B14" s="5"/>
    </row>
    <row r="18" spans="4:5">
      <c r="D18" s="332"/>
      <c r="E18" s="350"/>
    </row>
  </sheetData>
  <mergeCells count="7">
    <mergeCell ref="B3:G3"/>
    <mergeCell ref="B4:G4"/>
    <mergeCell ref="B5:B6"/>
    <mergeCell ref="C5:C6"/>
    <mergeCell ref="D5:D6"/>
    <mergeCell ref="F5:G5"/>
    <mergeCell ref="E5:E6"/>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8001" r:id="rId4" name="Option Button 1">
              <controlPr defaultSize="0" autoFill="0" autoLine="0" autoPict="0">
                <anchor moveWithCells="1">
                  <from>
                    <xdr:col>1</xdr:col>
                    <xdr:colOff>228600</xdr:colOff>
                    <xdr:row>5</xdr:row>
                    <xdr:rowOff>190500</xdr:rowOff>
                  </from>
                  <to>
                    <xdr:col>1</xdr:col>
                    <xdr:colOff>495300</xdr:colOff>
                    <xdr:row>7</xdr:row>
                    <xdr:rowOff>38100</xdr:rowOff>
                  </to>
                </anchor>
              </controlPr>
            </control>
          </mc:Choice>
        </mc:AlternateContent>
        <mc:AlternateContent xmlns:mc="http://schemas.openxmlformats.org/markup-compatibility/2006">
          <mc:Choice Requires="x14">
            <control shapeId="128002" r:id="rId5" name="Option Button 2">
              <controlPr defaultSize="0" autoFill="0" autoLine="0" autoPict="0">
                <anchor moveWithCells="1">
                  <from>
                    <xdr:col>1</xdr:col>
                    <xdr:colOff>228600</xdr:colOff>
                    <xdr:row>6</xdr:row>
                    <xdr:rowOff>190500</xdr:rowOff>
                  </from>
                  <to>
                    <xdr:col>1</xdr:col>
                    <xdr:colOff>495300</xdr:colOff>
                    <xdr:row>8</xdr:row>
                    <xdr:rowOff>38100</xdr:rowOff>
                  </to>
                </anchor>
              </controlPr>
            </control>
          </mc:Choice>
        </mc:AlternateContent>
        <mc:AlternateContent xmlns:mc="http://schemas.openxmlformats.org/markup-compatibility/2006">
          <mc:Choice Requires="x14">
            <control shapeId="128003" r:id="rId6" name="Option Button 3">
              <controlPr defaultSize="0" autoFill="0" autoLine="0" autoPict="0">
                <anchor moveWithCells="1">
                  <from>
                    <xdr:col>1</xdr:col>
                    <xdr:colOff>228600</xdr:colOff>
                    <xdr:row>7</xdr:row>
                    <xdr:rowOff>190500</xdr:rowOff>
                  </from>
                  <to>
                    <xdr:col>1</xdr:col>
                    <xdr:colOff>495300</xdr:colOff>
                    <xdr:row>9</xdr:row>
                    <xdr:rowOff>38100</xdr:rowOff>
                  </to>
                </anchor>
              </controlPr>
            </control>
          </mc:Choice>
        </mc:AlternateContent>
        <mc:AlternateContent xmlns:mc="http://schemas.openxmlformats.org/markup-compatibility/2006">
          <mc:Choice Requires="x14">
            <control shapeId="128004" r:id="rId7" name="Option Button 4">
              <controlPr defaultSize="0" autoFill="0" autoLine="0" autoPict="0">
                <anchor moveWithCells="1">
                  <from>
                    <xdr:col>1</xdr:col>
                    <xdr:colOff>228600</xdr:colOff>
                    <xdr:row>8</xdr:row>
                    <xdr:rowOff>171450</xdr:rowOff>
                  </from>
                  <to>
                    <xdr:col>1</xdr:col>
                    <xdr:colOff>495300</xdr:colOff>
                    <xdr:row>10</xdr:row>
                    <xdr:rowOff>19050</xdr:rowOff>
                  </to>
                </anchor>
              </controlPr>
            </control>
          </mc:Choice>
        </mc:AlternateContent>
        <mc:AlternateContent xmlns:mc="http://schemas.openxmlformats.org/markup-compatibility/2006">
          <mc:Choice Requires="x14">
            <control shapeId="128007" r:id="rId8" name="Option Button 7">
              <controlPr defaultSize="0" autoFill="0" autoLine="0" autoPict="0">
                <anchor moveWithCells="1">
                  <from>
                    <xdr:col>2</xdr:col>
                    <xdr:colOff>228600</xdr:colOff>
                    <xdr:row>5</xdr:row>
                    <xdr:rowOff>190500</xdr:rowOff>
                  </from>
                  <to>
                    <xdr:col>2</xdr:col>
                    <xdr:colOff>495300</xdr:colOff>
                    <xdr:row>7</xdr:row>
                    <xdr:rowOff>38100</xdr:rowOff>
                  </to>
                </anchor>
              </controlPr>
            </control>
          </mc:Choice>
        </mc:AlternateContent>
        <mc:AlternateContent xmlns:mc="http://schemas.openxmlformats.org/markup-compatibility/2006">
          <mc:Choice Requires="x14">
            <control shapeId="128008" r:id="rId9" name="Option Button 8">
              <controlPr defaultSize="0" autoFill="0" autoLine="0" autoPict="0">
                <anchor moveWithCells="1">
                  <from>
                    <xdr:col>2</xdr:col>
                    <xdr:colOff>228600</xdr:colOff>
                    <xdr:row>6</xdr:row>
                    <xdr:rowOff>190500</xdr:rowOff>
                  </from>
                  <to>
                    <xdr:col>2</xdr:col>
                    <xdr:colOff>495300</xdr:colOff>
                    <xdr:row>8</xdr:row>
                    <xdr:rowOff>38100</xdr:rowOff>
                  </to>
                </anchor>
              </controlPr>
            </control>
          </mc:Choice>
        </mc:AlternateContent>
        <mc:AlternateContent xmlns:mc="http://schemas.openxmlformats.org/markup-compatibility/2006">
          <mc:Choice Requires="x14">
            <control shapeId="128009" r:id="rId10" name="Option Button 9">
              <controlPr defaultSize="0" autoFill="0" autoLine="0" autoPict="0">
                <anchor moveWithCells="1">
                  <from>
                    <xdr:col>2</xdr:col>
                    <xdr:colOff>228600</xdr:colOff>
                    <xdr:row>7</xdr:row>
                    <xdr:rowOff>190500</xdr:rowOff>
                  </from>
                  <to>
                    <xdr:col>2</xdr:col>
                    <xdr:colOff>495300</xdr:colOff>
                    <xdr:row>9</xdr:row>
                    <xdr:rowOff>38100</xdr:rowOff>
                  </to>
                </anchor>
              </controlPr>
            </control>
          </mc:Choice>
        </mc:AlternateContent>
        <mc:AlternateContent xmlns:mc="http://schemas.openxmlformats.org/markup-compatibility/2006">
          <mc:Choice Requires="x14">
            <control shapeId="128010" r:id="rId11" name="Option Button 10">
              <controlPr defaultSize="0" autoFill="0" autoLine="0" autoPict="0">
                <anchor moveWithCells="1">
                  <from>
                    <xdr:col>2</xdr:col>
                    <xdr:colOff>228600</xdr:colOff>
                    <xdr:row>8</xdr:row>
                    <xdr:rowOff>171450</xdr:rowOff>
                  </from>
                  <to>
                    <xdr:col>2</xdr:col>
                    <xdr:colOff>495300</xdr:colOff>
                    <xdr:row>10</xdr:row>
                    <xdr:rowOff>19050</xdr:rowOff>
                  </to>
                </anchor>
              </controlPr>
            </control>
          </mc:Choice>
        </mc:AlternateContent>
        <mc:AlternateContent xmlns:mc="http://schemas.openxmlformats.org/markup-compatibility/2006">
          <mc:Choice Requires="x14">
            <control shapeId="128013" r:id="rId12" name="Check Box 13">
              <controlPr defaultSize="0" autoFill="0" autoLine="0" autoPict="0">
                <anchor moveWithCells="1">
                  <from>
                    <xdr:col>5</xdr:col>
                    <xdr:colOff>266700</xdr:colOff>
                    <xdr:row>5</xdr:row>
                    <xdr:rowOff>190500</xdr:rowOff>
                  </from>
                  <to>
                    <xdr:col>5</xdr:col>
                    <xdr:colOff>495300</xdr:colOff>
                    <xdr:row>7</xdr:row>
                    <xdr:rowOff>38100</xdr:rowOff>
                  </to>
                </anchor>
              </controlPr>
            </control>
          </mc:Choice>
        </mc:AlternateContent>
        <mc:AlternateContent xmlns:mc="http://schemas.openxmlformats.org/markup-compatibility/2006">
          <mc:Choice Requires="x14">
            <control shapeId="128014" r:id="rId13" name="Check Box 14">
              <controlPr defaultSize="0" autoFill="0" autoLine="0" autoPict="0">
                <anchor moveWithCells="1">
                  <from>
                    <xdr:col>6</xdr:col>
                    <xdr:colOff>266700</xdr:colOff>
                    <xdr:row>5</xdr:row>
                    <xdr:rowOff>190500</xdr:rowOff>
                  </from>
                  <to>
                    <xdr:col>6</xdr:col>
                    <xdr:colOff>495300</xdr:colOff>
                    <xdr:row>7</xdr:row>
                    <xdr:rowOff>38100</xdr:rowOff>
                  </to>
                </anchor>
              </controlPr>
            </control>
          </mc:Choice>
        </mc:AlternateContent>
        <mc:AlternateContent xmlns:mc="http://schemas.openxmlformats.org/markup-compatibility/2006">
          <mc:Choice Requires="x14">
            <control shapeId="128015" r:id="rId14" name="Check Box 15">
              <controlPr defaultSize="0" autoFill="0" autoLine="0" autoPict="0">
                <anchor moveWithCells="1">
                  <from>
                    <xdr:col>5</xdr:col>
                    <xdr:colOff>266700</xdr:colOff>
                    <xdr:row>6</xdr:row>
                    <xdr:rowOff>171450</xdr:rowOff>
                  </from>
                  <to>
                    <xdr:col>5</xdr:col>
                    <xdr:colOff>495300</xdr:colOff>
                    <xdr:row>8</xdr:row>
                    <xdr:rowOff>19050</xdr:rowOff>
                  </to>
                </anchor>
              </controlPr>
            </control>
          </mc:Choice>
        </mc:AlternateContent>
        <mc:AlternateContent xmlns:mc="http://schemas.openxmlformats.org/markup-compatibility/2006">
          <mc:Choice Requires="x14">
            <control shapeId="128016" r:id="rId15" name="Check Box 16">
              <controlPr defaultSize="0" autoFill="0" autoLine="0" autoPict="0">
                <anchor moveWithCells="1">
                  <from>
                    <xdr:col>6</xdr:col>
                    <xdr:colOff>266700</xdr:colOff>
                    <xdr:row>6</xdr:row>
                    <xdr:rowOff>171450</xdr:rowOff>
                  </from>
                  <to>
                    <xdr:col>6</xdr:col>
                    <xdr:colOff>495300</xdr:colOff>
                    <xdr:row>8</xdr:row>
                    <xdr:rowOff>19050</xdr:rowOff>
                  </to>
                </anchor>
              </controlPr>
            </control>
          </mc:Choice>
        </mc:AlternateContent>
        <mc:AlternateContent xmlns:mc="http://schemas.openxmlformats.org/markup-compatibility/2006">
          <mc:Choice Requires="x14">
            <control shapeId="128017" r:id="rId16" name="Check Box 17">
              <controlPr defaultSize="0" autoFill="0" autoLine="0" autoPict="0">
                <anchor moveWithCells="1">
                  <from>
                    <xdr:col>5</xdr:col>
                    <xdr:colOff>266700</xdr:colOff>
                    <xdr:row>7</xdr:row>
                    <xdr:rowOff>190500</xdr:rowOff>
                  </from>
                  <to>
                    <xdr:col>5</xdr:col>
                    <xdr:colOff>495300</xdr:colOff>
                    <xdr:row>9</xdr:row>
                    <xdr:rowOff>38100</xdr:rowOff>
                  </to>
                </anchor>
              </controlPr>
            </control>
          </mc:Choice>
        </mc:AlternateContent>
        <mc:AlternateContent xmlns:mc="http://schemas.openxmlformats.org/markup-compatibility/2006">
          <mc:Choice Requires="x14">
            <control shapeId="128018" r:id="rId17" name="Check Box 18">
              <controlPr defaultSize="0" autoFill="0" autoLine="0" autoPict="0">
                <anchor moveWithCells="1">
                  <from>
                    <xdr:col>6</xdr:col>
                    <xdr:colOff>266700</xdr:colOff>
                    <xdr:row>7</xdr:row>
                    <xdr:rowOff>190500</xdr:rowOff>
                  </from>
                  <to>
                    <xdr:col>6</xdr:col>
                    <xdr:colOff>495300</xdr:colOff>
                    <xdr:row>9</xdr:row>
                    <xdr:rowOff>38100</xdr:rowOff>
                  </to>
                </anchor>
              </controlPr>
            </control>
          </mc:Choice>
        </mc:AlternateContent>
        <mc:AlternateContent xmlns:mc="http://schemas.openxmlformats.org/markup-compatibility/2006">
          <mc:Choice Requires="x14">
            <control shapeId="128019" r:id="rId18" name="Check Box 19">
              <controlPr defaultSize="0" autoFill="0" autoLine="0" autoPict="0">
                <anchor moveWithCells="1">
                  <from>
                    <xdr:col>5</xdr:col>
                    <xdr:colOff>266700</xdr:colOff>
                    <xdr:row>8</xdr:row>
                    <xdr:rowOff>190500</xdr:rowOff>
                  </from>
                  <to>
                    <xdr:col>5</xdr:col>
                    <xdr:colOff>495300</xdr:colOff>
                    <xdr:row>10</xdr:row>
                    <xdr:rowOff>38100</xdr:rowOff>
                  </to>
                </anchor>
              </controlPr>
            </control>
          </mc:Choice>
        </mc:AlternateContent>
        <mc:AlternateContent xmlns:mc="http://schemas.openxmlformats.org/markup-compatibility/2006">
          <mc:Choice Requires="x14">
            <control shapeId="128020" r:id="rId19" name="Check Box 20">
              <controlPr defaultSize="0" autoFill="0" autoLine="0" autoPict="0">
                <anchor moveWithCells="1">
                  <from>
                    <xdr:col>6</xdr:col>
                    <xdr:colOff>266700</xdr:colOff>
                    <xdr:row>8</xdr:row>
                    <xdr:rowOff>190500</xdr:rowOff>
                  </from>
                  <to>
                    <xdr:col>6</xdr:col>
                    <xdr:colOff>495300</xdr:colOff>
                    <xdr:row>10</xdr:row>
                    <xdr:rowOff>38100</xdr:rowOff>
                  </to>
                </anchor>
              </controlPr>
            </control>
          </mc:Choice>
        </mc:AlternateContent>
        <mc:AlternateContent xmlns:mc="http://schemas.openxmlformats.org/markup-compatibility/2006">
          <mc:Choice Requires="x14">
            <control shapeId="128022" r:id="rId20" name="Option Button 22">
              <controlPr defaultSize="0" autoFill="0" autoLine="0" autoPict="0">
                <anchor moveWithCells="1">
                  <from>
                    <xdr:col>1</xdr:col>
                    <xdr:colOff>228600</xdr:colOff>
                    <xdr:row>9</xdr:row>
                    <xdr:rowOff>171450</xdr:rowOff>
                  </from>
                  <to>
                    <xdr:col>1</xdr:col>
                    <xdr:colOff>495300</xdr:colOff>
                    <xdr:row>11</xdr:row>
                    <xdr:rowOff>19050</xdr:rowOff>
                  </to>
                </anchor>
              </controlPr>
            </control>
          </mc:Choice>
        </mc:AlternateContent>
        <mc:AlternateContent xmlns:mc="http://schemas.openxmlformats.org/markup-compatibility/2006">
          <mc:Choice Requires="x14">
            <control shapeId="128023" r:id="rId21" name="Option Button 23">
              <controlPr defaultSize="0" autoFill="0" autoLine="0" autoPict="0">
                <anchor moveWithCells="1">
                  <from>
                    <xdr:col>2</xdr:col>
                    <xdr:colOff>228600</xdr:colOff>
                    <xdr:row>9</xdr:row>
                    <xdr:rowOff>171450</xdr:rowOff>
                  </from>
                  <to>
                    <xdr:col>2</xdr:col>
                    <xdr:colOff>495300</xdr:colOff>
                    <xdr:row>11</xdr:row>
                    <xdr:rowOff>19050</xdr:rowOff>
                  </to>
                </anchor>
              </controlPr>
            </control>
          </mc:Choice>
        </mc:AlternateContent>
        <mc:AlternateContent xmlns:mc="http://schemas.openxmlformats.org/markup-compatibility/2006">
          <mc:Choice Requires="x14">
            <control shapeId="128024" r:id="rId22" name="Check Box 24">
              <controlPr defaultSize="0" autoFill="0" autoLine="0" autoPict="0">
                <anchor moveWithCells="1">
                  <from>
                    <xdr:col>5</xdr:col>
                    <xdr:colOff>266700</xdr:colOff>
                    <xdr:row>9</xdr:row>
                    <xdr:rowOff>190500</xdr:rowOff>
                  </from>
                  <to>
                    <xdr:col>5</xdr:col>
                    <xdr:colOff>495300</xdr:colOff>
                    <xdr:row>11</xdr:row>
                    <xdr:rowOff>38100</xdr:rowOff>
                  </to>
                </anchor>
              </controlPr>
            </control>
          </mc:Choice>
        </mc:AlternateContent>
        <mc:AlternateContent xmlns:mc="http://schemas.openxmlformats.org/markup-compatibility/2006">
          <mc:Choice Requires="x14">
            <control shapeId="128025" r:id="rId23" name="Check Box 25">
              <controlPr defaultSize="0" autoFill="0" autoLine="0" autoPict="0">
                <anchor moveWithCells="1">
                  <from>
                    <xdr:col>6</xdr:col>
                    <xdr:colOff>266700</xdr:colOff>
                    <xdr:row>9</xdr:row>
                    <xdr:rowOff>190500</xdr:rowOff>
                  </from>
                  <to>
                    <xdr:col>6</xdr:col>
                    <xdr:colOff>495300</xdr:colOff>
                    <xdr:row>11</xdr:row>
                    <xdr:rowOff>38100</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3:F22"/>
  <sheetViews>
    <sheetView showGridLines="0" zoomScale="110" zoomScaleNormal="110" workbookViewId="0">
      <selection activeCell="J12" sqref="J12"/>
    </sheetView>
  </sheetViews>
  <sheetFormatPr defaultColWidth="8.7109375" defaultRowHeight="15"/>
  <cols>
    <col min="2" max="2" width="26.7109375" customWidth="1"/>
    <col min="3" max="3" width="34.7109375" customWidth="1"/>
    <col min="4" max="4" width="27.7109375" customWidth="1"/>
    <col min="5" max="5" width="35.42578125" customWidth="1"/>
  </cols>
  <sheetData>
    <row r="3" spans="2:6">
      <c r="B3" s="1126" t="s">
        <v>900</v>
      </c>
      <c r="C3" s="1127"/>
      <c r="D3" s="1127"/>
      <c r="E3" s="1128"/>
      <c r="F3" s="128"/>
    </row>
    <row r="4" spans="2:6">
      <c r="B4" s="126" t="s">
        <v>901</v>
      </c>
      <c r="C4" s="126"/>
      <c r="D4" s="126" t="s">
        <v>902</v>
      </c>
      <c r="E4" s="126"/>
    </row>
    <row r="5" spans="2:6">
      <c r="B5" s="126" t="s">
        <v>903</v>
      </c>
      <c r="C5" s="126"/>
      <c r="D5" s="126" t="s">
        <v>904</v>
      </c>
      <c r="E5" s="126"/>
    </row>
    <row r="6" spans="2:6">
      <c r="B6" s="126" t="s">
        <v>905</v>
      </c>
      <c r="C6" s="126"/>
      <c r="D6" s="405" t="s">
        <v>906</v>
      </c>
      <c r="E6" s="126"/>
    </row>
    <row r="7" spans="2:6">
      <c r="B7" s="126" t="s">
        <v>907</v>
      </c>
      <c r="C7" s="126"/>
      <c r="D7" s="126" t="s">
        <v>908</v>
      </c>
      <c r="E7" s="126"/>
    </row>
    <row r="8" spans="2:6" ht="183.75" customHeight="1">
      <c r="B8" s="1129" t="s">
        <v>909</v>
      </c>
      <c r="C8" s="1130"/>
      <c r="D8" s="1130"/>
      <c r="E8" s="1131"/>
    </row>
    <row r="9" spans="2:6">
      <c r="B9" s="126" t="s">
        <v>910</v>
      </c>
      <c r="C9" s="126"/>
      <c r="D9" s="126" t="s">
        <v>911</v>
      </c>
      <c r="E9" s="126"/>
    </row>
    <row r="10" spans="2:6">
      <c r="B10" s="406" t="s">
        <v>912</v>
      </c>
      <c r="C10" s="1132"/>
      <c r="D10" s="1133"/>
      <c r="E10" s="1134"/>
    </row>
    <row r="11" spans="2:6">
      <c r="B11" s="126" t="s">
        <v>903</v>
      </c>
      <c r="C11" s="126"/>
      <c r="D11" s="126" t="s">
        <v>913</v>
      </c>
      <c r="E11" s="126"/>
    </row>
    <row r="12" spans="2:6">
      <c r="B12" s="126" t="s">
        <v>905</v>
      </c>
      <c r="C12" s="126"/>
      <c r="D12" s="126" t="s">
        <v>914</v>
      </c>
      <c r="E12" s="126"/>
    </row>
    <row r="13" spans="2:6">
      <c r="B13" s="126" t="s">
        <v>907</v>
      </c>
      <c r="C13" s="126"/>
      <c r="D13" s="126" t="s">
        <v>908</v>
      </c>
      <c r="E13" s="126"/>
    </row>
    <row r="14" spans="2:6"/>
    <row r="16" spans="2:6">
      <c r="B16" s="129" t="s">
        <v>915</v>
      </c>
    </row>
    <row r="17" spans="2:4">
      <c r="B17" s="5" t="s">
        <v>916</v>
      </c>
    </row>
    <row r="19" spans="2:4">
      <c r="B19" s="305"/>
      <c r="C19" s="217"/>
      <c r="D19" s="217"/>
    </row>
    <row r="20" spans="2:4">
      <c r="B20" s="305" t="s">
        <v>917</v>
      </c>
      <c r="C20" s="217"/>
      <c r="D20" s="217"/>
    </row>
    <row r="21" spans="2:4">
      <c r="B21" s="217"/>
      <c r="C21" s="217"/>
      <c r="D21" s="217"/>
    </row>
    <row r="22" spans="2:4">
      <c r="B22" s="217"/>
      <c r="C22" s="217"/>
      <c r="D22" s="217"/>
    </row>
  </sheetData>
  <mergeCells count="3">
    <mergeCell ref="B3:E3"/>
    <mergeCell ref="B8:E8"/>
    <mergeCell ref="C10:E10"/>
  </mergeCells>
  <pageMargins left="0.7" right="0.7" top="0.75" bottom="0.75" header="0.3" footer="0.3"/>
  <pageSetup orientation="portrait" r:id="rId1"/>
  <drawing r:id="rId2"/>
  <legacy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2"/>
  <dimension ref="A1:R24"/>
  <sheetViews>
    <sheetView zoomScale="82" zoomScaleNormal="85" workbookViewId="0">
      <selection activeCell="B11" sqref="B11"/>
    </sheetView>
  </sheetViews>
  <sheetFormatPr defaultColWidth="9.28515625" defaultRowHeight="14.25"/>
  <cols>
    <col min="1" max="1" width="37.42578125" style="113" customWidth="1"/>
    <col min="2" max="2" width="29" style="113" customWidth="1"/>
    <col min="3" max="3" width="18.7109375" style="113" bestFit="1" customWidth="1"/>
    <col min="4" max="4" width="23.7109375" style="113" bestFit="1" customWidth="1"/>
    <col min="5" max="5" width="27.7109375" style="113" bestFit="1" customWidth="1"/>
    <col min="6" max="6" width="27.7109375" style="113" customWidth="1"/>
    <col min="7" max="7" width="9.28515625" style="113"/>
    <col min="8" max="8" width="15.7109375" style="113" bestFit="1" customWidth="1"/>
    <col min="9" max="9" width="12.42578125" style="113" bestFit="1" customWidth="1"/>
    <col min="10" max="10" width="9.28515625" style="113"/>
    <col min="11" max="11" width="12.7109375" style="113" bestFit="1" customWidth="1"/>
    <col min="12" max="12" width="15" style="113" bestFit="1" customWidth="1"/>
    <col min="13" max="13" width="9.28515625" style="113"/>
    <col min="14" max="14" width="39.28515625" style="113" bestFit="1" customWidth="1"/>
    <col min="15" max="15" width="19.42578125" style="113" bestFit="1" customWidth="1"/>
    <col min="16" max="16" width="18.7109375" style="113" bestFit="1" customWidth="1"/>
    <col min="17" max="17" width="46.7109375" style="113" bestFit="1" customWidth="1"/>
    <col min="18" max="18" width="23.28515625" style="113" bestFit="1" customWidth="1"/>
    <col min="19" max="16384" width="9.28515625" style="113"/>
  </cols>
  <sheetData>
    <row r="1" spans="1:18">
      <c r="K1" s="113">
        <v>1</v>
      </c>
      <c r="L1" s="113">
        <v>1</v>
      </c>
      <c r="N1" s="113" t="s">
        <v>918</v>
      </c>
      <c r="O1" s="113" t="s">
        <v>671</v>
      </c>
      <c r="P1" s="113" t="s">
        <v>714</v>
      </c>
      <c r="Q1" s="113" t="s">
        <v>919</v>
      </c>
      <c r="R1" s="113" t="s">
        <v>920</v>
      </c>
    </row>
    <row r="2" spans="1:18" s="114" customFormat="1">
      <c r="A2" s="114">
        <v>1</v>
      </c>
      <c r="B2" s="114">
        <v>1</v>
      </c>
      <c r="C2" s="114">
        <v>1</v>
      </c>
      <c r="H2" s="1135" t="s">
        <v>302</v>
      </c>
      <c r="I2" s="1135"/>
      <c r="J2" s="1135"/>
    </row>
    <row r="3" spans="1:18" ht="15.75" customHeight="1">
      <c r="A3" s="113" t="s">
        <v>349</v>
      </c>
      <c r="B3" s="113" t="s">
        <v>921</v>
      </c>
      <c r="C3" s="114" t="s">
        <v>922</v>
      </c>
      <c r="D3" s="114" t="s">
        <v>923</v>
      </c>
      <c r="E3" s="114" t="s">
        <v>924</v>
      </c>
      <c r="F3" s="114">
        <v>1</v>
      </c>
      <c r="G3" s="114" t="s">
        <v>925</v>
      </c>
      <c r="H3" s="114" t="s">
        <v>922</v>
      </c>
      <c r="I3" s="114" t="s">
        <v>923</v>
      </c>
      <c r="J3" s="114" t="s">
        <v>924</v>
      </c>
      <c r="K3" s="113" t="s">
        <v>926</v>
      </c>
      <c r="L3" s="113" t="s">
        <v>927</v>
      </c>
      <c r="N3" s="113" t="s">
        <v>687</v>
      </c>
      <c r="O3" s="113" t="s">
        <v>928</v>
      </c>
      <c r="P3" s="113" t="s">
        <v>929</v>
      </c>
      <c r="Q3" s="113" t="s">
        <v>930</v>
      </c>
      <c r="R3" s="113">
        <v>50</v>
      </c>
    </row>
    <row r="4" spans="1:18">
      <c r="C4" s="114"/>
      <c r="D4" s="114"/>
      <c r="E4" s="114"/>
      <c r="F4" s="114"/>
      <c r="H4" s="113">
        <v>1</v>
      </c>
      <c r="I4" s="113">
        <v>1</v>
      </c>
      <c r="J4" s="113">
        <v>1</v>
      </c>
      <c r="K4" s="113" t="s">
        <v>931</v>
      </c>
      <c r="L4" s="113" t="s">
        <v>932</v>
      </c>
      <c r="N4" s="113" t="s">
        <v>933</v>
      </c>
      <c r="O4" s="113" t="s">
        <v>934</v>
      </c>
      <c r="P4" s="113" t="s">
        <v>935</v>
      </c>
      <c r="Q4" s="113" t="s">
        <v>936</v>
      </c>
      <c r="R4" s="113">
        <v>100</v>
      </c>
    </row>
    <row r="5" spans="1:18">
      <c r="A5" s="113" t="s">
        <v>937</v>
      </c>
      <c r="B5" s="113" t="s">
        <v>375</v>
      </c>
      <c r="C5" s="113" t="s">
        <v>938</v>
      </c>
      <c r="D5" s="113" t="s">
        <v>389</v>
      </c>
      <c r="E5" s="113" t="s">
        <v>390</v>
      </c>
      <c r="F5" s="113" t="s">
        <v>391</v>
      </c>
      <c r="H5" s="113">
        <v>1</v>
      </c>
      <c r="I5" s="113">
        <v>1</v>
      </c>
      <c r="J5" s="113">
        <v>1</v>
      </c>
      <c r="L5" s="113" t="s">
        <v>939</v>
      </c>
      <c r="N5" s="113" t="s">
        <v>688</v>
      </c>
      <c r="P5" s="113" t="s">
        <v>940</v>
      </c>
      <c r="Q5" s="113" t="s">
        <v>941</v>
      </c>
      <c r="R5" s="113">
        <v>150</v>
      </c>
    </row>
    <row r="6" spans="1:18">
      <c r="A6" s="113" t="s">
        <v>942</v>
      </c>
      <c r="B6" s="113" t="s">
        <v>943</v>
      </c>
      <c r="C6" s="115" t="s">
        <v>944</v>
      </c>
      <c r="D6" s="113" t="s">
        <v>945</v>
      </c>
      <c r="E6" s="113" t="s">
        <v>946</v>
      </c>
      <c r="F6" s="113" t="s">
        <v>947</v>
      </c>
      <c r="H6" s="113">
        <v>1</v>
      </c>
      <c r="I6" s="113">
        <v>1</v>
      </c>
      <c r="J6" s="113">
        <v>1</v>
      </c>
      <c r="L6" s="113" t="s">
        <v>948</v>
      </c>
      <c r="N6" s="113" t="s">
        <v>689</v>
      </c>
      <c r="Q6" s="113" t="s">
        <v>949</v>
      </c>
      <c r="R6" s="113">
        <v>200</v>
      </c>
    </row>
    <row r="7" spans="1:18" ht="15.75" customHeight="1">
      <c r="A7" s="113" t="s">
        <v>950</v>
      </c>
      <c r="B7" s="113" t="s">
        <v>951</v>
      </c>
      <c r="C7" s="113" t="s">
        <v>817</v>
      </c>
      <c r="D7" s="115" t="s">
        <v>947</v>
      </c>
      <c r="E7" s="113" t="s">
        <v>952</v>
      </c>
      <c r="F7" s="113" t="s">
        <v>953</v>
      </c>
      <c r="H7" s="113">
        <v>2</v>
      </c>
      <c r="I7" s="113">
        <v>2</v>
      </c>
      <c r="J7" s="113">
        <v>10</v>
      </c>
      <c r="N7" s="113" t="s">
        <v>691</v>
      </c>
      <c r="Q7" s="113" t="s">
        <v>299</v>
      </c>
      <c r="R7" s="113">
        <v>300</v>
      </c>
    </row>
    <row r="8" spans="1:18">
      <c r="C8" s="113" t="s">
        <v>947</v>
      </c>
      <c r="D8" s="113" t="s">
        <v>954</v>
      </c>
      <c r="E8" s="113" t="s">
        <v>955</v>
      </c>
      <c r="H8" s="113">
        <v>1</v>
      </c>
      <c r="I8" s="113">
        <v>1</v>
      </c>
      <c r="J8" s="113">
        <v>1</v>
      </c>
      <c r="N8" s="113" t="s">
        <v>693</v>
      </c>
      <c r="R8" s="113">
        <v>400</v>
      </c>
    </row>
    <row r="9" spans="1:18">
      <c r="C9" s="113" t="s">
        <v>954</v>
      </c>
      <c r="E9" s="113" t="s">
        <v>956</v>
      </c>
      <c r="H9" s="113">
        <v>1</v>
      </c>
      <c r="I9" s="113">
        <v>1</v>
      </c>
      <c r="J9" s="113">
        <v>1</v>
      </c>
      <c r="N9" s="113" t="s">
        <v>695</v>
      </c>
      <c r="R9" s="113">
        <v>500</v>
      </c>
    </row>
    <row r="10" spans="1:18">
      <c r="E10" s="113" t="s">
        <v>957</v>
      </c>
      <c r="H10" s="113">
        <v>1</v>
      </c>
      <c r="I10" s="113">
        <v>1</v>
      </c>
      <c r="J10" s="113">
        <v>1</v>
      </c>
      <c r="N10" s="113" t="s">
        <v>697</v>
      </c>
      <c r="R10" s="113">
        <v>600</v>
      </c>
    </row>
    <row r="11" spans="1:18" ht="15.75" customHeight="1">
      <c r="E11" s="113" t="s">
        <v>411</v>
      </c>
      <c r="H11" s="113">
        <v>1</v>
      </c>
      <c r="I11" s="113">
        <v>1</v>
      </c>
      <c r="J11" s="113">
        <v>1</v>
      </c>
      <c r="N11" s="113" t="s">
        <v>958</v>
      </c>
      <c r="R11" s="113">
        <v>700</v>
      </c>
    </row>
    <row r="12" spans="1:18">
      <c r="E12" s="113" t="s">
        <v>947</v>
      </c>
      <c r="N12" s="113" t="s">
        <v>959</v>
      </c>
      <c r="R12" s="113">
        <v>800</v>
      </c>
    </row>
    <row r="13" spans="1:18">
      <c r="E13" s="113" t="s">
        <v>954</v>
      </c>
      <c r="N13" s="113" t="s">
        <v>960</v>
      </c>
      <c r="R13" s="113">
        <v>900</v>
      </c>
    </row>
    <row r="14" spans="1:18">
      <c r="N14" s="113" t="s">
        <v>699</v>
      </c>
      <c r="R14" s="113">
        <v>1000</v>
      </c>
    </row>
    <row r="15" spans="1:18">
      <c r="N15" s="113" t="s">
        <v>700</v>
      </c>
    </row>
    <row r="16" spans="1:18">
      <c r="N16" s="113" t="s">
        <v>961</v>
      </c>
    </row>
    <row r="17" spans="14:14">
      <c r="N17" s="113" t="s">
        <v>962</v>
      </c>
    </row>
    <row r="18" spans="14:14">
      <c r="N18" s="113" t="s">
        <v>702</v>
      </c>
    </row>
    <row r="19" spans="14:14">
      <c r="N19" s="113" t="s">
        <v>704</v>
      </c>
    </row>
    <row r="20" spans="14:14">
      <c r="N20" s="113" t="s">
        <v>705</v>
      </c>
    </row>
    <row r="21" spans="14:14">
      <c r="N21" s="113" t="s">
        <v>706</v>
      </c>
    </row>
    <row r="22" spans="14:14">
      <c r="N22" s="113" t="s">
        <v>707</v>
      </c>
    </row>
    <row r="23" spans="14:14">
      <c r="N23" s="113" t="s">
        <v>963</v>
      </c>
    </row>
    <row r="24" spans="14:14">
      <c r="N24" s="113" t="s">
        <v>964</v>
      </c>
    </row>
  </sheetData>
  <mergeCells count="1">
    <mergeCell ref="H2:J2"/>
  </mergeCells>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f385d176d2edce8649242d2577021922">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d524efdc8979a7138db3d9a62e6dc8ef"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CDB580-78DF-402B-A11E-BF73F18028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BFD9B2-BAA9-48E0-8C78-C722D4F77793}">
  <ds:schemaRefs>
    <ds:schemaRef ds:uri="http://schemas.microsoft.com/office/2006/metadata/properties"/>
    <ds:schemaRef ds:uri="http://schemas.microsoft.com/office/infopath/2007/PartnerControls"/>
    <ds:schemaRef ds:uri="785685f2-c2e1-4352-89aa-3faca8eaba52"/>
    <ds:schemaRef ds:uri="5067c814-4b34-462c-a21d-c185ff6548d2"/>
  </ds:schemaRefs>
</ds:datastoreItem>
</file>

<file path=customXml/itemProps3.xml><?xml version="1.0" encoding="utf-8"?>
<ds:datastoreItem xmlns:ds="http://schemas.openxmlformats.org/officeDocument/2006/customXml" ds:itemID="{7AE39538-4906-4992-B84E-5C288CA953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13</vt:i4>
      </vt:variant>
    </vt:vector>
  </HeadingPairs>
  <TitlesOfParts>
    <vt:vector size="46" baseType="lpstr">
      <vt:lpstr>Change Log</vt:lpstr>
      <vt:lpstr>Table Sequence</vt:lpstr>
      <vt:lpstr>Hyperlinks</vt:lpstr>
      <vt:lpstr>NRCC Headers</vt:lpstr>
      <vt:lpstr>LMCC Headers</vt:lpstr>
      <vt:lpstr>NRCC Footers</vt:lpstr>
      <vt:lpstr>LMCC Footers</vt:lpstr>
      <vt:lpstr>NRCC A. General Info</vt:lpstr>
      <vt:lpstr>LMCC A. General Info</vt:lpstr>
      <vt:lpstr>B. Project Scope</vt:lpstr>
      <vt:lpstr>C. Compliance </vt:lpstr>
      <vt:lpstr>D. Exceptional Conditions</vt:lpstr>
      <vt:lpstr>E. Additional Remarks</vt:lpstr>
      <vt:lpstr>F. Lighting Schedule</vt:lpstr>
      <vt:lpstr>G. Modular Lighting Systems</vt:lpstr>
      <vt:lpstr>H. Lighting Control</vt:lpstr>
      <vt:lpstr>I. Power Allowance</vt:lpstr>
      <vt:lpstr>J. ACM Qualifying System</vt:lpstr>
      <vt:lpstr>K. Tailored Method</vt:lpstr>
      <vt:lpstr>L. Tailored Wall Display</vt:lpstr>
      <vt:lpstr>M. Tailored Task Lighting</vt:lpstr>
      <vt:lpstr>N. Tailored Decorative</vt:lpstr>
      <vt:lpstr>O. Very Valuable</vt:lpstr>
      <vt:lpstr>P. PAFs</vt:lpstr>
      <vt:lpstr>Q. Rated Pwr</vt:lpstr>
      <vt:lpstr>R. 80% Pwr Reduction</vt:lpstr>
      <vt:lpstr>S.Daylight PAF</vt:lpstr>
      <vt:lpstr>T. Dwelling Units</vt:lpstr>
      <vt:lpstr>U. NRCI</vt:lpstr>
      <vt:lpstr>U. LMCI</vt:lpstr>
      <vt:lpstr>V. NRCA</vt:lpstr>
      <vt:lpstr>Signature</vt:lpstr>
      <vt:lpstr>Dropdown Data</vt:lpstr>
      <vt:lpstr>CalcMethod</vt:lpstr>
      <vt:lpstr>'B. Project Scope'!Print_Area</vt:lpstr>
      <vt:lpstr>'C. Compliance '!Print_Area</vt:lpstr>
      <vt:lpstr>'D. Exceptional Conditions'!Print_Area</vt:lpstr>
      <vt:lpstr>'E. Additional Remarks'!Print_Area</vt:lpstr>
      <vt:lpstr>'G. Modular Lighting Systems'!Print_Area</vt:lpstr>
      <vt:lpstr>'H. Lighting Control'!Print_Area</vt:lpstr>
      <vt:lpstr>'I. Power Allowance'!Print_Area</vt:lpstr>
      <vt:lpstr>'LMCC A. General Info'!Print_Area</vt:lpstr>
      <vt:lpstr>'LMCC Headers'!Print_Area</vt:lpstr>
      <vt:lpstr>'NRCC A. General Info'!Print_Area</vt:lpstr>
      <vt:lpstr>'NRCC Headers'!Print_Area</vt:lpstr>
      <vt:lpstr>'P. PAFs'!Print_Area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Blair, Sally              NOR</dc:creator>
  <cp:keywords/>
  <dc:description/>
  <cp:lastModifiedBy>Alhabibi, Haider@Energy</cp:lastModifiedBy>
  <cp:revision/>
  <dcterms:created xsi:type="dcterms:W3CDTF">2017-03-06T18:27:21Z</dcterms:created>
  <dcterms:modified xsi:type="dcterms:W3CDTF">2025-05-08T23:46:57Z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2024-04-15T18:12:43Z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84a0900c-1f0a-483e-8a18-fbe0f4d3e0e4</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2024-11-21T08:02:48Z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288bb75b-2d84-43b4-8384-6d6d8e499a1b</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y fmtid="{D5CDD505-2E9C-101B-9397-08002B2CF9AE}" pid="17" name="MediaServiceImageTags">
    <vt:lpwstr/>
  </property>
</Properties>
</file>