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trlProps/ctrlProp1.xml" ContentType="application/vnd.ms-excel.controlproperties+xml"/>
  <Override PartName="/xl/charts/chart4.xml" ContentType="application/vnd.openxmlformats-officedocument.drawingml.chart+xml"/>
  <Override PartName="/xl/drawings/drawing4.xml" ContentType="application/vnd.openxmlformats-officedocument.drawing+xml"/>
  <Override PartName="/xl/ctrlProps/ctrlProp2.xml" ContentType="application/vnd.ms-excel.controlproperties+xml"/>
  <Override PartName="/xl/charts/chart5.xml" ContentType="application/vnd.openxmlformats-officedocument.drawingml.chart+xml"/>
  <Override PartName="/xl/drawings/drawing5.xml" ContentType="application/vnd.openxmlformats-officedocument.drawing+xml"/>
  <Override PartName="/xl/ctrlProps/ctrlProp3.xml" ContentType="application/vnd.ms-excel.controlproperties+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24226"/>
  <mc:AlternateContent xmlns:mc="http://schemas.openxmlformats.org/markup-compatibility/2006">
    <mc:Choice Requires="x15">
      <x15ac:absPath xmlns:x15ac="http://schemas.microsoft.com/office/spreadsheetml/2010/11/ac" url="C:\Users\15128\Desktop\Texas MSBA\Fall 2020\Marketing Analytics\HW\"/>
    </mc:Choice>
  </mc:AlternateContent>
  <xr:revisionPtr revIDLastSave="0" documentId="13_ncr:1_{40CCA8A5-330D-4A67-8F79-1B393B04BD03}" xr6:coauthVersionLast="45" xr6:coauthVersionMax="45" xr10:uidLastSave="{00000000-0000-0000-0000-000000000000}"/>
  <bookViews>
    <workbookView xWindow="-96" yWindow="-96" windowWidth="23232" windowHeight="12552" firstSheet="6" activeTab="9" xr2:uid="{00000000-000D-0000-FFFF-FFFF00000000}"/>
  </bookViews>
  <sheets>
    <sheet name="XLSTAT_20201005_202412_1_HID" sheetId="9" state="hidden" r:id="rId1"/>
    <sheet name="XLSTAT_20201007_154019_1_HID" sheetId="12" state="hidden" r:id="rId2"/>
    <sheet name="XLSTAT_20201007_154058_1_HID" sheetId="14" state="hidden" r:id="rId3"/>
    <sheet name="Q1" sheetId="1" r:id="rId4"/>
    <sheet name="Q2" sheetId="4" r:id="rId5"/>
    <sheet name="Q3" sheetId="5" r:id="rId6"/>
    <sheet name="Q4" sheetId="6" r:id="rId7"/>
    <sheet name="Q5 pt1" sheetId="7" r:id="rId8"/>
    <sheet name="Q5 pt2" sheetId="19" r:id="rId9"/>
    <sheet name="Q5 pt3" sheetId="15" r:id="rId10"/>
    <sheet name="Q5 pt4" sheetId="20" r:id="rId11"/>
    <sheet name="Logistic Model - ALL" sheetId="8" r:id="rId12"/>
    <sheet name="Logistic Model - HL" sheetId="11" r:id="rId13"/>
    <sheet name="Logistic Model - HH" sheetId="13" r:id="rId14"/>
    <sheet name="Estimation Data" sheetId="10" r:id="rId15"/>
    <sheet name="Holdout Data" sheetId="2" r:id="rId16"/>
  </sheets>
  <definedNames>
    <definedName name="_xlnm._FilterDatabase" localSheetId="5" hidden="1">'Q3'!$A$1:$D$1</definedName>
    <definedName name="_xlnm._FilterDatabase" localSheetId="6" hidden="1">'Q4'!$A$6:$I$6</definedName>
    <definedName name="_xlnm._FilterDatabase" localSheetId="8" hidden="1">'Q5 pt2'!$A$4:$D$260</definedName>
    <definedName name="_xlnm._FilterDatabase" localSheetId="9" hidden="1">'Q5 pt3'!$S$9:$Y$9</definedName>
    <definedName name="xdata1" localSheetId="13" hidden="1">0+(ROW(OFFSET('Logistic Model - HH'!$B$1,0,0,100,1))-1)*0.0101010101010101</definedName>
    <definedName name="ydata1" localSheetId="13" hidden="1">0+(1)*1/(1+EXP(-(-1.11436064563625+0.951841716138474*'Logistic Model - HH'!xdata1)))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0" i="15" l="1"/>
  <c r="Y10" i="15"/>
  <c r="AA11" i="15" s="1"/>
  <c r="M7" i="6" l="1"/>
  <c r="M16" i="6" l="1"/>
  <c r="V5" i="7" l="1"/>
  <c r="AB11" i="15"/>
  <c r="AE11" i="15"/>
  <c r="AE12" i="15"/>
  <c r="AE13" i="15"/>
  <c r="AE14" i="15"/>
  <c r="AE15" i="15"/>
  <c r="AE16" i="15"/>
  <c r="AE17" i="15"/>
  <c r="AE18" i="15"/>
  <c r="AE19" i="15"/>
  <c r="AE20" i="15"/>
  <c r="AE21" i="15"/>
  <c r="AE22" i="15"/>
  <c r="AE23" i="15"/>
  <c r="AE24" i="15"/>
  <c r="AE25" i="15"/>
  <c r="AE26" i="15"/>
  <c r="AE27" i="15"/>
  <c r="AE28" i="15"/>
  <c r="AE29" i="15"/>
  <c r="AE30" i="15"/>
  <c r="AE31" i="15"/>
  <c r="AE32" i="15"/>
  <c r="AE33" i="15"/>
  <c r="AE34" i="15"/>
  <c r="AE35" i="15"/>
  <c r="AE36" i="15"/>
  <c r="AE37" i="15"/>
  <c r="AE38" i="15"/>
  <c r="AE39" i="15"/>
  <c r="AE40" i="15"/>
  <c r="AE41" i="15"/>
  <c r="AE42" i="15"/>
  <c r="AE43" i="15"/>
  <c r="AE44" i="15"/>
  <c r="AE45" i="15"/>
  <c r="AE46" i="15"/>
  <c r="AE47" i="15"/>
  <c r="AE48" i="15"/>
  <c r="AE49" i="15"/>
  <c r="AE50" i="15"/>
  <c r="AE51" i="15"/>
  <c r="AE52" i="15"/>
  <c r="AE53" i="15"/>
  <c r="AE54" i="15"/>
  <c r="AE55" i="15"/>
  <c r="AE56" i="15"/>
  <c r="AE57" i="15"/>
  <c r="AE58" i="15"/>
  <c r="AE59" i="15"/>
  <c r="AE60" i="15"/>
  <c r="AE61" i="15"/>
  <c r="AE62" i="15"/>
  <c r="AE63" i="15"/>
  <c r="AE64" i="15"/>
  <c r="AE65" i="15"/>
  <c r="AE66" i="15"/>
  <c r="AE67" i="15"/>
  <c r="AE68" i="15"/>
  <c r="AE69" i="15"/>
  <c r="AE70" i="15"/>
  <c r="AE71" i="15"/>
  <c r="AE72" i="15"/>
  <c r="AE73" i="15"/>
  <c r="AE74" i="15"/>
  <c r="AE75" i="15"/>
  <c r="AE76" i="15"/>
  <c r="AE77" i="15"/>
  <c r="AE78" i="15"/>
  <c r="AE79" i="15"/>
  <c r="AE80" i="15"/>
  <c r="AE81" i="15"/>
  <c r="AE82" i="15"/>
  <c r="AE83" i="15"/>
  <c r="AE84" i="15"/>
  <c r="AE85" i="15"/>
  <c r="AE86" i="15"/>
  <c r="AE87" i="15"/>
  <c r="AE88" i="15"/>
  <c r="AE89" i="15"/>
  <c r="AE90" i="15"/>
  <c r="AE91" i="15"/>
  <c r="AE92" i="15"/>
  <c r="AE93" i="15"/>
  <c r="AE94" i="15"/>
  <c r="AE95" i="15"/>
  <c r="AE96" i="15"/>
  <c r="AE97" i="15"/>
  <c r="AE98" i="15"/>
  <c r="AE99" i="15"/>
  <c r="AE100" i="15"/>
  <c r="AE101" i="15"/>
  <c r="AE102" i="15"/>
  <c r="AE103" i="15"/>
  <c r="AE104" i="15"/>
  <c r="AE105" i="15"/>
  <c r="AE106" i="15"/>
  <c r="AE107" i="15"/>
  <c r="AE108" i="15"/>
  <c r="AE109" i="15"/>
  <c r="AE110" i="15"/>
  <c r="AE111" i="15"/>
  <c r="AE112" i="15"/>
  <c r="AE113" i="15"/>
  <c r="AE114" i="15"/>
  <c r="AE115" i="15"/>
  <c r="AE116" i="15"/>
  <c r="AE117" i="15"/>
  <c r="AE118" i="15"/>
  <c r="AE119" i="15"/>
  <c r="AE120" i="15"/>
  <c r="AE121" i="15"/>
  <c r="AE122" i="15"/>
  <c r="AE123" i="15"/>
  <c r="AE124" i="15"/>
  <c r="AE125" i="15"/>
  <c r="AE126" i="15"/>
  <c r="AE127" i="15"/>
  <c r="AE128" i="15"/>
  <c r="AE129" i="15"/>
  <c r="AE130" i="15"/>
  <c r="AE131" i="15"/>
  <c r="AE132" i="15"/>
  <c r="AE133" i="15"/>
  <c r="AE134" i="15"/>
  <c r="AE135" i="15"/>
  <c r="AE136" i="15"/>
  <c r="AE137" i="15"/>
  <c r="AE138" i="15"/>
  <c r="AE139" i="15"/>
  <c r="AE140" i="15"/>
  <c r="AE141" i="15"/>
  <c r="AE142" i="15"/>
  <c r="AE143" i="15"/>
  <c r="AE144" i="15"/>
  <c r="AE145" i="15"/>
  <c r="AE146" i="15"/>
  <c r="AE147" i="15"/>
  <c r="AE148" i="15"/>
  <c r="AE149" i="15"/>
  <c r="AE150" i="15"/>
  <c r="AE151" i="15"/>
  <c r="AE152" i="15"/>
  <c r="AE153" i="15"/>
  <c r="AE154" i="15"/>
  <c r="AE155" i="15"/>
  <c r="AE156" i="15"/>
  <c r="AE157" i="15"/>
  <c r="AE158" i="15"/>
  <c r="AE159" i="15"/>
  <c r="AE160" i="15"/>
  <c r="AE161" i="15"/>
  <c r="AE162" i="15"/>
  <c r="AE163" i="15"/>
  <c r="AE164" i="15"/>
  <c r="AE165" i="15"/>
  <c r="AE166" i="15"/>
  <c r="AE167" i="15"/>
  <c r="AE168" i="15"/>
  <c r="AE169" i="15"/>
  <c r="AE170" i="15"/>
  <c r="AE171" i="15"/>
  <c r="AE172" i="15"/>
  <c r="AE173" i="15"/>
  <c r="AE174" i="15"/>
  <c r="AE175" i="15"/>
  <c r="AE176" i="15"/>
  <c r="AE177" i="15"/>
  <c r="AE178" i="15"/>
  <c r="AE179" i="15"/>
  <c r="AE180" i="15"/>
  <c r="AE181" i="15"/>
  <c r="AE182" i="15"/>
  <c r="AE183" i="15"/>
  <c r="AE184" i="15"/>
  <c r="AE185" i="15"/>
  <c r="AE186" i="15"/>
  <c r="AE187" i="15"/>
  <c r="AE188" i="15"/>
  <c r="AE189" i="15"/>
  <c r="AE190" i="15"/>
  <c r="AE191" i="15"/>
  <c r="AE192" i="15"/>
  <c r="AE193" i="15"/>
  <c r="AE194" i="15"/>
  <c r="AE195" i="15"/>
  <c r="AE196" i="15"/>
  <c r="AE197" i="15"/>
  <c r="AE198" i="15"/>
  <c r="AE199" i="15"/>
  <c r="AE200" i="15"/>
  <c r="AE201" i="15"/>
  <c r="AE202" i="15"/>
  <c r="AE203" i="15"/>
  <c r="AE204" i="15"/>
  <c r="AE205" i="15"/>
  <c r="AE206" i="15"/>
  <c r="AE207" i="15"/>
  <c r="AE208" i="15"/>
  <c r="AE209" i="15"/>
  <c r="AE210" i="15"/>
  <c r="AE211" i="15"/>
  <c r="AE212" i="15"/>
  <c r="AE213" i="15"/>
  <c r="AE214" i="15"/>
  <c r="AE215" i="15"/>
  <c r="AE216" i="15"/>
  <c r="AE217" i="15"/>
  <c r="AE218" i="15"/>
  <c r="AE219" i="15"/>
  <c r="AE220" i="15"/>
  <c r="AE221" i="15"/>
  <c r="AE222" i="15"/>
  <c r="AE223" i="15"/>
  <c r="AE224" i="15"/>
  <c r="AE225" i="15"/>
  <c r="AE226" i="15"/>
  <c r="AE227" i="15"/>
  <c r="AE228" i="15"/>
  <c r="AE229" i="15"/>
  <c r="AE230" i="15"/>
  <c r="AE231" i="15"/>
  <c r="AE232" i="15"/>
  <c r="AE233" i="15"/>
  <c r="AE234" i="15"/>
  <c r="AE235" i="15"/>
  <c r="AE236" i="15"/>
  <c r="AE237" i="15"/>
  <c r="AE238" i="15"/>
  <c r="AE239" i="15"/>
  <c r="AE240" i="15"/>
  <c r="AE241" i="15"/>
  <c r="AE242" i="15"/>
  <c r="AE243" i="15"/>
  <c r="AE244" i="15"/>
  <c r="AE245" i="15"/>
  <c r="AE246" i="15"/>
  <c r="AE247" i="15"/>
  <c r="AE248" i="15"/>
  <c r="AE249" i="15"/>
  <c r="AE250" i="15"/>
  <c r="AE251" i="15"/>
  <c r="AE252" i="15"/>
  <c r="AE253" i="15"/>
  <c r="AE254" i="15"/>
  <c r="AE255" i="15"/>
  <c r="AE256" i="15"/>
  <c r="AE257" i="15"/>
  <c r="AE258" i="15"/>
  <c r="AE259" i="15"/>
  <c r="AE260" i="15"/>
  <c r="AE261" i="15"/>
  <c r="AE262" i="15"/>
  <c r="AE263" i="15"/>
  <c r="AE264" i="15"/>
  <c r="AE265" i="15"/>
  <c r="AD11" i="15"/>
  <c r="AD12" i="15"/>
  <c r="AD13" i="15"/>
  <c r="AD14" i="15"/>
  <c r="AD15" i="15"/>
  <c r="AD16" i="15"/>
  <c r="AD17" i="15"/>
  <c r="AD18" i="15"/>
  <c r="AD19" i="15"/>
  <c r="AD20" i="15"/>
  <c r="AD21" i="15"/>
  <c r="AD22" i="15"/>
  <c r="AD23" i="15"/>
  <c r="AD24" i="15"/>
  <c r="AD25" i="15"/>
  <c r="AD26" i="15"/>
  <c r="AD27" i="15"/>
  <c r="AD28" i="15"/>
  <c r="AD29" i="15"/>
  <c r="AD30" i="15"/>
  <c r="AD31" i="15"/>
  <c r="AD32" i="15"/>
  <c r="AD33" i="15"/>
  <c r="AD34" i="15"/>
  <c r="AD35" i="15"/>
  <c r="AD36" i="15"/>
  <c r="AD37" i="15"/>
  <c r="AD38" i="15"/>
  <c r="AD39" i="15"/>
  <c r="AD40" i="15"/>
  <c r="AD41" i="15"/>
  <c r="AD42" i="15"/>
  <c r="AD43" i="15"/>
  <c r="AD44" i="15"/>
  <c r="AD45" i="15"/>
  <c r="AD46" i="15"/>
  <c r="AD47" i="15"/>
  <c r="AD48" i="15"/>
  <c r="AD49" i="15"/>
  <c r="AD50" i="15"/>
  <c r="AD51" i="15"/>
  <c r="AD52" i="15"/>
  <c r="AD53" i="15"/>
  <c r="AD54" i="15"/>
  <c r="AD55" i="15"/>
  <c r="AD56" i="15"/>
  <c r="AD57" i="15"/>
  <c r="AD58" i="15"/>
  <c r="AD59" i="15"/>
  <c r="AD60" i="15"/>
  <c r="AD61" i="15"/>
  <c r="AD62" i="15"/>
  <c r="AD63" i="15"/>
  <c r="AD64" i="15"/>
  <c r="AD65" i="15"/>
  <c r="AD66" i="15"/>
  <c r="AD67" i="15"/>
  <c r="AD68" i="15"/>
  <c r="AD69" i="15"/>
  <c r="AD70" i="15"/>
  <c r="AD71" i="15"/>
  <c r="AD72" i="15"/>
  <c r="AD73" i="15"/>
  <c r="AD74" i="15"/>
  <c r="AD75" i="15"/>
  <c r="AD76" i="15"/>
  <c r="AD77" i="15"/>
  <c r="AD78" i="15"/>
  <c r="AD79" i="15"/>
  <c r="AD80" i="15"/>
  <c r="AD81" i="15"/>
  <c r="AD82" i="15"/>
  <c r="AD83" i="15"/>
  <c r="AD84" i="15"/>
  <c r="AD85" i="15"/>
  <c r="AD86" i="15"/>
  <c r="AD87" i="15"/>
  <c r="AD88" i="15"/>
  <c r="AD89" i="15"/>
  <c r="AD90" i="15"/>
  <c r="AD91" i="15"/>
  <c r="AD92" i="15"/>
  <c r="AD93" i="15"/>
  <c r="AD94" i="15"/>
  <c r="AD95" i="15"/>
  <c r="AD96" i="15"/>
  <c r="AD97" i="15"/>
  <c r="AD98" i="15"/>
  <c r="AD99" i="15"/>
  <c r="AD100" i="15"/>
  <c r="AD101" i="15"/>
  <c r="AD102" i="15"/>
  <c r="AD103" i="15"/>
  <c r="AD104" i="15"/>
  <c r="AD105" i="15"/>
  <c r="AD106" i="15"/>
  <c r="AD107" i="15"/>
  <c r="AD108" i="15"/>
  <c r="AD109" i="15"/>
  <c r="AD110" i="15"/>
  <c r="AD111" i="15"/>
  <c r="AD112" i="15"/>
  <c r="AD113" i="15"/>
  <c r="AD114" i="15"/>
  <c r="AD115" i="15"/>
  <c r="AD116" i="15"/>
  <c r="AD117" i="15"/>
  <c r="AD118" i="15"/>
  <c r="AD119" i="15"/>
  <c r="AD120" i="15"/>
  <c r="AD121" i="15"/>
  <c r="AD122" i="15"/>
  <c r="AD123" i="15"/>
  <c r="AD124" i="15"/>
  <c r="AD125" i="15"/>
  <c r="AD126" i="15"/>
  <c r="AD127" i="15"/>
  <c r="AD128" i="15"/>
  <c r="AD129" i="15"/>
  <c r="AD130" i="15"/>
  <c r="AD131" i="15"/>
  <c r="AD132" i="15"/>
  <c r="AD133" i="15"/>
  <c r="AD134" i="15"/>
  <c r="AD135" i="15"/>
  <c r="AD136" i="15"/>
  <c r="AD137" i="15"/>
  <c r="AD138" i="15"/>
  <c r="AD139" i="15"/>
  <c r="AD140" i="15"/>
  <c r="AD141" i="15"/>
  <c r="AD142" i="15"/>
  <c r="AD143" i="15"/>
  <c r="AD144" i="15"/>
  <c r="AD145" i="15"/>
  <c r="AD146" i="15"/>
  <c r="AD147" i="15"/>
  <c r="AD148" i="15"/>
  <c r="AD149" i="15"/>
  <c r="AD150" i="15"/>
  <c r="AD151" i="15"/>
  <c r="AD152" i="15"/>
  <c r="AD153" i="15"/>
  <c r="AD154" i="15"/>
  <c r="AD155" i="15"/>
  <c r="AD156" i="15"/>
  <c r="AD157" i="15"/>
  <c r="AD158" i="15"/>
  <c r="AD159" i="15"/>
  <c r="AD160" i="15"/>
  <c r="AD161" i="15"/>
  <c r="AD162" i="15"/>
  <c r="AD163" i="15"/>
  <c r="AD164" i="15"/>
  <c r="AD165" i="15"/>
  <c r="AD166" i="15"/>
  <c r="AD167" i="15"/>
  <c r="AD168" i="15"/>
  <c r="AD169" i="15"/>
  <c r="AD170" i="15"/>
  <c r="AD171" i="15"/>
  <c r="AD172" i="15"/>
  <c r="AD173" i="15"/>
  <c r="AD174" i="15"/>
  <c r="AD175" i="15"/>
  <c r="AD176" i="15"/>
  <c r="AD177" i="15"/>
  <c r="AD178" i="15"/>
  <c r="AD179" i="15"/>
  <c r="AD180" i="15"/>
  <c r="AD181" i="15"/>
  <c r="AD182" i="15"/>
  <c r="AD183" i="15"/>
  <c r="AD184" i="15"/>
  <c r="AD185" i="15"/>
  <c r="AD186" i="15"/>
  <c r="AD187" i="15"/>
  <c r="AD188" i="15"/>
  <c r="AD189" i="15"/>
  <c r="AD190" i="15"/>
  <c r="AD191" i="15"/>
  <c r="AD192" i="15"/>
  <c r="AD193" i="15"/>
  <c r="AD194" i="15"/>
  <c r="AD195" i="15"/>
  <c r="AD196" i="15"/>
  <c r="AD197" i="15"/>
  <c r="AD198" i="15"/>
  <c r="AD199" i="15"/>
  <c r="AD200" i="15"/>
  <c r="AD201" i="15"/>
  <c r="AD202" i="15"/>
  <c r="AD203" i="15"/>
  <c r="AD204" i="15"/>
  <c r="AD205" i="15"/>
  <c r="AD206" i="15"/>
  <c r="AD207" i="15"/>
  <c r="AD208" i="15"/>
  <c r="AD209" i="15"/>
  <c r="AD210" i="15"/>
  <c r="AD211" i="15"/>
  <c r="AD212" i="15"/>
  <c r="AD213" i="15"/>
  <c r="AD214" i="15"/>
  <c r="AD215" i="15"/>
  <c r="AD216" i="15"/>
  <c r="AD217" i="15"/>
  <c r="AD218" i="15"/>
  <c r="AD219" i="15"/>
  <c r="AD220" i="15"/>
  <c r="AD221" i="15"/>
  <c r="AD222" i="15"/>
  <c r="AD223" i="15"/>
  <c r="AD224" i="15"/>
  <c r="AD225" i="15"/>
  <c r="AD226" i="15"/>
  <c r="AD227" i="15"/>
  <c r="AD228" i="15"/>
  <c r="AD229" i="15"/>
  <c r="AD230" i="15"/>
  <c r="AD231" i="15"/>
  <c r="AD232" i="15"/>
  <c r="AD233" i="15"/>
  <c r="AD234" i="15"/>
  <c r="AD235" i="15"/>
  <c r="AD236" i="15"/>
  <c r="AD237" i="15"/>
  <c r="AD238" i="15"/>
  <c r="AD239" i="15"/>
  <c r="AD240" i="15"/>
  <c r="AD241" i="15"/>
  <c r="AD242" i="15"/>
  <c r="AD243" i="15"/>
  <c r="AD244" i="15"/>
  <c r="AD245" i="15"/>
  <c r="AD246" i="15"/>
  <c r="AD247" i="15"/>
  <c r="AD248" i="15"/>
  <c r="AD249" i="15"/>
  <c r="AD250" i="15"/>
  <c r="AD251" i="15"/>
  <c r="AD252" i="15"/>
  <c r="AD253" i="15"/>
  <c r="AD254" i="15"/>
  <c r="AD255" i="15"/>
  <c r="AD256" i="15"/>
  <c r="AD257" i="15"/>
  <c r="AD258" i="15"/>
  <c r="AD259" i="15"/>
  <c r="AD260" i="15"/>
  <c r="AD261" i="15"/>
  <c r="AD262" i="15"/>
  <c r="AD263" i="15"/>
  <c r="AD264" i="15"/>
  <c r="AD265" i="15"/>
  <c r="AD10" i="15"/>
  <c r="K11" i="15"/>
  <c r="L11" i="15"/>
  <c r="O219" i="15"/>
  <c r="O220" i="15"/>
  <c r="O221" i="15"/>
  <c r="O222" i="15"/>
  <c r="O223" i="15"/>
  <c r="O224" i="15"/>
  <c r="O225" i="15"/>
  <c r="O226" i="15"/>
  <c r="O227"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8" i="15"/>
  <c r="O259" i="15"/>
  <c r="O260" i="15"/>
  <c r="O261" i="15"/>
  <c r="O262" i="15"/>
  <c r="O263" i="15"/>
  <c r="O264" i="15"/>
  <c r="O265" i="15"/>
  <c r="O266" i="15"/>
  <c r="O218"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5" i="15"/>
  <c r="O56" i="15"/>
  <c r="O57" i="15"/>
  <c r="O58" i="15"/>
  <c r="O59" i="15"/>
  <c r="O60" i="15"/>
  <c r="O61" i="15"/>
  <c r="O62" i="15"/>
  <c r="O63" i="15"/>
  <c r="O64" i="15"/>
  <c r="O65" i="15"/>
  <c r="O66" i="15"/>
  <c r="O67" i="15"/>
  <c r="O68" i="15"/>
  <c r="O69" i="15"/>
  <c r="O70" i="15"/>
  <c r="O71" i="15"/>
  <c r="O72" i="15"/>
  <c r="O73" i="15"/>
  <c r="O74" i="15"/>
  <c r="O75" i="15"/>
  <c r="O76" i="15"/>
  <c r="O77" i="15"/>
  <c r="O78" i="15"/>
  <c r="O79" i="15"/>
  <c r="O80" i="15"/>
  <c r="O81" i="15"/>
  <c r="O82" i="15"/>
  <c r="O83" i="15"/>
  <c r="O84" i="15"/>
  <c r="O85" i="15"/>
  <c r="O86" i="15"/>
  <c r="O87" i="15"/>
  <c r="O88" i="15"/>
  <c r="O89" i="15"/>
  <c r="O90" i="15"/>
  <c r="O91" i="15"/>
  <c r="O92" i="15"/>
  <c r="O93" i="15"/>
  <c r="O94" i="15"/>
  <c r="O95"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1" i="15"/>
  <c r="O202" i="15"/>
  <c r="O203" i="15"/>
  <c r="O204" i="15"/>
  <c r="O205" i="15"/>
  <c r="O206" i="15"/>
  <c r="O207" i="15"/>
  <c r="O208" i="15"/>
  <c r="O209" i="15"/>
  <c r="O210" i="15"/>
  <c r="O211" i="15"/>
  <c r="O212" i="15"/>
  <c r="O213" i="15"/>
  <c r="O214" i="15"/>
  <c r="O215" i="15"/>
  <c r="O216" i="15"/>
  <c r="O10" i="15"/>
  <c r="N11" i="15"/>
  <c r="N12" i="15"/>
  <c r="N13" i="15"/>
  <c r="N14" i="15"/>
  <c r="N15" i="15"/>
  <c r="N16" i="15"/>
  <c r="N17" i="15"/>
  <c r="N18" i="15"/>
  <c r="N19" i="15"/>
  <c r="N20" i="15"/>
  <c r="N21" i="15"/>
  <c r="N22" i="15"/>
  <c r="N23" i="15"/>
  <c r="N24" i="15"/>
  <c r="N25" i="15"/>
  <c r="N26" i="15"/>
  <c r="N27" i="15"/>
  <c r="N28" i="15"/>
  <c r="N29" i="15"/>
  <c r="N30" i="15"/>
  <c r="N31" i="15"/>
  <c r="N32" i="15"/>
  <c r="N33" i="15"/>
  <c r="N34" i="15"/>
  <c r="N35" i="15"/>
  <c r="N36" i="15"/>
  <c r="N37" i="15"/>
  <c r="N38" i="15"/>
  <c r="N39" i="15"/>
  <c r="N40" i="15"/>
  <c r="N41" i="15"/>
  <c r="N42" i="15"/>
  <c r="N43" i="15"/>
  <c r="N44" i="15"/>
  <c r="N45" i="15"/>
  <c r="N46" i="15"/>
  <c r="N47" i="15"/>
  <c r="N48" i="15"/>
  <c r="N49" i="15"/>
  <c r="N50" i="15"/>
  <c r="N51" i="15"/>
  <c r="N52" i="15"/>
  <c r="N53" i="15"/>
  <c r="N54" i="15"/>
  <c r="N55" i="15"/>
  <c r="N56" i="15"/>
  <c r="N57" i="15"/>
  <c r="N58" i="15"/>
  <c r="N59" i="15"/>
  <c r="N60" i="15"/>
  <c r="N61" i="15"/>
  <c r="N62" i="15"/>
  <c r="N63" i="15"/>
  <c r="N64" i="15"/>
  <c r="N65" i="15"/>
  <c r="N66" i="15"/>
  <c r="N67" i="15"/>
  <c r="N68" i="15"/>
  <c r="N69" i="15"/>
  <c r="N70" i="15"/>
  <c r="N71" i="15"/>
  <c r="N72" i="15"/>
  <c r="N73" i="15"/>
  <c r="N74" i="15"/>
  <c r="N75" i="15"/>
  <c r="N76" i="15"/>
  <c r="N77" i="15"/>
  <c r="N78" i="15"/>
  <c r="N79" i="15"/>
  <c r="N80" i="15"/>
  <c r="N81" i="15"/>
  <c r="N82" i="15"/>
  <c r="N83" i="15"/>
  <c r="N84" i="15"/>
  <c r="N85" i="15"/>
  <c r="N86" i="15"/>
  <c r="N87" i="15"/>
  <c r="N88" i="15"/>
  <c r="N89" i="15"/>
  <c r="N90" i="15"/>
  <c r="N91" i="15"/>
  <c r="N92" i="15"/>
  <c r="N93" i="15"/>
  <c r="N94" i="15"/>
  <c r="N95" i="15"/>
  <c r="N96" i="15"/>
  <c r="N97" i="15"/>
  <c r="N98" i="15"/>
  <c r="N99" i="15"/>
  <c r="N100" i="15"/>
  <c r="N101" i="15"/>
  <c r="N102" i="15"/>
  <c r="N103" i="15"/>
  <c r="N104" i="15"/>
  <c r="N105" i="15"/>
  <c r="N106" i="15"/>
  <c r="N107" i="15"/>
  <c r="N108" i="15"/>
  <c r="N109" i="15"/>
  <c r="N110" i="15"/>
  <c r="N111" i="15"/>
  <c r="N112" i="15"/>
  <c r="N113" i="15"/>
  <c r="N114" i="15"/>
  <c r="N115" i="15"/>
  <c r="N116" i="15"/>
  <c r="N117" i="15"/>
  <c r="N118" i="15"/>
  <c r="N119" i="15"/>
  <c r="N120" i="15"/>
  <c r="N121" i="15"/>
  <c r="N122" i="15"/>
  <c r="N123" i="15"/>
  <c r="N124" i="15"/>
  <c r="N125" i="15"/>
  <c r="N126" i="15"/>
  <c r="N127" i="15"/>
  <c r="N128" i="15"/>
  <c r="N129" i="15"/>
  <c r="N130" i="15"/>
  <c r="N131" i="15"/>
  <c r="N132" i="15"/>
  <c r="N133" i="15"/>
  <c r="N134" i="15"/>
  <c r="N135" i="15"/>
  <c r="N136" i="15"/>
  <c r="N137" i="15"/>
  <c r="N138" i="15"/>
  <c r="N139" i="15"/>
  <c r="N140" i="15"/>
  <c r="N141" i="15"/>
  <c r="N142" i="15"/>
  <c r="N143" i="15"/>
  <c r="N144" i="15"/>
  <c r="N145" i="15"/>
  <c r="N146" i="15"/>
  <c r="N147" i="15"/>
  <c r="N148" i="15"/>
  <c r="N149" i="15"/>
  <c r="N150" i="15"/>
  <c r="N151" i="15"/>
  <c r="N152" i="15"/>
  <c r="N153" i="15"/>
  <c r="N154" i="15"/>
  <c r="N155" i="15"/>
  <c r="N156" i="15"/>
  <c r="N157" i="15"/>
  <c r="N158" i="15"/>
  <c r="N159" i="15"/>
  <c r="N160" i="15"/>
  <c r="N161" i="15"/>
  <c r="N162" i="15"/>
  <c r="N163" i="15"/>
  <c r="N164" i="15"/>
  <c r="N165" i="15"/>
  <c r="N166" i="15"/>
  <c r="N167" i="15"/>
  <c r="N168" i="15"/>
  <c r="N169" i="15"/>
  <c r="N170" i="15"/>
  <c r="N171" i="15"/>
  <c r="N172" i="15"/>
  <c r="N173" i="15"/>
  <c r="N174" i="15"/>
  <c r="N175" i="15"/>
  <c r="N176" i="15"/>
  <c r="N177" i="15"/>
  <c r="N178" i="15"/>
  <c r="N179" i="15"/>
  <c r="N180" i="15"/>
  <c r="N181" i="15"/>
  <c r="N182" i="15"/>
  <c r="N183" i="15"/>
  <c r="N184" i="15"/>
  <c r="N185" i="15"/>
  <c r="N186" i="15"/>
  <c r="N187" i="15"/>
  <c r="N188" i="15"/>
  <c r="N189" i="15"/>
  <c r="N190" i="15"/>
  <c r="N191" i="15"/>
  <c r="N192" i="15"/>
  <c r="N193" i="15"/>
  <c r="N194" i="15"/>
  <c r="N195" i="15"/>
  <c r="N196" i="15"/>
  <c r="N197" i="15"/>
  <c r="N198" i="15"/>
  <c r="N199" i="15"/>
  <c r="N200" i="15"/>
  <c r="N201" i="15"/>
  <c r="N202" i="15"/>
  <c r="N203" i="15"/>
  <c r="N204" i="15"/>
  <c r="N205" i="15"/>
  <c r="N206" i="15"/>
  <c r="N207" i="15"/>
  <c r="N208" i="15"/>
  <c r="N209" i="15"/>
  <c r="N210" i="15"/>
  <c r="N211" i="15"/>
  <c r="N212" i="15"/>
  <c r="N213" i="15"/>
  <c r="N214" i="15"/>
  <c r="N215" i="15"/>
  <c r="N216" i="15"/>
  <c r="N218" i="15"/>
  <c r="N219" i="15"/>
  <c r="N220" i="15"/>
  <c r="N221" i="15"/>
  <c r="N222" i="15"/>
  <c r="N223" i="15"/>
  <c r="N224" i="15"/>
  <c r="N225" i="15"/>
  <c r="N226" i="15"/>
  <c r="N227" i="15"/>
  <c r="N228" i="15"/>
  <c r="N229" i="15"/>
  <c r="N230" i="15"/>
  <c r="N231" i="15"/>
  <c r="N232" i="15"/>
  <c r="N233" i="15"/>
  <c r="N234" i="15"/>
  <c r="N235" i="15"/>
  <c r="N236" i="15"/>
  <c r="N237" i="15"/>
  <c r="N238" i="15"/>
  <c r="N239" i="15"/>
  <c r="N240" i="15"/>
  <c r="N241" i="15"/>
  <c r="N242" i="15"/>
  <c r="N243" i="15"/>
  <c r="N244" i="15"/>
  <c r="N245" i="15"/>
  <c r="N246" i="15"/>
  <c r="N247" i="15"/>
  <c r="N248" i="15"/>
  <c r="N249" i="15"/>
  <c r="N250" i="15"/>
  <c r="N251" i="15"/>
  <c r="N252" i="15"/>
  <c r="N253" i="15"/>
  <c r="N254" i="15"/>
  <c r="N255" i="15"/>
  <c r="N256" i="15"/>
  <c r="N257" i="15"/>
  <c r="N258" i="15"/>
  <c r="N259" i="15"/>
  <c r="N260" i="15"/>
  <c r="N261" i="15"/>
  <c r="N262" i="15"/>
  <c r="N263" i="15"/>
  <c r="N264" i="15"/>
  <c r="N265" i="15"/>
  <c r="N266" i="15"/>
  <c r="N10" i="15"/>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T226" i="6"/>
  <c r="T227" i="6"/>
  <c r="T228" i="6"/>
  <c r="T229" i="6"/>
  <c r="T230" i="6"/>
  <c r="T231" i="6"/>
  <c r="T232" i="6"/>
  <c r="T233" i="6"/>
  <c r="T234" i="6"/>
  <c r="T235" i="6"/>
  <c r="T236" i="6"/>
  <c r="T237" i="6"/>
  <c r="T238" i="6"/>
  <c r="T239" i="6"/>
  <c r="T240" i="6"/>
  <c r="T241" i="6"/>
  <c r="T242" i="6"/>
  <c r="T243" i="6"/>
  <c r="T244" i="6"/>
  <c r="T245" i="6"/>
  <c r="T246" i="6"/>
  <c r="T247" i="6"/>
  <c r="T248" i="6"/>
  <c r="T249" i="6"/>
  <c r="T250" i="6"/>
  <c r="T251" i="6"/>
  <c r="T252" i="6"/>
  <c r="T253" i="6"/>
  <c r="T254" i="6"/>
  <c r="T255" i="6"/>
  <c r="T256" i="6"/>
  <c r="T257" i="6"/>
  <c r="T258" i="6"/>
  <c r="T259" i="6"/>
  <c r="T260" i="6"/>
  <c r="T261" i="6"/>
  <c r="T262" i="6"/>
  <c r="T263" i="6"/>
  <c r="T264" i="6"/>
  <c r="T265" i="6"/>
  <c r="T7" i="6"/>
  <c r="S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3" i="6"/>
  <c r="S104" i="6"/>
  <c r="S105"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S135" i="6"/>
  <c r="S136" i="6"/>
  <c r="S137" i="6"/>
  <c r="S138" i="6"/>
  <c r="S139" i="6"/>
  <c r="S140" i="6"/>
  <c r="S141" i="6"/>
  <c r="S142" i="6"/>
  <c r="S143" i="6"/>
  <c r="S144" i="6"/>
  <c r="S145" i="6"/>
  <c r="S146" i="6"/>
  <c r="S147" i="6"/>
  <c r="S148" i="6"/>
  <c r="S149" i="6"/>
  <c r="S150" i="6"/>
  <c r="S151" i="6"/>
  <c r="S152" i="6"/>
  <c r="S153" i="6"/>
  <c r="S154" i="6"/>
  <c r="S155" i="6"/>
  <c r="S156" i="6"/>
  <c r="S157" i="6"/>
  <c r="S158" i="6"/>
  <c r="S159" i="6"/>
  <c r="S160" i="6"/>
  <c r="S161" i="6"/>
  <c r="S162" i="6"/>
  <c r="S163" i="6"/>
  <c r="S164" i="6"/>
  <c r="S165" i="6"/>
  <c r="S166" i="6"/>
  <c r="S167" i="6"/>
  <c r="S168" i="6"/>
  <c r="S169" i="6"/>
  <c r="S170" i="6"/>
  <c r="S171" i="6"/>
  <c r="S172" i="6"/>
  <c r="S173" i="6"/>
  <c r="S174" i="6"/>
  <c r="S175" i="6"/>
  <c r="S176" i="6"/>
  <c r="S177" i="6"/>
  <c r="S178" i="6"/>
  <c r="S179" i="6"/>
  <c r="S180" i="6"/>
  <c r="S181" i="6"/>
  <c r="S182" i="6"/>
  <c r="S183" i="6"/>
  <c r="S187" i="6"/>
  <c r="S188" i="6"/>
  <c r="S189" i="6"/>
  <c r="S190" i="6"/>
  <c r="S191" i="6"/>
  <c r="S192" i="6"/>
  <c r="S193" i="6"/>
  <c r="S194" i="6"/>
  <c r="S195" i="6"/>
  <c r="S196" i="6"/>
  <c r="S197" i="6"/>
  <c r="S198" i="6"/>
  <c r="S199" i="6"/>
  <c r="S200" i="6"/>
  <c r="S201" i="6"/>
  <c r="S202" i="6"/>
  <c r="S203" i="6"/>
  <c r="S204" i="6"/>
  <c r="S205" i="6"/>
  <c r="S206" i="6"/>
  <c r="S207" i="6"/>
  <c r="S208" i="6"/>
  <c r="S209" i="6"/>
  <c r="S210" i="6"/>
  <c r="S211" i="6"/>
  <c r="S212" i="6"/>
  <c r="S213" i="6"/>
  <c r="S214" i="6"/>
  <c r="S215" i="6"/>
  <c r="S216" i="6"/>
  <c r="S217" i="6"/>
  <c r="S218" i="6"/>
  <c r="S219" i="6"/>
  <c r="S220" i="6"/>
  <c r="S221" i="6"/>
  <c r="S222" i="6"/>
  <c r="S223" i="6"/>
  <c r="S224" i="6"/>
  <c r="S225" i="6"/>
  <c r="S226" i="6"/>
  <c r="S227" i="6"/>
  <c r="S228" i="6"/>
  <c r="S229" i="6"/>
  <c r="S230" i="6"/>
  <c r="S231" i="6"/>
  <c r="S232" i="6"/>
  <c r="S233" i="6"/>
  <c r="S234" i="6"/>
  <c r="S235" i="6"/>
  <c r="S236" i="6"/>
  <c r="S237" i="6"/>
  <c r="S238" i="6"/>
  <c r="S239" i="6"/>
  <c r="S240" i="6"/>
  <c r="S241" i="6"/>
  <c r="S242" i="6"/>
  <c r="S243" i="6"/>
  <c r="S244" i="6"/>
  <c r="S245" i="6"/>
  <c r="S246" i="6"/>
  <c r="S247" i="6"/>
  <c r="S248" i="6"/>
  <c r="S249" i="6"/>
  <c r="S250" i="6"/>
  <c r="S251" i="6"/>
  <c r="S252" i="6"/>
  <c r="S253" i="6"/>
  <c r="S254" i="6"/>
  <c r="S255" i="6"/>
  <c r="S256" i="6"/>
  <c r="S257" i="6"/>
  <c r="S258" i="6"/>
  <c r="S259" i="6"/>
  <c r="S260" i="6"/>
  <c r="S261" i="6"/>
  <c r="S262" i="6"/>
  <c r="S263" i="6"/>
  <c r="S264" i="6"/>
  <c r="S265" i="6"/>
  <c r="S7" i="6"/>
  <c r="R38" i="1"/>
  <c r="R39" i="1"/>
  <c r="R40" i="1"/>
  <c r="R37" i="1"/>
  <c r="N7" i="6" l="1"/>
  <c r="Q6" i="19" l="1"/>
  <c r="Q7" i="19"/>
  <c r="Q8" i="19"/>
  <c r="Q9" i="19"/>
  <c r="Q10" i="19"/>
  <c r="Q11" i="19"/>
  <c r="Q12" i="19"/>
  <c r="Q13" i="19"/>
  <c r="Q14" i="19"/>
  <c r="Q15" i="19"/>
  <c r="Q16" i="19"/>
  <c r="Q17" i="19"/>
  <c r="Q18" i="19"/>
  <c r="Q19" i="19"/>
  <c r="Q20" i="19"/>
  <c r="Q21" i="19"/>
  <c r="Q22" i="19"/>
  <c r="Q23" i="19"/>
  <c r="Q24" i="19"/>
  <c r="Q25" i="19"/>
  <c r="Q26" i="19"/>
  <c r="Q27" i="19"/>
  <c r="Q28" i="19"/>
  <c r="Q29" i="19"/>
  <c r="Q30" i="19"/>
  <c r="Q31" i="19"/>
  <c r="Q32" i="19"/>
  <c r="Q33" i="19"/>
  <c r="Q34" i="19"/>
  <c r="Q35" i="19"/>
  <c r="Q36" i="19"/>
  <c r="Q37" i="19"/>
  <c r="Q38" i="19"/>
  <c r="Q39" i="19"/>
  <c r="Q40" i="19"/>
  <c r="Q41" i="19"/>
  <c r="Q42" i="19"/>
  <c r="Q43" i="19"/>
  <c r="Q44" i="19"/>
  <c r="Q45" i="19"/>
  <c r="Q46" i="19"/>
  <c r="Q47" i="19"/>
  <c r="Q48" i="19"/>
  <c r="Q49" i="19"/>
  <c r="Q50" i="19"/>
  <c r="Q51" i="19"/>
  <c r="Q52" i="19"/>
  <c r="Q53" i="19"/>
  <c r="Q54" i="19"/>
  <c r="Q55" i="19"/>
  <c r="Q56" i="19"/>
  <c r="Q57" i="19"/>
  <c r="Q58" i="19"/>
  <c r="Q59" i="19"/>
  <c r="Q60" i="19"/>
  <c r="Q61" i="19"/>
  <c r="Q62" i="19"/>
  <c r="Q63" i="19"/>
  <c r="Q64" i="19"/>
  <c r="Q65" i="19"/>
  <c r="Q66" i="19"/>
  <c r="Q67" i="19"/>
  <c r="Q68" i="19"/>
  <c r="Q69" i="19"/>
  <c r="Q70" i="19"/>
  <c r="Q71" i="19"/>
  <c r="Q72" i="19"/>
  <c r="Q73" i="19"/>
  <c r="Q74" i="19"/>
  <c r="Q75" i="19"/>
  <c r="Q76" i="19"/>
  <c r="Q77" i="19"/>
  <c r="Q78" i="19"/>
  <c r="Q79" i="19"/>
  <c r="Q80" i="19"/>
  <c r="Q81" i="19"/>
  <c r="Q82" i="19"/>
  <c r="Q83" i="19"/>
  <c r="Q84" i="19"/>
  <c r="Q85" i="19"/>
  <c r="Q86" i="19"/>
  <c r="Q87" i="19"/>
  <c r="Q88" i="19"/>
  <c r="Q89" i="19"/>
  <c r="Q90" i="19"/>
  <c r="Q91" i="19"/>
  <c r="Q92" i="19"/>
  <c r="Q93" i="19"/>
  <c r="Q94" i="19"/>
  <c r="Q95" i="19"/>
  <c r="Q96" i="19"/>
  <c r="Q97" i="19"/>
  <c r="Q98" i="19"/>
  <c r="Q99" i="19"/>
  <c r="Q100" i="19"/>
  <c r="Q101" i="19"/>
  <c r="Q102" i="19"/>
  <c r="Q103" i="19"/>
  <c r="Q104" i="19"/>
  <c r="Q105" i="19"/>
  <c r="Q106" i="19"/>
  <c r="Q107" i="19"/>
  <c r="Q108" i="19"/>
  <c r="Q109" i="19"/>
  <c r="Q110" i="19"/>
  <c r="Q111" i="19"/>
  <c r="Q112" i="19"/>
  <c r="Q113" i="19"/>
  <c r="Q114" i="19"/>
  <c r="Q115" i="19"/>
  <c r="Q116" i="19"/>
  <c r="Q117" i="19"/>
  <c r="Q118" i="19"/>
  <c r="Q119" i="19"/>
  <c r="Q120" i="19"/>
  <c r="Q121" i="19"/>
  <c r="Q122" i="19"/>
  <c r="Q123" i="19"/>
  <c r="Q124" i="19"/>
  <c r="Q125" i="19"/>
  <c r="Q126" i="19"/>
  <c r="Q127" i="19"/>
  <c r="Q128" i="19"/>
  <c r="Q129" i="19"/>
  <c r="Q130" i="19"/>
  <c r="Q131" i="19"/>
  <c r="Q132" i="19"/>
  <c r="Q133" i="19"/>
  <c r="Q134" i="19"/>
  <c r="Q135" i="19"/>
  <c r="Q136" i="19"/>
  <c r="Q137" i="19"/>
  <c r="Q138" i="19"/>
  <c r="Q139" i="19"/>
  <c r="Q140" i="19"/>
  <c r="Q141" i="19"/>
  <c r="Q142" i="19"/>
  <c r="Q143" i="19"/>
  <c r="Q144" i="19"/>
  <c r="Q145" i="19"/>
  <c r="Q146" i="19"/>
  <c r="Q147" i="19"/>
  <c r="Q148" i="19"/>
  <c r="Q149" i="19"/>
  <c r="Q150" i="19"/>
  <c r="Q151" i="19"/>
  <c r="Q152" i="19"/>
  <c r="Q153" i="19"/>
  <c r="Q154" i="19"/>
  <c r="Q155" i="19"/>
  <c r="Q156" i="19"/>
  <c r="Q157" i="19"/>
  <c r="Q158" i="19"/>
  <c r="Q159" i="19"/>
  <c r="Q160" i="19"/>
  <c r="Q161" i="19"/>
  <c r="Q162" i="19"/>
  <c r="Q163" i="19"/>
  <c r="Q164" i="19"/>
  <c r="Q165" i="19"/>
  <c r="Q166" i="19"/>
  <c r="Q167" i="19"/>
  <c r="Q168" i="19"/>
  <c r="Q169" i="19"/>
  <c r="Q170" i="19"/>
  <c r="Q171" i="19"/>
  <c r="Q172" i="19"/>
  <c r="Q173" i="19"/>
  <c r="Q174" i="19"/>
  <c r="Q175" i="19"/>
  <c r="Q176" i="19"/>
  <c r="Q177" i="19"/>
  <c r="Q178" i="19"/>
  <c r="Q179" i="19"/>
  <c r="Q180" i="19"/>
  <c r="Q181" i="19"/>
  <c r="Q182" i="19"/>
  <c r="Q183" i="19"/>
  <c r="Q184" i="19"/>
  <c r="Q185" i="19"/>
  <c r="Q186" i="19"/>
  <c r="Q187" i="19"/>
  <c r="Q188" i="19"/>
  <c r="Q189" i="19"/>
  <c r="Q190" i="19"/>
  <c r="Q191" i="19"/>
  <c r="Q192" i="19"/>
  <c r="Q193" i="19"/>
  <c r="Q194" i="19"/>
  <c r="Q195" i="19"/>
  <c r="Q196" i="19"/>
  <c r="Q197" i="19"/>
  <c r="Q198" i="19"/>
  <c r="Q199" i="19"/>
  <c r="Q200" i="19"/>
  <c r="Q201" i="19"/>
  <c r="Q202" i="19"/>
  <c r="Q203" i="19"/>
  <c r="Q204" i="19"/>
  <c r="Q205" i="19"/>
  <c r="Q206" i="19"/>
  <c r="Q207" i="19"/>
  <c r="Q208" i="19"/>
  <c r="Q209" i="19"/>
  <c r="Q210" i="19"/>
  <c r="Q211" i="19"/>
  <c r="Q212" i="19"/>
  <c r="Q213" i="19"/>
  <c r="Q214" i="19"/>
  <c r="Q215" i="19"/>
  <c r="Q216" i="19"/>
  <c r="Q217" i="19"/>
  <c r="Q218" i="19"/>
  <c r="Q219" i="19"/>
  <c r="Q220" i="19"/>
  <c r="Q221" i="19"/>
  <c r="Q222" i="19"/>
  <c r="Q223" i="19"/>
  <c r="Q224" i="19"/>
  <c r="Q225" i="19"/>
  <c r="Q226" i="19"/>
  <c r="Q227" i="19"/>
  <c r="Q228" i="19"/>
  <c r="Q229" i="19"/>
  <c r="Q230" i="19"/>
  <c r="Q231" i="19"/>
  <c r="Q232" i="19"/>
  <c r="Q233" i="19"/>
  <c r="Q234" i="19"/>
  <c r="Q235" i="19"/>
  <c r="Q236" i="19"/>
  <c r="Q237" i="19"/>
  <c r="Q238" i="19"/>
  <c r="Q239" i="19"/>
  <c r="Q240" i="19"/>
  <c r="Q241" i="19"/>
  <c r="Q242" i="19"/>
  <c r="Q243" i="19"/>
  <c r="Q244" i="19"/>
  <c r="Q245" i="19"/>
  <c r="Q246" i="19"/>
  <c r="Q247" i="19"/>
  <c r="Q248" i="19"/>
  <c r="Q249" i="19"/>
  <c r="Q250" i="19"/>
  <c r="Q251" i="19"/>
  <c r="Q252" i="19"/>
  <c r="Q253" i="19"/>
  <c r="Q254" i="19"/>
  <c r="Q255" i="19"/>
  <c r="Q256" i="19"/>
  <c r="Q257" i="19"/>
  <c r="Q258" i="19"/>
  <c r="Q259" i="19"/>
  <c r="Q260" i="19"/>
  <c r="Q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154" i="19"/>
  <c r="P155" i="19"/>
  <c r="P156" i="19"/>
  <c r="P157" i="19"/>
  <c r="P158" i="19"/>
  <c r="P159" i="19"/>
  <c r="P160" i="19"/>
  <c r="P161" i="19"/>
  <c r="P162" i="19"/>
  <c r="P163" i="19"/>
  <c r="P164" i="19"/>
  <c r="P165" i="19"/>
  <c r="P166" i="19"/>
  <c r="P167" i="19"/>
  <c r="P168" i="19"/>
  <c r="P169" i="19"/>
  <c r="P170" i="19"/>
  <c r="P171" i="19"/>
  <c r="P172" i="19"/>
  <c r="P173" i="19"/>
  <c r="P174" i="19"/>
  <c r="P175" i="19"/>
  <c r="P176" i="19"/>
  <c r="P177" i="19"/>
  <c r="P178" i="19"/>
  <c r="P179" i="19"/>
  <c r="P180" i="19"/>
  <c r="P181" i="19"/>
  <c r="P182" i="19"/>
  <c r="P183" i="19"/>
  <c r="P184" i="19"/>
  <c r="P185" i="19"/>
  <c r="P186" i="19"/>
  <c r="P187" i="19"/>
  <c r="P188" i="19"/>
  <c r="P189" i="19"/>
  <c r="P190" i="19"/>
  <c r="P191" i="19"/>
  <c r="P192" i="19"/>
  <c r="P193" i="19"/>
  <c r="P194" i="19"/>
  <c r="P195" i="19"/>
  <c r="P196" i="19"/>
  <c r="P197" i="19"/>
  <c r="P198" i="19"/>
  <c r="P199" i="19"/>
  <c r="P200" i="19"/>
  <c r="P201" i="19"/>
  <c r="P202" i="19"/>
  <c r="P203" i="19"/>
  <c r="P204" i="19"/>
  <c r="P205" i="19"/>
  <c r="P206" i="19"/>
  <c r="P207" i="19"/>
  <c r="P208" i="19"/>
  <c r="P209" i="19"/>
  <c r="P210" i="19"/>
  <c r="P211" i="19"/>
  <c r="P212" i="19"/>
  <c r="P213" i="19"/>
  <c r="P214" i="19"/>
  <c r="P215" i="19"/>
  <c r="P216" i="19"/>
  <c r="P217" i="19"/>
  <c r="P218" i="19"/>
  <c r="P219" i="19"/>
  <c r="P220" i="19"/>
  <c r="P221" i="19"/>
  <c r="P222" i="19"/>
  <c r="P223" i="19"/>
  <c r="P224" i="19"/>
  <c r="P225" i="19"/>
  <c r="P226" i="19"/>
  <c r="P227" i="19"/>
  <c r="P228" i="19"/>
  <c r="P229" i="19"/>
  <c r="P230" i="19"/>
  <c r="P231" i="19"/>
  <c r="P232" i="19"/>
  <c r="P233" i="19"/>
  <c r="P234" i="19"/>
  <c r="P235" i="19"/>
  <c r="P236" i="19"/>
  <c r="P237" i="19"/>
  <c r="P238" i="19"/>
  <c r="P239" i="19"/>
  <c r="P240" i="19"/>
  <c r="P241" i="19"/>
  <c r="P242" i="19"/>
  <c r="P243" i="19"/>
  <c r="P244" i="19"/>
  <c r="P245" i="19"/>
  <c r="P246" i="19"/>
  <c r="P247" i="19"/>
  <c r="P248" i="19"/>
  <c r="P249" i="19"/>
  <c r="P250" i="19"/>
  <c r="P251" i="19"/>
  <c r="P252" i="19"/>
  <c r="P253" i="19"/>
  <c r="P254" i="19"/>
  <c r="P255" i="19"/>
  <c r="P256" i="19"/>
  <c r="P257" i="19"/>
  <c r="P258" i="19"/>
  <c r="P259" i="19"/>
  <c r="P260" i="19"/>
  <c r="P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D173" i="19"/>
  <c r="D174" i="19"/>
  <c r="D175" i="19"/>
  <c r="D176" i="19"/>
  <c r="D177" i="19"/>
  <c r="D178" i="19"/>
  <c r="D179" i="19"/>
  <c r="D180" i="19"/>
  <c r="D181" i="19"/>
  <c r="D182" i="19"/>
  <c r="D183" i="19"/>
  <c r="D184" i="19"/>
  <c r="D185" i="19"/>
  <c r="D186" i="19"/>
  <c r="D187" i="19"/>
  <c r="D188" i="19"/>
  <c r="D189" i="19"/>
  <c r="D190" i="19"/>
  <c r="D191" i="19"/>
  <c r="D192" i="19"/>
  <c r="D193" i="19"/>
  <c r="D194" i="19"/>
  <c r="D195" i="19"/>
  <c r="D196" i="19"/>
  <c r="D197" i="19"/>
  <c r="D198" i="19"/>
  <c r="D199" i="19"/>
  <c r="D200" i="19"/>
  <c r="D201" i="19"/>
  <c r="D202" i="19"/>
  <c r="D203" i="19"/>
  <c r="D204" i="19"/>
  <c r="D205" i="19"/>
  <c r="D206" i="19"/>
  <c r="D207" i="19"/>
  <c r="D208" i="19"/>
  <c r="D209" i="19"/>
  <c r="D210" i="19"/>
  <c r="D211" i="19"/>
  <c r="D212" i="19"/>
  <c r="D213" i="19"/>
  <c r="D214" i="19"/>
  <c r="D215" i="19"/>
  <c r="D216" i="19"/>
  <c r="D217" i="19"/>
  <c r="D218" i="19"/>
  <c r="D219" i="19"/>
  <c r="D220" i="19"/>
  <c r="D221" i="19"/>
  <c r="D222" i="19"/>
  <c r="D223" i="19"/>
  <c r="D224" i="19"/>
  <c r="D225" i="19"/>
  <c r="D226" i="19"/>
  <c r="D227" i="19"/>
  <c r="D228" i="19"/>
  <c r="D229" i="19"/>
  <c r="D230" i="19"/>
  <c r="D231" i="19"/>
  <c r="D232" i="19"/>
  <c r="D233" i="19"/>
  <c r="D234" i="19"/>
  <c r="D235" i="19"/>
  <c r="D236" i="19"/>
  <c r="D237" i="19"/>
  <c r="D238" i="19"/>
  <c r="D239" i="19"/>
  <c r="D240" i="19"/>
  <c r="D241" i="19"/>
  <c r="D242" i="19"/>
  <c r="D243" i="19"/>
  <c r="D244" i="19"/>
  <c r="D245" i="19"/>
  <c r="D246" i="19"/>
  <c r="D247" i="19"/>
  <c r="D248" i="19"/>
  <c r="D249" i="19"/>
  <c r="D250" i="19"/>
  <c r="D251" i="19"/>
  <c r="D252" i="19"/>
  <c r="D253" i="19"/>
  <c r="D254" i="19"/>
  <c r="D255" i="19"/>
  <c r="D256" i="19"/>
  <c r="D257" i="19"/>
  <c r="D258" i="19"/>
  <c r="D259" i="19"/>
  <c r="D260" i="19"/>
  <c r="D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119" i="19"/>
  <c r="C120" i="19"/>
  <c r="C121" i="19"/>
  <c r="C122" i="19"/>
  <c r="C123" i="19"/>
  <c r="C124" i="19"/>
  <c r="C125" i="19"/>
  <c r="C126" i="19"/>
  <c r="C127" i="19"/>
  <c r="C128" i="19"/>
  <c r="C129" i="19"/>
  <c r="C130" i="19"/>
  <c r="C131" i="19"/>
  <c r="C132" i="19"/>
  <c r="C133" i="19"/>
  <c r="C134" i="19"/>
  <c r="C135" i="19"/>
  <c r="C136" i="19"/>
  <c r="C137" i="19"/>
  <c r="C138" i="19"/>
  <c r="C139" i="19"/>
  <c r="C140" i="19"/>
  <c r="C141" i="19"/>
  <c r="C142" i="19"/>
  <c r="C143" i="19"/>
  <c r="C144" i="19"/>
  <c r="C145" i="19"/>
  <c r="C146" i="19"/>
  <c r="C147" i="19"/>
  <c r="C148" i="19"/>
  <c r="C149" i="19"/>
  <c r="C150" i="19"/>
  <c r="C151" i="19"/>
  <c r="C152" i="19"/>
  <c r="C153" i="19"/>
  <c r="C154" i="19"/>
  <c r="C155" i="19"/>
  <c r="C156" i="19"/>
  <c r="C157" i="19"/>
  <c r="C158" i="19"/>
  <c r="C159" i="19"/>
  <c r="C160" i="19"/>
  <c r="C161" i="19"/>
  <c r="C162" i="19"/>
  <c r="C163" i="19"/>
  <c r="C164" i="19"/>
  <c r="C165" i="19"/>
  <c r="C166" i="19"/>
  <c r="C167" i="19"/>
  <c r="C168" i="19"/>
  <c r="C169" i="19"/>
  <c r="C170" i="19"/>
  <c r="C171" i="19"/>
  <c r="C172" i="19"/>
  <c r="C173" i="19"/>
  <c r="C174" i="19"/>
  <c r="C175" i="19"/>
  <c r="C176" i="19"/>
  <c r="C177" i="19"/>
  <c r="C178" i="19"/>
  <c r="C179" i="19"/>
  <c r="C180" i="19"/>
  <c r="C181" i="19"/>
  <c r="C182" i="19"/>
  <c r="C183" i="19"/>
  <c r="C184" i="19"/>
  <c r="C185" i="19"/>
  <c r="C186" i="19"/>
  <c r="C187" i="19"/>
  <c r="C188" i="19"/>
  <c r="C189" i="19"/>
  <c r="C190" i="19"/>
  <c r="C191" i="19"/>
  <c r="C192" i="19"/>
  <c r="C193" i="19"/>
  <c r="C194" i="19"/>
  <c r="C195" i="19"/>
  <c r="C196" i="19"/>
  <c r="C197" i="19"/>
  <c r="C198" i="19"/>
  <c r="C199" i="19"/>
  <c r="C200" i="19"/>
  <c r="C201" i="19"/>
  <c r="C202" i="19"/>
  <c r="C203" i="19"/>
  <c r="C204" i="19"/>
  <c r="C205" i="19"/>
  <c r="C206" i="19"/>
  <c r="C207" i="19"/>
  <c r="C208" i="19"/>
  <c r="C209" i="19"/>
  <c r="C210" i="19"/>
  <c r="C211" i="19"/>
  <c r="C212" i="19"/>
  <c r="C213" i="19"/>
  <c r="C214" i="19"/>
  <c r="C215" i="19"/>
  <c r="C216" i="19"/>
  <c r="C217" i="19"/>
  <c r="C218" i="19"/>
  <c r="C219" i="19"/>
  <c r="C220" i="19"/>
  <c r="C221" i="19"/>
  <c r="C222" i="19"/>
  <c r="C223" i="19"/>
  <c r="C224" i="19"/>
  <c r="C225" i="19"/>
  <c r="C226" i="19"/>
  <c r="C227" i="19"/>
  <c r="C228" i="19"/>
  <c r="C229" i="19"/>
  <c r="C230" i="19"/>
  <c r="C231" i="19"/>
  <c r="C232" i="19"/>
  <c r="C233" i="19"/>
  <c r="C234" i="19"/>
  <c r="C235" i="19"/>
  <c r="C236" i="19"/>
  <c r="C237" i="19"/>
  <c r="C238" i="19"/>
  <c r="C239" i="19"/>
  <c r="C240" i="19"/>
  <c r="C241" i="19"/>
  <c r="C242" i="19"/>
  <c r="C243" i="19"/>
  <c r="C244" i="19"/>
  <c r="C245" i="19"/>
  <c r="C246" i="19"/>
  <c r="C247" i="19"/>
  <c r="C248" i="19"/>
  <c r="C249" i="19"/>
  <c r="C250" i="19"/>
  <c r="C251" i="19"/>
  <c r="C252" i="19"/>
  <c r="C253" i="19"/>
  <c r="C254" i="19"/>
  <c r="C255" i="19"/>
  <c r="C256" i="19"/>
  <c r="C257" i="19"/>
  <c r="C258" i="19"/>
  <c r="C259" i="19"/>
  <c r="C260" i="19"/>
  <c r="C5" i="19"/>
  <c r="AQ262" i="7"/>
  <c r="AR262" i="7"/>
  <c r="AW262" i="7"/>
  <c r="AX262" i="7"/>
  <c r="AY262" i="7"/>
  <c r="AP262" i="7"/>
  <c r="Y175" i="15"/>
  <c r="Y171" i="15"/>
  <c r="Y167" i="15"/>
  <c r="Y163" i="15"/>
  <c r="Y159" i="15"/>
  <c r="Y155" i="15"/>
  <c r="Y151" i="15"/>
  <c r="Y147" i="15"/>
  <c r="Y143" i="15"/>
  <c r="Y139" i="15"/>
  <c r="Y135" i="15"/>
  <c r="Y132" i="15"/>
  <c r="Y131" i="15"/>
  <c r="Y127" i="15"/>
  <c r="Y124" i="15"/>
  <c r="Y123" i="15"/>
  <c r="Y119" i="15"/>
  <c r="Y116" i="15"/>
  <c r="Y115" i="15"/>
  <c r="Y112" i="15"/>
  <c r="Y111" i="15"/>
  <c r="Y108" i="15"/>
  <c r="Y107" i="15"/>
  <c r="Y103" i="15"/>
  <c r="Y100" i="15"/>
  <c r="Y99" i="15"/>
  <c r="Y96" i="15"/>
  <c r="Y95" i="15"/>
  <c r="Y92" i="15"/>
  <c r="Y91" i="15"/>
  <c r="Y87" i="15"/>
  <c r="Y84" i="15"/>
  <c r="Y83" i="15"/>
  <c r="Y80" i="15"/>
  <c r="Y79" i="15"/>
  <c r="Y78" i="15"/>
  <c r="Y76" i="15"/>
  <c r="Y75" i="15"/>
  <c r="Y71" i="15"/>
  <c r="Y70" i="15"/>
  <c r="Y68" i="15"/>
  <c r="Y67" i="15"/>
  <c r="Y64" i="15"/>
  <c r="Y63" i="15"/>
  <c r="Y62" i="15"/>
  <c r="Y60" i="15"/>
  <c r="Y59" i="15"/>
  <c r="Y55" i="15"/>
  <c r="Y54" i="15"/>
  <c r="Y52" i="15"/>
  <c r="Y51" i="15"/>
  <c r="Y48" i="15"/>
  <c r="Y47" i="15"/>
  <c r="Y46" i="15"/>
  <c r="Y44" i="15"/>
  <c r="Y43" i="15"/>
  <c r="Y40" i="15"/>
  <c r="Y39" i="15"/>
  <c r="Y38" i="15"/>
  <c r="Y36" i="15"/>
  <c r="Y35" i="15"/>
  <c r="Y32" i="15"/>
  <c r="Y31" i="15"/>
  <c r="Y30" i="15"/>
  <c r="Y28" i="15"/>
  <c r="Y27" i="15"/>
  <c r="Y24" i="15"/>
  <c r="Y23" i="15"/>
  <c r="Y22" i="15"/>
  <c r="Y20" i="15"/>
  <c r="Y19" i="15"/>
  <c r="Y18" i="15"/>
  <c r="Y17" i="15"/>
  <c r="Y16" i="15"/>
  <c r="Y15" i="15"/>
  <c r="Y14" i="15"/>
  <c r="Y12" i="15"/>
  <c r="Y11" i="15"/>
  <c r="Y13" i="15"/>
  <c r="Y21" i="15"/>
  <c r="Y25" i="15"/>
  <c r="Y26" i="15"/>
  <c r="Y29" i="15"/>
  <c r="Y33" i="15"/>
  <c r="Y34" i="15"/>
  <c r="Y37" i="15"/>
  <c r="Y41" i="15"/>
  <c r="Y42" i="15"/>
  <c r="Y45" i="15"/>
  <c r="Y49" i="15"/>
  <c r="Y50" i="15"/>
  <c r="Y53" i="15"/>
  <c r="Y56" i="15"/>
  <c r="Y57" i="15"/>
  <c r="Y58" i="15"/>
  <c r="Y61" i="15"/>
  <c r="Y65" i="15"/>
  <c r="Y66" i="15"/>
  <c r="Y69" i="15"/>
  <c r="Y72" i="15"/>
  <c r="Y73" i="15"/>
  <c r="Y74" i="15"/>
  <c r="Y77" i="15"/>
  <c r="Y81" i="15"/>
  <c r="Y82" i="15"/>
  <c r="Y85" i="15"/>
  <c r="Y86" i="15"/>
  <c r="Y88" i="15"/>
  <c r="Y89" i="15"/>
  <c r="Y90" i="15"/>
  <c r="Y93" i="15"/>
  <c r="Y94" i="15"/>
  <c r="Y97" i="15"/>
  <c r="Y98" i="15"/>
  <c r="Y101" i="15"/>
  <c r="Y102" i="15"/>
  <c r="Y104" i="15"/>
  <c r="Y105" i="15"/>
  <c r="Y106" i="15"/>
  <c r="Y109" i="15"/>
  <c r="Y110" i="15"/>
  <c r="Y113" i="15"/>
  <c r="Y114" i="15"/>
  <c r="Y117" i="15"/>
  <c r="Y118" i="15"/>
  <c r="Y120" i="15"/>
  <c r="Y121" i="15"/>
  <c r="Y122" i="15"/>
  <c r="Y125" i="15"/>
  <c r="Y126" i="15"/>
  <c r="Y128" i="15"/>
  <c r="Y129" i="15"/>
  <c r="Y130" i="15"/>
  <c r="Y133" i="15"/>
  <c r="Y134" i="15"/>
  <c r="Y136" i="15"/>
  <c r="Y137" i="15"/>
  <c r="Y138" i="15"/>
  <c r="Y140" i="15"/>
  <c r="Y141" i="15"/>
  <c r="Y142" i="15"/>
  <c r="Y144" i="15"/>
  <c r="Y145" i="15"/>
  <c r="Y146" i="15"/>
  <c r="Y148" i="15"/>
  <c r="Y149" i="15"/>
  <c r="Y150" i="15"/>
  <c r="Y152" i="15"/>
  <c r="Y153" i="15"/>
  <c r="Y154" i="15"/>
  <c r="Y156" i="15"/>
  <c r="Y157" i="15"/>
  <c r="Y158" i="15"/>
  <c r="Y160" i="15"/>
  <c r="Y161" i="15"/>
  <c r="Y162" i="15"/>
  <c r="Y164" i="15"/>
  <c r="Y165" i="15"/>
  <c r="Y166" i="15"/>
  <c r="Y168" i="15"/>
  <c r="Y169" i="15"/>
  <c r="Y170" i="15"/>
  <c r="Y172" i="15"/>
  <c r="Y173" i="15"/>
  <c r="Y174" i="15"/>
  <c r="Y176" i="15"/>
  <c r="Y177" i="15"/>
  <c r="Y178" i="15"/>
  <c r="Y179" i="15"/>
  <c r="Y180" i="15"/>
  <c r="Y181" i="15"/>
  <c r="Y182" i="15"/>
  <c r="Y183" i="15"/>
  <c r="Y184" i="15"/>
  <c r="Y185" i="15"/>
  <c r="Y186" i="15"/>
  <c r="Y187" i="15"/>
  <c r="Y188" i="15"/>
  <c r="Y189" i="15"/>
  <c r="Y190" i="15"/>
  <c r="Y191" i="15"/>
  <c r="Y192" i="15"/>
  <c r="Y193" i="15"/>
  <c r="Y194" i="15"/>
  <c r="Y195" i="15"/>
  <c r="Y196" i="15"/>
  <c r="Y197" i="15"/>
  <c r="Y198" i="15"/>
  <c r="Y199" i="15"/>
  <c r="Y200" i="15"/>
  <c r="Y201" i="15"/>
  <c r="Y202" i="15"/>
  <c r="Y203" i="15"/>
  <c r="Y204" i="15"/>
  <c r="Y205" i="15"/>
  <c r="Y206" i="15"/>
  <c r="Y207" i="15"/>
  <c r="Y208" i="15"/>
  <c r="Y209" i="15"/>
  <c r="Y210" i="15"/>
  <c r="Y211" i="15"/>
  <c r="Y212" i="15"/>
  <c r="Y213" i="15"/>
  <c r="Y214" i="15"/>
  <c r="Y215" i="15"/>
  <c r="Y216" i="15"/>
  <c r="Y217" i="15"/>
  <c r="Y218" i="15"/>
  <c r="Y219" i="15"/>
  <c r="Y220" i="15"/>
  <c r="Y221" i="15"/>
  <c r="Y222" i="15"/>
  <c r="Y223" i="15"/>
  <c r="Y224" i="15"/>
  <c r="Y225" i="15"/>
  <c r="Y226" i="15"/>
  <c r="Y227" i="15"/>
  <c r="Y228" i="15"/>
  <c r="Y229" i="15"/>
  <c r="Y230" i="15"/>
  <c r="Y231" i="15"/>
  <c r="Y232" i="15"/>
  <c r="Y233" i="15"/>
  <c r="Y234" i="15"/>
  <c r="Y235" i="15"/>
  <c r="Y236" i="15"/>
  <c r="Y237" i="15"/>
  <c r="Y238" i="15"/>
  <c r="Y239" i="15"/>
  <c r="Y240" i="15"/>
  <c r="Y241" i="15"/>
  <c r="Y242" i="15"/>
  <c r="Y243" i="15"/>
  <c r="Y244" i="15"/>
  <c r="Y245" i="15"/>
  <c r="Y246" i="15"/>
  <c r="Y247" i="15"/>
  <c r="Y248" i="15"/>
  <c r="Y249" i="15"/>
  <c r="Y250" i="15"/>
  <c r="Y251" i="15"/>
  <c r="Y252" i="15"/>
  <c r="Y253" i="15"/>
  <c r="Y254" i="15"/>
  <c r="Y255" i="15"/>
  <c r="Y256" i="15"/>
  <c r="Y257" i="15"/>
  <c r="Y258" i="15"/>
  <c r="Y259" i="15"/>
  <c r="Y260" i="15"/>
  <c r="Y261" i="15"/>
  <c r="Y262" i="15"/>
  <c r="Y263" i="15"/>
  <c r="Y264" i="15"/>
  <c r="Y265" i="15"/>
  <c r="I18" i="15"/>
  <c r="I20" i="15"/>
  <c r="I26" i="15"/>
  <c r="I40" i="15"/>
  <c r="I42" i="15"/>
  <c r="I48" i="15"/>
  <c r="I60" i="15"/>
  <c r="I64" i="15"/>
  <c r="I68" i="15"/>
  <c r="I82" i="15"/>
  <c r="I84" i="15"/>
  <c r="I90" i="15"/>
  <c r="I104" i="15"/>
  <c r="I106" i="15"/>
  <c r="I112" i="15"/>
  <c r="I124" i="15"/>
  <c r="I128" i="15"/>
  <c r="I132" i="15"/>
  <c r="I146" i="15"/>
  <c r="I148" i="15"/>
  <c r="I154" i="15"/>
  <c r="I167" i="15"/>
  <c r="I168" i="15"/>
  <c r="I170" i="15"/>
  <c r="I178" i="15"/>
  <c r="I180" i="15"/>
  <c r="I184" i="15"/>
  <c r="I192" i="15"/>
  <c r="I193" i="15"/>
  <c r="I196" i="15"/>
  <c r="I204" i="15"/>
  <c r="I206" i="15"/>
  <c r="I208" i="15"/>
  <c r="I215" i="15"/>
  <c r="I216" i="15"/>
  <c r="I219" i="15"/>
  <c r="I226" i="15"/>
  <c r="I227" i="15"/>
  <c r="I231" i="15"/>
  <c r="I237" i="15"/>
  <c r="I239" i="15"/>
  <c r="I241" i="15"/>
  <c r="I248" i="15"/>
  <c r="I249" i="15"/>
  <c r="I251" i="15"/>
  <c r="I258" i="15"/>
  <c r="I259" i="15"/>
  <c r="I263" i="15"/>
  <c r="AW5" i="7"/>
  <c r="B5" i="15"/>
  <c r="I11" i="15" s="1"/>
  <c r="AX6" i="7"/>
  <c r="AX7" i="7"/>
  <c r="AX8" i="7"/>
  <c r="AX9" i="7"/>
  <c r="AX10" i="7"/>
  <c r="AX11" i="7"/>
  <c r="AX12" i="7"/>
  <c r="AX13" i="7"/>
  <c r="AX14" i="7"/>
  <c r="AX15" i="7"/>
  <c r="AX16" i="7"/>
  <c r="AX17" i="7"/>
  <c r="AX18" i="7"/>
  <c r="AX19" i="7"/>
  <c r="AX20" i="7"/>
  <c r="AX21" i="7"/>
  <c r="AX22" i="7"/>
  <c r="AX23" i="7"/>
  <c r="AX24" i="7"/>
  <c r="AX25" i="7"/>
  <c r="AX26" i="7"/>
  <c r="AX27" i="7"/>
  <c r="AX28" i="7"/>
  <c r="AX29" i="7"/>
  <c r="AX30" i="7"/>
  <c r="AX31" i="7"/>
  <c r="AX32" i="7"/>
  <c r="AX33" i="7"/>
  <c r="AX34" i="7"/>
  <c r="AX35" i="7"/>
  <c r="AX36" i="7"/>
  <c r="AX37" i="7"/>
  <c r="AX38" i="7"/>
  <c r="AX39" i="7"/>
  <c r="AX40" i="7"/>
  <c r="AX41" i="7"/>
  <c r="AX42" i="7"/>
  <c r="AX43" i="7"/>
  <c r="AX44" i="7"/>
  <c r="AX45" i="7"/>
  <c r="AX46" i="7"/>
  <c r="AX47" i="7"/>
  <c r="AX48" i="7"/>
  <c r="AX49" i="7"/>
  <c r="AX50" i="7"/>
  <c r="AX51" i="7"/>
  <c r="AX52" i="7"/>
  <c r="AX53" i="7"/>
  <c r="AX54" i="7"/>
  <c r="AX55" i="7"/>
  <c r="AX56" i="7"/>
  <c r="AX57" i="7"/>
  <c r="AX58" i="7"/>
  <c r="AX59" i="7"/>
  <c r="AX60" i="7"/>
  <c r="AX61" i="7"/>
  <c r="AX62" i="7"/>
  <c r="AX63" i="7"/>
  <c r="AX64" i="7"/>
  <c r="AX65" i="7"/>
  <c r="AX66" i="7"/>
  <c r="AX67" i="7"/>
  <c r="AX68" i="7"/>
  <c r="AX69" i="7"/>
  <c r="AX70" i="7"/>
  <c r="AX71" i="7"/>
  <c r="AX72" i="7"/>
  <c r="AX73" i="7"/>
  <c r="AX74" i="7"/>
  <c r="AX75" i="7"/>
  <c r="AX76" i="7"/>
  <c r="AX77" i="7"/>
  <c r="AX78" i="7"/>
  <c r="AX79" i="7"/>
  <c r="AX80" i="7"/>
  <c r="AX81" i="7"/>
  <c r="AX82" i="7"/>
  <c r="AX83" i="7"/>
  <c r="AX84" i="7"/>
  <c r="AX85" i="7"/>
  <c r="AX86" i="7"/>
  <c r="AX87" i="7"/>
  <c r="AX88" i="7"/>
  <c r="AX89" i="7"/>
  <c r="AX90" i="7"/>
  <c r="AX91" i="7"/>
  <c r="AX92" i="7"/>
  <c r="AX93" i="7"/>
  <c r="AX94" i="7"/>
  <c r="AX95" i="7"/>
  <c r="AX96" i="7"/>
  <c r="AX97" i="7"/>
  <c r="AX98" i="7"/>
  <c r="AX99" i="7"/>
  <c r="AX100" i="7"/>
  <c r="AX101" i="7"/>
  <c r="AX102" i="7"/>
  <c r="AX103" i="7"/>
  <c r="AX104" i="7"/>
  <c r="AX105" i="7"/>
  <c r="AX106" i="7"/>
  <c r="AX107" i="7"/>
  <c r="AX108" i="7"/>
  <c r="AX109" i="7"/>
  <c r="AX110" i="7"/>
  <c r="AX111" i="7"/>
  <c r="AX112" i="7"/>
  <c r="AX113" i="7"/>
  <c r="AX114" i="7"/>
  <c r="AX115" i="7"/>
  <c r="AX116" i="7"/>
  <c r="AX117" i="7"/>
  <c r="AX118" i="7"/>
  <c r="AX119" i="7"/>
  <c r="AX120" i="7"/>
  <c r="AX121" i="7"/>
  <c r="AX122" i="7"/>
  <c r="AX123" i="7"/>
  <c r="AX124" i="7"/>
  <c r="AX125" i="7"/>
  <c r="AX126" i="7"/>
  <c r="AX127" i="7"/>
  <c r="AX128" i="7"/>
  <c r="AX129" i="7"/>
  <c r="AX130" i="7"/>
  <c r="AX131" i="7"/>
  <c r="AX132" i="7"/>
  <c r="AX133" i="7"/>
  <c r="AX134" i="7"/>
  <c r="AX135" i="7"/>
  <c r="AX136" i="7"/>
  <c r="AX137" i="7"/>
  <c r="AX138" i="7"/>
  <c r="AX139" i="7"/>
  <c r="AX140" i="7"/>
  <c r="AX141" i="7"/>
  <c r="AX142" i="7"/>
  <c r="AX143" i="7"/>
  <c r="AX144" i="7"/>
  <c r="AX145" i="7"/>
  <c r="AX146" i="7"/>
  <c r="AX147" i="7"/>
  <c r="AX148" i="7"/>
  <c r="AX149" i="7"/>
  <c r="AX150" i="7"/>
  <c r="AX151" i="7"/>
  <c r="AX152" i="7"/>
  <c r="AX153" i="7"/>
  <c r="AX154" i="7"/>
  <c r="AX155" i="7"/>
  <c r="AX156" i="7"/>
  <c r="AX157" i="7"/>
  <c r="AX158" i="7"/>
  <c r="AX159" i="7"/>
  <c r="AX160" i="7"/>
  <c r="AX161" i="7"/>
  <c r="AX162" i="7"/>
  <c r="AX163" i="7"/>
  <c r="AX164" i="7"/>
  <c r="AX165" i="7"/>
  <c r="AX166" i="7"/>
  <c r="AX167" i="7"/>
  <c r="AX168" i="7"/>
  <c r="AX169" i="7"/>
  <c r="AX170" i="7"/>
  <c r="AX171" i="7"/>
  <c r="AX172" i="7"/>
  <c r="AX173" i="7"/>
  <c r="AX174" i="7"/>
  <c r="AX175" i="7"/>
  <c r="AX176" i="7"/>
  <c r="AX177" i="7"/>
  <c r="AX178" i="7"/>
  <c r="AX179" i="7"/>
  <c r="AX180" i="7"/>
  <c r="AX181" i="7"/>
  <c r="AX182" i="7"/>
  <c r="AX183" i="7"/>
  <c r="AX184" i="7"/>
  <c r="AX185" i="7"/>
  <c r="AX186" i="7"/>
  <c r="AX187" i="7"/>
  <c r="AX188" i="7"/>
  <c r="AX189" i="7"/>
  <c r="AX190" i="7"/>
  <c r="AX191" i="7"/>
  <c r="AX192" i="7"/>
  <c r="AX193" i="7"/>
  <c r="AX194" i="7"/>
  <c r="AX195" i="7"/>
  <c r="AX196" i="7"/>
  <c r="AX197" i="7"/>
  <c r="AX198" i="7"/>
  <c r="AX199" i="7"/>
  <c r="AX200" i="7"/>
  <c r="AX201" i="7"/>
  <c r="AX202" i="7"/>
  <c r="AX203" i="7"/>
  <c r="AX204" i="7"/>
  <c r="AX205" i="7"/>
  <c r="AX206" i="7"/>
  <c r="AX207" i="7"/>
  <c r="AX208" i="7"/>
  <c r="AX209" i="7"/>
  <c r="AX210" i="7"/>
  <c r="AX211" i="7"/>
  <c r="AX212" i="7"/>
  <c r="AX213" i="7"/>
  <c r="AX214" i="7"/>
  <c r="AX215" i="7"/>
  <c r="AX216" i="7"/>
  <c r="AX217" i="7"/>
  <c r="AX218" i="7"/>
  <c r="AX219" i="7"/>
  <c r="AX220" i="7"/>
  <c r="AX221" i="7"/>
  <c r="AX222" i="7"/>
  <c r="AX223" i="7"/>
  <c r="AX224" i="7"/>
  <c r="AX225" i="7"/>
  <c r="AX226" i="7"/>
  <c r="AX227" i="7"/>
  <c r="AX228" i="7"/>
  <c r="AX229" i="7"/>
  <c r="AX230" i="7"/>
  <c r="AX231" i="7"/>
  <c r="AX232" i="7"/>
  <c r="AX233" i="7"/>
  <c r="AX234" i="7"/>
  <c r="AX235" i="7"/>
  <c r="AX236" i="7"/>
  <c r="AX237" i="7"/>
  <c r="AX238" i="7"/>
  <c r="AX239" i="7"/>
  <c r="AX240" i="7"/>
  <c r="AX241" i="7"/>
  <c r="AX242" i="7"/>
  <c r="AX243" i="7"/>
  <c r="AX244" i="7"/>
  <c r="AX245" i="7"/>
  <c r="AX246" i="7"/>
  <c r="AX247" i="7"/>
  <c r="AX248" i="7"/>
  <c r="AX249" i="7"/>
  <c r="AX250" i="7"/>
  <c r="AX251" i="7"/>
  <c r="AX252" i="7"/>
  <c r="AX253" i="7"/>
  <c r="AX254" i="7"/>
  <c r="AX255" i="7"/>
  <c r="AX256" i="7"/>
  <c r="AX257" i="7"/>
  <c r="AX258" i="7"/>
  <c r="AX259" i="7"/>
  <c r="AX260" i="7"/>
  <c r="AX5" i="7"/>
  <c r="AW6" i="7"/>
  <c r="AW7" i="7"/>
  <c r="AW8" i="7"/>
  <c r="AW9" i="7"/>
  <c r="AW10" i="7"/>
  <c r="AW11" i="7"/>
  <c r="AW12" i="7"/>
  <c r="AW13" i="7"/>
  <c r="AW14" i="7"/>
  <c r="AW15" i="7"/>
  <c r="AW16" i="7"/>
  <c r="AW17" i="7"/>
  <c r="AW18" i="7"/>
  <c r="AW19" i="7"/>
  <c r="AW20" i="7"/>
  <c r="AW21" i="7"/>
  <c r="AW22" i="7"/>
  <c r="AW23" i="7"/>
  <c r="AW24" i="7"/>
  <c r="AW25" i="7"/>
  <c r="AW26" i="7"/>
  <c r="AW27" i="7"/>
  <c r="AW28" i="7"/>
  <c r="AW29" i="7"/>
  <c r="AW30" i="7"/>
  <c r="AW31" i="7"/>
  <c r="AW32" i="7"/>
  <c r="AW33" i="7"/>
  <c r="AW34" i="7"/>
  <c r="AW35" i="7"/>
  <c r="AW36" i="7"/>
  <c r="AW37" i="7"/>
  <c r="AW38" i="7"/>
  <c r="AW39" i="7"/>
  <c r="AW40" i="7"/>
  <c r="AW41" i="7"/>
  <c r="AW42" i="7"/>
  <c r="AW43" i="7"/>
  <c r="AW44" i="7"/>
  <c r="AW45" i="7"/>
  <c r="AW46" i="7"/>
  <c r="AW47" i="7"/>
  <c r="AW48" i="7"/>
  <c r="AW49" i="7"/>
  <c r="AW50" i="7"/>
  <c r="AW51" i="7"/>
  <c r="AW52" i="7"/>
  <c r="AW53" i="7"/>
  <c r="AW54" i="7"/>
  <c r="AW55" i="7"/>
  <c r="AW56" i="7"/>
  <c r="AW57" i="7"/>
  <c r="AW58" i="7"/>
  <c r="AW59" i="7"/>
  <c r="AW60" i="7"/>
  <c r="AW61" i="7"/>
  <c r="AW62" i="7"/>
  <c r="AW63" i="7"/>
  <c r="AW64" i="7"/>
  <c r="AW65" i="7"/>
  <c r="AW66" i="7"/>
  <c r="AW67" i="7"/>
  <c r="AW68" i="7"/>
  <c r="AW69" i="7"/>
  <c r="AW70" i="7"/>
  <c r="AW71" i="7"/>
  <c r="AW72" i="7"/>
  <c r="AW73" i="7"/>
  <c r="AW74" i="7"/>
  <c r="AW75" i="7"/>
  <c r="AW76" i="7"/>
  <c r="AW77" i="7"/>
  <c r="AW78" i="7"/>
  <c r="AW79" i="7"/>
  <c r="AW80" i="7"/>
  <c r="AW81" i="7"/>
  <c r="AW82" i="7"/>
  <c r="AW83" i="7"/>
  <c r="AW84" i="7"/>
  <c r="AW85" i="7"/>
  <c r="AW86" i="7"/>
  <c r="AW87" i="7"/>
  <c r="AW88" i="7"/>
  <c r="AW89" i="7"/>
  <c r="AW90" i="7"/>
  <c r="AW91" i="7"/>
  <c r="AW92" i="7"/>
  <c r="AW93" i="7"/>
  <c r="AW94" i="7"/>
  <c r="AW95" i="7"/>
  <c r="AW96" i="7"/>
  <c r="AW97" i="7"/>
  <c r="AW98" i="7"/>
  <c r="AW99" i="7"/>
  <c r="AW100" i="7"/>
  <c r="AW101" i="7"/>
  <c r="AW102" i="7"/>
  <c r="AW103" i="7"/>
  <c r="AW104" i="7"/>
  <c r="AW105" i="7"/>
  <c r="AW106" i="7"/>
  <c r="AW107" i="7"/>
  <c r="AW108" i="7"/>
  <c r="AW109" i="7"/>
  <c r="AW110" i="7"/>
  <c r="AW111" i="7"/>
  <c r="AW112" i="7"/>
  <c r="AW113" i="7"/>
  <c r="AW114" i="7"/>
  <c r="AW115" i="7"/>
  <c r="AW116" i="7"/>
  <c r="AW117" i="7"/>
  <c r="AW118" i="7"/>
  <c r="AW119" i="7"/>
  <c r="AW120" i="7"/>
  <c r="AW121" i="7"/>
  <c r="AW122" i="7"/>
  <c r="AW123" i="7"/>
  <c r="AW124" i="7"/>
  <c r="AW125" i="7"/>
  <c r="AW126" i="7"/>
  <c r="AW127" i="7"/>
  <c r="AW128" i="7"/>
  <c r="AW129" i="7"/>
  <c r="AW130" i="7"/>
  <c r="AW131" i="7"/>
  <c r="AW132" i="7"/>
  <c r="AW133" i="7"/>
  <c r="AW134" i="7"/>
  <c r="AW135" i="7"/>
  <c r="AW136" i="7"/>
  <c r="AW137" i="7"/>
  <c r="AW138" i="7"/>
  <c r="AW139" i="7"/>
  <c r="AW140" i="7"/>
  <c r="AW141" i="7"/>
  <c r="AW142" i="7"/>
  <c r="AW143" i="7"/>
  <c r="AW144" i="7"/>
  <c r="AW145" i="7"/>
  <c r="AW146" i="7"/>
  <c r="AW147" i="7"/>
  <c r="AW148" i="7"/>
  <c r="AW149" i="7"/>
  <c r="AW150" i="7"/>
  <c r="AW151" i="7"/>
  <c r="AW152" i="7"/>
  <c r="AW153" i="7"/>
  <c r="AW154" i="7"/>
  <c r="AW155" i="7"/>
  <c r="AW156" i="7"/>
  <c r="AW157" i="7"/>
  <c r="AW158" i="7"/>
  <c r="AW159" i="7"/>
  <c r="AW160" i="7"/>
  <c r="AW161" i="7"/>
  <c r="AW162" i="7"/>
  <c r="AW163" i="7"/>
  <c r="AW164" i="7"/>
  <c r="AW165" i="7"/>
  <c r="AW166" i="7"/>
  <c r="AW167" i="7"/>
  <c r="AW168" i="7"/>
  <c r="AW169" i="7"/>
  <c r="AW170" i="7"/>
  <c r="AW171" i="7"/>
  <c r="AW172" i="7"/>
  <c r="AW173" i="7"/>
  <c r="AW174" i="7"/>
  <c r="AW175" i="7"/>
  <c r="AW176" i="7"/>
  <c r="AW177" i="7"/>
  <c r="AW178" i="7"/>
  <c r="AW179" i="7"/>
  <c r="AW180" i="7"/>
  <c r="AW181" i="7"/>
  <c r="AW182" i="7"/>
  <c r="AW183" i="7"/>
  <c r="AW184" i="7"/>
  <c r="AW185" i="7"/>
  <c r="AW186" i="7"/>
  <c r="AW187" i="7"/>
  <c r="AW188" i="7"/>
  <c r="AW189" i="7"/>
  <c r="AW190" i="7"/>
  <c r="AW191" i="7"/>
  <c r="AW192" i="7"/>
  <c r="AW193" i="7"/>
  <c r="AW194" i="7"/>
  <c r="AW195" i="7"/>
  <c r="AW196" i="7"/>
  <c r="AW197" i="7"/>
  <c r="AW198" i="7"/>
  <c r="AW199" i="7"/>
  <c r="AW200" i="7"/>
  <c r="AW201" i="7"/>
  <c r="AW202" i="7"/>
  <c r="AW203" i="7"/>
  <c r="AW204" i="7"/>
  <c r="AW205" i="7"/>
  <c r="AW206" i="7"/>
  <c r="AW207" i="7"/>
  <c r="AW208" i="7"/>
  <c r="AW209" i="7"/>
  <c r="AW210" i="7"/>
  <c r="AW211" i="7"/>
  <c r="AW212" i="7"/>
  <c r="AW213" i="7"/>
  <c r="AW214" i="7"/>
  <c r="AW215" i="7"/>
  <c r="AW216" i="7"/>
  <c r="AW217" i="7"/>
  <c r="AW218" i="7"/>
  <c r="AW219" i="7"/>
  <c r="AW220" i="7"/>
  <c r="AW221" i="7"/>
  <c r="AW222" i="7"/>
  <c r="AW223" i="7"/>
  <c r="AW224" i="7"/>
  <c r="AW225" i="7"/>
  <c r="AW226" i="7"/>
  <c r="AW227" i="7"/>
  <c r="AW228" i="7"/>
  <c r="AW229" i="7"/>
  <c r="AW230" i="7"/>
  <c r="AW231" i="7"/>
  <c r="AW232" i="7"/>
  <c r="AW233" i="7"/>
  <c r="AW234" i="7"/>
  <c r="AW235" i="7"/>
  <c r="AW236" i="7"/>
  <c r="AW237" i="7"/>
  <c r="AW238" i="7"/>
  <c r="AW239" i="7"/>
  <c r="AW240" i="7"/>
  <c r="AW241" i="7"/>
  <c r="AW242" i="7"/>
  <c r="AW243" i="7"/>
  <c r="AW244" i="7"/>
  <c r="AW245" i="7"/>
  <c r="AW246" i="7"/>
  <c r="AW247" i="7"/>
  <c r="AW248" i="7"/>
  <c r="AW249" i="7"/>
  <c r="AW250" i="7"/>
  <c r="AW251" i="7"/>
  <c r="AW252" i="7"/>
  <c r="AW253" i="7"/>
  <c r="AW254" i="7"/>
  <c r="AW255" i="7"/>
  <c r="AW256" i="7"/>
  <c r="AW257" i="7"/>
  <c r="AW258" i="7"/>
  <c r="AW259" i="7"/>
  <c r="AW260" i="7"/>
  <c r="AB262" i="7"/>
  <c r="AC262" i="7"/>
  <c r="AD262" i="7"/>
  <c r="AE262" i="7"/>
  <c r="AA262" i="7"/>
  <c r="O250" i="7"/>
  <c r="P250" i="7"/>
  <c r="Q250" i="7"/>
  <c r="AT9" i="7" s="1"/>
  <c r="B250" i="7"/>
  <c r="C250" i="7"/>
  <c r="D250" i="7"/>
  <c r="E250" i="7"/>
  <c r="AG12" i="7" s="1"/>
  <c r="AL21" i="7" s="1"/>
  <c r="A250" i="7"/>
  <c r="AK25" i="7"/>
  <c r="AK41" i="7"/>
  <c r="AK57" i="7"/>
  <c r="AK89" i="7"/>
  <c r="AK105" i="7"/>
  <c r="AK121" i="7"/>
  <c r="AK153" i="7"/>
  <c r="AK169" i="7"/>
  <c r="AL169" i="7" s="1"/>
  <c r="AK185" i="7"/>
  <c r="AK217" i="7"/>
  <c r="AK233" i="7"/>
  <c r="AK249" i="7"/>
  <c r="AJ6" i="7"/>
  <c r="AK6" i="7" s="1"/>
  <c r="AJ7" i="7"/>
  <c r="AK7" i="7" s="1"/>
  <c r="AJ8" i="7"/>
  <c r="AK8" i="7" s="1"/>
  <c r="AJ9" i="7"/>
  <c r="AK9" i="7" s="1"/>
  <c r="AL9" i="7" s="1"/>
  <c r="AJ10" i="7"/>
  <c r="AK10" i="7" s="1"/>
  <c r="AJ11" i="7"/>
  <c r="AK11" i="7" s="1"/>
  <c r="AJ12" i="7"/>
  <c r="AK12" i="7" s="1"/>
  <c r="AJ13" i="7"/>
  <c r="AK13" i="7" s="1"/>
  <c r="AJ14" i="7"/>
  <c r="AK14" i="7" s="1"/>
  <c r="AJ15" i="7"/>
  <c r="AK15" i="7" s="1"/>
  <c r="AJ16" i="7"/>
  <c r="AK16" i="7" s="1"/>
  <c r="AJ17" i="7"/>
  <c r="AK17" i="7" s="1"/>
  <c r="AL17" i="7" s="1"/>
  <c r="AJ18" i="7"/>
  <c r="AK18" i="7" s="1"/>
  <c r="AJ19" i="7"/>
  <c r="AK19" i="7" s="1"/>
  <c r="AJ20" i="7"/>
  <c r="AK20" i="7" s="1"/>
  <c r="AJ21" i="7"/>
  <c r="AK21" i="7" s="1"/>
  <c r="AJ22" i="7"/>
  <c r="AK22" i="7" s="1"/>
  <c r="AJ23" i="7"/>
  <c r="AK23" i="7" s="1"/>
  <c r="AJ24" i="7"/>
  <c r="AK24" i="7" s="1"/>
  <c r="AJ25" i="7"/>
  <c r="AJ26" i="7"/>
  <c r="AK26" i="7" s="1"/>
  <c r="AJ27" i="7"/>
  <c r="AK27" i="7" s="1"/>
  <c r="AJ28" i="7"/>
  <c r="AK28" i="7" s="1"/>
  <c r="AJ29" i="7"/>
  <c r="AK29" i="7" s="1"/>
  <c r="AJ30" i="7"/>
  <c r="AK30" i="7" s="1"/>
  <c r="AJ31" i="7"/>
  <c r="AK31" i="7" s="1"/>
  <c r="AJ32" i="7"/>
  <c r="AK32" i="7" s="1"/>
  <c r="AJ33" i="7"/>
  <c r="AK33" i="7" s="1"/>
  <c r="AL33" i="7" s="1"/>
  <c r="AJ34" i="7"/>
  <c r="AK34" i="7" s="1"/>
  <c r="AJ35" i="7"/>
  <c r="AK35" i="7" s="1"/>
  <c r="AJ36" i="7"/>
  <c r="AK36" i="7" s="1"/>
  <c r="AJ37" i="7"/>
  <c r="AK37" i="7" s="1"/>
  <c r="AJ38" i="7"/>
  <c r="AK38" i="7" s="1"/>
  <c r="AJ39" i="7"/>
  <c r="AK39" i="7" s="1"/>
  <c r="AJ40" i="7"/>
  <c r="AK40" i="7" s="1"/>
  <c r="AJ41" i="7"/>
  <c r="AJ42" i="7"/>
  <c r="AK42" i="7" s="1"/>
  <c r="AJ43" i="7"/>
  <c r="AK43" i="7" s="1"/>
  <c r="AJ44" i="7"/>
  <c r="AK44" i="7" s="1"/>
  <c r="AJ45" i="7"/>
  <c r="AK45" i="7" s="1"/>
  <c r="AJ46" i="7"/>
  <c r="AK46" i="7" s="1"/>
  <c r="AJ47" i="7"/>
  <c r="AK47" i="7" s="1"/>
  <c r="AJ48" i="7"/>
  <c r="AK48" i="7" s="1"/>
  <c r="AJ49" i="7"/>
  <c r="AK49" i="7" s="1"/>
  <c r="AL49" i="7" s="1"/>
  <c r="AJ50" i="7"/>
  <c r="AK50" i="7" s="1"/>
  <c r="AJ51" i="7"/>
  <c r="AK51" i="7" s="1"/>
  <c r="AJ52" i="7"/>
  <c r="AK52" i="7" s="1"/>
  <c r="AJ53" i="7"/>
  <c r="AK53" i="7" s="1"/>
  <c r="AJ54" i="7"/>
  <c r="AK54" i="7" s="1"/>
  <c r="AJ55" i="7"/>
  <c r="AK55" i="7" s="1"/>
  <c r="AJ56" i="7"/>
  <c r="AK56" i="7" s="1"/>
  <c r="AJ57" i="7"/>
  <c r="AJ58" i="7"/>
  <c r="AK58" i="7" s="1"/>
  <c r="AJ59" i="7"/>
  <c r="AK59" i="7" s="1"/>
  <c r="AJ60" i="7"/>
  <c r="AK60" i="7" s="1"/>
  <c r="AJ61" i="7"/>
  <c r="AK61" i="7" s="1"/>
  <c r="AJ62" i="7"/>
  <c r="AK62" i="7" s="1"/>
  <c r="AJ63" i="7"/>
  <c r="AK63" i="7" s="1"/>
  <c r="AJ64" i="7"/>
  <c r="AK64" i="7" s="1"/>
  <c r="AJ65" i="7"/>
  <c r="AK65" i="7" s="1"/>
  <c r="AL65" i="7" s="1"/>
  <c r="AJ66" i="7"/>
  <c r="AK66" i="7" s="1"/>
  <c r="AL66" i="7" s="1"/>
  <c r="AJ67" i="7"/>
  <c r="AK67" i="7" s="1"/>
  <c r="AJ68" i="7"/>
  <c r="AK68" i="7" s="1"/>
  <c r="AJ69" i="7"/>
  <c r="AK69" i="7" s="1"/>
  <c r="AJ70" i="7"/>
  <c r="AK70" i="7" s="1"/>
  <c r="AJ71" i="7"/>
  <c r="AK71" i="7" s="1"/>
  <c r="AJ72" i="7"/>
  <c r="AK72" i="7" s="1"/>
  <c r="AJ73" i="7"/>
  <c r="AK73" i="7" s="1"/>
  <c r="AL73" i="7" s="1"/>
  <c r="AJ74" i="7"/>
  <c r="AK74" i="7" s="1"/>
  <c r="AL74" i="7" s="1"/>
  <c r="AJ75" i="7"/>
  <c r="AK75" i="7" s="1"/>
  <c r="AJ76" i="7"/>
  <c r="AK76" i="7" s="1"/>
  <c r="AJ77" i="7"/>
  <c r="AK77" i="7" s="1"/>
  <c r="AJ78" i="7"/>
  <c r="AK78" i="7" s="1"/>
  <c r="AJ79" i="7"/>
  <c r="AK79" i="7" s="1"/>
  <c r="AJ80" i="7"/>
  <c r="AK80" i="7" s="1"/>
  <c r="AJ81" i="7"/>
  <c r="AK81" i="7" s="1"/>
  <c r="AL81" i="7" s="1"/>
  <c r="AJ82" i="7"/>
  <c r="AK82" i="7" s="1"/>
  <c r="AL82" i="7" s="1"/>
  <c r="AJ83" i="7"/>
  <c r="AK83" i="7" s="1"/>
  <c r="AJ84" i="7"/>
  <c r="AK84" i="7" s="1"/>
  <c r="AJ85" i="7"/>
  <c r="AK85" i="7" s="1"/>
  <c r="AJ86" i="7"/>
  <c r="AK86" i="7" s="1"/>
  <c r="AJ87" i="7"/>
  <c r="AK87" i="7" s="1"/>
  <c r="AJ88" i="7"/>
  <c r="AK88" i="7" s="1"/>
  <c r="AJ89" i="7"/>
  <c r="AJ90" i="7"/>
  <c r="AK90" i="7" s="1"/>
  <c r="AL90" i="7" s="1"/>
  <c r="AJ91" i="7"/>
  <c r="AK91" i="7" s="1"/>
  <c r="AJ92" i="7"/>
  <c r="AK92" i="7" s="1"/>
  <c r="AJ93" i="7"/>
  <c r="AK93" i="7" s="1"/>
  <c r="AJ94" i="7"/>
  <c r="AK94" i="7" s="1"/>
  <c r="AJ95" i="7"/>
  <c r="AK95" i="7" s="1"/>
  <c r="AJ96" i="7"/>
  <c r="AK96" i="7" s="1"/>
  <c r="AJ97" i="7"/>
  <c r="AK97" i="7" s="1"/>
  <c r="AL97" i="7" s="1"/>
  <c r="AJ98" i="7"/>
  <c r="AK98" i="7" s="1"/>
  <c r="AL98" i="7" s="1"/>
  <c r="AJ99" i="7"/>
  <c r="AK99" i="7" s="1"/>
  <c r="AJ100" i="7"/>
  <c r="AK100" i="7" s="1"/>
  <c r="AJ101" i="7"/>
  <c r="AK101" i="7" s="1"/>
  <c r="AJ102" i="7"/>
  <c r="AK102" i="7" s="1"/>
  <c r="AJ103" i="7"/>
  <c r="AK103" i="7" s="1"/>
  <c r="AJ104" i="7"/>
  <c r="AK104" i="7" s="1"/>
  <c r="AJ105" i="7"/>
  <c r="AJ106" i="7"/>
  <c r="AK106" i="7" s="1"/>
  <c r="AL106" i="7" s="1"/>
  <c r="AJ107" i="7"/>
  <c r="AK107" i="7" s="1"/>
  <c r="AJ108" i="7"/>
  <c r="AK108" i="7" s="1"/>
  <c r="AJ109" i="7"/>
  <c r="AK109" i="7" s="1"/>
  <c r="AJ110" i="7"/>
  <c r="AK110" i="7" s="1"/>
  <c r="AJ111" i="7"/>
  <c r="AK111" i="7" s="1"/>
  <c r="AJ112" i="7"/>
  <c r="AK112" i="7" s="1"/>
  <c r="AJ113" i="7"/>
  <c r="AK113" i="7" s="1"/>
  <c r="AL113" i="7" s="1"/>
  <c r="AJ114" i="7"/>
  <c r="AK114" i="7" s="1"/>
  <c r="AL114" i="7" s="1"/>
  <c r="AJ115" i="7"/>
  <c r="AK115" i="7" s="1"/>
  <c r="AJ116" i="7"/>
  <c r="AK116" i="7" s="1"/>
  <c r="AJ117" i="7"/>
  <c r="AK117" i="7" s="1"/>
  <c r="AJ118" i="7"/>
  <c r="AK118" i="7" s="1"/>
  <c r="AJ119" i="7"/>
  <c r="AK119" i="7" s="1"/>
  <c r="AJ120" i="7"/>
  <c r="AK120" i="7" s="1"/>
  <c r="AJ121" i="7"/>
  <c r="AJ122" i="7"/>
  <c r="AK122" i="7" s="1"/>
  <c r="AL122" i="7" s="1"/>
  <c r="AJ123" i="7"/>
  <c r="AK123" i="7" s="1"/>
  <c r="AJ124" i="7"/>
  <c r="AK124" i="7" s="1"/>
  <c r="AJ125" i="7"/>
  <c r="AK125" i="7" s="1"/>
  <c r="AJ126" i="7"/>
  <c r="AK126" i="7" s="1"/>
  <c r="AJ127" i="7"/>
  <c r="AK127" i="7" s="1"/>
  <c r="AJ128" i="7"/>
  <c r="AK128" i="7" s="1"/>
  <c r="AJ129" i="7"/>
  <c r="AK129" i="7" s="1"/>
  <c r="AL129" i="7" s="1"/>
  <c r="AJ130" i="7"/>
  <c r="AK130" i="7" s="1"/>
  <c r="AL130" i="7" s="1"/>
  <c r="AJ131" i="7"/>
  <c r="AK131" i="7" s="1"/>
  <c r="AJ132" i="7"/>
  <c r="AK132" i="7" s="1"/>
  <c r="AJ133" i="7"/>
  <c r="AK133" i="7" s="1"/>
  <c r="AJ134" i="7"/>
  <c r="AK134" i="7" s="1"/>
  <c r="AJ135" i="7"/>
  <c r="AK135" i="7" s="1"/>
  <c r="AJ136" i="7"/>
  <c r="AK136" i="7" s="1"/>
  <c r="AJ137" i="7"/>
  <c r="AK137" i="7" s="1"/>
  <c r="AL137" i="7" s="1"/>
  <c r="AJ138" i="7"/>
  <c r="AK138" i="7" s="1"/>
  <c r="AL138" i="7" s="1"/>
  <c r="AJ139" i="7"/>
  <c r="AK139" i="7" s="1"/>
  <c r="AJ140" i="7"/>
  <c r="AK140" i="7" s="1"/>
  <c r="AJ141" i="7"/>
  <c r="AK141" i="7" s="1"/>
  <c r="AJ142" i="7"/>
  <c r="AK142" i="7" s="1"/>
  <c r="AJ143" i="7"/>
  <c r="AK143" i="7" s="1"/>
  <c r="AJ144" i="7"/>
  <c r="AK144" i="7" s="1"/>
  <c r="AJ145" i="7"/>
  <c r="AK145" i="7" s="1"/>
  <c r="AL145" i="7" s="1"/>
  <c r="AJ146" i="7"/>
  <c r="AK146" i="7" s="1"/>
  <c r="AL146" i="7" s="1"/>
  <c r="AJ147" i="7"/>
  <c r="AK147" i="7" s="1"/>
  <c r="AJ148" i="7"/>
  <c r="AK148" i="7" s="1"/>
  <c r="AJ149" i="7"/>
  <c r="AK149" i="7" s="1"/>
  <c r="AJ150" i="7"/>
  <c r="AK150" i="7" s="1"/>
  <c r="AJ151" i="7"/>
  <c r="AK151" i="7" s="1"/>
  <c r="AJ152" i="7"/>
  <c r="AK152" i="7" s="1"/>
  <c r="AL152" i="7" s="1"/>
  <c r="AJ153" i="7"/>
  <c r="AJ154" i="7"/>
  <c r="AK154" i="7" s="1"/>
  <c r="AL154" i="7" s="1"/>
  <c r="AJ155" i="7"/>
  <c r="AK155" i="7" s="1"/>
  <c r="AJ156" i="7"/>
  <c r="AK156" i="7" s="1"/>
  <c r="AJ157" i="7"/>
  <c r="AK157" i="7" s="1"/>
  <c r="AJ158" i="7"/>
  <c r="AK158" i="7" s="1"/>
  <c r="AJ159" i="7"/>
  <c r="AK159" i="7" s="1"/>
  <c r="AJ160" i="7"/>
  <c r="AK160" i="7" s="1"/>
  <c r="AJ161" i="7"/>
  <c r="AK161" i="7" s="1"/>
  <c r="AL161" i="7" s="1"/>
  <c r="AJ162" i="7"/>
  <c r="AK162" i="7" s="1"/>
  <c r="AL162" i="7" s="1"/>
  <c r="AJ163" i="7"/>
  <c r="AK163" i="7" s="1"/>
  <c r="AJ164" i="7"/>
  <c r="AK164" i="7" s="1"/>
  <c r="AJ165" i="7"/>
  <c r="AK165" i="7" s="1"/>
  <c r="AJ166" i="7"/>
  <c r="AK166" i="7" s="1"/>
  <c r="AJ167" i="7"/>
  <c r="AK167" i="7" s="1"/>
  <c r="AJ168" i="7"/>
  <c r="AK168" i="7" s="1"/>
  <c r="AJ169" i="7"/>
  <c r="AJ170" i="7"/>
  <c r="AK170" i="7" s="1"/>
  <c r="AL170" i="7" s="1"/>
  <c r="AJ171" i="7"/>
  <c r="AK171" i="7" s="1"/>
  <c r="AJ172" i="7"/>
  <c r="AK172" i="7" s="1"/>
  <c r="AJ173" i="7"/>
  <c r="AK173" i="7" s="1"/>
  <c r="AJ174" i="7"/>
  <c r="AK174" i="7" s="1"/>
  <c r="AJ175" i="7"/>
  <c r="AK175" i="7" s="1"/>
  <c r="AJ176" i="7"/>
  <c r="AK176" i="7" s="1"/>
  <c r="AL176" i="7" s="1"/>
  <c r="AJ177" i="7"/>
  <c r="AK177" i="7" s="1"/>
  <c r="AL177" i="7" s="1"/>
  <c r="AJ178" i="7"/>
  <c r="AK178" i="7" s="1"/>
  <c r="AL178" i="7" s="1"/>
  <c r="AJ179" i="7"/>
  <c r="AK179" i="7" s="1"/>
  <c r="AJ180" i="7"/>
  <c r="AK180" i="7" s="1"/>
  <c r="AJ181" i="7"/>
  <c r="AK181" i="7" s="1"/>
  <c r="AJ182" i="7"/>
  <c r="AK182" i="7" s="1"/>
  <c r="AJ183" i="7"/>
  <c r="AK183" i="7" s="1"/>
  <c r="AJ184" i="7"/>
  <c r="AK184" i="7" s="1"/>
  <c r="AL184" i="7" s="1"/>
  <c r="AJ185" i="7"/>
  <c r="AJ186" i="7"/>
  <c r="AK186" i="7" s="1"/>
  <c r="AL186" i="7" s="1"/>
  <c r="AJ187" i="7"/>
  <c r="AK187" i="7" s="1"/>
  <c r="AJ188" i="7"/>
  <c r="AK188" i="7" s="1"/>
  <c r="AJ189" i="7"/>
  <c r="AK189" i="7" s="1"/>
  <c r="AJ190" i="7"/>
  <c r="AK190" i="7" s="1"/>
  <c r="AJ191" i="7"/>
  <c r="AK191" i="7" s="1"/>
  <c r="AJ192" i="7"/>
  <c r="AK192" i="7" s="1"/>
  <c r="AL192" i="7" s="1"/>
  <c r="AJ193" i="7"/>
  <c r="AK193" i="7" s="1"/>
  <c r="AL193" i="7" s="1"/>
  <c r="AJ194" i="7"/>
  <c r="AK194" i="7" s="1"/>
  <c r="AL194" i="7" s="1"/>
  <c r="AJ195" i="7"/>
  <c r="AK195" i="7" s="1"/>
  <c r="AJ196" i="7"/>
  <c r="AK196" i="7" s="1"/>
  <c r="AJ197" i="7"/>
  <c r="AK197" i="7" s="1"/>
  <c r="AJ198" i="7"/>
  <c r="AK198" i="7" s="1"/>
  <c r="AJ199" i="7"/>
  <c r="AK199" i="7" s="1"/>
  <c r="AJ200" i="7"/>
  <c r="AK200" i="7" s="1"/>
  <c r="AL200" i="7" s="1"/>
  <c r="AJ201" i="7"/>
  <c r="AK201" i="7" s="1"/>
  <c r="AL201" i="7" s="1"/>
  <c r="AJ202" i="7"/>
  <c r="AK202" i="7" s="1"/>
  <c r="AL202" i="7" s="1"/>
  <c r="AJ203" i="7"/>
  <c r="AK203" i="7" s="1"/>
  <c r="AJ204" i="7"/>
  <c r="AK204" i="7" s="1"/>
  <c r="AJ205" i="7"/>
  <c r="AK205" i="7" s="1"/>
  <c r="AJ206" i="7"/>
  <c r="AK206" i="7" s="1"/>
  <c r="AJ207" i="7"/>
  <c r="AK207" i="7" s="1"/>
  <c r="AJ208" i="7"/>
  <c r="AK208" i="7" s="1"/>
  <c r="AL208" i="7" s="1"/>
  <c r="AJ209" i="7"/>
  <c r="AK209" i="7" s="1"/>
  <c r="AL209" i="7" s="1"/>
  <c r="AJ210" i="7"/>
  <c r="AK210" i="7" s="1"/>
  <c r="AL210" i="7" s="1"/>
  <c r="AJ211" i="7"/>
  <c r="AK211" i="7" s="1"/>
  <c r="AJ212" i="7"/>
  <c r="AK212" i="7" s="1"/>
  <c r="AJ213" i="7"/>
  <c r="AK213" i="7" s="1"/>
  <c r="AJ214" i="7"/>
  <c r="AK214" i="7" s="1"/>
  <c r="AJ215" i="7"/>
  <c r="AK215" i="7" s="1"/>
  <c r="AJ216" i="7"/>
  <c r="AK216" i="7" s="1"/>
  <c r="AL216" i="7" s="1"/>
  <c r="AJ217" i="7"/>
  <c r="AJ218" i="7"/>
  <c r="AK218" i="7" s="1"/>
  <c r="AL218" i="7" s="1"/>
  <c r="AJ219" i="7"/>
  <c r="AK219" i="7" s="1"/>
  <c r="AJ220" i="7"/>
  <c r="AK220" i="7" s="1"/>
  <c r="AJ221" i="7"/>
  <c r="AK221" i="7" s="1"/>
  <c r="AJ222" i="7"/>
  <c r="AK222" i="7" s="1"/>
  <c r="AJ223" i="7"/>
  <c r="AK223" i="7" s="1"/>
  <c r="AJ224" i="7"/>
  <c r="AK224" i="7" s="1"/>
  <c r="AL224" i="7" s="1"/>
  <c r="AJ225" i="7"/>
  <c r="AK225" i="7" s="1"/>
  <c r="AL225" i="7" s="1"/>
  <c r="AJ226" i="7"/>
  <c r="AK226" i="7" s="1"/>
  <c r="AL226" i="7" s="1"/>
  <c r="AJ227" i="7"/>
  <c r="AK227" i="7" s="1"/>
  <c r="AJ228" i="7"/>
  <c r="AK228" i="7" s="1"/>
  <c r="AJ229" i="7"/>
  <c r="AK229" i="7" s="1"/>
  <c r="AJ230" i="7"/>
  <c r="AK230" i="7" s="1"/>
  <c r="AJ231" i="7"/>
  <c r="AK231" i="7" s="1"/>
  <c r="AJ232" i="7"/>
  <c r="AK232" i="7" s="1"/>
  <c r="AL232" i="7" s="1"/>
  <c r="AJ233" i="7"/>
  <c r="AJ234" i="7"/>
  <c r="AK234" i="7" s="1"/>
  <c r="AL234" i="7" s="1"/>
  <c r="AJ235" i="7"/>
  <c r="AK235" i="7" s="1"/>
  <c r="AJ236" i="7"/>
  <c r="AK236" i="7" s="1"/>
  <c r="AJ237" i="7"/>
  <c r="AK237" i="7" s="1"/>
  <c r="AJ238" i="7"/>
  <c r="AK238" i="7" s="1"/>
  <c r="AJ239" i="7"/>
  <c r="AK239" i="7" s="1"/>
  <c r="AJ240" i="7"/>
  <c r="AK240" i="7" s="1"/>
  <c r="AL240" i="7" s="1"/>
  <c r="AJ241" i="7"/>
  <c r="AK241" i="7" s="1"/>
  <c r="AL241" i="7" s="1"/>
  <c r="AJ242" i="7"/>
  <c r="AK242" i="7" s="1"/>
  <c r="AL242" i="7" s="1"/>
  <c r="AJ243" i="7"/>
  <c r="AK243" i="7" s="1"/>
  <c r="AJ244" i="7"/>
  <c r="AK244" i="7" s="1"/>
  <c r="AJ245" i="7"/>
  <c r="AK245" i="7" s="1"/>
  <c r="AJ246" i="7"/>
  <c r="AK246" i="7" s="1"/>
  <c r="AJ247" i="7"/>
  <c r="AK247" i="7" s="1"/>
  <c r="AJ248" i="7"/>
  <c r="AK248" i="7" s="1"/>
  <c r="AL248" i="7" s="1"/>
  <c r="AJ249" i="7"/>
  <c r="AJ250" i="7"/>
  <c r="AK250" i="7" s="1"/>
  <c r="AL250" i="7" s="1"/>
  <c r="AJ251" i="7"/>
  <c r="AK251" i="7" s="1"/>
  <c r="AJ252" i="7"/>
  <c r="AK252" i="7" s="1"/>
  <c r="AJ253" i="7"/>
  <c r="AK253" i="7" s="1"/>
  <c r="AJ254" i="7"/>
  <c r="AK254" i="7" s="1"/>
  <c r="AJ255" i="7"/>
  <c r="AK255" i="7" s="1"/>
  <c r="AJ256" i="7"/>
  <c r="AK256" i="7" s="1"/>
  <c r="AL256" i="7" s="1"/>
  <c r="AJ257" i="7"/>
  <c r="AK257" i="7" s="1"/>
  <c r="AL257" i="7" s="1"/>
  <c r="AJ258" i="7"/>
  <c r="AK258" i="7" s="1"/>
  <c r="AL258" i="7" s="1"/>
  <c r="AJ259" i="7"/>
  <c r="AK259" i="7" s="1"/>
  <c r="AJ260" i="7"/>
  <c r="AK260" i="7" s="1"/>
  <c r="AJ5" i="7"/>
  <c r="AK5" i="7" s="1"/>
  <c r="W13" i="7"/>
  <c r="W29" i="7"/>
  <c r="W45" i="7"/>
  <c r="W61" i="7"/>
  <c r="W77" i="7"/>
  <c r="W93" i="7"/>
  <c r="W109" i="7"/>
  <c r="W125" i="7"/>
  <c r="W141" i="7"/>
  <c r="W173" i="7"/>
  <c r="V6" i="7"/>
  <c r="W6" i="7" s="1"/>
  <c r="V7" i="7"/>
  <c r="W7" i="7" s="1"/>
  <c r="V8" i="7"/>
  <c r="W8" i="7" s="1"/>
  <c r="V9" i="7"/>
  <c r="W9" i="7" s="1"/>
  <c r="V10" i="7"/>
  <c r="W10" i="7" s="1"/>
  <c r="V11" i="7"/>
  <c r="W11" i="7" s="1"/>
  <c r="V12" i="7"/>
  <c r="W12" i="7" s="1"/>
  <c r="V13" i="7"/>
  <c r="V14" i="7"/>
  <c r="W14" i="7" s="1"/>
  <c r="V15" i="7"/>
  <c r="W15" i="7" s="1"/>
  <c r="V16" i="7"/>
  <c r="W16" i="7" s="1"/>
  <c r="V17" i="7"/>
  <c r="W17" i="7" s="1"/>
  <c r="V18" i="7"/>
  <c r="W18" i="7" s="1"/>
  <c r="V19" i="7"/>
  <c r="W19" i="7" s="1"/>
  <c r="V20" i="7"/>
  <c r="W20" i="7" s="1"/>
  <c r="V21" i="7"/>
  <c r="W21" i="7" s="1"/>
  <c r="V22" i="7"/>
  <c r="W22" i="7" s="1"/>
  <c r="V23" i="7"/>
  <c r="W23" i="7" s="1"/>
  <c r="V24" i="7"/>
  <c r="W24" i="7" s="1"/>
  <c r="V25" i="7"/>
  <c r="W25" i="7" s="1"/>
  <c r="V26" i="7"/>
  <c r="W26" i="7" s="1"/>
  <c r="V27" i="7"/>
  <c r="W27" i="7" s="1"/>
  <c r="V28" i="7"/>
  <c r="W28" i="7" s="1"/>
  <c r="V29" i="7"/>
  <c r="V30" i="7"/>
  <c r="W30" i="7" s="1"/>
  <c r="V31" i="7"/>
  <c r="W31" i="7" s="1"/>
  <c r="V32" i="7"/>
  <c r="W32" i="7" s="1"/>
  <c r="V33" i="7"/>
  <c r="W33" i="7" s="1"/>
  <c r="V34" i="7"/>
  <c r="W34" i="7" s="1"/>
  <c r="V35" i="7"/>
  <c r="W35" i="7" s="1"/>
  <c r="V36" i="7"/>
  <c r="W36" i="7" s="1"/>
  <c r="V37" i="7"/>
  <c r="W37" i="7" s="1"/>
  <c r="V38" i="7"/>
  <c r="W38" i="7" s="1"/>
  <c r="V39" i="7"/>
  <c r="W39" i="7" s="1"/>
  <c r="V40" i="7"/>
  <c r="W40" i="7" s="1"/>
  <c r="V41" i="7"/>
  <c r="W41" i="7" s="1"/>
  <c r="V42" i="7"/>
  <c r="W42" i="7" s="1"/>
  <c r="V43" i="7"/>
  <c r="W43" i="7" s="1"/>
  <c r="V44" i="7"/>
  <c r="W44" i="7" s="1"/>
  <c r="V45" i="7"/>
  <c r="V46" i="7"/>
  <c r="W46" i="7" s="1"/>
  <c r="V47" i="7"/>
  <c r="W47" i="7" s="1"/>
  <c r="V48" i="7"/>
  <c r="W48" i="7" s="1"/>
  <c r="V49" i="7"/>
  <c r="W49" i="7" s="1"/>
  <c r="V50" i="7"/>
  <c r="W50" i="7" s="1"/>
  <c r="V51" i="7"/>
  <c r="W51" i="7" s="1"/>
  <c r="V52" i="7"/>
  <c r="W52" i="7" s="1"/>
  <c r="V53" i="7"/>
  <c r="W53" i="7" s="1"/>
  <c r="V54" i="7"/>
  <c r="W54" i="7" s="1"/>
  <c r="V55" i="7"/>
  <c r="W55" i="7" s="1"/>
  <c r="V56" i="7"/>
  <c r="W56" i="7" s="1"/>
  <c r="V57" i="7"/>
  <c r="W57" i="7" s="1"/>
  <c r="V58" i="7"/>
  <c r="W58" i="7" s="1"/>
  <c r="V59" i="7"/>
  <c r="W59" i="7" s="1"/>
  <c r="V60" i="7"/>
  <c r="W60" i="7" s="1"/>
  <c r="V61" i="7"/>
  <c r="V62" i="7"/>
  <c r="W62" i="7" s="1"/>
  <c r="V63" i="7"/>
  <c r="W63" i="7" s="1"/>
  <c r="V64" i="7"/>
  <c r="W64" i="7" s="1"/>
  <c r="V65" i="7"/>
  <c r="W65" i="7" s="1"/>
  <c r="V66" i="7"/>
  <c r="W66" i="7" s="1"/>
  <c r="V67" i="7"/>
  <c r="W67" i="7" s="1"/>
  <c r="V68" i="7"/>
  <c r="W68" i="7" s="1"/>
  <c r="V69" i="7"/>
  <c r="W69" i="7" s="1"/>
  <c r="V70" i="7"/>
  <c r="W70" i="7" s="1"/>
  <c r="V71" i="7"/>
  <c r="W71" i="7" s="1"/>
  <c r="V72" i="7"/>
  <c r="W72" i="7" s="1"/>
  <c r="V73" i="7"/>
  <c r="W73" i="7" s="1"/>
  <c r="V74" i="7"/>
  <c r="W74" i="7" s="1"/>
  <c r="V75" i="7"/>
  <c r="W75" i="7" s="1"/>
  <c r="V76" i="7"/>
  <c r="W76" i="7" s="1"/>
  <c r="V77" i="7"/>
  <c r="V78" i="7"/>
  <c r="W78" i="7" s="1"/>
  <c r="V79" i="7"/>
  <c r="W79" i="7" s="1"/>
  <c r="V80" i="7"/>
  <c r="W80" i="7" s="1"/>
  <c r="V81" i="7"/>
  <c r="W81" i="7" s="1"/>
  <c r="V82" i="7"/>
  <c r="W82" i="7" s="1"/>
  <c r="V83" i="7"/>
  <c r="W83" i="7" s="1"/>
  <c r="V84" i="7"/>
  <c r="W84" i="7" s="1"/>
  <c r="V85" i="7"/>
  <c r="W85" i="7" s="1"/>
  <c r="V86" i="7"/>
  <c r="W86" i="7" s="1"/>
  <c r="V87" i="7"/>
  <c r="W87" i="7" s="1"/>
  <c r="V88" i="7"/>
  <c r="W88" i="7" s="1"/>
  <c r="V89" i="7"/>
  <c r="W89" i="7" s="1"/>
  <c r="V90" i="7"/>
  <c r="W90" i="7" s="1"/>
  <c r="V91" i="7"/>
  <c r="W91" i="7" s="1"/>
  <c r="V92" i="7"/>
  <c r="W92" i="7" s="1"/>
  <c r="V93" i="7"/>
  <c r="V94" i="7"/>
  <c r="W94" i="7" s="1"/>
  <c r="V95" i="7"/>
  <c r="W95" i="7" s="1"/>
  <c r="V96" i="7"/>
  <c r="W96" i="7" s="1"/>
  <c r="V97" i="7"/>
  <c r="W97" i="7" s="1"/>
  <c r="V98" i="7"/>
  <c r="W98" i="7" s="1"/>
  <c r="V99" i="7"/>
  <c r="W99" i="7" s="1"/>
  <c r="V100" i="7"/>
  <c r="W100" i="7" s="1"/>
  <c r="V101" i="7"/>
  <c r="W101" i="7" s="1"/>
  <c r="V102" i="7"/>
  <c r="W102" i="7" s="1"/>
  <c r="V103" i="7"/>
  <c r="W103" i="7" s="1"/>
  <c r="V104" i="7"/>
  <c r="W104" i="7" s="1"/>
  <c r="V105" i="7"/>
  <c r="W105" i="7" s="1"/>
  <c r="V106" i="7"/>
  <c r="W106" i="7" s="1"/>
  <c r="V107" i="7"/>
  <c r="W107" i="7" s="1"/>
  <c r="V108" i="7"/>
  <c r="W108" i="7" s="1"/>
  <c r="V109" i="7"/>
  <c r="V110" i="7"/>
  <c r="W110" i="7" s="1"/>
  <c r="V111" i="7"/>
  <c r="W111" i="7" s="1"/>
  <c r="V112" i="7"/>
  <c r="W112" i="7" s="1"/>
  <c r="V113" i="7"/>
  <c r="W113" i="7" s="1"/>
  <c r="V114" i="7"/>
  <c r="W114" i="7" s="1"/>
  <c r="V115" i="7"/>
  <c r="W115" i="7" s="1"/>
  <c r="V116" i="7"/>
  <c r="W116" i="7" s="1"/>
  <c r="V117" i="7"/>
  <c r="W117" i="7" s="1"/>
  <c r="V118" i="7"/>
  <c r="W118" i="7" s="1"/>
  <c r="V119" i="7"/>
  <c r="W119" i="7" s="1"/>
  <c r="V120" i="7"/>
  <c r="W120" i="7" s="1"/>
  <c r="V121" i="7"/>
  <c r="W121" i="7" s="1"/>
  <c r="V122" i="7"/>
  <c r="W122" i="7" s="1"/>
  <c r="V123" i="7"/>
  <c r="W123" i="7" s="1"/>
  <c r="V124" i="7"/>
  <c r="W124" i="7" s="1"/>
  <c r="V125" i="7"/>
  <c r="V126" i="7"/>
  <c r="W126" i="7" s="1"/>
  <c r="V127" i="7"/>
  <c r="W127" i="7" s="1"/>
  <c r="V128" i="7"/>
  <c r="W128" i="7" s="1"/>
  <c r="V129" i="7"/>
  <c r="W129" i="7" s="1"/>
  <c r="V130" i="7"/>
  <c r="W130" i="7" s="1"/>
  <c r="V131" i="7"/>
  <c r="W131" i="7" s="1"/>
  <c r="V132" i="7"/>
  <c r="W132" i="7" s="1"/>
  <c r="V133" i="7"/>
  <c r="W133" i="7" s="1"/>
  <c r="V134" i="7"/>
  <c r="W134" i="7" s="1"/>
  <c r="V135" i="7"/>
  <c r="W135" i="7" s="1"/>
  <c r="V136" i="7"/>
  <c r="W136" i="7" s="1"/>
  <c r="V137" i="7"/>
  <c r="W137" i="7" s="1"/>
  <c r="V138" i="7"/>
  <c r="W138" i="7" s="1"/>
  <c r="V139" i="7"/>
  <c r="W139" i="7" s="1"/>
  <c r="V140" i="7"/>
  <c r="W140" i="7" s="1"/>
  <c r="V141" i="7"/>
  <c r="V142" i="7"/>
  <c r="W142" i="7" s="1"/>
  <c r="V143" i="7"/>
  <c r="W143" i="7" s="1"/>
  <c r="V144" i="7"/>
  <c r="W144" i="7" s="1"/>
  <c r="V145" i="7"/>
  <c r="W145" i="7" s="1"/>
  <c r="V146" i="7"/>
  <c r="W146" i="7" s="1"/>
  <c r="V147" i="7"/>
  <c r="W147" i="7" s="1"/>
  <c r="V148" i="7"/>
  <c r="W148" i="7" s="1"/>
  <c r="V149" i="7"/>
  <c r="W149" i="7" s="1"/>
  <c r="V150" i="7"/>
  <c r="W150" i="7" s="1"/>
  <c r="V151" i="7"/>
  <c r="W151" i="7" s="1"/>
  <c r="V152" i="7"/>
  <c r="W152" i="7" s="1"/>
  <c r="V153" i="7"/>
  <c r="W153" i="7" s="1"/>
  <c r="V154" i="7"/>
  <c r="W154" i="7" s="1"/>
  <c r="V155" i="7"/>
  <c r="W155" i="7" s="1"/>
  <c r="V156" i="7"/>
  <c r="W156" i="7" s="1"/>
  <c r="V157" i="7"/>
  <c r="W157" i="7" s="1"/>
  <c r="V158" i="7"/>
  <c r="W158" i="7" s="1"/>
  <c r="V159" i="7"/>
  <c r="W159" i="7" s="1"/>
  <c r="V160" i="7"/>
  <c r="W160" i="7" s="1"/>
  <c r="V161" i="7"/>
  <c r="W161" i="7" s="1"/>
  <c r="V162" i="7"/>
  <c r="W162" i="7" s="1"/>
  <c r="V163" i="7"/>
  <c r="W163" i="7" s="1"/>
  <c r="V164" i="7"/>
  <c r="W164" i="7" s="1"/>
  <c r="V165" i="7"/>
  <c r="W165" i="7" s="1"/>
  <c r="V166" i="7"/>
  <c r="W166" i="7" s="1"/>
  <c r="V167" i="7"/>
  <c r="W167" i="7" s="1"/>
  <c r="V168" i="7"/>
  <c r="W168" i="7" s="1"/>
  <c r="V169" i="7"/>
  <c r="W169" i="7" s="1"/>
  <c r="V170" i="7"/>
  <c r="W170" i="7" s="1"/>
  <c r="V171" i="7"/>
  <c r="W171" i="7" s="1"/>
  <c r="V172" i="7"/>
  <c r="W172" i="7" s="1"/>
  <c r="V173" i="7"/>
  <c r="V174" i="7"/>
  <c r="W174" i="7" s="1"/>
  <c r="V175" i="7"/>
  <c r="W175" i="7" s="1"/>
  <c r="V176" i="7"/>
  <c r="W176" i="7" s="1"/>
  <c r="V177" i="7"/>
  <c r="W177" i="7" s="1"/>
  <c r="V178" i="7"/>
  <c r="W178" i="7" s="1"/>
  <c r="V179" i="7"/>
  <c r="W179" i="7" s="1"/>
  <c r="V180" i="7"/>
  <c r="W180" i="7" s="1"/>
  <c r="V181" i="7"/>
  <c r="W181" i="7" s="1"/>
  <c r="V182" i="7"/>
  <c r="W182" i="7" s="1"/>
  <c r="V183" i="7"/>
  <c r="W183" i="7" s="1"/>
  <c r="V184" i="7"/>
  <c r="W184" i="7" s="1"/>
  <c r="V185" i="7"/>
  <c r="W185" i="7" s="1"/>
  <c r="V186" i="7"/>
  <c r="W186" i="7" s="1"/>
  <c r="V187" i="7"/>
  <c r="W187" i="7" s="1"/>
  <c r="V188" i="7"/>
  <c r="W188" i="7" s="1"/>
  <c r="V189" i="7"/>
  <c r="W189" i="7" s="1"/>
  <c r="V190" i="7"/>
  <c r="W190" i="7" s="1"/>
  <c r="V191" i="7"/>
  <c r="W191" i="7" s="1"/>
  <c r="V192" i="7"/>
  <c r="W192" i="7" s="1"/>
  <c r="V193" i="7"/>
  <c r="W193" i="7" s="1"/>
  <c r="V194" i="7"/>
  <c r="W194" i="7" s="1"/>
  <c r="V195" i="7"/>
  <c r="W195" i="7" s="1"/>
  <c r="V196" i="7"/>
  <c r="W196" i="7" s="1"/>
  <c r="V197" i="7"/>
  <c r="W197" i="7" s="1"/>
  <c r="V198" i="7"/>
  <c r="W198" i="7" s="1"/>
  <c r="V199" i="7"/>
  <c r="W199" i="7" s="1"/>
  <c r="V200" i="7"/>
  <c r="W200" i="7" s="1"/>
  <c r="V201" i="7"/>
  <c r="W201" i="7" s="1"/>
  <c r="V202" i="7"/>
  <c r="W202" i="7" s="1"/>
  <c r="V203" i="7"/>
  <c r="W203" i="7" s="1"/>
  <c r="V204" i="7"/>
  <c r="W204" i="7" s="1"/>
  <c r="V205" i="7"/>
  <c r="W205" i="7" s="1"/>
  <c r="V206" i="7"/>
  <c r="W206" i="7" s="1"/>
  <c r="V207" i="7"/>
  <c r="W207" i="7" s="1"/>
  <c r="V208" i="7"/>
  <c r="W208" i="7" s="1"/>
  <c r="V209" i="7"/>
  <c r="W209" i="7" s="1"/>
  <c r="V210" i="7"/>
  <c r="W210" i="7" s="1"/>
  <c r="V211" i="7"/>
  <c r="W211" i="7" s="1"/>
  <c r="V212" i="7"/>
  <c r="W212" i="7" s="1"/>
  <c r="V213" i="7"/>
  <c r="W213" i="7" s="1"/>
  <c r="V214" i="7"/>
  <c r="W214" i="7" s="1"/>
  <c r="V215" i="7"/>
  <c r="W215" i="7" s="1"/>
  <c r="V216" i="7"/>
  <c r="W216" i="7" s="1"/>
  <c r="V217" i="7"/>
  <c r="W217" i="7" s="1"/>
  <c r="V218" i="7"/>
  <c r="W218" i="7" s="1"/>
  <c r="V219" i="7"/>
  <c r="W219" i="7" s="1"/>
  <c r="V220" i="7"/>
  <c r="W220" i="7" s="1"/>
  <c r="V221" i="7"/>
  <c r="W221" i="7" s="1"/>
  <c r="V222" i="7"/>
  <c r="W222" i="7" s="1"/>
  <c r="V223" i="7"/>
  <c r="W223" i="7" s="1"/>
  <c r="V224" i="7"/>
  <c r="W224" i="7" s="1"/>
  <c r="V225" i="7"/>
  <c r="W225" i="7" s="1"/>
  <c r="V226" i="7"/>
  <c r="W226" i="7" s="1"/>
  <c r="V227" i="7"/>
  <c r="W227" i="7" s="1"/>
  <c r="V228" i="7"/>
  <c r="W228" i="7" s="1"/>
  <c r="V229" i="7"/>
  <c r="W229" i="7" s="1"/>
  <c r="V230" i="7"/>
  <c r="W230" i="7" s="1"/>
  <c r="V231" i="7"/>
  <c r="W231" i="7" s="1"/>
  <c r="V232" i="7"/>
  <c r="W232" i="7" s="1"/>
  <c r="V233" i="7"/>
  <c r="W233" i="7" s="1"/>
  <c r="V234" i="7"/>
  <c r="W234" i="7" s="1"/>
  <c r="V235" i="7"/>
  <c r="W235" i="7" s="1"/>
  <c r="V236" i="7"/>
  <c r="W236" i="7" s="1"/>
  <c r="V237" i="7"/>
  <c r="W237" i="7" s="1"/>
  <c r="V238" i="7"/>
  <c r="W238" i="7" s="1"/>
  <c r="V239" i="7"/>
  <c r="W239" i="7" s="1"/>
  <c r="V240" i="7"/>
  <c r="W240" i="7" s="1"/>
  <c r="V241" i="7"/>
  <c r="W241" i="7" s="1"/>
  <c r="V242" i="7"/>
  <c r="W242" i="7" s="1"/>
  <c r="V243" i="7"/>
  <c r="W243" i="7" s="1"/>
  <c r="V244" i="7"/>
  <c r="W244" i="7" s="1"/>
  <c r="V245" i="7"/>
  <c r="W245" i="7" s="1"/>
  <c r="V246" i="7"/>
  <c r="W246" i="7" s="1"/>
  <c r="V247" i="7"/>
  <c r="W247" i="7" s="1"/>
  <c r="V248" i="7"/>
  <c r="W248" i="7" s="1"/>
  <c r="K43" i="7"/>
  <c r="K91" i="7"/>
  <c r="K155" i="7"/>
  <c r="K203" i="7"/>
  <c r="J6" i="7"/>
  <c r="K6" i="7" s="1"/>
  <c r="J7" i="7"/>
  <c r="K7" i="7" s="1"/>
  <c r="J8" i="7"/>
  <c r="K8" i="7" s="1"/>
  <c r="J9" i="7"/>
  <c r="K9" i="7" s="1"/>
  <c r="J10" i="7"/>
  <c r="K10" i="7" s="1"/>
  <c r="J11" i="7"/>
  <c r="K11" i="7" s="1"/>
  <c r="J12" i="7"/>
  <c r="K12" i="7" s="1"/>
  <c r="J13" i="7"/>
  <c r="K13" i="7" s="1"/>
  <c r="J14" i="7"/>
  <c r="K14" i="7" s="1"/>
  <c r="J15" i="7"/>
  <c r="K15" i="7" s="1"/>
  <c r="J16" i="7"/>
  <c r="K16" i="7" s="1"/>
  <c r="J17" i="7"/>
  <c r="K17" i="7" s="1"/>
  <c r="J18" i="7"/>
  <c r="K18" i="7" s="1"/>
  <c r="J19" i="7"/>
  <c r="K19" i="7" s="1"/>
  <c r="J20" i="7"/>
  <c r="K20" i="7" s="1"/>
  <c r="J21" i="7"/>
  <c r="K21" i="7" s="1"/>
  <c r="J22" i="7"/>
  <c r="K22" i="7" s="1"/>
  <c r="J23" i="7"/>
  <c r="K23" i="7" s="1"/>
  <c r="J24" i="7"/>
  <c r="K24" i="7" s="1"/>
  <c r="J25" i="7"/>
  <c r="K25" i="7" s="1"/>
  <c r="J26" i="7"/>
  <c r="K26" i="7" s="1"/>
  <c r="J27" i="7"/>
  <c r="K27" i="7" s="1"/>
  <c r="J28" i="7"/>
  <c r="K28" i="7" s="1"/>
  <c r="J29" i="7"/>
  <c r="K29" i="7" s="1"/>
  <c r="J30" i="7"/>
  <c r="K30" i="7" s="1"/>
  <c r="J31" i="7"/>
  <c r="K31" i="7" s="1"/>
  <c r="J32" i="7"/>
  <c r="K32" i="7" s="1"/>
  <c r="J33" i="7"/>
  <c r="K33" i="7" s="1"/>
  <c r="J34" i="7"/>
  <c r="K34" i="7" s="1"/>
  <c r="J35" i="7"/>
  <c r="K35" i="7" s="1"/>
  <c r="J36" i="7"/>
  <c r="K36" i="7" s="1"/>
  <c r="J37" i="7"/>
  <c r="K37" i="7" s="1"/>
  <c r="J38" i="7"/>
  <c r="K38" i="7" s="1"/>
  <c r="J39" i="7"/>
  <c r="K39" i="7" s="1"/>
  <c r="J40" i="7"/>
  <c r="K40" i="7" s="1"/>
  <c r="J41" i="7"/>
  <c r="K41" i="7" s="1"/>
  <c r="J42" i="7"/>
  <c r="K42" i="7" s="1"/>
  <c r="J43" i="7"/>
  <c r="J44" i="7"/>
  <c r="K44" i="7" s="1"/>
  <c r="J45" i="7"/>
  <c r="K45" i="7" s="1"/>
  <c r="J46" i="7"/>
  <c r="K46" i="7" s="1"/>
  <c r="J47" i="7"/>
  <c r="K47" i="7" s="1"/>
  <c r="J48" i="7"/>
  <c r="K48" i="7" s="1"/>
  <c r="J49" i="7"/>
  <c r="K49" i="7" s="1"/>
  <c r="J50" i="7"/>
  <c r="K50" i="7" s="1"/>
  <c r="J51" i="7"/>
  <c r="K51" i="7" s="1"/>
  <c r="J52" i="7"/>
  <c r="K52" i="7" s="1"/>
  <c r="J53" i="7"/>
  <c r="K53" i="7" s="1"/>
  <c r="J54" i="7"/>
  <c r="K54" i="7" s="1"/>
  <c r="J55" i="7"/>
  <c r="K55" i="7" s="1"/>
  <c r="J56" i="7"/>
  <c r="K56" i="7" s="1"/>
  <c r="J57" i="7"/>
  <c r="K57" i="7" s="1"/>
  <c r="J58" i="7"/>
  <c r="K58" i="7" s="1"/>
  <c r="J59" i="7"/>
  <c r="K59" i="7" s="1"/>
  <c r="J60" i="7"/>
  <c r="K60" i="7" s="1"/>
  <c r="J61" i="7"/>
  <c r="K61" i="7" s="1"/>
  <c r="J62" i="7"/>
  <c r="K62" i="7" s="1"/>
  <c r="J63" i="7"/>
  <c r="K63" i="7" s="1"/>
  <c r="J64" i="7"/>
  <c r="K64" i="7" s="1"/>
  <c r="J65" i="7"/>
  <c r="K65" i="7" s="1"/>
  <c r="J66" i="7"/>
  <c r="K66" i="7" s="1"/>
  <c r="J67" i="7"/>
  <c r="K67" i="7" s="1"/>
  <c r="J68" i="7"/>
  <c r="K68" i="7" s="1"/>
  <c r="J69" i="7"/>
  <c r="K69" i="7" s="1"/>
  <c r="J70" i="7"/>
  <c r="K70" i="7" s="1"/>
  <c r="J71" i="7"/>
  <c r="K71" i="7" s="1"/>
  <c r="J72" i="7"/>
  <c r="K72" i="7" s="1"/>
  <c r="J73" i="7"/>
  <c r="K73" i="7" s="1"/>
  <c r="J74" i="7"/>
  <c r="K74" i="7" s="1"/>
  <c r="J75" i="7"/>
  <c r="K75" i="7" s="1"/>
  <c r="J76" i="7"/>
  <c r="K76" i="7" s="1"/>
  <c r="J77" i="7"/>
  <c r="K77" i="7" s="1"/>
  <c r="J78" i="7"/>
  <c r="K78" i="7" s="1"/>
  <c r="J79" i="7"/>
  <c r="K79" i="7" s="1"/>
  <c r="J80" i="7"/>
  <c r="K80" i="7" s="1"/>
  <c r="J81" i="7"/>
  <c r="K81" i="7" s="1"/>
  <c r="J82" i="7"/>
  <c r="K82" i="7" s="1"/>
  <c r="J83" i="7"/>
  <c r="K83" i="7" s="1"/>
  <c r="J84" i="7"/>
  <c r="K84" i="7" s="1"/>
  <c r="J85" i="7"/>
  <c r="K85" i="7" s="1"/>
  <c r="J86" i="7"/>
  <c r="K86" i="7" s="1"/>
  <c r="J87" i="7"/>
  <c r="K87" i="7" s="1"/>
  <c r="J88" i="7"/>
  <c r="K88" i="7" s="1"/>
  <c r="J89" i="7"/>
  <c r="K89" i="7" s="1"/>
  <c r="J90" i="7"/>
  <c r="K90" i="7" s="1"/>
  <c r="J91" i="7"/>
  <c r="J92" i="7"/>
  <c r="K92" i="7" s="1"/>
  <c r="J93" i="7"/>
  <c r="K93" i="7" s="1"/>
  <c r="J94" i="7"/>
  <c r="K94" i="7" s="1"/>
  <c r="J95" i="7"/>
  <c r="K95" i="7" s="1"/>
  <c r="J96" i="7"/>
  <c r="K96" i="7" s="1"/>
  <c r="J97" i="7"/>
  <c r="K97" i="7" s="1"/>
  <c r="J98" i="7"/>
  <c r="K98" i="7" s="1"/>
  <c r="J99" i="7"/>
  <c r="K99" i="7" s="1"/>
  <c r="J100" i="7"/>
  <c r="K100" i="7" s="1"/>
  <c r="J101" i="7"/>
  <c r="K101" i="7" s="1"/>
  <c r="J102" i="7"/>
  <c r="K102" i="7" s="1"/>
  <c r="J103" i="7"/>
  <c r="K103" i="7" s="1"/>
  <c r="J104" i="7"/>
  <c r="K104" i="7" s="1"/>
  <c r="J105" i="7"/>
  <c r="K105" i="7" s="1"/>
  <c r="J106" i="7"/>
  <c r="K106" i="7" s="1"/>
  <c r="J107" i="7"/>
  <c r="K107" i="7" s="1"/>
  <c r="J108" i="7"/>
  <c r="K108" i="7" s="1"/>
  <c r="J109" i="7"/>
  <c r="K109" i="7" s="1"/>
  <c r="J110" i="7"/>
  <c r="K110" i="7" s="1"/>
  <c r="J111" i="7"/>
  <c r="K111" i="7" s="1"/>
  <c r="J112" i="7"/>
  <c r="K112" i="7" s="1"/>
  <c r="J113" i="7"/>
  <c r="K113" i="7" s="1"/>
  <c r="J114" i="7"/>
  <c r="K114" i="7" s="1"/>
  <c r="J115" i="7"/>
  <c r="K115" i="7" s="1"/>
  <c r="J116" i="7"/>
  <c r="K116" i="7" s="1"/>
  <c r="J117" i="7"/>
  <c r="K117" i="7" s="1"/>
  <c r="J118" i="7"/>
  <c r="K118" i="7" s="1"/>
  <c r="J119" i="7"/>
  <c r="K119" i="7" s="1"/>
  <c r="J120" i="7"/>
  <c r="K120" i="7" s="1"/>
  <c r="J121" i="7"/>
  <c r="K121" i="7" s="1"/>
  <c r="J122" i="7"/>
  <c r="K122" i="7" s="1"/>
  <c r="J123" i="7"/>
  <c r="K123" i="7" s="1"/>
  <c r="J124" i="7"/>
  <c r="K124" i="7" s="1"/>
  <c r="J125" i="7"/>
  <c r="K125" i="7" s="1"/>
  <c r="J126" i="7"/>
  <c r="K126" i="7" s="1"/>
  <c r="J127" i="7"/>
  <c r="K127" i="7" s="1"/>
  <c r="J128" i="7"/>
  <c r="K128" i="7" s="1"/>
  <c r="J129" i="7"/>
  <c r="K129" i="7" s="1"/>
  <c r="J130" i="7"/>
  <c r="K130" i="7" s="1"/>
  <c r="J131" i="7"/>
  <c r="K131" i="7" s="1"/>
  <c r="J132" i="7"/>
  <c r="K132" i="7" s="1"/>
  <c r="J133" i="7"/>
  <c r="K133" i="7" s="1"/>
  <c r="J134" i="7"/>
  <c r="K134" i="7" s="1"/>
  <c r="J135" i="7"/>
  <c r="K135" i="7" s="1"/>
  <c r="J136" i="7"/>
  <c r="K136" i="7" s="1"/>
  <c r="J137" i="7"/>
  <c r="K137" i="7" s="1"/>
  <c r="J138" i="7"/>
  <c r="K138" i="7" s="1"/>
  <c r="J139" i="7"/>
  <c r="K139" i="7" s="1"/>
  <c r="J140" i="7"/>
  <c r="K140" i="7" s="1"/>
  <c r="J141" i="7"/>
  <c r="K141" i="7" s="1"/>
  <c r="J142" i="7"/>
  <c r="K142" i="7" s="1"/>
  <c r="J143" i="7"/>
  <c r="K143" i="7" s="1"/>
  <c r="J144" i="7"/>
  <c r="K144" i="7" s="1"/>
  <c r="J145" i="7"/>
  <c r="K145" i="7" s="1"/>
  <c r="J146" i="7"/>
  <c r="K146" i="7" s="1"/>
  <c r="J147" i="7"/>
  <c r="K147" i="7" s="1"/>
  <c r="J148" i="7"/>
  <c r="K148" i="7" s="1"/>
  <c r="J149" i="7"/>
  <c r="K149" i="7" s="1"/>
  <c r="J150" i="7"/>
  <c r="K150" i="7" s="1"/>
  <c r="J151" i="7"/>
  <c r="K151" i="7" s="1"/>
  <c r="J152" i="7"/>
  <c r="K152" i="7" s="1"/>
  <c r="J153" i="7"/>
  <c r="K153" i="7" s="1"/>
  <c r="J154" i="7"/>
  <c r="K154" i="7" s="1"/>
  <c r="J155" i="7"/>
  <c r="J156" i="7"/>
  <c r="K156" i="7" s="1"/>
  <c r="J157" i="7"/>
  <c r="K157" i="7" s="1"/>
  <c r="J158" i="7"/>
  <c r="K158" i="7" s="1"/>
  <c r="J159" i="7"/>
  <c r="K159" i="7" s="1"/>
  <c r="J160" i="7"/>
  <c r="K160" i="7" s="1"/>
  <c r="J161" i="7"/>
  <c r="K161" i="7" s="1"/>
  <c r="J162" i="7"/>
  <c r="K162" i="7" s="1"/>
  <c r="J163" i="7"/>
  <c r="K163" i="7" s="1"/>
  <c r="J164" i="7"/>
  <c r="K164" i="7" s="1"/>
  <c r="J165" i="7"/>
  <c r="K165" i="7" s="1"/>
  <c r="J166" i="7"/>
  <c r="K166" i="7" s="1"/>
  <c r="J167" i="7"/>
  <c r="K167" i="7" s="1"/>
  <c r="J168" i="7"/>
  <c r="K168" i="7" s="1"/>
  <c r="J169" i="7"/>
  <c r="K169" i="7" s="1"/>
  <c r="J170" i="7"/>
  <c r="K170" i="7" s="1"/>
  <c r="J171" i="7"/>
  <c r="K171" i="7" s="1"/>
  <c r="J172" i="7"/>
  <c r="K172" i="7" s="1"/>
  <c r="J173" i="7"/>
  <c r="K173" i="7" s="1"/>
  <c r="J174" i="7"/>
  <c r="K174" i="7" s="1"/>
  <c r="J175" i="7"/>
  <c r="K175" i="7" s="1"/>
  <c r="J176" i="7"/>
  <c r="K176" i="7" s="1"/>
  <c r="J177" i="7"/>
  <c r="K177" i="7" s="1"/>
  <c r="J178" i="7"/>
  <c r="K178" i="7" s="1"/>
  <c r="J179" i="7"/>
  <c r="K179" i="7" s="1"/>
  <c r="J180" i="7"/>
  <c r="K180" i="7" s="1"/>
  <c r="J181" i="7"/>
  <c r="K181" i="7" s="1"/>
  <c r="J182" i="7"/>
  <c r="K182" i="7" s="1"/>
  <c r="J183" i="7"/>
  <c r="K183" i="7" s="1"/>
  <c r="J184" i="7"/>
  <c r="K184" i="7" s="1"/>
  <c r="J185" i="7"/>
  <c r="K185" i="7" s="1"/>
  <c r="J186" i="7"/>
  <c r="K186" i="7" s="1"/>
  <c r="J187" i="7"/>
  <c r="K187" i="7" s="1"/>
  <c r="J188" i="7"/>
  <c r="K188" i="7" s="1"/>
  <c r="J189" i="7"/>
  <c r="K189" i="7" s="1"/>
  <c r="J190" i="7"/>
  <c r="K190" i="7" s="1"/>
  <c r="J191" i="7"/>
  <c r="K191" i="7" s="1"/>
  <c r="J192" i="7"/>
  <c r="K192" i="7" s="1"/>
  <c r="J193" i="7"/>
  <c r="K193" i="7" s="1"/>
  <c r="J194" i="7"/>
  <c r="K194" i="7" s="1"/>
  <c r="J195" i="7"/>
  <c r="K195" i="7" s="1"/>
  <c r="J196" i="7"/>
  <c r="K196" i="7" s="1"/>
  <c r="J197" i="7"/>
  <c r="K197" i="7" s="1"/>
  <c r="J198" i="7"/>
  <c r="K198" i="7" s="1"/>
  <c r="J199" i="7"/>
  <c r="K199" i="7" s="1"/>
  <c r="J200" i="7"/>
  <c r="K200" i="7" s="1"/>
  <c r="J201" i="7"/>
  <c r="K201" i="7" s="1"/>
  <c r="J202" i="7"/>
  <c r="K202" i="7" s="1"/>
  <c r="J203" i="7"/>
  <c r="J204" i="7"/>
  <c r="K204" i="7" s="1"/>
  <c r="J205" i="7"/>
  <c r="K205" i="7" s="1"/>
  <c r="J206" i="7"/>
  <c r="K206" i="7" s="1"/>
  <c r="J207" i="7"/>
  <c r="K207" i="7" s="1"/>
  <c r="J208" i="7"/>
  <c r="K208" i="7" s="1"/>
  <c r="J209" i="7"/>
  <c r="K209" i="7" s="1"/>
  <c r="J210" i="7"/>
  <c r="K210" i="7" s="1"/>
  <c r="J211" i="7"/>
  <c r="K211" i="7" s="1"/>
  <c r="J212" i="7"/>
  <c r="K212" i="7" s="1"/>
  <c r="J213" i="7"/>
  <c r="K213" i="7" s="1"/>
  <c r="J214" i="7"/>
  <c r="K214" i="7" s="1"/>
  <c r="J215" i="7"/>
  <c r="K215" i="7" s="1"/>
  <c r="J216" i="7"/>
  <c r="K216" i="7" s="1"/>
  <c r="J217" i="7"/>
  <c r="K217" i="7" s="1"/>
  <c r="J218" i="7"/>
  <c r="K218" i="7" s="1"/>
  <c r="J219" i="7"/>
  <c r="K219" i="7" s="1"/>
  <c r="J220" i="7"/>
  <c r="K220" i="7" s="1"/>
  <c r="J221" i="7"/>
  <c r="K221" i="7" s="1"/>
  <c r="J222" i="7"/>
  <c r="K222" i="7" s="1"/>
  <c r="J223" i="7"/>
  <c r="K223" i="7" s="1"/>
  <c r="J224" i="7"/>
  <c r="K224" i="7" s="1"/>
  <c r="J225" i="7"/>
  <c r="K225" i="7" s="1"/>
  <c r="J226" i="7"/>
  <c r="K226" i="7" s="1"/>
  <c r="J227" i="7"/>
  <c r="K227" i="7" s="1"/>
  <c r="J228" i="7"/>
  <c r="K228" i="7" s="1"/>
  <c r="J229" i="7"/>
  <c r="K229" i="7" s="1"/>
  <c r="J230" i="7"/>
  <c r="K230" i="7" s="1"/>
  <c r="J231" i="7"/>
  <c r="K231" i="7" s="1"/>
  <c r="J232" i="7"/>
  <c r="K232" i="7" s="1"/>
  <c r="J233" i="7"/>
  <c r="K233" i="7" s="1"/>
  <c r="J234" i="7"/>
  <c r="K234" i="7" s="1"/>
  <c r="J235" i="7"/>
  <c r="K235" i="7" s="1"/>
  <c r="J236" i="7"/>
  <c r="K236" i="7" s="1"/>
  <c r="J237" i="7"/>
  <c r="K237" i="7" s="1"/>
  <c r="J238" i="7"/>
  <c r="K238" i="7" s="1"/>
  <c r="J239" i="7"/>
  <c r="K239" i="7" s="1"/>
  <c r="J240" i="7"/>
  <c r="K240" i="7" s="1"/>
  <c r="J241" i="7"/>
  <c r="K241" i="7" s="1"/>
  <c r="J242" i="7"/>
  <c r="K242" i="7" s="1"/>
  <c r="J243" i="7"/>
  <c r="K243" i="7" s="1"/>
  <c r="J244" i="7"/>
  <c r="K244" i="7" s="1"/>
  <c r="J245" i="7"/>
  <c r="K245" i="7" s="1"/>
  <c r="J246" i="7"/>
  <c r="K246" i="7" s="1"/>
  <c r="J247" i="7"/>
  <c r="K247" i="7" s="1"/>
  <c r="J248" i="7"/>
  <c r="K248" i="7" s="1"/>
  <c r="J5" i="7"/>
  <c r="W10" i="4"/>
  <c r="W13" i="4"/>
  <c r="B259" i="4"/>
  <c r="C259" i="4"/>
  <c r="D259" i="4"/>
  <c r="E259" i="4"/>
  <c r="F259" i="4"/>
  <c r="K259" i="4"/>
  <c r="L259" i="4"/>
  <c r="O259" i="4"/>
  <c r="P259" i="4"/>
  <c r="Q259" i="4"/>
  <c r="R259" i="4"/>
  <c r="T259" i="4"/>
  <c r="A259" i="4"/>
  <c r="B247" i="1"/>
  <c r="C247" i="1"/>
  <c r="D247" i="1"/>
  <c r="E247" i="1"/>
  <c r="F247" i="1"/>
  <c r="A247" i="1"/>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 i="4"/>
  <c r="J194" i="6"/>
  <c r="J196" i="6"/>
  <c r="J202" i="6"/>
  <c r="J204" i="6"/>
  <c r="J210" i="6"/>
  <c r="J212" i="6"/>
  <c r="J218" i="6"/>
  <c r="J220" i="6"/>
  <c r="J226" i="6"/>
  <c r="J228" i="6"/>
  <c r="J234" i="6"/>
  <c r="J236" i="6"/>
  <c r="J242" i="6"/>
  <c r="J244" i="6"/>
  <c r="J250" i="6"/>
  <c r="J252" i="6"/>
  <c r="J258" i="6"/>
  <c r="J260" i="6"/>
  <c r="J188" i="6"/>
  <c r="J9" i="6"/>
  <c r="J15" i="6"/>
  <c r="J17" i="6"/>
  <c r="J23" i="6"/>
  <c r="J25" i="6"/>
  <c r="J31" i="6"/>
  <c r="J33" i="6"/>
  <c r="J39" i="6"/>
  <c r="J41" i="6"/>
  <c r="J47" i="6"/>
  <c r="J49" i="6"/>
  <c r="J55" i="6"/>
  <c r="J57" i="6"/>
  <c r="J63" i="6"/>
  <c r="J65" i="6"/>
  <c r="J71" i="6"/>
  <c r="J73" i="6"/>
  <c r="J79" i="6"/>
  <c r="J81" i="6"/>
  <c r="J87" i="6"/>
  <c r="J89" i="6"/>
  <c r="J95" i="6"/>
  <c r="J97" i="6"/>
  <c r="J103" i="6"/>
  <c r="J105" i="6"/>
  <c r="J111" i="6"/>
  <c r="J113" i="6"/>
  <c r="J119" i="6"/>
  <c r="J121" i="6"/>
  <c r="J127" i="6"/>
  <c r="J129" i="6"/>
  <c r="J135" i="6"/>
  <c r="J137" i="6"/>
  <c r="J143" i="6"/>
  <c r="J145" i="6"/>
  <c r="J151" i="6"/>
  <c r="J153" i="6"/>
  <c r="J159" i="6"/>
  <c r="J161" i="6"/>
  <c r="J163" i="6"/>
  <c r="J164" i="6"/>
  <c r="J166" i="6"/>
  <c r="J167" i="6"/>
  <c r="J169" i="6"/>
  <c r="J171" i="6"/>
  <c r="J172" i="6"/>
  <c r="J173" i="6"/>
  <c r="J174" i="6"/>
  <c r="J175" i="6"/>
  <c r="J177" i="6"/>
  <c r="J179" i="6"/>
  <c r="J180" i="6"/>
  <c r="J181" i="6"/>
  <c r="J182" i="6"/>
  <c r="J183" i="6"/>
  <c r="J187" i="6"/>
  <c r="K2" i="4"/>
  <c r="B3" i="6"/>
  <c r="J7" i="6" s="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 i="5"/>
  <c r="J158" i="6" l="1"/>
  <c r="J150" i="6"/>
  <c r="J142" i="6"/>
  <c r="J134" i="6"/>
  <c r="J126" i="6"/>
  <c r="J118" i="6"/>
  <c r="J110" i="6"/>
  <c r="J102" i="6"/>
  <c r="J94" i="6"/>
  <c r="J86" i="6"/>
  <c r="J78" i="6"/>
  <c r="J70" i="6"/>
  <c r="J62" i="6"/>
  <c r="J54" i="6"/>
  <c r="J46" i="6"/>
  <c r="J38" i="6"/>
  <c r="J30" i="6"/>
  <c r="J22" i="6"/>
  <c r="J14" i="6"/>
  <c r="J265" i="6"/>
  <c r="J257" i="6"/>
  <c r="J249" i="6"/>
  <c r="J241" i="6"/>
  <c r="J233" i="6"/>
  <c r="J225" i="6"/>
  <c r="J217" i="6"/>
  <c r="J209" i="6"/>
  <c r="J201" i="6"/>
  <c r="J193" i="6"/>
  <c r="J165" i="6"/>
  <c r="J157" i="6"/>
  <c r="J149" i="6"/>
  <c r="J141" i="6"/>
  <c r="J133" i="6"/>
  <c r="J125" i="6"/>
  <c r="J117" i="6"/>
  <c r="J109" i="6"/>
  <c r="J101" i="6"/>
  <c r="J93" i="6"/>
  <c r="J85" i="6"/>
  <c r="J77" i="6"/>
  <c r="J69" i="6"/>
  <c r="J61" i="6"/>
  <c r="J53" i="6"/>
  <c r="J45" i="6"/>
  <c r="J37" i="6"/>
  <c r="J29" i="6"/>
  <c r="J21" i="6"/>
  <c r="J13" i="6"/>
  <c r="J264" i="6"/>
  <c r="J256" i="6"/>
  <c r="J248" i="6"/>
  <c r="J240" i="6"/>
  <c r="J232" i="6"/>
  <c r="J224" i="6"/>
  <c r="J216" i="6"/>
  <c r="J208" i="6"/>
  <c r="J200" i="6"/>
  <c r="J192" i="6"/>
  <c r="J156" i="6"/>
  <c r="J148" i="6"/>
  <c r="J140" i="6"/>
  <c r="J132" i="6"/>
  <c r="J124" i="6"/>
  <c r="J116" i="6"/>
  <c r="J108" i="6"/>
  <c r="J100" i="6"/>
  <c r="J92" i="6"/>
  <c r="J84" i="6"/>
  <c r="J76" i="6"/>
  <c r="J68" i="6"/>
  <c r="J60" i="6"/>
  <c r="J52" i="6"/>
  <c r="J44" i="6"/>
  <c r="J36" i="6"/>
  <c r="J28" i="6"/>
  <c r="J20" i="6"/>
  <c r="J12" i="6"/>
  <c r="J263" i="6"/>
  <c r="J255" i="6"/>
  <c r="J247" i="6"/>
  <c r="J239" i="6"/>
  <c r="J231" i="6"/>
  <c r="J223" i="6"/>
  <c r="J215" i="6"/>
  <c r="J207" i="6"/>
  <c r="J199" i="6"/>
  <c r="J191" i="6"/>
  <c r="J155" i="6"/>
  <c r="J147" i="6"/>
  <c r="J139" i="6"/>
  <c r="J131" i="6"/>
  <c r="J123" i="6"/>
  <c r="J115" i="6"/>
  <c r="J107" i="6"/>
  <c r="J99" i="6"/>
  <c r="J91" i="6"/>
  <c r="J83" i="6"/>
  <c r="J75" i="6"/>
  <c r="J67" i="6"/>
  <c r="J59" i="6"/>
  <c r="J51" i="6"/>
  <c r="J43" i="6"/>
  <c r="J35" i="6"/>
  <c r="J27" i="6"/>
  <c r="J19" i="6"/>
  <c r="J11" i="6"/>
  <c r="J262" i="6"/>
  <c r="J254" i="6"/>
  <c r="J246" i="6"/>
  <c r="J238" i="6"/>
  <c r="J230" i="6"/>
  <c r="J222" i="6"/>
  <c r="J214" i="6"/>
  <c r="J206" i="6"/>
  <c r="J198" i="6"/>
  <c r="J190" i="6"/>
  <c r="J178" i="6"/>
  <c r="J170" i="6"/>
  <c r="J162" i="6"/>
  <c r="J154" i="6"/>
  <c r="J146" i="6"/>
  <c r="J138" i="6"/>
  <c r="J130" i="6"/>
  <c r="J122" i="6"/>
  <c r="J114" i="6"/>
  <c r="J106" i="6"/>
  <c r="J98" i="6"/>
  <c r="J90" i="6"/>
  <c r="J82" i="6"/>
  <c r="J74" i="6"/>
  <c r="J66" i="6"/>
  <c r="J58" i="6"/>
  <c r="J50" i="6"/>
  <c r="J42" i="6"/>
  <c r="J34" i="6"/>
  <c r="J26" i="6"/>
  <c r="J18" i="6"/>
  <c r="J10" i="6"/>
  <c r="J261" i="6"/>
  <c r="J253" i="6"/>
  <c r="J245" i="6"/>
  <c r="J237" i="6"/>
  <c r="J229" i="6"/>
  <c r="J221" i="6"/>
  <c r="J213" i="6"/>
  <c r="J205" i="6"/>
  <c r="J197" i="6"/>
  <c r="J189" i="6"/>
  <c r="J176" i="6"/>
  <c r="J168" i="6"/>
  <c r="J160" i="6"/>
  <c r="J152" i="6"/>
  <c r="J144" i="6"/>
  <c r="J136" i="6"/>
  <c r="J128" i="6"/>
  <c r="J120" i="6"/>
  <c r="J112" i="6"/>
  <c r="J104" i="6"/>
  <c r="J96" i="6"/>
  <c r="J88" i="6"/>
  <c r="J80" i="6"/>
  <c r="J72" i="6"/>
  <c r="J64" i="6"/>
  <c r="J56" i="6"/>
  <c r="J48" i="6"/>
  <c r="J40" i="6"/>
  <c r="J32" i="6"/>
  <c r="J24" i="6"/>
  <c r="J16" i="6"/>
  <c r="J8" i="6"/>
  <c r="J259" i="6"/>
  <c r="J251" i="6"/>
  <c r="J243" i="6"/>
  <c r="J235" i="6"/>
  <c r="J227" i="6"/>
  <c r="J219" i="6"/>
  <c r="J211" i="6"/>
  <c r="J203" i="6"/>
  <c r="J195" i="6"/>
  <c r="I261" i="15"/>
  <c r="I250" i="15"/>
  <c r="I240" i="15"/>
  <c r="I229" i="15"/>
  <c r="I218" i="15"/>
  <c r="I207" i="15"/>
  <c r="I194" i="15"/>
  <c r="I183" i="15"/>
  <c r="I169" i="15"/>
  <c r="I152" i="15"/>
  <c r="I130" i="15"/>
  <c r="I108" i="15"/>
  <c r="I88" i="15"/>
  <c r="I66" i="15"/>
  <c r="I44" i="15"/>
  <c r="I24" i="15"/>
  <c r="I10" i="15"/>
  <c r="I257" i="15"/>
  <c r="I247" i="15"/>
  <c r="I235" i="15"/>
  <c r="I225" i="15"/>
  <c r="I214" i="15"/>
  <c r="I202" i="15"/>
  <c r="I191" i="15"/>
  <c r="I177" i="15"/>
  <c r="I164" i="15"/>
  <c r="I144" i="15"/>
  <c r="I122" i="15"/>
  <c r="I100" i="15"/>
  <c r="I80" i="15"/>
  <c r="I58" i="15"/>
  <c r="I36" i="15"/>
  <c r="I16" i="15"/>
  <c r="I266" i="15"/>
  <c r="I256" i="15"/>
  <c r="I245" i="15"/>
  <c r="I234" i="15"/>
  <c r="I224" i="15"/>
  <c r="I212" i="15"/>
  <c r="I201" i="15"/>
  <c r="I188" i="15"/>
  <c r="I176" i="15"/>
  <c r="I162" i="15"/>
  <c r="I140" i="15"/>
  <c r="I120" i="15"/>
  <c r="I98" i="15"/>
  <c r="I76" i="15"/>
  <c r="I56" i="15"/>
  <c r="I34" i="15"/>
  <c r="I12" i="15"/>
  <c r="I265" i="15"/>
  <c r="I255" i="15"/>
  <c r="I243" i="15"/>
  <c r="I233" i="15"/>
  <c r="I223" i="15"/>
  <c r="I210" i="15"/>
  <c r="I200" i="15"/>
  <c r="I186" i="15"/>
  <c r="I175" i="15"/>
  <c r="I160" i="15"/>
  <c r="I138" i="15"/>
  <c r="I116" i="15"/>
  <c r="I96" i="15"/>
  <c r="I74" i="15"/>
  <c r="I52" i="15"/>
  <c r="I32" i="15"/>
  <c r="I264" i="15"/>
  <c r="I253" i="15"/>
  <c r="I242" i="15"/>
  <c r="I232" i="15"/>
  <c r="I221" i="15"/>
  <c r="I209" i="15"/>
  <c r="I199" i="15"/>
  <c r="I185" i="15"/>
  <c r="I172" i="15"/>
  <c r="I156" i="15"/>
  <c r="I136" i="15"/>
  <c r="I114" i="15"/>
  <c r="I92" i="15"/>
  <c r="I72" i="15"/>
  <c r="I50" i="15"/>
  <c r="I28" i="15"/>
  <c r="I161" i="15"/>
  <c r="I153" i="15"/>
  <c r="I145" i="15"/>
  <c r="I137" i="15"/>
  <c r="I129" i="15"/>
  <c r="I121" i="15"/>
  <c r="I113" i="15"/>
  <c r="I105" i="15"/>
  <c r="I97" i="15"/>
  <c r="I89" i="15"/>
  <c r="I81" i="15"/>
  <c r="I73" i="15"/>
  <c r="I65" i="15"/>
  <c r="I57" i="15"/>
  <c r="I49" i="15"/>
  <c r="I41" i="15"/>
  <c r="I33" i="15"/>
  <c r="I25" i="15"/>
  <c r="I17" i="15"/>
  <c r="I159" i="15"/>
  <c r="I151" i="15"/>
  <c r="I143" i="15"/>
  <c r="I135" i="15"/>
  <c r="I127" i="15"/>
  <c r="I119" i="15"/>
  <c r="I111" i="15"/>
  <c r="I103" i="15"/>
  <c r="I95" i="15"/>
  <c r="I87" i="15"/>
  <c r="I79" i="15"/>
  <c r="I71" i="15"/>
  <c r="I63" i="15"/>
  <c r="I55" i="15"/>
  <c r="I47" i="15"/>
  <c r="I39" i="15"/>
  <c r="I31" i="15"/>
  <c r="I23" i="15"/>
  <c r="I15" i="15"/>
  <c r="I198" i="15"/>
  <c r="I190" i="15"/>
  <c r="I182" i="15"/>
  <c r="I174" i="15"/>
  <c r="I166" i="15"/>
  <c r="I158" i="15"/>
  <c r="I150" i="15"/>
  <c r="I142" i="15"/>
  <c r="I134" i="15"/>
  <c r="I126" i="15"/>
  <c r="I118" i="15"/>
  <c r="I110" i="15"/>
  <c r="I102" i="15"/>
  <c r="I94" i="15"/>
  <c r="I86" i="15"/>
  <c r="I78" i="15"/>
  <c r="I70" i="15"/>
  <c r="I62" i="15"/>
  <c r="I54" i="15"/>
  <c r="I46" i="15"/>
  <c r="I38" i="15"/>
  <c r="I30" i="15"/>
  <c r="I22" i="15"/>
  <c r="I14" i="15"/>
  <c r="I262" i="15"/>
  <c r="I254" i="15"/>
  <c r="I246" i="15"/>
  <c r="I238" i="15"/>
  <c r="I230" i="15"/>
  <c r="I222" i="15"/>
  <c r="I213" i="15"/>
  <c r="I205" i="15"/>
  <c r="I197" i="15"/>
  <c r="I189" i="15"/>
  <c r="I181" i="15"/>
  <c r="I173" i="15"/>
  <c r="I165" i="15"/>
  <c r="I157" i="15"/>
  <c r="I149" i="15"/>
  <c r="I141" i="15"/>
  <c r="I133" i="15"/>
  <c r="I125" i="15"/>
  <c r="I117" i="15"/>
  <c r="I109" i="15"/>
  <c r="I101" i="15"/>
  <c r="I93" i="15"/>
  <c r="I85" i="15"/>
  <c r="I77" i="15"/>
  <c r="I69" i="15"/>
  <c r="I61" i="15"/>
  <c r="I53" i="15"/>
  <c r="I45" i="15"/>
  <c r="I37" i="15"/>
  <c r="I29" i="15"/>
  <c r="I21" i="15"/>
  <c r="I13" i="15"/>
  <c r="I260" i="15"/>
  <c r="I252" i="15"/>
  <c r="I244" i="15"/>
  <c r="I236" i="15"/>
  <c r="I228" i="15"/>
  <c r="I220" i="15"/>
  <c r="I211" i="15"/>
  <c r="I203" i="15"/>
  <c r="I195" i="15"/>
  <c r="I187" i="15"/>
  <c r="I179" i="15"/>
  <c r="I171" i="15"/>
  <c r="I163" i="15"/>
  <c r="I155" i="15"/>
  <c r="I147" i="15"/>
  <c r="I139" i="15"/>
  <c r="I131" i="15"/>
  <c r="I123" i="15"/>
  <c r="I115" i="15"/>
  <c r="I107" i="15"/>
  <c r="I99" i="15"/>
  <c r="I91" i="15"/>
  <c r="I83" i="15"/>
  <c r="I75" i="15"/>
  <c r="I67" i="15"/>
  <c r="I59" i="15"/>
  <c r="I51" i="15"/>
  <c r="I43" i="15"/>
  <c r="I35" i="15"/>
  <c r="I27" i="15"/>
  <c r="I19" i="15"/>
  <c r="AL121" i="7"/>
  <c r="AL160" i="7"/>
  <c r="AL136" i="7"/>
  <c r="AL120" i="7"/>
  <c r="AL96" i="7"/>
  <c r="AL80" i="7"/>
  <c r="AL56" i="7"/>
  <c r="AL8" i="7"/>
  <c r="AL105" i="7"/>
  <c r="AL253" i="7"/>
  <c r="AL245" i="7"/>
  <c r="AL237" i="7"/>
  <c r="AL221" i="7"/>
  <c r="AL205" i="7"/>
  <c r="AL189" i="7"/>
  <c r="AL181" i="7"/>
  <c r="AL173" i="7"/>
  <c r="AL157" i="7"/>
  <c r="AL141" i="7"/>
  <c r="AL125" i="7"/>
  <c r="AL117" i="7"/>
  <c r="AL109" i="7"/>
  <c r="AL93" i="7"/>
  <c r="AL77" i="7"/>
  <c r="AL61" i="7"/>
  <c r="AL53" i="7"/>
  <c r="AL45" i="7"/>
  <c r="AL29" i="7"/>
  <c r="AL13" i="7"/>
  <c r="AL249" i="7"/>
  <c r="AL89" i="7"/>
  <c r="AL168" i="7"/>
  <c r="AL144" i="7"/>
  <c r="AL128" i="7"/>
  <c r="AL112" i="7"/>
  <c r="AL104" i="7"/>
  <c r="AL88" i="7"/>
  <c r="AL72" i="7"/>
  <c r="AL64" i="7"/>
  <c r="AL48" i="7"/>
  <c r="AL40" i="7"/>
  <c r="AL32" i="7"/>
  <c r="AL24" i="7"/>
  <c r="AL16" i="7"/>
  <c r="AL153" i="7"/>
  <c r="AL260" i="7"/>
  <c r="AL252" i="7"/>
  <c r="AL244" i="7"/>
  <c r="AL236" i="7"/>
  <c r="AL228" i="7"/>
  <c r="AL220" i="7"/>
  <c r="AL212" i="7"/>
  <c r="AL204" i="7"/>
  <c r="AL196" i="7"/>
  <c r="AL188" i="7"/>
  <c r="AL180" i="7"/>
  <c r="AL172" i="7"/>
  <c r="AL164" i="7"/>
  <c r="AL156" i="7"/>
  <c r="AL148" i="7"/>
  <c r="AL140" i="7"/>
  <c r="AL132" i="7"/>
  <c r="AL124" i="7"/>
  <c r="AL116" i="7"/>
  <c r="AL108" i="7"/>
  <c r="AL100" i="7"/>
  <c r="AL92" i="7"/>
  <c r="AL84" i="7"/>
  <c r="AL76" i="7"/>
  <c r="AL68" i="7"/>
  <c r="AL60" i="7"/>
  <c r="AL52" i="7"/>
  <c r="AL44" i="7"/>
  <c r="AL36" i="7"/>
  <c r="AL28" i="7"/>
  <c r="AL20" i="7"/>
  <c r="AL12" i="7"/>
  <c r="AL233" i="7"/>
  <c r="AL57" i="7"/>
  <c r="AL5" i="7"/>
  <c r="AL69" i="7"/>
  <c r="AY6" i="7"/>
  <c r="AY14" i="7"/>
  <c r="AY22" i="7"/>
  <c r="AY30" i="7"/>
  <c r="AY38" i="7"/>
  <c r="AY46" i="7"/>
  <c r="AY54" i="7"/>
  <c r="AY62" i="7"/>
  <c r="AY70" i="7"/>
  <c r="AY78" i="7"/>
  <c r="AY86" i="7"/>
  <c r="AY94" i="7"/>
  <c r="AY102" i="7"/>
  <c r="AY110" i="7"/>
  <c r="AY118" i="7"/>
  <c r="AY126" i="7"/>
  <c r="AY134" i="7"/>
  <c r="AY142" i="7"/>
  <c r="AY150" i="7"/>
  <c r="AY158" i="7"/>
  <c r="AY166" i="7"/>
  <c r="AY174" i="7"/>
  <c r="AY182" i="7"/>
  <c r="AY190" i="7"/>
  <c r="AY198" i="7"/>
  <c r="AY206" i="7"/>
  <c r="AY214" i="7"/>
  <c r="AY222" i="7"/>
  <c r="AY230" i="7"/>
  <c r="AY238" i="7"/>
  <c r="AY246" i="7"/>
  <c r="AY254" i="7"/>
  <c r="AY187" i="7"/>
  <c r="AY7" i="7"/>
  <c r="AY15" i="7"/>
  <c r="AY23" i="7"/>
  <c r="AY31" i="7"/>
  <c r="AY39" i="7"/>
  <c r="AY47" i="7"/>
  <c r="AY55" i="7"/>
  <c r="AY63" i="7"/>
  <c r="AY71" i="7"/>
  <c r="AY79" i="7"/>
  <c r="AY87" i="7"/>
  <c r="AY95" i="7"/>
  <c r="AY103" i="7"/>
  <c r="AY111" i="7"/>
  <c r="AY119" i="7"/>
  <c r="AY127" i="7"/>
  <c r="AY135" i="7"/>
  <c r="AY143" i="7"/>
  <c r="AY151" i="7"/>
  <c r="AY159" i="7"/>
  <c r="AY167" i="7"/>
  <c r="AY175" i="7"/>
  <c r="AY183" i="7"/>
  <c r="AY191" i="7"/>
  <c r="AY199" i="7"/>
  <c r="AY207" i="7"/>
  <c r="AY215" i="7"/>
  <c r="AY223" i="7"/>
  <c r="AY231" i="7"/>
  <c r="AY239" i="7"/>
  <c r="AY247" i="7"/>
  <c r="AY255" i="7"/>
  <c r="AY8" i="7"/>
  <c r="AY16" i="7"/>
  <c r="AY24" i="7"/>
  <c r="AY32" i="7"/>
  <c r="AY40" i="7"/>
  <c r="AY48" i="7"/>
  <c r="AY56" i="7"/>
  <c r="AY64" i="7"/>
  <c r="AY72" i="7"/>
  <c r="AY80" i="7"/>
  <c r="AY88" i="7"/>
  <c r="AY96" i="7"/>
  <c r="AY104" i="7"/>
  <c r="AY112" i="7"/>
  <c r="AY120" i="7"/>
  <c r="AY128" i="7"/>
  <c r="AY136" i="7"/>
  <c r="AY144" i="7"/>
  <c r="AY152" i="7"/>
  <c r="AY160" i="7"/>
  <c r="AY168" i="7"/>
  <c r="AY176" i="7"/>
  <c r="AY184" i="7"/>
  <c r="AY192" i="7"/>
  <c r="AY200" i="7"/>
  <c r="AY208" i="7"/>
  <c r="AY216" i="7"/>
  <c r="AY224" i="7"/>
  <c r="AY232" i="7"/>
  <c r="AY240" i="7"/>
  <c r="AY248" i="7"/>
  <c r="AY256" i="7"/>
  <c r="AY179" i="7"/>
  <c r="AY9" i="7"/>
  <c r="AY17" i="7"/>
  <c r="AY25" i="7"/>
  <c r="AY33" i="7"/>
  <c r="AY41" i="7"/>
  <c r="AY49" i="7"/>
  <c r="AY57" i="7"/>
  <c r="AY65" i="7"/>
  <c r="AY73" i="7"/>
  <c r="AY81" i="7"/>
  <c r="AY89" i="7"/>
  <c r="AY97" i="7"/>
  <c r="AY105" i="7"/>
  <c r="AY113" i="7"/>
  <c r="AY121" i="7"/>
  <c r="AY129" i="7"/>
  <c r="AY137" i="7"/>
  <c r="AY145" i="7"/>
  <c r="AY153" i="7"/>
  <c r="AY161" i="7"/>
  <c r="AY169" i="7"/>
  <c r="AY177" i="7"/>
  <c r="AY185" i="7"/>
  <c r="AY193" i="7"/>
  <c r="AY201" i="7"/>
  <c r="AY209" i="7"/>
  <c r="AY217" i="7"/>
  <c r="AY225" i="7"/>
  <c r="AY233" i="7"/>
  <c r="AY241" i="7"/>
  <c r="AY249" i="7"/>
  <c r="AY257" i="7"/>
  <c r="AY195" i="7"/>
  <c r="AY10" i="7"/>
  <c r="AY18" i="7"/>
  <c r="AY26" i="7"/>
  <c r="AY34" i="7"/>
  <c r="AY42" i="7"/>
  <c r="AY50" i="7"/>
  <c r="AY58" i="7"/>
  <c r="AY66" i="7"/>
  <c r="AY74" i="7"/>
  <c r="AY82" i="7"/>
  <c r="AY90" i="7"/>
  <c r="AY98" i="7"/>
  <c r="AY106" i="7"/>
  <c r="AY114" i="7"/>
  <c r="AY122" i="7"/>
  <c r="AY130" i="7"/>
  <c r="AY138" i="7"/>
  <c r="AY146" i="7"/>
  <c r="AY154" i="7"/>
  <c r="AY162" i="7"/>
  <c r="AY170" i="7"/>
  <c r="AY178" i="7"/>
  <c r="AY186" i="7"/>
  <c r="AY194" i="7"/>
  <c r="AY202" i="7"/>
  <c r="AY210" i="7"/>
  <c r="AY218" i="7"/>
  <c r="AY226" i="7"/>
  <c r="AY234" i="7"/>
  <c r="AY242" i="7"/>
  <c r="AY250" i="7"/>
  <c r="AY258" i="7"/>
  <c r="AY11" i="7"/>
  <c r="AY19" i="7"/>
  <c r="AY27" i="7"/>
  <c r="AY35" i="7"/>
  <c r="AY43" i="7"/>
  <c r="AY51" i="7"/>
  <c r="AY59" i="7"/>
  <c r="AY67" i="7"/>
  <c r="AY75" i="7"/>
  <c r="AY83" i="7"/>
  <c r="AY91" i="7"/>
  <c r="AY99" i="7"/>
  <c r="AY107" i="7"/>
  <c r="AY115" i="7"/>
  <c r="AY123" i="7"/>
  <c r="AY131" i="7"/>
  <c r="AY139" i="7"/>
  <c r="AY147" i="7"/>
  <c r="AY155" i="7"/>
  <c r="AY163" i="7"/>
  <c r="AY171" i="7"/>
  <c r="AY203" i="7"/>
  <c r="AY211" i="7"/>
  <c r="AY219" i="7"/>
  <c r="AY227" i="7"/>
  <c r="AY235" i="7"/>
  <c r="AY243" i="7"/>
  <c r="AY251" i="7"/>
  <c r="AY259" i="7"/>
  <c r="AY12" i="7"/>
  <c r="AY20" i="7"/>
  <c r="AY28" i="7"/>
  <c r="AY36" i="7"/>
  <c r="AY44" i="7"/>
  <c r="AY52" i="7"/>
  <c r="AY60" i="7"/>
  <c r="AY68" i="7"/>
  <c r="AY76" i="7"/>
  <c r="AY84" i="7"/>
  <c r="AY92" i="7"/>
  <c r="AY100" i="7"/>
  <c r="AY108" i="7"/>
  <c r="AY116" i="7"/>
  <c r="AY124" i="7"/>
  <c r="AY132" i="7"/>
  <c r="AY140" i="7"/>
  <c r="AY148" i="7"/>
  <c r="AY156" i="7"/>
  <c r="AY164" i="7"/>
  <c r="AY172" i="7"/>
  <c r="AY180" i="7"/>
  <c r="AY188" i="7"/>
  <c r="AY196" i="7"/>
  <c r="AY204" i="7"/>
  <c r="AY212" i="7"/>
  <c r="AY220" i="7"/>
  <c r="AY228" i="7"/>
  <c r="AY236" i="7"/>
  <c r="AY244" i="7"/>
  <c r="AY252" i="7"/>
  <c r="AY260" i="7"/>
  <c r="AY13" i="7"/>
  <c r="AY21" i="7"/>
  <c r="AY29" i="7"/>
  <c r="AY37" i="7"/>
  <c r="AY45" i="7"/>
  <c r="AY53" i="7"/>
  <c r="AY61" i="7"/>
  <c r="AY69" i="7"/>
  <c r="AY77" i="7"/>
  <c r="AY85" i="7"/>
  <c r="AY93" i="7"/>
  <c r="AY101" i="7"/>
  <c r="AY109" i="7"/>
  <c r="AY117" i="7"/>
  <c r="AY125" i="7"/>
  <c r="AY133" i="7"/>
  <c r="AY141" i="7"/>
  <c r="AY149" i="7"/>
  <c r="AY157" i="7"/>
  <c r="AY165" i="7"/>
  <c r="AY173" i="7"/>
  <c r="AY181" i="7"/>
  <c r="AY189" i="7"/>
  <c r="AY197" i="7"/>
  <c r="AY205" i="7"/>
  <c r="AY213" i="7"/>
  <c r="AY221" i="7"/>
  <c r="AY229" i="7"/>
  <c r="AY237" i="7"/>
  <c r="AY245" i="7"/>
  <c r="AY253" i="7"/>
  <c r="AY5" i="7"/>
  <c r="AL217" i="7"/>
  <c r="AL41" i="7"/>
  <c r="AL197" i="7"/>
  <c r="AL58" i="7"/>
  <c r="AL50" i="7"/>
  <c r="AL42" i="7"/>
  <c r="AL34" i="7"/>
  <c r="AL26" i="7"/>
  <c r="AL18" i="7"/>
  <c r="AL10" i="7"/>
  <c r="AL185" i="7"/>
  <c r="AL25" i="7"/>
  <c r="AL133" i="7"/>
  <c r="AL255" i="7"/>
  <c r="AL247" i="7"/>
  <c r="AL239" i="7"/>
  <c r="AL231" i="7"/>
  <c r="AL223" i="7"/>
  <c r="AL215" i="7"/>
  <c r="AL207" i="7"/>
  <c r="AL199" i="7"/>
  <c r="AL191" i="7"/>
  <c r="AL183" i="7"/>
  <c r="AL175" i="7"/>
  <c r="AL167" i="7"/>
  <c r="AL159" i="7"/>
  <c r="AL151" i="7"/>
  <c r="AL143" i="7"/>
  <c r="AL135" i="7"/>
  <c r="AL127" i="7"/>
  <c r="AL119" i="7"/>
  <c r="AL111" i="7"/>
  <c r="AL103" i="7"/>
  <c r="AL95" i="7"/>
  <c r="AL87" i="7"/>
  <c r="AL79" i="7"/>
  <c r="AL71" i="7"/>
  <c r="AL63" i="7"/>
  <c r="AL55" i="7"/>
  <c r="AL47" i="7"/>
  <c r="AL39" i="7"/>
  <c r="AL31" i="7"/>
  <c r="AL23" i="7"/>
  <c r="AL15" i="7"/>
  <c r="AL7" i="7"/>
  <c r="W5" i="7"/>
  <c r="W250" i="7" s="1"/>
  <c r="V250" i="7"/>
  <c r="AL254" i="7"/>
  <c r="AL246" i="7"/>
  <c r="AL238" i="7"/>
  <c r="AL230" i="7"/>
  <c r="AL222" i="7"/>
  <c r="AL214" i="7"/>
  <c r="AL206" i="7"/>
  <c r="AL198" i="7"/>
  <c r="AL190" i="7"/>
  <c r="AL182" i="7"/>
  <c r="AL174" i="7"/>
  <c r="AL166" i="7"/>
  <c r="AL158" i="7"/>
  <c r="AL150" i="7"/>
  <c r="AL142" i="7"/>
  <c r="AL134" i="7"/>
  <c r="AL126" i="7"/>
  <c r="AL118" i="7"/>
  <c r="AL110" i="7"/>
  <c r="AL102" i="7"/>
  <c r="AL94" i="7"/>
  <c r="AL86" i="7"/>
  <c r="AL78" i="7"/>
  <c r="AL70" i="7"/>
  <c r="AL62" i="7"/>
  <c r="AL54" i="7"/>
  <c r="AL46" i="7"/>
  <c r="AL38" i="7"/>
  <c r="AL30" i="7"/>
  <c r="AL22" i="7"/>
  <c r="AL14" i="7"/>
  <c r="AL6" i="7"/>
  <c r="K5" i="7"/>
  <c r="K250" i="7" s="1"/>
  <c r="J250" i="7"/>
  <c r="AK262" i="7"/>
  <c r="AL229" i="7"/>
  <c r="AL165" i="7"/>
  <c r="AL101" i="7"/>
  <c r="AL37" i="7"/>
  <c r="AL259" i="7"/>
  <c r="AL251" i="7"/>
  <c r="AL243" i="7"/>
  <c r="AL235" i="7"/>
  <c r="AL227" i="7"/>
  <c r="AL219" i="7"/>
  <c r="AL211" i="7"/>
  <c r="AL203" i="7"/>
  <c r="AL195" i="7"/>
  <c r="AL187" i="7"/>
  <c r="AL179" i="7"/>
  <c r="AL171" i="7"/>
  <c r="AL163" i="7"/>
  <c r="AL155" i="7"/>
  <c r="AL147" i="7"/>
  <c r="AL139" i="7"/>
  <c r="AL131" i="7"/>
  <c r="AL123" i="7"/>
  <c r="AL115" i="7"/>
  <c r="AL107" i="7"/>
  <c r="AL99" i="7"/>
  <c r="AL91" i="7"/>
  <c r="AL83" i="7"/>
  <c r="AL75" i="7"/>
  <c r="AL67" i="7"/>
  <c r="AL59" i="7"/>
  <c r="AL51" i="7"/>
  <c r="AL43" i="7"/>
  <c r="AL35" i="7"/>
  <c r="AL27" i="7"/>
  <c r="AL19" i="7"/>
  <c r="AL11" i="7"/>
  <c r="AL213" i="7"/>
  <c r="AL149" i="7"/>
  <c r="AL85" i="7"/>
  <c r="AJ262" i="7"/>
  <c r="P46" i="1"/>
  <c r="K257" i="4"/>
  <c r="L257" i="4" s="1"/>
  <c r="T257" i="4" s="1"/>
  <c r="K256" i="4"/>
  <c r="L256" i="4" s="1"/>
  <c r="T256" i="4" s="1"/>
  <c r="K255" i="4"/>
  <c r="L255" i="4" s="1"/>
  <c r="T255" i="4" s="1"/>
  <c r="K254" i="4"/>
  <c r="L254" i="4" s="1"/>
  <c r="T254" i="4" s="1"/>
  <c r="K253" i="4"/>
  <c r="L253" i="4" s="1"/>
  <c r="K252" i="4"/>
  <c r="L252" i="4" s="1"/>
  <c r="T252" i="4" s="1"/>
  <c r="K251" i="4"/>
  <c r="L251" i="4" s="1"/>
  <c r="T251" i="4" s="1"/>
  <c r="K250" i="4"/>
  <c r="L250" i="4" s="1"/>
  <c r="T250" i="4" s="1"/>
  <c r="K249" i="4"/>
  <c r="L249" i="4" s="1"/>
  <c r="T249" i="4" s="1"/>
  <c r="K248" i="4"/>
  <c r="L248" i="4" s="1"/>
  <c r="T248" i="4" s="1"/>
  <c r="K247" i="4"/>
  <c r="L247" i="4" s="1"/>
  <c r="T247" i="4" s="1"/>
  <c r="K246" i="4"/>
  <c r="L246" i="4" s="1"/>
  <c r="T246" i="4" s="1"/>
  <c r="K245" i="4"/>
  <c r="L245" i="4" s="1"/>
  <c r="K244" i="4"/>
  <c r="L244" i="4" s="1"/>
  <c r="T244" i="4" s="1"/>
  <c r="K243" i="4"/>
  <c r="L243" i="4" s="1"/>
  <c r="T243" i="4" s="1"/>
  <c r="K242" i="4"/>
  <c r="L242" i="4" s="1"/>
  <c r="T242" i="4" s="1"/>
  <c r="K241" i="4"/>
  <c r="L241" i="4" s="1"/>
  <c r="T241" i="4" s="1"/>
  <c r="K240" i="4"/>
  <c r="L240" i="4" s="1"/>
  <c r="T240" i="4" s="1"/>
  <c r="K239" i="4"/>
  <c r="L239" i="4" s="1"/>
  <c r="T239" i="4" s="1"/>
  <c r="K238" i="4"/>
  <c r="L238" i="4" s="1"/>
  <c r="T238" i="4" s="1"/>
  <c r="K237" i="4"/>
  <c r="L237" i="4" s="1"/>
  <c r="K236" i="4"/>
  <c r="L236" i="4" s="1"/>
  <c r="T236" i="4" s="1"/>
  <c r="K235" i="4"/>
  <c r="L235" i="4" s="1"/>
  <c r="T235" i="4" s="1"/>
  <c r="K234" i="4"/>
  <c r="L234" i="4" s="1"/>
  <c r="T234" i="4" s="1"/>
  <c r="K233" i="4"/>
  <c r="L233" i="4" s="1"/>
  <c r="T233" i="4" s="1"/>
  <c r="K232" i="4"/>
  <c r="L232" i="4" s="1"/>
  <c r="T232" i="4" s="1"/>
  <c r="K231" i="4"/>
  <c r="L231" i="4" s="1"/>
  <c r="T231" i="4" s="1"/>
  <c r="K230" i="4"/>
  <c r="L230" i="4" s="1"/>
  <c r="T230" i="4" s="1"/>
  <c r="K229" i="4"/>
  <c r="L229" i="4" s="1"/>
  <c r="T229" i="4" s="1"/>
  <c r="K228" i="4"/>
  <c r="L228" i="4" s="1"/>
  <c r="T228" i="4" s="1"/>
  <c r="K227" i="4"/>
  <c r="L227" i="4" s="1"/>
  <c r="T227" i="4" s="1"/>
  <c r="K226" i="4"/>
  <c r="L226" i="4" s="1"/>
  <c r="T226" i="4" s="1"/>
  <c r="K225" i="4"/>
  <c r="L225" i="4" s="1"/>
  <c r="T225" i="4" s="1"/>
  <c r="K224" i="4"/>
  <c r="L224" i="4" s="1"/>
  <c r="T224" i="4" s="1"/>
  <c r="K223" i="4"/>
  <c r="L223" i="4" s="1"/>
  <c r="T223" i="4" s="1"/>
  <c r="K222" i="4"/>
  <c r="L222" i="4" s="1"/>
  <c r="T222" i="4" s="1"/>
  <c r="K221" i="4"/>
  <c r="L221" i="4" s="1"/>
  <c r="K220" i="4"/>
  <c r="L220" i="4" s="1"/>
  <c r="T220" i="4" s="1"/>
  <c r="K219" i="4"/>
  <c r="L219" i="4" s="1"/>
  <c r="T219" i="4" s="1"/>
  <c r="K218" i="4"/>
  <c r="L218" i="4" s="1"/>
  <c r="T218" i="4" s="1"/>
  <c r="K217" i="4"/>
  <c r="L217" i="4" s="1"/>
  <c r="T217" i="4" s="1"/>
  <c r="K216" i="4"/>
  <c r="L216" i="4" s="1"/>
  <c r="T216" i="4" s="1"/>
  <c r="K215" i="4"/>
  <c r="L215" i="4" s="1"/>
  <c r="T215" i="4" s="1"/>
  <c r="K214" i="4"/>
  <c r="L214" i="4" s="1"/>
  <c r="T214" i="4" s="1"/>
  <c r="K213" i="4"/>
  <c r="L213" i="4" s="1"/>
  <c r="K212" i="4"/>
  <c r="L212" i="4" s="1"/>
  <c r="T212" i="4" s="1"/>
  <c r="K211" i="4"/>
  <c r="L211" i="4" s="1"/>
  <c r="T211" i="4" s="1"/>
  <c r="K210" i="4"/>
  <c r="L210" i="4" s="1"/>
  <c r="T210" i="4" s="1"/>
  <c r="K209" i="4"/>
  <c r="L209" i="4" s="1"/>
  <c r="T209" i="4" s="1"/>
  <c r="K208" i="4"/>
  <c r="L208" i="4" s="1"/>
  <c r="T208" i="4" s="1"/>
  <c r="K207" i="4"/>
  <c r="L207" i="4" s="1"/>
  <c r="T207" i="4" s="1"/>
  <c r="K206" i="4"/>
  <c r="L206" i="4" s="1"/>
  <c r="T206" i="4" s="1"/>
  <c r="K205" i="4"/>
  <c r="L205" i="4" s="1"/>
  <c r="T205" i="4" s="1"/>
  <c r="K204" i="4"/>
  <c r="L204" i="4" s="1"/>
  <c r="T204" i="4" s="1"/>
  <c r="K203" i="4"/>
  <c r="L203" i="4" s="1"/>
  <c r="T203" i="4" s="1"/>
  <c r="K202" i="4"/>
  <c r="L202" i="4" s="1"/>
  <c r="T202" i="4" s="1"/>
  <c r="K201" i="4"/>
  <c r="L201" i="4" s="1"/>
  <c r="T201" i="4" s="1"/>
  <c r="K200" i="4"/>
  <c r="L200" i="4" s="1"/>
  <c r="T200" i="4" s="1"/>
  <c r="K199" i="4"/>
  <c r="L199" i="4" s="1"/>
  <c r="T199" i="4" s="1"/>
  <c r="K198" i="4"/>
  <c r="L198" i="4" s="1"/>
  <c r="T198" i="4" s="1"/>
  <c r="K197" i="4"/>
  <c r="L197" i="4" s="1"/>
  <c r="T197" i="4" s="1"/>
  <c r="K196" i="4"/>
  <c r="L196" i="4" s="1"/>
  <c r="T196" i="4" s="1"/>
  <c r="K195" i="4"/>
  <c r="L195" i="4" s="1"/>
  <c r="T195" i="4" s="1"/>
  <c r="K194" i="4"/>
  <c r="L194" i="4" s="1"/>
  <c r="T194" i="4" s="1"/>
  <c r="K193" i="4"/>
  <c r="L193" i="4" s="1"/>
  <c r="T193" i="4" s="1"/>
  <c r="K192" i="4"/>
  <c r="L192" i="4" s="1"/>
  <c r="T192" i="4" s="1"/>
  <c r="K191" i="4"/>
  <c r="L191" i="4" s="1"/>
  <c r="T191" i="4" s="1"/>
  <c r="K190" i="4"/>
  <c r="L190" i="4" s="1"/>
  <c r="T190" i="4" s="1"/>
  <c r="K189" i="4"/>
  <c r="L189" i="4" s="1"/>
  <c r="K188" i="4"/>
  <c r="L188" i="4" s="1"/>
  <c r="T188" i="4" s="1"/>
  <c r="K187" i="4"/>
  <c r="L187" i="4" s="1"/>
  <c r="T187" i="4" s="1"/>
  <c r="K186" i="4"/>
  <c r="L186" i="4" s="1"/>
  <c r="T186" i="4" s="1"/>
  <c r="K185" i="4"/>
  <c r="L185" i="4" s="1"/>
  <c r="T185" i="4" s="1"/>
  <c r="K184" i="4"/>
  <c r="L184" i="4" s="1"/>
  <c r="T184" i="4" s="1"/>
  <c r="K183" i="4"/>
  <c r="L183" i="4" s="1"/>
  <c r="T183" i="4" s="1"/>
  <c r="K182" i="4"/>
  <c r="L182" i="4" s="1"/>
  <c r="T182" i="4" s="1"/>
  <c r="K181" i="4"/>
  <c r="L181" i="4" s="1"/>
  <c r="K180" i="4"/>
  <c r="L180" i="4" s="1"/>
  <c r="T180" i="4" s="1"/>
  <c r="K179" i="4"/>
  <c r="L179" i="4" s="1"/>
  <c r="T179" i="4" s="1"/>
  <c r="K178" i="4"/>
  <c r="L178" i="4" s="1"/>
  <c r="T178" i="4" s="1"/>
  <c r="K177" i="4"/>
  <c r="L177" i="4" s="1"/>
  <c r="T177" i="4" s="1"/>
  <c r="K176" i="4"/>
  <c r="L176" i="4" s="1"/>
  <c r="T176" i="4" s="1"/>
  <c r="K175" i="4"/>
  <c r="L175" i="4" s="1"/>
  <c r="T175" i="4" s="1"/>
  <c r="K174" i="4"/>
  <c r="L174" i="4" s="1"/>
  <c r="T174" i="4" s="1"/>
  <c r="L173" i="4"/>
  <c r="T173" i="4" s="1"/>
  <c r="K173" i="4"/>
  <c r="K172" i="4"/>
  <c r="L172" i="4" s="1"/>
  <c r="T172" i="4" s="1"/>
  <c r="K171" i="4"/>
  <c r="L171" i="4" s="1"/>
  <c r="T171" i="4" s="1"/>
  <c r="K170" i="4"/>
  <c r="L170" i="4" s="1"/>
  <c r="T170" i="4" s="1"/>
  <c r="K169" i="4"/>
  <c r="L169" i="4" s="1"/>
  <c r="T169" i="4" s="1"/>
  <c r="K168" i="4"/>
  <c r="L168" i="4" s="1"/>
  <c r="T168" i="4" s="1"/>
  <c r="K167" i="4"/>
  <c r="L167" i="4" s="1"/>
  <c r="T167" i="4" s="1"/>
  <c r="K166" i="4"/>
  <c r="L166" i="4" s="1"/>
  <c r="T166" i="4" s="1"/>
  <c r="K165" i="4"/>
  <c r="L165" i="4" s="1"/>
  <c r="K164" i="4"/>
  <c r="L164" i="4" s="1"/>
  <c r="T164" i="4" s="1"/>
  <c r="K163" i="4"/>
  <c r="L163" i="4" s="1"/>
  <c r="T163" i="4" s="1"/>
  <c r="K162" i="4"/>
  <c r="L162" i="4" s="1"/>
  <c r="T162" i="4" s="1"/>
  <c r="K161" i="4"/>
  <c r="L161" i="4" s="1"/>
  <c r="T161" i="4" s="1"/>
  <c r="K160" i="4"/>
  <c r="L160" i="4" s="1"/>
  <c r="T160" i="4" s="1"/>
  <c r="K159" i="4"/>
  <c r="L159" i="4" s="1"/>
  <c r="T159" i="4" s="1"/>
  <c r="K158" i="4"/>
  <c r="L158" i="4" s="1"/>
  <c r="T158" i="4" s="1"/>
  <c r="K157" i="4"/>
  <c r="L157" i="4" s="1"/>
  <c r="K156" i="4"/>
  <c r="L156" i="4" s="1"/>
  <c r="T156" i="4" s="1"/>
  <c r="K155" i="4"/>
  <c r="L155" i="4" s="1"/>
  <c r="T155" i="4" s="1"/>
  <c r="K154" i="4"/>
  <c r="L154" i="4" s="1"/>
  <c r="T154" i="4" s="1"/>
  <c r="K153" i="4"/>
  <c r="L153" i="4" s="1"/>
  <c r="T153" i="4" s="1"/>
  <c r="K152" i="4"/>
  <c r="L152" i="4" s="1"/>
  <c r="T152" i="4" s="1"/>
  <c r="K151" i="4"/>
  <c r="L151" i="4" s="1"/>
  <c r="T151" i="4" s="1"/>
  <c r="K150" i="4"/>
  <c r="L150" i="4" s="1"/>
  <c r="T150" i="4" s="1"/>
  <c r="K149" i="4"/>
  <c r="L149" i="4" s="1"/>
  <c r="K148" i="4"/>
  <c r="L148" i="4" s="1"/>
  <c r="T148" i="4" s="1"/>
  <c r="K147" i="4"/>
  <c r="L147" i="4" s="1"/>
  <c r="T147" i="4" s="1"/>
  <c r="K146" i="4"/>
  <c r="L146" i="4" s="1"/>
  <c r="T146" i="4" s="1"/>
  <c r="K145" i="4"/>
  <c r="L145" i="4" s="1"/>
  <c r="T145" i="4" s="1"/>
  <c r="K144" i="4"/>
  <c r="L144" i="4" s="1"/>
  <c r="T144" i="4" s="1"/>
  <c r="K143" i="4"/>
  <c r="L143" i="4" s="1"/>
  <c r="T143" i="4" s="1"/>
  <c r="K142" i="4"/>
  <c r="L142" i="4" s="1"/>
  <c r="T142" i="4" s="1"/>
  <c r="K141" i="4"/>
  <c r="L141" i="4" s="1"/>
  <c r="T141" i="4" s="1"/>
  <c r="K140" i="4"/>
  <c r="L140" i="4" s="1"/>
  <c r="T140" i="4" s="1"/>
  <c r="K139" i="4"/>
  <c r="L139" i="4" s="1"/>
  <c r="T139" i="4" s="1"/>
  <c r="K138" i="4"/>
  <c r="L138" i="4" s="1"/>
  <c r="T138" i="4" s="1"/>
  <c r="K137" i="4"/>
  <c r="L137" i="4" s="1"/>
  <c r="T137" i="4" s="1"/>
  <c r="K136" i="4"/>
  <c r="L136" i="4" s="1"/>
  <c r="T136" i="4" s="1"/>
  <c r="K135" i="4"/>
  <c r="L135" i="4" s="1"/>
  <c r="T135" i="4" s="1"/>
  <c r="K134" i="4"/>
  <c r="L134" i="4" s="1"/>
  <c r="T134" i="4" s="1"/>
  <c r="K133" i="4"/>
  <c r="L133" i="4" s="1"/>
  <c r="T133" i="4" s="1"/>
  <c r="K132" i="4"/>
  <c r="L132" i="4" s="1"/>
  <c r="T132" i="4" s="1"/>
  <c r="K131" i="4"/>
  <c r="L131" i="4" s="1"/>
  <c r="T131" i="4" s="1"/>
  <c r="K130" i="4"/>
  <c r="L130" i="4" s="1"/>
  <c r="T130" i="4" s="1"/>
  <c r="K129" i="4"/>
  <c r="L129" i="4" s="1"/>
  <c r="T129" i="4" s="1"/>
  <c r="K128" i="4"/>
  <c r="L128" i="4" s="1"/>
  <c r="T128" i="4" s="1"/>
  <c r="K127" i="4"/>
  <c r="L127" i="4" s="1"/>
  <c r="T127" i="4" s="1"/>
  <c r="K126" i="4"/>
  <c r="L126" i="4" s="1"/>
  <c r="T126" i="4" s="1"/>
  <c r="K125" i="4"/>
  <c r="L125" i="4" s="1"/>
  <c r="K124" i="4"/>
  <c r="L124" i="4" s="1"/>
  <c r="T124" i="4" s="1"/>
  <c r="K123" i="4"/>
  <c r="L123" i="4" s="1"/>
  <c r="T123" i="4" s="1"/>
  <c r="K122" i="4"/>
  <c r="L122" i="4" s="1"/>
  <c r="T122" i="4" s="1"/>
  <c r="K121" i="4"/>
  <c r="L121" i="4" s="1"/>
  <c r="T121" i="4" s="1"/>
  <c r="K120" i="4"/>
  <c r="L120" i="4" s="1"/>
  <c r="T120" i="4" s="1"/>
  <c r="K119" i="4"/>
  <c r="L119" i="4" s="1"/>
  <c r="T119" i="4" s="1"/>
  <c r="K118" i="4"/>
  <c r="L118" i="4" s="1"/>
  <c r="T118" i="4" s="1"/>
  <c r="K117" i="4"/>
  <c r="L117" i="4" s="1"/>
  <c r="K116" i="4"/>
  <c r="L116" i="4" s="1"/>
  <c r="T116" i="4" s="1"/>
  <c r="K115" i="4"/>
  <c r="L115" i="4" s="1"/>
  <c r="T115" i="4" s="1"/>
  <c r="K114" i="4"/>
  <c r="L114" i="4" s="1"/>
  <c r="T114" i="4" s="1"/>
  <c r="K113" i="4"/>
  <c r="L113" i="4" s="1"/>
  <c r="T113" i="4" s="1"/>
  <c r="K112" i="4"/>
  <c r="L112" i="4" s="1"/>
  <c r="T112" i="4" s="1"/>
  <c r="K111" i="4"/>
  <c r="L111" i="4" s="1"/>
  <c r="T111" i="4" s="1"/>
  <c r="K110" i="4"/>
  <c r="L110" i="4" s="1"/>
  <c r="T110" i="4" s="1"/>
  <c r="K109" i="4"/>
  <c r="L109" i="4" s="1"/>
  <c r="T109" i="4" s="1"/>
  <c r="K108" i="4"/>
  <c r="L108" i="4" s="1"/>
  <c r="T108" i="4" s="1"/>
  <c r="K107" i="4"/>
  <c r="L107" i="4" s="1"/>
  <c r="T107" i="4" s="1"/>
  <c r="K106" i="4"/>
  <c r="L106" i="4" s="1"/>
  <c r="T106" i="4" s="1"/>
  <c r="K105" i="4"/>
  <c r="L105" i="4" s="1"/>
  <c r="T105" i="4" s="1"/>
  <c r="K104" i="4"/>
  <c r="L104" i="4" s="1"/>
  <c r="T104" i="4" s="1"/>
  <c r="K103" i="4"/>
  <c r="L103" i="4" s="1"/>
  <c r="T103" i="4" s="1"/>
  <c r="K102" i="4"/>
  <c r="L102" i="4" s="1"/>
  <c r="T102" i="4" s="1"/>
  <c r="K101" i="4"/>
  <c r="L101" i="4" s="1"/>
  <c r="K100" i="4"/>
  <c r="L100" i="4" s="1"/>
  <c r="T100" i="4" s="1"/>
  <c r="K99" i="4"/>
  <c r="L99" i="4" s="1"/>
  <c r="T99" i="4" s="1"/>
  <c r="K98" i="4"/>
  <c r="L98" i="4" s="1"/>
  <c r="T98" i="4" s="1"/>
  <c r="K97" i="4"/>
  <c r="L97" i="4" s="1"/>
  <c r="T97" i="4" s="1"/>
  <c r="K96" i="4"/>
  <c r="L96" i="4" s="1"/>
  <c r="T96" i="4" s="1"/>
  <c r="K95" i="4"/>
  <c r="L95" i="4" s="1"/>
  <c r="T95" i="4" s="1"/>
  <c r="L94" i="4"/>
  <c r="T94" i="4" s="1"/>
  <c r="K94" i="4"/>
  <c r="K93" i="4"/>
  <c r="L93" i="4" s="1"/>
  <c r="K92" i="4"/>
  <c r="L92" i="4" s="1"/>
  <c r="T92" i="4" s="1"/>
  <c r="K91" i="4"/>
  <c r="L91" i="4" s="1"/>
  <c r="T91" i="4" s="1"/>
  <c r="K90" i="4"/>
  <c r="L90" i="4" s="1"/>
  <c r="T90" i="4" s="1"/>
  <c r="K89" i="4"/>
  <c r="L89" i="4" s="1"/>
  <c r="T89" i="4" s="1"/>
  <c r="K88" i="4"/>
  <c r="L88" i="4" s="1"/>
  <c r="T88" i="4" s="1"/>
  <c r="K87" i="4"/>
  <c r="L87" i="4" s="1"/>
  <c r="T87" i="4" s="1"/>
  <c r="K86" i="4"/>
  <c r="L86" i="4" s="1"/>
  <c r="T86" i="4" s="1"/>
  <c r="K85" i="4"/>
  <c r="L85" i="4" s="1"/>
  <c r="K84" i="4"/>
  <c r="L84" i="4" s="1"/>
  <c r="T84" i="4" s="1"/>
  <c r="K83" i="4"/>
  <c r="L83" i="4" s="1"/>
  <c r="T83" i="4" s="1"/>
  <c r="K82" i="4"/>
  <c r="L82" i="4" s="1"/>
  <c r="T82" i="4" s="1"/>
  <c r="K81" i="4"/>
  <c r="L81" i="4" s="1"/>
  <c r="T81" i="4" s="1"/>
  <c r="K80" i="4"/>
  <c r="L80" i="4" s="1"/>
  <c r="T80" i="4" s="1"/>
  <c r="K79" i="4"/>
  <c r="L79" i="4" s="1"/>
  <c r="T79" i="4" s="1"/>
  <c r="K78" i="4"/>
  <c r="L78" i="4" s="1"/>
  <c r="T78" i="4" s="1"/>
  <c r="K77" i="4"/>
  <c r="L77" i="4" s="1"/>
  <c r="T77" i="4" s="1"/>
  <c r="K76" i="4"/>
  <c r="L76" i="4" s="1"/>
  <c r="T76" i="4" s="1"/>
  <c r="K75" i="4"/>
  <c r="L75" i="4" s="1"/>
  <c r="T75" i="4" s="1"/>
  <c r="K74" i="4"/>
  <c r="L74" i="4" s="1"/>
  <c r="T74" i="4" s="1"/>
  <c r="K73" i="4"/>
  <c r="L73" i="4" s="1"/>
  <c r="T73" i="4" s="1"/>
  <c r="K72" i="4"/>
  <c r="L72" i="4" s="1"/>
  <c r="T72" i="4" s="1"/>
  <c r="K71" i="4"/>
  <c r="L71" i="4" s="1"/>
  <c r="T71" i="4" s="1"/>
  <c r="K70" i="4"/>
  <c r="L70" i="4" s="1"/>
  <c r="T70" i="4" s="1"/>
  <c r="K69" i="4"/>
  <c r="L69" i="4" s="1"/>
  <c r="T69" i="4" s="1"/>
  <c r="K68" i="4"/>
  <c r="L68" i="4" s="1"/>
  <c r="T68" i="4" s="1"/>
  <c r="K67" i="4"/>
  <c r="L67" i="4" s="1"/>
  <c r="T67" i="4" s="1"/>
  <c r="K66" i="4"/>
  <c r="L66" i="4" s="1"/>
  <c r="T66" i="4" s="1"/>
  <c r="K65" i="4"/>
  <c r="L65" i="4" s="1"/>
  <c r="T65" i="4" s="1"/>
  <c r="K64" i="4"/>
  <c r="L64" i="4" s="1"/>
  <c r="T64" i="4" s="1"/>
  <c r="K63" i="4"/>
  <c r="L63" i="4" s="1"/>
  <c r="T63" i="4" s="1"/>
  <c r="K62" i="4"/>
  <c r="L62" i="4" s="1"/>
  <c r="T62" i="4" s="1"/>
  <c r="K61" i="4"/>
  <c r="L61" i="4" s="1"/>
  <c r="K60" i="4"/>
  <c r="L60" i="4" s="1"/>
  <c r="T60" i="4" s="1"/>
  <c r="K59" i="4"/>
  <c r="L59" i="4" s="1"/>
  <c r="T59" i="4" s="1"/>
  <c r="K58" i="4"/>
  <c r="L58" i="4" s="1"/>
  <c r="T58" i="4" s="1"/>
  <c r="K57" i="4"/>
  <c r="L57" i="4" s="1"/>
  <c r="T57" i="4" s="1"/>
  <c r="K56" i="4"/>
  <c r="L56" i="4" s="1"/>
  <c r="T56" i="4" s="1"/>
  <c r="K55" i="4"/>
  <c r="L55" i="4" s="1"/>
  <c r="T55" i="4" s="1"/>
  <c r="K54" i="4"/>
  <c r="L54" i="4" s="1"/>
  <c r="T54" i="4" s="1"/>
  <c r="K53" i="4"/>
  <c r="L53" i="4" s="1"/>
  <c r="T53" i="4" s="1"/>
  <c r="K52" i="4"/>
  <c r="L52" i="4" s="1"/>
  <c r="T52" i="4" s="1"/>
  <c r="K51" i="4"/>
  <c r="L51" i="4" s="1"/>
  <c r="T51" i="4" s="1"/>
  <c r="K50" i="4"/>
  <c r="L50" i="4" s="1"/>
  <c r="T50" i="4" s="1"/>
  <c r="K49" i="4"/>
  <c r="L49" i="4" s="1"/>
  <c r="T49" i="4" s="1"/>
  <c r="K48" i="4"/>
  <c r="L48" i="4" s="1"/>
  <c r="T48" i="4" s="1"/>
  <c r="K47" i="4"/>
  <c r="L47" i="4" s="1"/>
  <c r="T47" i="4" s="1"/>
  <c r="K46" i="4"/>
  <c r="L46" i="4" s="1"/>
  <c r="T46" i="4" s="1"/>
  <c r="K45" i="4"/>
  <c r="L45" i="4" s="1"/>
  <c r="T45" i="4" s="1"/>
  <c r="K44" i="4"/>
  <c r="L44" i="4" s="1"/>
  <c r="T44" i="4" s="1"/>
  <c r="K43" i="4"/>
  <c r="L43" i="4" s="1"/>
  <c r="T43" i="4" s="1"/>
  <c r="K42" i="4"/>
  <c r="L42" i="4" s="1"/>
  <c r="T42" i="4" s="1"/>
  <c r="K41" i="4"/>
  <c r="L41" i="4" s="1"/>
  <c r="T41" i="4" s="1"/>
  <c r="K40" i="4"/>
  <c r="L40" i="4" s="1"/>
  <c r="T40" i="4" s="1"/>
  <c r="K39" i="4"/>
  <c r="L39" i="4" s="1"/>
  <c r="T39" i="4" s="1"/>
  <c r="K38" i="4"/>
  <c r="L38" i="4" s="1"/>
  <c r="T38" i="4" s="1"/>
  <c r="K37" i="4"/>
  <c r="L37" i="4" s="1"/>
  <c r="K36" i="4"/>
  <c r="L36" i="4" s="1"/>
  <c r="T36" i="4" s="1"/>
  <c r="K35" i="4"/>
  <c r="L35" i="4" s="1"/>
  <c r="T35" i="4" s="1"/>
  <c r="K34" i="4"/>
  <c r="L34" i="4" s="1"/>
  <c r="T34" i="4" s="1"/>
  <c r="K33" i="4"/>
  <c r="L33" i="4" s="1"/>
  <c r="T33" i="4" s="1"/>
  <c r="K32" i="4"/>
  <c r="L32" i="4" s="1"/>
  <c r="T32" i="4" s="1"/>
  <c r="K31" i="4"/>
  <c r="L31" i="4" s="1"/>
  <c r="T31" i="4" s="1"/>
  <c r="K30" i="4"/>
  <c r="L30" i="4" s="1"/>
  <c r="T30" i="4" s="1"/>
  <c r="K29" i="4"/>
  <c r="L29" i="4" s="1"/>
  <c r="K28" i="4"/>
  <c r="L28" i="4" s="1"/>
  <c r="T28" i="4" s="1"/>
  <c r="K27" i="4"/>
  <c r="L27" i="4" s="1"/>
  <c r="T27" i="4" s="1"/>
  <c r="K26" i="4"/>
  <c r="L26" i="4" s="1"/>
  <c r="T26" i="4" s="1"/>
  <c r="K25" i="4"/>
  <c r="L25" i="4" s="1"/>
  <c r="T25" i="4" s="1"/>
  <c r="K24" i="4"/>
  <c r="L24" i="4" s="1"/>
  <c r="T24" i="4" s="1"/>
  <c r="K23" i="4"/>
  <c r="L23" i="4" s="1"/>
  <c r="T23" i="4" s="1"/>
  <c r="K22" i="4"/>
  <c r="L22" i="4" s="1"/>
  <c r="T22" i="4" s="1"/>
  <c r="K21" i="4"/>
  <c r="L21" i="4" s="1"/>
  <c r="K20" i="4"/>
  <c r="L20" i="4" s="1"/>
  <c r="T20" i="4" s="1"/>
  <c r="K19" i="4"/>
  <c r="L19" i="4" s="1"/>
  <c r="T19" i="4" s="1"/>
  <c r="K18" i="4"/>
  <c r="L18" i="4" s="1"/>
  <c r="T18" i="4" s="1"/>
  <c r="K17" i="4"/>
  <c r="L17" i="4" s="1"/>
  <c r="T17" i="4" s="1"/>
  <c r="K16" i="4"/>
  <c r="L16" i="4" s="1"/>
  <c r="T16" i="4" s="1"/>
  <c r="K15" i="4"/>
  <c r="L15" i="4" s="1"/>
  <c r="T15" i="4" s="1"/>
  <c r="K14" i="4"/>
  <c r="L14" i="4" s="1"/>
  <c r="T14" i="4" s="1"/>
  <c r="K13" i="4"/>
  <c r="L13" i="4" s="1"/>
  <c r="T13" i="4" s="1"/>
  <c r="K12" i="4"/>
  <c r="L12" i="4" s="1"/>
  <c r="T12" i="4" s="1"/>
  <c r="K11" i="4"/>
  <c r="L11" i="4" s="1"/>
  <c r="T11" i="4" s="1"/>
  <c r="K10" i="4"/>
  <c r="L10" i="4" s="1"/>
  <c r="T10" i="4" s="1"/>
  <c r="K9" i="4"/>
  <c r="L9" i="4" s="1"/>
  <c r="T9" i="4" s="1"/>
  <c r="K8" i="4"/>
  <c r="L8" i="4" s="1"/>
  <c r="T8" i="4" s="1"/>
  <c r="K7" i="4"/>
  <c r="L7" i="4" s="1"/>
  <c r="T7" i="4" s="1"/>
  <c r="K6" i="4"/>
  <c r="L6" i="4" s="1"/>
  <c r="T6" i="4" s="1"/>
  <c r="K5" i="4"/>
  <c r="L5" i="4" s="1"/>
  <c r="K4" i="4"/>
  <c r="L4" i="4" s="1"/>
  <c r="T4" i="4" s="1"/>
  <c r="K3" i="4"/>
  <c r="L3" i="4" s="1"/>
  <c r="T3" i="4" s="1"/>
  <c r="L2" i="4"/>
  <c r="T2" i="4" s="1"/>
  <c r="K2" i="1"/>
  <c r="N9" i="1"/>
  <c r="N17" i="1"/>
  <c r="N25" i="1"/>
  <c r="N33" i="1"/>
  <c r="N41" i="1"/>
  <c r="N49" i="1"/>
  <c r="N57" i="1"/>
  <c r="N65" i="1"/>
  <c r="N73" i="1"/>
  <c r="N81" i="1"/>
  <c r="N89" i="1"/>
  <c r="N97" i="1"/>
  <c r="N105" i="1"/>
  <c r="N113" i="1"/>
  <c r="N121" i="1"/>
  <c r="N129" i="1"/>
  <c r="L6" i="1"/>
  <c r="N6" i="1" s="1"/>
  <c r="L7" i="1"/>
  <c r="N7" i="1" s="1"/>
  <c r="L8" i="1"/>
  <c r="N8" i="1" s="1"/>
  <c r="L9" i="1"/>
  <c r="L14" i="1"/>
  <c r="N14" i="1" s="1"/>
  <c r="L15" i="1"/>
  <c r="N15" i="1" s="1"/>
  <c r="L16" i="1"/>
  <c r="N16" i="1" s="1"/>
  <c r="L17" i="1"/>
  <c r="L22" i="1"/>
  <c r="N22" i="1" s="1"/>
  <c r="L23" i="1"/>
  <c r="N23" i="1" s="1"/>
  <c r="L24" i="1"/>
  <c r="N24" i="1" s="1"/>
  <c r="L25" i="1"/>
  <c r="L30" i="1"/>
  <c r="N30" i="1" s="1"/>
  <c r="L31" i="1"/>
  <c r="N31" i="1" s="1"/>
  <c r="L32" i="1"/>
  <c r="N32" i="1" s="1"/>
  <c r="L33" i="1"/>
  <c r="L38" i="1"/>
  <c r="N38" i="1" s="1"/>
  <c r="L39" i="1"/>
  <c r="N39" i="1" s="1"/>
  <c r="L40" i="1"/>
  <c r="N40" i="1" s="1"/>
  <c r="L41" i="1"/>
  <c r="L46" i="1"/>
  <c r="N46" i="1" s="1"/>
  <c r="L47" i="1"/>
  <c r="N47" i="1" s="1"/>
  <c r="L48" i="1"/>
  <c r="N48" i="1" s="1"/>
  <c r="L49" i="1"/>
  <c r="L54" i="1"/>
  <c r="N54" i="1" s="1"/>
  <c r="L55" i="1"/>
  <c r="N55" i="1" s="1"/>
  <c r="L56" i="1"/>
  <c r="N56" i="1" s="1"/>
  <c r="L57" i="1"/>
  <c r="L62" i="1"/>
  <c r="N62" i="1" s="1"/>
  <c r="L63" i="1"/>
  <c r="N63" i="1" s="1"/>
  <c r="L64" i="1"/>
  <c r="N64" i="1" s="1"/>
  <c r="L65" i="1"/>
  <c r="L70" i="1"/>
  <c r="N70" i="1" s="1"/>
  <c r="L71" i="1"/>
  <c r="N71" i="1" s="1"/>
  <c r="L72" i="1"/>
  <c r="N72" i="1" s="1"/>
  <c r="L73" i="1"/>
  <c r="L78" i="1"/>
  <c r="N78" i="1" s="1"/>
  <c r="L79" i="1"/>
  <c r="N79" i="1" s="1"/>
  <c r="L80" i="1"/>
  <c r="N80" i="1" s="1"/>
  <c r="L81" i="1"/>
  <c r="L86" i="1"/>
  <c r="N86" i="1" s="1"/>
  <c r="L87" i="1"/>
  <c r="N87" i="1" s="1"/>
  <c r="L88" i="1"/>
  <c r="N88" i="1" s="1"/>
  <c r="L89" i="1"/>
  <c r="L94" i="1"/>
  <c r="N94" i="1" s="1"/>
  <c r="L95" i="1"/>
  <c r="N95" i="1" s="1"/>
  <c r="L96" i="1"/>
  <c r="N96" i="1" s="1"/>
  <c r="L97" i="1"/>
  <c r="L102" i="1"/>
  <c r="N102" i="1" s="1"/>
  <c r="L103" i="1"/>
  <c r="N103" i="1" s="1"/>
  <c r="L104" i="1"/>
  <c r="N104" i="1" s="1"/>
  <c r="L105" i="1"/>
  <c r="L110" i="1"/>
  <c r="N110" i="1" s="1"/>
  <c r="L111" i="1"/>
  <c r="N111" i="1" s="1"/>
  <c r="L112" i="1"/>
  <c r="N112" i="1" s="1"/>
  <c r="L113" i="1"/>
  <c r="L118" i="1"/>
  <c r="N118" i="1" s="1"/>
  <c r="L119" i="1"/>
  <c r="N119" i="1" s="1"/>
  <c r="L120" i="1"/>
  <c r="N120" i="1" s="1"/>
  <c r="L121" i="1"/>
  <c r="L126" i="1"/>
  <c r="N126" i="1" s="1"/>
  <c r="L127" i="1"/>
  <c r="N127" i="1" s="1"/>
  <c r="L128" i="1"/>
  <c r="N128" i="1" s="1"/>
  <c r="L129" i="1"/>
  <c r="L134" i="1"/>
  <c r="N134" i="1" s="1"/>
  <c r="L135" i="1"/>
  <c r="N135" i="1" s="1"/>
  <c r="L136" i="1"/>
  <c r="N136" i="1" s="1"/>
  <c r="L137" i="1"/>
  <c r="N137" i="1" s="1"/>
  <c r="L142" i="1"/>
  <c r="N142" i="1" s="1"/>
  <c r="L143" i="1"/>
  <c r="N143" i="1" s="1"/>
  <c r="L144" i="1"/>
  <c r="N144" i="1" s="1"/>
  <c r="L145" i="1"/>
  <c r="N145" i="1" s="1"/>
  <c r="L151" i="1"/>
  <c r="N151" i="1" s="1"/>
  <c r="L152" i="1"/>
  <c r="N152" i="1" s="1"/>
  <c r="L153" i="1"/>
  <c r="N153" i="1" s="1"/>
  <c r="L159" i="1"/>
  <c r="N159" i="1" s="1"/>
  <c r="L160" i="1"/>
  <c r="N160" i="1" s="1"/>
  <c r="L161" i="1"/>
  <c r="N161" i="1" s="1"/>
  <c r="L167" i="1"/>
  <c r="N167" i="1" s="1"/>
  <c r="L168" i="1"/>
  <c r="N168" i="1" s="1"/>
  <c r="L169" i="1"/>
  <c r="N169" i="1" s="1"/>
  <c r="L175" i="1"/>
  <c r="N175" i="1" s="1"/>
  <c r="L176" i="1"/>
  <c r="N176" i="1" s="1"/>
  <c r="L177" i="1"/>
  <c r="N177" i="1" s="1"/>
  <c r="L183" i="1"/>
  <c r="N183" i="1" s="1"/>
  <c r="L184" i="1"/>
  <c r="N184" i="1" s="1"/>
  <c r="L185" i="1"/>
  <c r="N185" i="1" s="1"/>
  <c r="L191" i="1"/>
  <c r="N191" i="1" s="1"/>
  <c r="L192" i="1"/>
  <c r="N192" i="1" s="1"/>
  <c r="L193" i="1"/>
  <c r="N193" i="1" s="1"/>
  <c r="L199" i="1"/>
  <c r="N199" i="1" s="1"/>
  <c r="L200" i="1"/>
  <c r="N200" i="1" s="1"/>
  <c r="L201" i="1"/>
  <c r="N201" i="1" s="1"/>
  <c r="L207" i="1"/>
  <c r="N207" i="1" s="1"/>
  <c r="L208" i="1"/>
  <c r="N208" i="1" s="1"/>
  <c r="L209" i="1"/>
  <c r="N209" i="1" s="1"/>
  <c r="L215" i="1"/>
  <c r="N215" i="1" s="1"/>
  <c r="L216" i="1"/>
  <c r="N216" i="1" s="1"/>
  <c r="L217" i="1"/>
  <c r="N217" i="1" s="1"/>
  <c r="L223" i="1"/>
  <c r="N223" i="1" s="1"/>
  <c r="L224" i="1"/>
  <c r="N224" i="1" s="1"/>
  <c r="L225" i="1"/>
  <c r="N225" i="1" s="1"/>
  <c r="L231" i="1"/>
  <c r="N231" i="1" s="1"/>
  <c r="L232" i="1"/>
  <c r="N232" i="1" s="1"/>
  <c r="L233" i="1"/>
  <c r="N233" i="1" s="1"/>
  <c r="L239" i="1"/>
  <c r="N239" i="1" s="1"/>
  <c r="L240" i="1"/>
  <c r="N240" i="1" s="1"/>
  <c r="L241" i="1"/>
  <c r="N241" i="1" s="1"/>
  <c r="L2" i="1"/>
  <c r="K3" i="1"/>
  <c r="L3" i="1" s="1"/>
  <c r="N3" i="1" s="1"/>
  <c r="K4" i="1"/>
  <c r="L4" i="1" s="1"/>
  <c r="N4" i="1" s="1"/>
  <c r="K5" i="1"/>
  <c r="L5" i="1" s="1"/>
  <c r="N5" i="1" s="1"/>
  <c r="K6" i="1"/>
  <c r="K7" i="1"/>
  <c r="K8" i="1"/>
  <c r="K9" i="1"/>
  <c r="K10" i="1"/>
  <c r="L10" i="1" s="1"/>
  <c r="N10" i="1" s="1"/>
  <c r="K11" i="1"/>
  <c r="L11" i="1" s="1"/>
  <c r="N11" i="1" s="1"/>
  <c r="K12" i="1"/>
  <c r="L12" i="1" s="1"/>
  <c r="N12" i="1" s="1"/>
  <c r="K13" i="1"/>
  <c r="L13" i="1" s="1"/>
  <c r="N13" i="1" s="1"/>
  <c r="K14" i="1"/>
  <c r="K15" i="1"/>
  <c r="K16" i="1"/>
  <c r="K17" i="1"/>
  <c r="K18" i="1"/>
  <c r="L18" i="1" s="1"/>
  <c r="N18" i="1" s="1"/>
  <c r="K19" i="1"/>
  <c r="L19" i="1" s="1"/>
  <c r="N19" i="1" s="1"/>
  <c r="K20" i="1"/>
  <c r="L20" i="1" s="1"/>
  <c r="N20" i="1" s="1"/>
  <c r="K21" i="1"/>
  <c r="L21" i="1" s="1"/>
  <c r="N21" i="1" s="1"/>
  <c r="K22" i="1"/>
  <c r="K23" i="1"/>
  <c r="K24" i="1"/>
  <c r="K25" i="1"/>
  <c r="K26" i="1"/>
  <c r="L26" i="1" s="1"/>
  <c r="N26" i="1" s="1"/>
  <c r="K27" i="1"/>
  <c r="L27" i="1" s="1"/>
  <c r="N27" i="1" s="1"/>
  <c r="K28" i="1"/>
  <c r="L28" i="1" s="1"/>
  <c r="N28" i="1" s="1"/>
  <c r="K29" i="1"/>
  <c r="L29" i="1" s="1"/>
  <c r="N29" i="1" s="1"/>
  <c r="K30" i="1"/>
  <c r="K31" i="1"/>
  <c r="K32" i="1"/>
  <c r="K33" i="1"/>
  <c r="K34" i="1"/>
  <c r="L34" i="1" s="1"/>
  <c r="N34" i="1" s="1"/>
  <c r="K35" i="1"/>
  <c r="L35" i="1" s="1"/>
  <c r="N35" i="1" s="1"/>
  <c r="K36" i="1"/>
  <c r="L36" i="1" s="1"/>
  <c r="N36" i="1" s="1"/>
  <c r="K37" i="1"/>
  <c r="L37" i="1" s="1"/>
  <c r="N37" i="1" s="1"/>
  <c r="K38" i="1"/>
  <c r="K39" i="1"/>
  <c r="K40" i="1"/>
  <c r="K41" i="1"/>
  <c r="K42" i="1"/>
  <c r="L42" i="1" s="1"/>
  <c r="N42" i="1" s="1"/>
  <c r="K43" i="1"/>
  <c r="L43" i="1" s="1"/>
  <c r="N43" i="1" s="1"/>
  <c r="K44" i="1"/>
  <c r="L44" i="1" s="1"/>
  <c r="N44" i="1" s="1"/>
  <c r="K45" i="1"/>
  <c r="L45" i="1" s="1"/>
  <c r="N45" i="1" s="1"/>
  <c r="K46" i="1"/>
  <c r="K47" i="1"/>
  <c r="K48" i="1"/>
  <c r="K49" i="1"/>
  <c r="K50" i="1"/>
  <c r="L50" i="1" s="1"/>
  <c r="N50" i="1" s="1"/>
  <c r="K51" i="1"/>
  <c r="L51" i="1" s="1"/>
  <c r="N51" i="1" s="1"/>
  <c r="K52" i="1"/>
  <c r="L52" i="1" s="1"/>
  <c r="N52" i="1" s="1"/>
  <c r="K53" i="1"/>
  <c r="L53" i="1" s="1"/>
  <c r="N53" i="1" s="1"/>
  <c r="K54" i="1"/>
  <c r="K55" i="1"/>
  <c r="K56" i="1"/>
  <c r="K57" i="1"/>
  <c r="K58" i="1"/>
  <c r="L58" i="1" s="1"/>
  <c r="N58" i="1" s="1"/>
  <c r="K59" i="1"/>
  <c r="L59" i="1" s="1"/>
  <c r="N59" i="1" s="1"/>
  <c r="K60" i="1"/>
  <c r="L60" i="1" s="1"/>
  <c r="N60" i="1" s="1"/>
  <c r="K61" i="1"/>
  <c r="L61" i="1" s="1"/>
  <c r="N61" i="1" s="1"/>
  <c r="K62" i="1"/>
  <c r="K63" i="1"/>
  <c r="K64" i="1"/>
  <c r="K65" i="1"/>
  <c r="K66" i="1"/>
  <c r="L66" i="1" s="1"/>
  <c r="N66" i="1" s="1"/>
  <c r="K67" i="1"/>
  <c r="L67" i="1" s="1"/>
  <c r="N67" i="1" s="1"/>
  <c r="K68" i="1"/>
  <c r="L68" i="1" s="1"/>
  <c r="N68" i="1" s="1"/>
  <c r="K69" i="1"/>
  <c r="L69" i="1" s="1"/>
  <c r="N69" i="1" s="1"/>
  <c r="K70" i="1"/>
  <c r="K71" i="1"/>
  <c r="K72" i="1"/>
  <c r="K73" i="1"/>
  <c r="K74" i="1"/>
  <c r="L74" i="1" s="1"/>
  <c r="N74" i="1" s="1"/>
  <c r="K75" i="1"/>
  <c r="L75" i="1" s="1"/>
  <c r="N75" i="1" s="1"/>
  <c r="K76" i="1"/>
  <c r="L76" i="1" s="1"/>
  <c r="N76" i="1" s="1"/>
  <c r="K77" i="1"/>
  <c r="L77" i="1" s="1"/>
  <c r="N77" i="1" s="1"/>
  <c r="K78" i="1"/>
  <c r="K79" i="1"/>
  <c r="K80" i="1"/>
  <c r="K81" i="1"/>
  <c r="K82" i="1"/>
  <c r="L82" i="1" s="1"/>
  <c r="N82" i="1" s="1"/>
  <c r="K83" i="1"/>
  <c r="L83" i="1" s="1"/>
  <c r="N83" i="1" s="1"/>
  <c r="K84" i="1"/>
  <c r="L84" i="1" s="1"/>
  <c r="N84" i="1" s="1"/>
  <c r="K85" i="1"/>
  <c r="L85" i="1" s="1"/>
  <c r="N85" i="1" s="1"/>
  <c r="K86" i="1"/>
  <c r="K87" i="1"/>
  <c r="K88" i="1"/>
  <c r="K89" i="1"/>
  <c r="K90" i="1"/>
  <c r="L90" i="1" s="1"/>
  <c r="N90" i="1" s="1"/>
  <c r="K91" i="1"/>
  <c r="L91" i="1" s="1"/>
  <c r="N91" i="1" s="1"/>
  <c r="K92" i="1"/>
  <c r="L92" i="1" s="1"/>
  <c r="N92" i="1" s="1"/>
  <c r="K93" i="1"/>
  <c r="L93" i="1" s="1"/>
  <c r="N93" i="1" s="1"/>
  <c r="K94" i="1"/>
  <c r="K95" i="1"/>
  <c r="K96" i="1"/>
  <c r="K97" i="1"/>
  <c r="K98" i="1"/>
  <c r="L98" i="1" s="1"/>
  <c r="N98" i="1" s="1"/>
  <c r="K99" i="1"/>
  <c r="L99" i="1" s="1"/>
  <c r="N99" i="1" s="1"/>
  <c r="K100" i="1"/>
  <c r="L100" i="1" s="1"/>
  <c r="N100" i="1" s="1"/>
  <c r="K101" i="1"/>
  <c r="L101" i="1" s="1"/>
  <c r="N101" i="1" s="1"/>
  <c r="K102" i="1"/>
  <c r="K103" i="1"/>
  <c r="K104" i="1"/>
  <c r="K105" i="1"/>
  <c r="K106" i="1"/>
  <c r="L106" i="1" s="1"/>
  <c r="N106" i="1" s="1"/>
  <c r="K107" i="1"/>
  <c r="L107" i="1" s="1"/>
  <c r="N107" i="1" s="1"/>
  <c r="K108" i="1"/>
  <c r="L108" i="1" s="1"/>
  <c r="N108" i="1" s="1"/>
  <c r="K109" i="1"/>
  <c r="L109" i="1" s="1"/>
  <c r="N109" i="1" s="1"/>
  <c r="K110" i="1"/>
  <c r="K111" i="1"/>
  <c r="K112" i="1"/>
  <c r="K113" i="1"/>
  <c r="K114" i="1"/>
  <c r="L114" i="1" s="1"/>
  <c r="N114" i="1" s="1"/>
  <c r="K115" i="1"/>
  <c r="L115" i="1" s="1"/>
  <c r="N115" i="1" s="1"/>
  <c r="K116" i="1"/>
  <c r="L116" i="1" s="1"/>
  <c r="N116" i="1" s="1"/>
  <c r="K117" i="1"/>
  <c r="L117" i="1" s="1"/>
  <c r="N117" i="1" s="1"/>
  <c r="K118" i="1"/>
  <c r="K119" i="1"/>
  <c r="K120" i="1"/>
  <c r="K121" i="1"/>
  <c r="K122" i="1"/>
  <c r="L122" i="1" s="1"/>
  <c r="N122" i="1" s="1"/>
  <c r="K123" i="1"/>
  <c r="L123" i="1" s="1"/>
  <c r="N123" i="1" s="1"/>
  <c r="K124" i="1"/>
  <c r="L124" i="1" s="1"/>
  <c r="N124" i="1" s="1"/>
  <c r="K125" i="1"/>
  <c r="L125" i="1" s="1"/>
  <c r="N125" i="1" s="1"/>
  <c r="K126" i="1"/>
  <c r="K127" i="1"/>
  <c r="K128" i="1"/>
  <c r="K129" i="1"/>
  <c r="K130" i="1"/>
  <c r="L130" i="1" s="1"/>
  <c r="N130" i="1" s="1"/>
  <c r="K131" i="1"/>
  <c r="L131" i="1" s="1"/>
  <c r="N131" i="1" s="1"/>
  <c r="K132" i="1"/>
  <c r="L132" i="1" s="1"/>
  <c r="N132" i="1" s="1"/>
  <c r="K133" i="1"/>
  <c r="L133" i="1" s="1"/>
  <c r="N133" i="1" s="1"/>
  <c r="K134" i="1"/>
  <c r="K135" i="1"/>
  <c r="K136" i="1"/>
  <c r="K137" i="1"/>
  <c r="K138" i="1"/>
  <c r="L138" i="1" s="1"/>
  <c r="N138" i="1" s="1"/>
  <c r="K139" i="1"/>
  <c r="L139" i="1" s="1"/>
  <c r="N139" i="1" s="1"/>
  <c r="K140" i="1"/>
  <c r="L140" i="1" s="1"/>
  <c r="N140" i="1" s="1"/>
  <c r="K141" i="1"/>
  <c r="L141" i="1" s="1"/>
  <c r="N141" i="1" s="1"/>
  <c r="K142" i="1"/>
  <c r="K143" i="1"/>
  <c r="K144" i="1"/>
  <c r="K145" i="1"/>
  <c r="K146" i="1"/>
  <c r="L146" i="1" s="1"/>
  <c r="N146" i="1" s="1"/>
  <c r="K147" i="1"/>
  <c r="L147" i="1" s="1"/>
  <c r="N147" i="1" s="1"/>
  <c r="K148" i="1"/>
  <c r="L148" i="1" s="1"/>
  <c r="N148" i="1" s="1"/>
  <c r="K149" i="1"/>
  <c r="L149" i="1" s="1"/>
  <c r="N149" i="1" s="1"/>
  <c r="K150" i="1"/>
  <c r="L150" i="1" s="1"/>
  <c r="N150" i="1" s="1"/>
  <c r="K151" i="1"/>
  <c r="K152" i="1"/>
  <c r="K153" i="1"/>
  <c r="K154" i="1"/>
  <c r="L154" i="1" s="1"/>
  <c r="N154" i="1" s="1"/>
  <c r="K155" i="1"/>
  <c r="L155" i="1" s="1"/>
  <c r="N155" i="1" s="1"/>
  <c r="K156" i="1"/>
  <c r="L156" i="1" s="1"/>
  <c r="N156" i="1" s="1"/>
  <c r="K157" i="1"/>
  <c r="L157" i="1" s="1"/>
  <c r="N157" i="1" s="1"/>
  <c r="K158" i="1"/>
  <c r="L158" i="1" s="1"/>
  <c r="N158" i="1" s="1"/>
  <c r="K159" i="1"/>
  <c r="K160" i="1"/>
  <c r="K161" i="1"/>
  <c r="K162" i="1"/>
  <c r="L162" i="1" s="1"/>
  <c r="N162" i="1" s="1"/>
  <c r="K163" i="1"/>
  <c r="L163" i="1" s="1"/>
  <c r="N163" i="1" s="1"/>
  <c r="K164" i="1"/>
  <c r="L164" i="1" s="1"/>
  <c r="N164" i="1" s="1"/>
  <c r="K165" i="1"/>
  <c r="L165" i="1" s="1"/>
  <c r="N165" i="1" s="1"/>
  <c r="K166" i="1"/>
  <c r="L166" i="1" s="1"/>
  <c r="N166" i="1" s="1"/>
  <c r="K167" i="1"/>
  <c r="K168" i="1"/>
  <c r="K169" i="1"/>
  <c r="K170" i="1"/>
  <c r="L170" i="1" s="1"/>
  <c r="N170" i="1" s="1"/>
  <c r="K171" i="1"/>
  <c r="L171" i="1" s="1"/>
  <c r="N171" i="1" s="1"/>
  <c r="K172" i="1"/>
  <c r="L172" i="1" s="1"/>
  <c r="N172" i="1" s="1"/>
  <c r="K173" i="1"/>
  <c r="L173" i="1" s="1"/>
  <c r="N173" i="1" s="1"/>
  <c r="K174" i="1"/>
  <c r="L174" i="1" s="1"/>
  <c r="N174" i="1" s="1"/>
  <c r="K175" i="1"/>
  <c r="K176" i="1"/>
  <c r="K177" i="1"/>
  <c r="K178" i="1"/>
  <c r="L178" i="1" s="1"/>
  <c r="N178" i="1" s="1"/>
  <c r="K179" i="1"/>
  <c r="L179" i="1" s="1"/>
  <c r="N179" i="1" s="1"/>
  <c r="K180" i="1"/>
  <c r="L180" i="1" s="1"/>
  <c r="N180" i="1" s="1"/>
  <c r="K181" i="1"/>
  <c r="L181" i="1" s="1"/>
  <c r="N181" i="1" s="1"/>
  <c r="K182" i="1"/>
  <c r="L182" i="1" s="1"/>
  <c r="N182" i="1" s="1"/>
  <c r="K183" i="1"/>
  <c r="K184" i="1"/>
  <c r="K185" i="1"/>
  <c r="K186" i="1"/>
  <c r="L186" i="1" s="1"/>
  <c r="N186" i="1" s="1"/>
  <c r="K187" i="1"/>
  <c r="L187" i="1" s="1"/>
  <c r="N187" i="1" s="1"/>
  <c r="K188" i="1"/>
  <c r="L188" i="1" s="1"/>
  <c r="N188" i="1" s="1"/>
  <c r="K189" i="1"/>
  <c r="L189" i="1" s="1"/>
  <c r="N189" i="1" s="1"/>
  <c r="K190" i="1"/>
  <c r="L190" i="1" s="1"/>
  <c r="N190" i="1" s="1"/>
  <c r="K191" i="1"/>
  <c r="K192" i="1"/>
  <c r="K193" i="1"/>
  <c r="K194" i="1"/>
  <c r="L194" i="1" s="1"/>
  <c r="N194" i="1" s="1"/>
  <c r="K195" i="1"/>
  <c r="L195" i="1" s="1"/>
  <c r="N195" i="1" s="1"/>
  <c r="K196" i="1"/>
  <c r="L196" i="1" s="1"/>
  <c r="N196" i="1" s="1"/>
  <c r="K197" i="1"/>
  <c r="L197" i="1" s="1"/>
  <c r="N197" i="1" s="1"/>
  <c r="K198" i="1"/>
  <c r="L198" i="1" s="1"/>
  <c r="N198" i="1" s="1"/>
  <c r="K199" i="1"/>
  <c r="K200" i="1"/>
  <c r="K201" i="1"/>
  <c r="K202" i="1"/>
  <c r="L202" i="1" s="1"/>
  <c r="N202" i="1" s="1"/>
  <c r="K203" i="1"/>
  <c r="L203" i="1" s="1"/>
  <c r="N203" i="1" s="1"/>
  <c r="K204" i="1"/>
  <c r="L204" i="1" s="1"/>
  <c r="N204" i="1" s="1"/>
  <c r="K205" i="1"/>
  <c r="L205" i="1" s="1"/>
  <c r="N205" i="1" s="1"/>
  <c r="K206" i="1"/>
  <c r="L206" i="1" s="1"/>
  <c r="N206" i="1" s="1"/>
  <c r="K207" i="1"/>
  <c r="K208" i="1"/>
  <c r="K209" i="1"/>
  <c r="K210" i="1"/>
  <c r="L210" i="1" s="1"/>
  <c r="N210" i="1" s="1"/>
  <c r="K211" i="1"/>
  <c r="L211" i="1" s="1"/>
  <c r="N211" i="1" s="1"/>
  <c r="K212" i="1"/>
  <c r="L212" i="1" s="1"/>
  <c r="N212" i="1" s="1"/>
  <c r="K213" i="1"/>
  <c r="L213" i="1" s="1"/>
  <c r="N213" i="1" s="1"/>
  <c r="K214" i="1"/>
  <c r="L214" i="1" s="1"/>
  <c r="N214" i="1" s="1"/>
  <c r="K215" i="1"/>
  <c r="K216" i="1"/>
  <c r="K217" i="1"/>
  <c r="K218" i="1"/>
  <c r="L218" i="1" s="1"/>
  <c r="N218" i="1" s="1"/>
  <c r="K219" i="1"/>
  <c r="L219" i="1" s="1"/>
  <c r="N219" i="1" s="1"/>
  <c r="K220" i="1"/>
  <c r="L220" i="1" s="1"/>
  <c r="N220" i="1" s="1"/>
  <c r="K221" i="1"/>
  <c r="L221" i="1" s="1"/>
  <c r="N221" i="1" s="1"/>
  <c r="K222" i="1"/>
  <c r="L222" i="1" s="1"/>
  <c r="N222" i="1" s="1"/>
  <c r="K223" i="1"/>
  <c r="K224" i="1"/>
  <c r="K225" i="1"/>
  <c r="K226" i="1"/>
  <c r="L226" i="1" s="1"/>
  <c r="N226" i="1" s="1"/>
  <c r="K227" i="1"/>
  <c r="L227" i="1" s="1"/>
  <c r="N227" i="1" s="1"/>
  <c r="K228" i="1"/>
  <c r="L228" i="1" s="1"/>
  <c r="N228" i="1" s="1"/>
  <c r="K229" i="1"/>
  <c r="L229" i="1" s="1"/>
  <c r="N229" i="1" s="1"/>
  <c r="K230" i="1"/>
  <c r="L230" i="1" s="1"/>
  <c r="N230" i="1" s="1"/>
  <c r="K231" i="1"/>
  <c r="K232" i="1"/>
  <c r="K233" i="1"/>
  <c r="K234" i="1"/>
  <c r="L234" i="1" s="1"/>
  <c r="N234" i="1" s="1"/>
  <c r="K235" i="1"/>
  <c r="L235" i="1" s="1"/>
  <c r="N235" i="1" s="1"/>
  <c r="K236" i="1"/>
  <c r="L236" i="1" s="1"/>
  <c r="N236" i="1" s="1"/>
  <c r="K237" i="1"/>
  <c r="L237" i="1" s="1"/>
  <c r="N237" i="1" s="1"/>
  <c r="K238" i="1"/>
  <c r="L238" i="1" s="1"/>
  <c r="N238" i="1" s="1"/>
  <c r="K239" i="1"/>
  <c r="K240" i="1"/>
  <c r="K241" i="1"/>
  <c r="K242" i="1"/>
  <c r="L242" i="1" s="1"/>
  <c r="N242" i="1" s="1"/>
  <c r="K243" i="1"/>
  <c r="L243" i="1" s="1"/>
  <c r="N243" i="1" s="1"/>
  <c r="K244" i="1"/>
  <c r="L244" i="1" s="1"/>
  <c r="N244" i="1" s="1"/>
  <c r="K245" i="1"/>
  <c r="L245" i="1" s="1"/>
  <c r="N245" i="1" s="1"/>
  <c r="R27" i="1" l="1"/>
  <c r="S27" i="1"/>
  <c r="K247" i="1"/>
  <c r="N2" i="1"/>
  <c r="N247" i="1" s="1"/>
  <c r="L247" i="1"/>
  <c r="M225" i="4"/>
  <c r="M192" i="4"/>
  <c r="T245" i="4"/>
  <c r="M245" i="4"/>
  <c r="T117" i="4"/>
  <c r="M117" i="4"/>
  <c r="T181" i="4"/>
  <c r="M181" i="4"/>
  <c r="M256" i="4"/>
  <c r="M169" i="4"/>
  <c r="M73" i="4"/>
  <c r="M168" i="4"/>
  <c r="M64" i="4"/>
  <c r="M104" i="4"/>
  <c r="M233" i="4"/>
  <c r="M160" i="4"/>
  <c r="M41" i="4"/>
  <c r="M232" i="4"/>
  <c r="M137" i="4"/>
  <c r="M40" i="4"/>
  <c r="M224" i="4"/>
  <c r="M128" i="4"/>
  <c r="M9" i="4"/>
  <c r="M105" i="4"/>
  <c r="M201" i="4"/>
  <c r="T29" i="4"/>
  <c r="M29" i="4"/>
  <c r="T93" i="4"/>
  <c r="M93" i="4"/>
  <c r="T157" i="4"/>
  <c r="M157" i="4"/>
  <c r="T37" i="4"/>
  <c r="M37" i="4"/>
  <c r="T61" i="4"/>
  <c r="M61" i="4"/>
  <c r="T101" i="4"/>
  <c r="M101" i="4"/>
  <c r="T125" i="4"/>
  <c r="M125" i="4"/>
  <c r="T165" i="4"/>
  <c r="M165" i="4"/>
  <c r="T189" i="4"/>
  <c r="M189" i="4"/>
  <c r="T253" i="4"/>
  <c r="M253" i="4"/>
  <c r="T149" i="4"/>
  <c r="M149" i="4"/>
  <c r="T221" i="4"/>
  <c r="M221" i="4"/>
  <c r="T21" i="4"/>
  <c r="M21" i="4"/>
  <c r="T85" i="4"/>
  <c r="M85" i="4"/>
  <c r="T213" i="4"/>
  <c r="M213" i="4"/>
  <c r="T237" i="4"/>
  <c r="M237" i="4"/>
  <c r="T5" i="4"/>
  <c r="Y4" i="4" s="1"/>
  <c r="M5" i="4"/>
  <c r="M209" i="4"/>
  <c r="M145" i="4"/>
  <c r="M81" i="4"/>
  <c r="M17" i="4"/>
  <c r="M249" i="4"/>
  <c r="M229" i="4"/>
  <c r="M208" i="4"/>
  <c r="M185" i="4"/>
  <c r="M144" i="4"/>
  <c r="M121" i="4"/>
  <c r="M80" i="4"/>
  <c r="M57" i="4"/>
  <c r="M16" i="4"/>
  <c r="M248" i="4"/>
  <c r="M205" i="4"/>
  <c r="M184" i="4"/>
  <c r="M161" i="4"/>
  <c r="M141" i="4"/>
  <c r="M120" i="4"/>
  <c r="M97" i="4"/>
  <c r="M77" i="4"/>
  <c r="M56" i="4"/>
  <c r="M33" i="4"/>
  <c r="M13" i="4"/>
  <c r="M96" i="4"/>
  <c r="M53" i="4"/>
  <c r="M32" i="4"/>
  <c r="M241" i="4"/>
  <c r="M200" i="4"/>
  <c r="M177" i="4"/>
  <c r="M136" i="4"/>
  <c r="M113" i="4"/>
  <c r="M72" i="4"/>
  <c r="M49" i="4"/>
  <c r="M8" i="4"/>
  <c r="M10" i="4"/>
  <c r="M240" i="4"/>
  <c r="M217" i="4"/>
  <c r="M197" i="4"/>
  <c r="M176" i="4"/>
  <c r="M153" i="4"/>
  <c r="M133" i="4"/>
  <c r="M112" i="4"/>
  <c r="M89" i="4"/>
  <c r="M69" i="4"/>
  <c r="M48" i="4"/>
  <c r="M25" i="4"/>
  <c r="M257" i="4"/>
  <c r="M216" i="4"/>
  <c r="M193" i="4"/>
  <c r="M173" i="4"/>
  <c r="M152" i="4"/>
  <c r="M129" i="4"/>
  <c r="M109" i="4"/>
  <c r="M88" i="4"/>
  <c r="M65" i="4"/>
  <c r="M45" i="4"/>
  <c r="M24" i="4"/>
  <c r="M255" i="4"/>
  <c r="M247" i="4"/>
  <c r="M239" i="4"/>
  <c r="M231" i="4"/>
  <c r="M223" i="4"/>
  <c r="M215" i="4"/>
  <c r="M207" i="4"/>
  <c r="M199" i="4"/>
  <c r="M191" i="4"/>
  <c r="M183" i="4"/>
  <c r="M175" i="4"/>
  <c r="M167" i="4"/>
  <c r="M159" i="4"/>
  <c r="M151" i="4"/>
  <c r="M143" i="4"/>
  <c r="M135" i="4"/>
  <c r="M127" i="4"/>
  <c r="M119" i="4"/>
  <c r="M111" i="4"/>
  <c r="M103" i="4"/>
  <c r="M95" i="4"/>
  <c r="M87" i="4"/>
  <c r="M79" i="4"/>
  <c r="M71" i="4"/>
  <c r="M63" i="4"/>
  <c r="M55" i="4"/>
  <c r="M47" i="4"/>
  <c r="M39" i="4"/>
  <c r="M31" i="4"/>
  <c r="M23" i="4"/>
  <c r="M15" i="4"/>
  <c r="M7" i="4"/>
  <c r="M254" i="4"/>
  <c r="M246" i="4"/>
  <c r="M238" i="4"/>
  <c r="M230" i="4"/>
  <c r="M222" i="4"/>
  <c r="M214" i="4"/>
  <c r="M206" i="4"/>
  <c r="M198" i="4"/>
  <c r="M190" i="4"/>
  <c r="M182" i="4"/>
  <c r="M174" i="4"/>
  <c r="M166" i="4"/>
  <c r="M158" i="4"/>
  <c r="M150" i="4"/>
  <c r="M142" i="4"/>
  <c r="M134" i="4"/>
  <c r="M126" i="4"/>
  <c r="M118" i="4"/>
  <c r="M110" i="4"/>
  <c r="M102" i="4"/>
  <c r="M94" i="4"/>
  <c r="M86" i="4"/>
  <c r="M78" i="4"/>
  <c r="M70" i="4"/>
  <c r="M62" i="4"/>
  <c r="M54" i="4"/>
  <c r="M46" i="4"/>
  <c r="M38" i="4"/>
  <c r="M30" i="4"/>
  <c r="M22" i="4"/>
  <c r="M14" i="4"/>
  <c r="M6" i="4"/>
  <c r="M252" i="4"/>
  <c r="M244" i="4"/>
  <c r="M236" i="4"/>
  <c r="M228" i="4"/>
  <c r="M220" i="4"/>
  <c r="M212" i="4"/>
  <c r="M204" i="4"/>
  <c r="M196" i="4"/>
  <c r="M188" i="4"/>
  <c r="M180" i="4"/>
  <c r="M172" i="4"/>
  <c r="M164" i="4"/>
  <c r="M156" i="4"/>
  <c r="M148" i="4"/>
  <c r="M140" i="4"/>
  <c r="M132" i="4"/>
  <c r="M124" i="4"/>
  <c r="M116" i="4"/>
  <c r="M108" i="4"/>
  <c r="M100" i="4"/>
  <c r="M92" i="4"/>
  <c r="M84" i="4"/>
  <c r="M76" i="4"/>
  <c r="M68" i="4"/>
  <c r="M60" i="4"/>
  <c r="M52" i="4"/>
  <c r="M44" i="4"/>
  <c r="M36" i="4"/>
  <c r="M28" i="4"/>
  <c r="M20" i="4"/>
  <c r="M12" i="4"/>
  <c r="M4" i="4"/>
  <c r="M251" i="4"/>
  <c r="M243" i="4"/>
  <c r="M235" i="4"/>
  <c r="M227" i="4"/>
  <c r="M219" i="4"/>
  <c r="M211" i="4"/>
  <c r="M203" i="4"/>
  <c r="M195" i="4"/>
  <c r="M187" i="4"/>
  <c r="M179" i="4"/>
  <c r="M171" i="4"/>
  <c r="M163" i="4"/>
  <c r="M155" i="4"/>
  <c r="M147" i="4"/>
  <c r="M139" i="4"/>
  <c r="M131" i="4"/>
  <c r="M123" i="4"/>
  <c r="M115" i="4"/>
  <c r="M107" i="4"/>
  <c r="M99" i="4"/>
  <c r="M91" i="4"/>
  <c r="M83" i="4"/>
  <c r="M75" i="4"/>
  <c r="M67" i="4"/>
  <c r="M59" i="4"/>
  <c r="M51" i="4"/>
  <c r="M43" i="4"/>
  <c r="M35" i="4"/>
  <c r="M27" i="4"/>
  <c r="M19" i="4"/>
  <c r="M11" i="4"/>
  <c r="M3" i="4"/>
  <c r="M2" i="4"/>
  <c r="M250" i="4"/>
  <c r="M242" i="4"/>
  <c r="M234" i="4"/>
  <c r="M226" i="4"/>
  <c r="M218" i="4"/>
  <c r="M210" i="4"/>
  <c r="M202" i="4"/>
  <c r="M194" i="4"/>
  <c r="M186" i="4"/>
  <c r="M178" i="4"/>
  <c r="M170" i="4"/>
  <c r="M162" i="4"/>
  <c r="M154" i="4"/>
  <c r="M146" i="4"/>
  <c r="M138" i="4"/>
  <c r="M130" i="4"/>
  <c r="M122" i="4"/>
  <c r="M114" i="4"/>
  <c r="M106" i="4"/>
  <c r="M98" i="4"/>
  <c r="M90" i="4"/>
  <c r="M82" i="4"/>
  <c r="M74" i="4"/>
  <c r="M66" i="4"/>
  <c r="M58" i="4"/>
  <c r="M50" i="4"/>
  <c r="M42" i="4"/>
  <c r="M34" i="4"/>
  <c r="M26" i="4"/>
  <c r="M18" i="4"/>
  <c r="R26" i="1"/>
  <c r="M259" i="4" l="1"/>
  <c r="S26" i="1"/>
  <c r="S28" i="1" s="1"/>
  <c r="T27" i="1"/>
  <c r="U27" i="1" s="1"/>
  <c r="Y5" i="4"/>
  <c r="Y6" i="4" s="1"/>
  <c r="X5" i="4"/>
  <c r="X4" i="4"/>
  <c r="Z4" i="4" s="1"/>
  <c r="R28" i="1"/>
  <c r="T26" i="1" l="1"/>
  <c r="T28" i="1" s="1"/>
  <c r="U28" i="1" s="1"/>
  <c r="Z5" i="4"/>
  <c r="AA5" i="4" s="1"/>
  <c r="X6" i="4"/>
  <c r="AA4" i="4"/>
  <c r="U26" i="1"/>
  <c r="Z6" i="4" l="1"/>
  <c r="AA6" i="4" s="1"/>
</calcChain>
</file>

<file path=xl/sharedStrings.xml><?xml version="1.0" encoding="utf-8"?>
<sst xmlns="http://schemas.openxmlformats.org/spreadsheetml/2006/main" count="1094" uniqueCount="365">
  <si>
    <t>id</t>
  </si>
  <si>
    <t>hl1</t>
  </si>
  <si>
    <t>hl2</t>
  </si>
  <si>
    <t>hl3</t>
  </si>
  <si>
    <t>y</t>
  </si>
  <si>
    <t>children in HH</t>
  </si>
  <si>
    <t>Response variable(s): Workbook = Gilmore_Callie_HW2.xlsx / Sheet = Estimation Data / Range = 'Estimation Data'!$F$1:$F$245 / 244 rows and 1 column</t>
  </si>
  <si>
    <t>Quantitative: Workbook = Gilmore_Callie_HW2.xlsx / Sheet = Estimation Data / Range = 'Estimation Data'!$B$1:$E$245 / 244 rows and 4 columns</t>
  </si>
  <si>
    <t>Model: Logit</t>
  </si>
  <si>
    <t>Response type: Binary</t>
  </si>
  <si>
    <t>Confidence interval (%): 95</t>
  </si>
  <si>
    <t>Stop conditions: Iterations = 100 / Convergence = 0.000001</t>
  </si>
  <si>
    <t>Maximization of the likelihood function using the Newton-Raphson algorithm</t>
  </si>
  <si>
    <t>Regression of variable y:</t>
  </si>
  <si>
    <t>Correspondence between the categories of the response variable and the probabilities (Variable y):</t>
  </si>
  <si>
    <t>0</t>
  </si>
  <si>
    <t>1</t>
  </si>
  <si>
    <t>Categories</t>
  </si>
  <si>
    <t>Probabilities</t>
  </si>
  <si>
    <t>Model parameters (Variable y):</t>
  </si>
  <si>
    <t>Source</t>
  </si>
  <si>
    <t>Value</t>
  </si>
  <si>
    <t>Standard error</t>
  </si>
  <si>
    <t>Wald Chi-Square</t>
  </si>
  <si>
    <t>Pr &gt; Chi²</t>
  </si>
  <si>
    <t>Wald Lower bound (95%)</t>
  </si>
  <si>
    <t>Wald Upper bound (95%)</t>
  </si>
  <si>
    <t>Odds ratio</t>
  </si>
  <si>
    <t>Odds ratio Lower bound (95%)</t>
  </si>
  <si>
    <t>Odds ratio Upper bound (95%)</t>
  </si>
  <si>
    <t>Intercept</t>
  </si>
  <si>
    <t>&lt; 0.0001</t>
  </si>
  <si>
    <t>Predictions and residuals (Variable y):</t>
  </si>
  <si>
    <t>Observation</t>
  </si>
  <si>
    <t>Weight</t>
  </si>
  <si>
    <t>Pred(y)</t>
  </si>
  <si>
    <t>Independent</t>
  </si>
  <si>
    <t>y/Weight</t>
  </si>
  <si>
    <t>Pred(y)/Weight</t>
  </si>
  <si>
    <t>Std. residual</t>
  </si>
  <si>
    <t>Std. residual (Independent)</t>
  </si>
  <si>
    <t>Lower bound 95%</t>
  </si>
  <si>
    <t>Upper bound 95%</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</si>
  <si>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</si>
  <si>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</si>
  <si>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</si>
  <si>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</si>
  <si>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</si>
  <si>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</si>
  <si>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</si>
  <si>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</si>
  <si>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</si>
  <si>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</si>
  <si>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</si>
  <si>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</si>
  <si>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</si>
  <si>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</si>
  <si>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</si>
  <si>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</si>
  <si>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</si>
  <si>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</si>
  <si>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</si>
  <si>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</si>
  <si>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</si>
  <si>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</si>
  <si>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</si>
  <si>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</si>
  <si>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</si>
  <si>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</si>
  <si>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</si>
  <si>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</si>
  <si>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</si>
  <si>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</si>
  <si>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</si>
  <si>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</si>
  <si>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</si>
  <si>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</si>
  <si>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</si>
  <si>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</si>
  <si>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</si>
  <si>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</si>
  <si>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</si>
  <si>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</si>
  <si>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</si>
  <si>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</si>
  <si>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</si>
  <si>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</si>
  <si>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</si>
  <si>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</si>
  <si>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</si>
  <si>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</si>
  <si>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</si>
  <si>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</si>
  <si>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</si>
  <si>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</si>
  <si>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</si>
  <si>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</si>
  <si>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</si>
  <si>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</si>
  <si>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</si>
  <si>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</si>
  <si>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</si>
  <si>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</si>
  <si>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</si>
  <si>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</si>
  <si>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</si>
  <si>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</si>
  <si>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</si>
  <si>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</si>
  <si>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</si>
  <si>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</si>
  <si>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</si>
  <si>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</si>
  <si>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</si>
  <si>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</si>
  <si>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</si>
  <si>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</si>
  <si>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</si>
  <si>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</si>
  <si>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</si>
  <si>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</si>
  <si>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</si>
  <si>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</si>
  <si>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</si>
  <si>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</si>
  <si>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</si>
  <si>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</si>
  <si>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</si>
  <si>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</si>
  <si>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</si>
  <si>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</si>
  <si>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</si>
  <si>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</si>
  <si>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</si>
  <si>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</si>
  <si>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</si>
  <si>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</si>
  <si>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</si>
  <si>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</si>
  <si>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</si>
  <si>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</si>
  <si>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</si>
  <si>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</si>
  <si>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</si>
  <si>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</si>
  <si>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</si>
  <si>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</si>
  <si>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</si>
  <si>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</si>
  <si>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</si>
  <si>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</si>
  <si>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</si>
  <si>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Obs110</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</si>
  <si>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</si>
  <si>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</si>
  <si>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</si>
  <si>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</si>
  <si>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</si>
  <si>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</si>
  <si>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</si>
  <si>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</si>
  <si>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</si>
  <si>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</si>
  <si>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</si>
  <si>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</si>
  <si>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</si>
  <si>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</si>
  <si>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</si>
  <si>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</si>
  <si>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</si>
  <si>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</si>
  <si>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</si>
  <si>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</si>
  <si>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</si>
  <si>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</si>
  <si>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</si>
  <si>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</si>
  <si>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</si>
  <si>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</si>
  <si>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</si>
  <si>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</si>
  <si>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</si>
  <si>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</si>
  <si>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</si>
  <si>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</si>
  <si>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</si>
  <si>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</si>
  <si>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</si>
  <si>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</si>
  <si>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</si>
  <si>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</si>
  <si>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</si>
  <si>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</si>
  <si>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</si>
  <si>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</si>
  <si>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</si>
  <si>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</si>
  <si>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</si>
  <si>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</si>
  <si>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</si>
  <si>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</si>
  <si>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</si>
  <si>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</si>
  <si>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</si>
  <si>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</si>
  <si>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</si>
  <si>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</si>
  <si>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</si>
  <si>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</si>
  <si>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</si>
  <si>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</si>
  <si>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</si>
  <si>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</si>
  <si>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Obs171</t>
  </si>
  <si>
    <t>Obs172</t>
  </si>
  <si>
    <t>Obs173</t>
  </si>
  <si>
    <t>Obs174</t>
  </si>
  <si>
    <t>Obs175</t>
  </si>
  <si>
    <t>Obs176</t>
  </si>
  <si>
    <t>Obs177</t>
  </si>
  <si>
    <t>Obs178</t>
  </si>
  <si>
    <t>Obs179</t>
  </si>
  <si>
    <t>Obs180</t>
  </si>
  <si>
    <t>Obs181</t>
  </si>
  <si>
    <t>Obs182</t>
  </si>
  <si>
    <t>Obs183</t>
  </si>
  <si>
    <t>Obs184</t>
  </si>
  <si>
    <t>Obs185</t>
  </si>
  <si>
    <t>Obs186</t>
  </si>
  <si>
    <t>Obs187</t>
  </si>
  <si>
    <t>Obs188</t>
  </si>
  <si>
    <t>Obs189</t>
  </si>
  <si>
    <t>Obs190</t>
  </si>
  <si>
    <t>Obs191</t>
  </si>
  <si>
    <t>Obs192</t>
  </si>
  <si>
    <t>Obs193</t>
  </si>
  <si>
    <t>Obs194</t>
  </si>
  <si>
    <t>Obs195</t>
  </si>
  <si>
    <t>Obs196</t>
  </si>
  <si>
    <t>Obs197</t>
  </si>
  <si>
    <t>Obs198</t>
  </si>
  <si>
    <t>Obs199</t>
  </si>
  <si>
    <t>Obs200</t>
  </si>
  <si>
    <t>Obs201</t>
  </si>
  <si>
    <t>Obs202</t>
  </si>
  <si>
    <t>Obs203</t>
  </si>
  <si>
    <t>Obs204</t>
  </si>
  <si>
    <t>Obs205</t>
  </si>
  <si>
    <t>Obs206</t>
  </si>
  <si>
    <t>Obs207</t>
  </si>
  <si>
    <t>Obs208</t>
  </si>
  <si>
    <t>Obs209</t>
  </si>
  <si>
    <t>Obs210</t>
  </si>
  <si>
    <t>Obs211</t>
  </si>
  <si>
    <t>Obs212</t>
  </si>
  <si>
    <t>Obs213</t>
  </si>
  <si>
    <t>Obs214</t>
  </si>
  <si>
    <t>Obs215</t>
  </si>
  <si>
    <t>Obs216</t>
  </si>
  <si>
    <t>Obs217</t>
  </si>
  <si>
    <t>Obs218</t>
  </si>
  <si>
    <t>Obs219</t>
  </si>
  <si>
    <t>Obs220</t>
  </si>
  <si>
    <t>Obs221</t>
  </si>
  <si>
    <t>Obs222</t>
  </si>
  <si>
    <t>Obs223</t>
  </si>
  <si>
    <t>Obs224</t>
  </si>
  <si>
    <t>Obs225</t>
  </si>
  <si>
    <t>Obs226</t>
  </si>
  <si>
    <t>Obs227</t>
  </si>
  <si>
    <t>Obs228</t>
  </si>
  <si>
    <t>Obs229</t>
  </si>
  <si>
    <t>Obs230</t>
  </si>
  <si>
    <t>Obs231</t>
  </si>
  <si>
    <t>Obs232</t>
  </si>
  <si>
    <t>Obs233</t>
  </si>
  <si>
    <t>Obs234</t>
  </si>
  <si>
    <t>Obs235</t>
  </si>
  <si>
    <t>Obs236</t>
  </si>
  <si>
    <t>Obs237</t>
  </si>
  <si>
    <t>Obs238</t>
  </si>
  <si>
    <t>Obs239</t>
  </si>
  <si>
    <t>Obs240</t>
  </si>
  <si>
    <t>Obs241</t>
  </si>
  <si>
    <t>Obs242</t>
  </si>
  <si>
    <t>Obs243</t>
  </si>
  <si>
    <t>Obs244</t>
  </si>
  <si>
    <t>ROC Curve (Variable y):</t>
  </si>
  <si>
    <t xml:space="preserve"> </t>
  </si>
  <si>
    <t>Area under the curve:</t>
  </si>
  <si>
    <r>
      <t>XLSTAT 2020.4.1.1016 - Logistic regression - Start time: 05/10/2020 at 20:24:12 / End time: 05/10/2020 at 20:24:12</t>
    </r>
    <r>
      <rPr>
        <sz val="11"/>
        <color rgb="FFFFFFFF"/>
        <rFont val="Calibri"/>
        <family val="2"/>
        <scheme val="minor"/>
      </rPr>
      <t xml:space="preserve"> / Microsoft Excel 16.013231</t>
    </r>
  </si>
  <si>
    <t>For each hotline variable, what effect does a 1-unit increase in the index have on the % increase in the odds of joining the service?</t>
  </si>
  <si>
    <t>Score</t>
  </si>
  <si>
    <t>Par. Est</t>
  </si>
  <si>
    <t>Probability</t>
  </si>
  <si>
    <t>Pred y</t>
  </si>
  <si>
    <t>from/to</t>
  </si>
  <si>
    <t>Total</t>
  </si>
  <si>
    <t>% Correct</t>
  </si>
  <si>
    <t>Predicted</t>
  </si>
  <si>
    <t>Actual</t>
  </si>
  <si>
    <t xml:space="preserve">What is your assessment of Orange Apron's Hypothesis: </t>
  </si>
  <si>
    <t>Lift</t>
  </si>
  <si>
    <t>Average of y</t>
  </si>
  <si>
    <t>Average of y in Estimation Data</t>
  </si>
  <si>
    <t>Average of y in Holdout Data</t>
  </si>
  <si>
    <t>n</t>
  </si>
  <si>
    <t>p(y=1)</t>
  </si>
  <si>
    <t>Expected Sales</t>
  </si>
  <si>
    <t>Actual Sales</t>
  </si>
  <si>
    <t>Report the Resulting Graph:</t>
  </si>
  <si>
    <t xml:space="preserve">As displayed in the graph above, the actual and expected sales follow eachother quite well. </t>
  </si>
  <si>
    <t xml:space="preserve">This indicates that the model had a relatively good fit and that the performance of the model was good. </t>
  </si>
  <si>
    <t>S</t>
  </si>
  <si>
    <t>E</t>
  </si>
  <si>
    <t>c</t>
  </si>
  <si>
    <t>R</t>
  </si>
  <si>
    <t>actual y</t>
  </si>
  <si>
    <t>Profit</t>
  </si>
  <si>
    <t>Total Profits</t>
  </si>
  <si>
    <t>Targeting</t>
  </si>
  <si>
    <t>Non-Targeting</t>
  </si>
  <si>
    <t>Change in HH on PR</t>
  </si>
  <si>
    <t>Change in hl1 on PR</t>
  </si>
  <si>
    <t>Change in hl2 on PR</t>
  </si>
  <si>
    <t>Change in hl3 on PR</t>
  </si>
  <si>
    <t>Report the Model Parameters: (from Logistic Model tab)</t>
  </si>
  <si>
    <t>Averages</t>
  </si>
  <si>
    <t>Averages below</t>
  </si>
  <si>
    <t>ALL AVERAGES DISPLAYED AT BOTTOM OF DATA:</t>
  </si>
  <si>
    <t>Response variable(s): Workbook = Gilmore_Callie_HW2.xlsx / Sheet = Estimation Data / Range = 'Estimation Data'!$F:$F / 244 rows and 1 column</t>
  </si>
  <si>
    <t>Quantitative: Workbook = Gilmore_Callie_HW2.xlsx / Sheet = Estimation Data / Range = 'Estimation Data'!$C:$E / 244 rows and 3 columns</t>
  </si>
  <si>
    <r>
      <t>XLSTAT 2020.4.1.1016 - Logistic regression - Start time: 07/10/2020 at 15:40:19 / End time: 07/10/2020 at 15:40:21</t>
    </r>
    <r>
      <rPr>
        <sz val="11"/>
        <color rgb="FFFFFFFF"/>
        <rFont val="Calibri"/>
        <family val="2"/>
        <scheme val="minor"/>
      </rPr>
      <t xml:space="preserve"> / Microsoft Excel 16.013231</t>
    </r>
  </si>
  <si>
    <t>Quantitative: Workbook = Gilmore_Callie_HW2.xlsx / Sheet = Estimation Data / Range = 'Estimation Data'!$B:$B / 244 rows and 1 column</t>
  </si>
  <si>
    <r>
      <t>XLSTAT 2020.4.1.1016 - Logistic regression - Start time: 07/10/2020 at 15:40:57 / End time: 07/10/2020 at 15:40:58</t>
    </r>
    <r>
      <rPr>
        <sz val="11"/>
        <color rgb="FFFFFFFF"/>
        <rFont val="Calibri"/>
        <family val="2"/>
        <scheme val="minor"/>
      </rPr>
      <t xml:space="preserve"> / Microsoft Excel 16.013231</t>
    </r>
  </si>
  <si>
    <t>Estimating model with hotline variables:</t>
  </si>
  <si>
    <t>Estimating model with demographic (hh) variable:</t>
  </si>
  <si>
    <t>Testing  model with hotline variables on holdout data:</t>
  </si>
  <si>
    <t xml:space="preserve">Score </t>
  </si>
  <si>
    <t>Average y in estimation data</t>
  </si>
  <si>
    <t>Testing  model with demographic (hh) variables on holdout data:</t>
  </si>
  <si>
    <t>Model with Hotline variables:</t>
  </si>
  <si>
    <t>Targeting:</t>
  </si>
  <si>
    <t>Not Targeting:</t>
  </si>
  <si>
    <t>On this tab I am fitting 2 models on the estimation data then fitting them on the holdout data. One model is just using the Hotline Variables and the other model is using the demographic variable.</t>
  </si>
  <si>
    <t>On this tab, I am calculating the profits of using targeting strategy when using these 2 different models</t>
  </si>
  <si>
    <t>Model with HH demographic variable:</t>
  </si>
  <si>
    <t>Model with HL variables:</t>
  </si>
  <si>
    <t>Model with HH variables:</t>
  </si>
  <si>
    <t>On this tab, I am comparing the fit of actual vs expected sales on the 2 models.</t>
  </si>
  <si>
    <t xml:space="preserve">As you can see, this model does not fit as well. </t>
  </si>
  <si>
    <t>On this tab, I am explaining my findings for Q5.</t>
  </si>
  <si>
    <t xml:space="preserve">Additionally, I performed a confusion matrix by comparing the predicted values to the actual values. I calculated the predicted values for buy when probability was greater than 0.5. The model was correct 70% of the time. This was not required but was interesting to see. </t>
  </si>
  <si>
    <t>Below I performed a confusion matrix. Again, this was not required but was intersting to see. I used the  assumption of greater than .50 probability would result in a buy.</t>
  </si>
  <si>
    <t>Costs for All</t>
  </si>
  <si>
    <t>Non Target</t>
  </si>
  <si>
    <t>Profit when Y=1</t>
  </si>
  <si>
    <t>Cost</t>
  </si>
  <si>
    <t>Profit (if y-1)</t>
  </si>
  <si>
    <t>Profit(y=1)</t>
  </si>
  <si>
    <t>Based on the targeting strategy, profit is $63.50. Without targeting, there is a loss of $25. There is a $88.50 advantage to using the targeting strategy due to the lost income from targeting households that aren't likely to buy. It is definitely advantageous to use targeting here.</t>
  </si>
  <si>
    <t xml:space="preserve">Overall, the model that contains all 4 variables does the best. This makes sense as more information can lead to better results. But between the last 2 models, the model that only contained the hotline variables performed much better than the model that used the HH demographic variable. This could be because the Hotline Variable model did have 2 more variables to use. But it could lead us to the conclusion that the hotline variables are a better indicator if someone is going to buy. The fit of expected sales and actual sales is much better on the hotline variable model, whereas the HH variable model deviates quite a bit. Additionally, using the targeting method from the hotline variable model,  there was a profit of $47. Contrast that to the HH variable model where there was actually a loss of $25. This leads us to believe that there is a greater monetary value to using the hotline variables over the HH variable. This monetary value could be a difference of $47 profit vs a $25 loss, which is a difference of $72. But as I stated earlier, the model performs the best when you can use all 4 variables, which results in a profit of $63.50 when using the targeting method. </t>
  </si>
  <si>
    <t>Based on the model, HH and hl1 are positive, which aligns with their prediction. Additionally, hl2 and hl3 are negative, which also aligns with their prediction. Ultimately, their prediction did very well. When looking at p values, HH, hl1 and hl2 all have small p-values, while hl3 has a high p value. Hl3's high p value may indicate it is statistcally insignifcant and has no impact.</t>
  </si>
  <si>
    <t xml:space="preserve">To the left is the Odds ratios from the model. From these, we can calculate a 1-unit increase in the index and the effect it has on the % increase of joining the service. For HH, 146.9% increase with one unit increase. For hl1, 3.4% increase with 1 unit increase. For hl2, 2.7% decrease for 1 unit increase. And for hl3, 0.4% decrease for 1 unit increase. </t>
  </si>
  <si>
    <t>This cutoff rate was calculated by dividing the solicitation cost by the estimated CLV. This helps us determine that the cut off is at n=177. We will target 177 out 256, which is 69.14%.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</si>
</sst>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color rgb="FFEC5B11"/>
      <name val="Calibri"/>
      <family val="2"/>
      <scheme val="minor"/>
    </font>
    <font>
      <sz val="11"/>
      <color rgb="FFFFFFFF"/>
      <name val="Calibri"/>
      <family val="2"/>
      <scheme val="minor"/>
    </font>
    <font>
      <i/>
      <sz val="12"/>
      <color theme="1"/>
      <name val="Arial"/>
      <family val="2"/>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19">
    <border>
      <left/>
      <right/>
      <top/>
      <bottom/>
      <diagonal/>
    </border>
    <border>
      <left/>
      <right/>
      <top style="medium">
        <color indexed="64"/>
      </top>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68">
    <xf numFmtId="0" fontId="0" fillId="0" borderId="0" xfId="0"/>
    <xf numFmtId="1" fontId="0" fillId="0" borderId="0" xfId="0" applyNumberFormat="1"/>
    <xf numFmtId="2" fontId="0" fillId="0" borderId="0" xfId="0" applyNumberFormat="1"/>
    <xf numFmtId="0" fontId="2" fillId="0" borderId="0" xfId="0" applyFont="1"/>
    <xf numFmtId="0" fontId="3" fillId="0" borderId="0" xfId="0" applyFont="1"/>
    <xf numFmtId="49" fontId="0" fillId="0" borderId="1" xfId="0" applyNumberFormat="1"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xf numFmtId="0" fontId="0" fillId="0" borderId="1" xfId="0" applyFont="1" applyBorder="1" applyAlignment="1">
      <alignment horizontal="center"/>
    </xf>
    <xf numFmtId="0" fontId="0" fillId="0" borderId="2" xfId="0" applyBorder="1" applyAlignment="1"/>
    <xf numFmtId="0" fontId="0" fillId="0" borderId="3" xfId="0" applyBorder="1" applyAlignment="1"/>
    <xf numFmtId="164" fontId="0" fillId="0" borderId="2" xfId="0" applyNumberFormat="1" applyBorder="1" applyAlignment="1"/>
    <xf numFmtId="164" fontId="0" fillId="0" borderId="0" xfId="0" applyNumberFormat="1" applyAlignment="1"/>
    <xf numFmtId="164" fontId="0" fillId="0" borderId="3" xfId="0" applyNumberFormat="1" applyBorder="1" applyAlignment="1"/>
    <xf numFmtId="164" fontId="0" fillId="0" borderId="2" xfId="0" applyNumberFormat="1" applyBorder="1" applyAlignment="1">
      <alignment horizontal="right"/>
    </xf>
    <xf numFmtId="0" fontId="0" fillId="0" borderId="0" xfId="0" applyFont="1"/>
    <xf numFmtId="164" fontId="0" fillId="0" borderId="0" xfId="0" applyNumberFormat="1"/>
    <xf numFmtId="0" fontId="0" fillId="2" borderId="0" xfId="0" applyFill="1" applyAlignment="1">
      <alignment horizontal="right" wrapText="1"/>
    </xf>
    <xf numFmtId="0" fontId="0" fillId="2" borderId="0" xfId="0" applyFill="1"/>
    <xf numFmtId="0" fontId="0" fillId="0" borderId="0" xfId="0" applyFill="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applyBorder="1"/>
    <xf numFmtId="0" fontId="0" fillId="0" borderId="11" xfId="0" applyBorder="1"/>
    <xf numFmtId="0" fontId="0" fillId="0" borderId="12" xfId="0" applyBorder="1"/>
    <xf numFmtId="10" fontId="0" fillId="0" borderId="8" xfId="1" applyNumberFormat="1" applyFont="1" applyBorder="1"/>
    <xf numFmtId="10" fontId="0" fillId="0" borderId="10" xfId="1" applyNumberFormat="1" applyFont="1" applyBorder="1"/>
    <xf numFmtId="0" fontId="0" fillId="2" borderId="0" xfId="0" applyFill="1" applyAlignment="1">
      <alignment horizontal="center"/>
    </xf>
    <xf numFmtId="0" fontId="0" fillId="2" borderId="0" xfId="0" applyFill="1" applyAlignment="1">
      <alignment horizontal="left" wrapText="1"/>
    </xf>
    <xf numFmtId="0" fontId="0" fillId="2" borderId="4" xfId="0" applyFill="1" applyBorder="1"/>
    <xf numFmtId="0" fontId="0" fillId="2" borderId="0" xfId="0" applyFill="1" applyAlignment="1">
      <alignment wrapText="1"/>
    </xf>
    <xf numFmtId="0" fontId="0" fillId="0" borderId="0" xfId="0" applyAlignment="1">
      <alignment vertical="top"/>
    </xf>
    <xf numFmtId="0" fontId="0" fillId="0" borderId="4" xfId="0" applyFont="1" applyBorder="1" applyAlignment="1">
      <alignment horizontal="center"/>
    </xf>
    <xf numFmtId="49" fontId="0" fillId="0" borderId="4" xfId="0" applyNumberFormat="1" applyFont="1" applyBorder="1" applyAlignment="1">
      <alignment horizontal="center"/>
    </xf>
    <xf numFmtId="0" fontId="0" fillId="0" borderId="4" xfId="0" applyBorder="1" applyAlignment="1"/>
    <xf numFmtId="164" fontId="0" fillId="0" borderId="4" xfId="0" applyNumberFormat="1" applyBorder="1" applyAlignment="1"/>
    <xf numFmtId="0" fontId="5" fillId="0" borderId="0" xfId="0" applyFont="1" applyAlignment="1">
      <alignment vertical="top"/>
    </xf>
    <xf numFmtId="0" fontId="6" fillId="2" borderId="0" xfId="0" applyFont="1" applyFill="1"/>
    <xf numFmtId="0" fontId="0" fillId="3" borderId="0" xfId="0" applyFill="1"/>
    <xf numFmtId="0" fontId="6" fillId="0" borderId="0" xfId="0" applyFont="1" applyFill="1" applyBorder="1"/>
    <xf numFmtId="1" fontId="0" fillId="2" borderId="0" xfId="0" applyNumberFormat="1" applyFill="1"/>
    <xf numFmtId="10" fontId="0" fillId="0" borderId="0" xfId="1" applyNumberFormat="1" applyFont="1"/>
    <xf numFmtId="1" fontId="0" fillId="0" borderId="4" xfId="0" applyNumberFormat="1" applyBorder="1"/>
    <xf numFmtId="0" fontId="2" fillId="2" borderId="4" xfId="0" applyFont="1" applyFill="1" applyBorder="1" applyAlignment="1">
      <alignment horizontal="left" vertical="top"/>
    </xf>
    <xf numFmtId="0" fontId="2" fillId="2" borderId="0" xfId="0" applyFont="1" applyFill="1" applyAlignment="1">
      <alignment horizontal="center"/>
    </xf>
    <xf numFmtId="0" fontId="0" fillId="0" borderId="0" xfId="0" applyAlignment="1">
      <alignment horizontal="left" vertical="top" wrapText="1"/>
    </xf>
    <xf numFmtId="0" fontId="2" fillId="2" borderId="0" xfId="0" applyFont="1" applyFill="1"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center"/>
    </xf>
    <xf numFmtId="0" fontId="0" fillId="0" borderId="0" xfId="0" applyBorder="1" applyAlignment="1">
      <alignment horizontal="center" vertical="center"/>
    </xf>
    <xf numFmtId="0" fontId="0" fillId="0" borderId="2"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2" borderId="0" xfId="0" applyFill="1" applyAlignment="1">
      <alignment horizontal="center"/>
    </xf>
    <xf numFmtId="0" fontId="2" fillId="2" borderId="0" xfId="0" applyFont="1" applyFill="1" applyAlignment="1">
      <alignment horizontal="left"/>
    </xf>
    <xf numFmtId="0" fontId="2" fillId="0" borderId="4" xfId="0" applyFont="1" applyBorder="1" applyAlignment="1">
      <alignment horizontal="center"/>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0"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3" xfId="0" applyBorder="1" applyAlignment="1">
      <alignment horizontal="left" vertical="top" wrapText="1"/>
    </xf>
    <xf numFmtId="0" fontId="0" fillId="0" borderId="18" xfId="0" applyBorder="1" applyAlignment="1">
      <alignment horizontal="left" vertical="top"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Expected vs Actual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'Q3'!$C$1</c:f>
              <c:strCache>
                <c:ptCount val="1"/>
                <c:pt idx="0">
                  <c:v>Expected Sales</c:v>
                </c:pt>
              </c:strCache>
            </c:strRef>
          </c:tx>
          <c:spPr>
            <a:ln w="28575" cap="rnd">
              <a:solidFill>
                <a:schemeClr val="accent1"/>
              </a:solidFill>
              <a:round/>
            </a:ln>
            <a:effectLst/>
          </c:spPr>
          <c:marker>
            <c:symbol val="none"/>
          </c:marker>
          <c:val>
            <c:numRef>
              <c:f>'Q3'!$C$2:$C$259</c:f>
              <c:numCache>
                <c:formatCode>General</c:formatCode>
                <c:ptCount val="258"/>
                <c:pt idx="0">
                  <c:v>0.61399395544368762</c:v>
                </c:pt>
                <c:pt idx="1">
                  <c:v>1.2181646711582552</c:v>
                </c:pt>
                <c:pt idx="2">
                  <c:v>1.8203016150685323</c:v>
                </c:pt>
                <c:pt idx="3">
                  <c:v>2.4174862181625771</c:v>
                </c:pt>
                <c:pt idx="4">
                  <c:v>3.0115916743254649</c:v>
                </c:pt>
                <c:pt idx="5">
                  <c:v>3.6026105657789662</c:v>
                </c:pt>
                <c:pt idx="6">
                  <c:v>4.1836205240473623</c:v>
                </c:pt>
                <c:pt idx="7">
                  <c:v>4.7635863361377693</c:v>
                </c:pt>
                <c:pt idx="8">
                  <c:v>5.3364408637930625</c:v>
                </c:pt>
                <c:pt idx="9">
                  <c:v>5.9092953914483557</c:v>
                </c:pt>
                <c:pt idx="10">
                  <c:v>6.473954689283496</c:v>
                </c:pt>
                <c:pt idx="11">
                  <c:v>7.0303832723719681</c:v>
                </c:pt>
                <c:pt idx="12">
                  <c:v>7.5836542182769531</c:v>
                </c:pt>
                <c:pt idx="13">
                  <c:v>8.1286526354208348</c:v>
                </c:pt>
                <c:pt idx="14">
                  <c:v>8.6602204104064811</c:v>
                </c:pt>
                <c:pt idx="15">
                  <c:v>9.17511902959731</c:v>
                </c:pt>
                <c:pt idx="16">
                  <c:v>9.6900176487881389</c:v>
                </c:pt>
                <c:pt idx="17">
                  <c:v>10.202774063729494</c:v>
                </c:pt>
                <c:pt idx="18">
                  <c:v>10.707715653997735</c:v>
                </c:pt>
                <c:pt idx="19">
                  <c:v>11.212657244265975</c:v>
                </c:pt>
                <c:pt idx="20">
                  <c:v>11.714402878072866</c:v>
                </c:pt>
                <c:pt idx="21">
                  <c:v>12.202640011305432</c:v>
                </c:pt>
                <c:pt idx="22">
                  <c:v>12.685026006800374</c:v>
                </c:pt>
                <c:pt idx="23">
                  <c:v>13.166523912189255</c:v>
                </c:pt>
                <c:pt idx="24">
                  <c:v>13.648021817578137</c:v>
                </c:pt>
                <c:pt idx="25">
                  <c:v>14.129337302254916</c:v>
                </c:pt>
                <c:pt idx="26">
                  <c:v>14.607644272079158</c:v>
                </c:pt>
                <c:pt idx="27">
                  <c:v>15.080806150547435</c:v>
                </c:pt>
                <c:pt idx="28">
                  <c:v>15.553968029015712</c:v>
                </c:pt>
                <c:pt idx="29">
                  <c:v>16.022856638327831</c:v>
                </c:pt>
                <c:pt idx="30">
                  <c:v>16.48609785821818</c:v>
                </c:pt>
                <c:pt idx="31">
                  <c:v>16.94933907810853</c:v>
                </c:pt>
                <c:pt idx="32">
                  <c:v>17.402708143216511</c:v>
                </c:pt>
                <c:pt idx="33">
                  <c:v>17.85448379135779</c:v>
                </c:pt>
                <c:pt idx="34">
                  <c:v>18.302745523416824</c:v>
                </c:pt>
                <c:pt idx="35">
                  <c:v>18.751007255475859</c:v>
                </c:pt>
                <c:pt idx="36">
                  <c:v>19.198208778283668</c:v>
                </c:pt>
                <c:pt idx="37">
                  <c:v>19.644699787601279</c:v>
                </c:pt>
                <c:pt idx="38">
                  <c:v>20.084712596235377</c:v>
                </c:pt>
                <c:pt idx="39">
                  <c:v>20.523141279799948</c:v>
                </c:pt>
                <c:pt idx="40">
                  <c:v>20.948295740230034</c:v>
                </c:pt>
                <c:pt idx="41">
                  <c:v>21.371914057813203</c:v>
                </c:pt>
                <c:pt idx="42">
                  <c:v>21.795532375396373</c:v>
                </c:pt>
                <c:pt idx="43">
                  <c:v>22.21549077719213</c:v>
                </c:pt>
                <c:pt idx="44">
                  <c:v>22.630972164594059</c:v>
                </c:pt>
                <c:pt idx="45">
                  <c:v>23.046453551995988</c:v>
                </c:pt>
                <c:pt idx="46">
                  <c:v>23.45863509941562</c:v>
                </c:pt>
                <c:pt idx="47">
                  <c:v>23.866025381468415</c:v>
                </c:pt>
                <c:pt idx="48">
                  <c:v>24.270830379923975</c:v>
                </c:pt>
                <c:pt idx="49">
                  <c:v>24.671528827361467</c:v>
                </c:pt>
                <c:pt idx="50">
                  <c:v>25.071731439905243</c:v>
                </c:pt>
                <c:pt idx="51">
                  <c:v>25.469679563533202</c:v>
                </c:pt>
                <c:pt idx="52">
                  <c:v>25.867486929099691</c:v>
                </c:pt>
                <c:pt idx="53">
                  <c:v>26.265119265295311</c:v>
                </c:pt>
                <c:pt idx="54">
                  <c:v>26.656481068094479</c:v>
                </c:pt>
                <c:pt idx="55">
                  <c:v>27.043783953389507</c:v>
                </c:pt>
                <c:pt idx="56">
                  <c:v>27.42721623928492</c:v>
                </c:pt>
                <c:pt idx="57">
                  <c:v>27.810280662837275</c:v>
                </c:pt>
                <c:pt idx="58">
                  <c:v>28.189161845820461</c:v>
                </c:pt>
                <c:pt idx="59">
                  <c:v>28.566045555061173</c:v>
                </c:pt>
                <c:pt idx="60">
                  <c:v>28.941609848747603</c:v>
                </c:pt>
                <c:pt idx="61">
                  <c:v>29.316809235108611</c:v>
                </c:pt>
                <c:pt idx="62">
                  <c:v>29.692008621469618</c:v>
                </c:pt>
                <c:pt idx="63">
                  <c:v>30.066065828689997</c:v>
                </c:pt>
                <c:pt idx="64">
                  <c:v>30.437271688662101</c:v>
                </c:pt>
                <c:pt idx="65">
                  <c:v>30.804671354343117</c:v>
                </c:pt>
                <c:pt idx="66">
                  <c:v>31.170938665739676</c:v>
                </c:pt>
                <c:pt idx="67">
                  <c:v>31.53309625658849</c:v>
                </c:pt>
                <c:pt idx="68">
                  <c:v>31.892765006028657</c:v>
                </c:pt>
                <c:pt idx="69">
                  <c:v>32.251804938448728</c:v>
                </c:pt>
                <c:pt idx="70">
                  <c:v>32.610351656003857</c:v>
                </c:pt>
                <c:pt idx="71">
                  <c:v>32.967081370204752</c:v>
                </c:pt>
                <c:pt idx="72">
                  <c:v>33.31909135841336</c:v>
                </c:pt>
                <c:pt idx="73">
                  <c:v>33.671101346621967</c:v>
                </c:pt>
                <c:pt idx="74">
                  <c:v>34.022000102444672</c:v>
                </c:pt>
                <c:pt idx="75">
                  <c:v>34.37012586225007</c:v>
                </c:pt>
                <c:pt idx="76">
                  <c:v>34.714552452797065</c:v>
                </c:pt>
                <c:pt idx="77">
                  <c:v>35.05897904334406</c:v>
                </c:pt>
                <c:pt idx="78">
                  <c:v>35.403240664361078</c:v>
                </c:pt>
                <c:pt idx="79">
                  <c:v>35.747050777997863</c:v>
                </c:pt>
                <c:pt idx="80">
                  <c:v>36.083972396916238</c:v>
                </c:pt>
                <c:pt idx="81">
                  <c:v>36.420894015834612</c:v>
                </c:pt>
                <c:pt idx="82">
                  <c:v>36.75720569960454</c:v>
                </c:pt>
                <c:pt idx="83">
                  <c:v>37.090323991777737</c:v>
                </c:pt>
                <c:pt idx="84">
                  <c:v>37.419821977944814</c:v>
                </c:pt>
                <c:pt idx="85">
                  <c:v>37.749319964111891</c:v>
                </c:pt>
                <c:pt idx="86">
                  <c:v>38.078817950278967</c:v>
                </c:pt>
                <c:pt idx="87">
                  <c:v>38.408315936446044</c:v>
                </c:pt>
                <c:pt idx="88">
                  <c:v>38.735320759730875</c:v>
                </c:pt>
                <c:pt idx="89">
                  <c:v>39.059194661564092</c:v>
                </c:pt>
                <c:pt idx="90">
                  <c:v>39.382922699836584</c:v>
                </c:pt>
                <c:pt idx="91">
                  <c:v>39.705858394043503</c:v>
                </c:pt>
                <c:pt idx="92">
                  <c:v>40.028016846607969</c:v>
                </c:pt>
                <c:pt idx="93">
                  <c:v>40.350175299172435</c:v>
                </c:pt>
                <c:pt idx="94">
                  <c:v>40.671398152564443</c:v>
                </c:pt>
                <c:pt idx="95">
                  <c:v>40.992333647358095</c:v>
                </c:pt>
                <c:pt idx="96">
                  <c:v>41.31170670187587</c:v>
                </c:pt>
                <c:pt idx="97">
                  <c:v>41.630020941709162</c:v>
                </c:pt>
                <c:pt idx="98">
                  <c:v>41.945694457538416</c:v>
                </c:pt>
                <c:pt idx="99">
                  <c:v>42.259675788438898</c:v>
                </c:pt>
                <c:pt idx="100">
                  <c:v>42.5730690852889</c:v>
                </c:pt>
                <c:pt idx="101">
                  <c:v>42.88522314105807</c:v>
                </c:pt>
                <c:pt idx="102">
                  <c:v>43.19737719682724</c:v>
                </c:pt>
                <c:pt idx="103">
                  <c:v>43.505278299036831</c:v>
                </c:pt>
                <c:pt idx="104">
                  <c:v>43.813020246274263</c:v>
                </c:pt>
                <c:pt idx="105">
                  <c:v>44.120762193511695</c:v>
                </c:pt>
                <c:pt idx="106">
                  <c:v>44.427135682309014</c:v>
                </c:pt>
                <c:pt idx="107">
                  <c:v>44.733053773987734</c:v>
                </c:pt>
                <c:pt idx="108">
                  <c:v>45.033723488433857</c:v>
                </c:pt>
                <c:pt idx="109">
                  <c:v>45.33439320287998</c:v>
                </c:pt>
                <c:pt idx="110">
                  <c:v>45.635062917326103</c:v>
                </c:pt>
                <c:pt idx="111">
                  <c:v>45.934241686995591</c:v>
                </c:pt>
                <c:pt idx="112">
                  <c:v>46.230745453160921</c:v>
                </c:pt>
                <c:pt idx="113">
                  <c:v>46.524436509789666</c:v>
                </c:pt>
                <c:pt idx="114">
                  <c:v>46.816079463682627</c:v>
                </c:pt>
                <c:pt idx="115">
                  <c:v>47.102887409978692</c:v>
                </c:pt>
                <c:pt idx="116">
                  <c:v>47.389695356274757</c:v>
                </c:pt>
                <c:pt idx="117">
                  <c:v>47.676503302570822</c:v>
                </c:pt>
                <c:pt idx="118">
                  <c:v>47.963311248866887</c:v>
                </c:pt>
                <c:pt idx="119">
                  <c:v>48.249242953261081</c:v>
                </c:pt>
                <c:pt idx="120">
                  <c:v>48.534737139124388</c:v>
                </c:pt>
                <c:pt idx="121">
                  <c:v>48.820231324987695</c:v>
                </c:pt>
                <c:pt idx="122">
                  <c:v>49.10298772998226</c:v>
                </c:pt>
                <c:pt idx="123">
                  <c:v>49.383009927133813</c:v>
                </c:pt>
                <c:pt idx="124">
                  <c:v>49.663032124285365</c:v>
                </c:pt>
                <c:pt idx="125">
                  <c:v>49.942190696281486</c:v>
                </c:pt>
                <c:pt idx="126">
                  <c:v>50.22108407825516</c:v>
                </c:pt>
                <c:pt idx="127">
                  <c:v>50.494419543094324</c:v>
                </c:pt>
                <c:pt idx="128">
                  <c:v>50.766479418614779</c:v>
                </c:pt>
                <c:pt idx="129">
                  <c:v>51.036437114302458</c:v>
                </c:pt>
                <c:pt idx="130">
                  <c:v>51.303186362453197</c:v>
                </c:pt>
                <c:pt idx="131">
                  <c:v>51.569935610603935</c:v>
                </c:pt>
                <c:pt idx="132">
                  <c:v>51.835847050284158</c:v>
                </c:pt>
                <c:pt idx="133">
                  <c:v>52.101340215612836</c:v>
                </c:pt>
                <c:pt idx="134">
                  <c:v>52.366833380941515</c:v>
                </c:pt>
                <c:pt idx="135">
                  <c:v>52.631089536323202</c:v>
                </c:pt>
                <c:pt idx="136">
                  <c:v>52.89534569170489</c:v>
                </c:pt>
                <c:pt idx="137">
                  <c:v>53.159169966475709</c:v>
                </c:pt>
                <c:pt idx="138">
                  <c:v>53.419434857145177</c:v>
                </c:pt>
                <c:pt idx="139">
                  <c:v>53.679699747814645</c:v>
                </c:pt>
                <c:pt idx="140">
                  <c:v>53.939964638484113</c:v>
                </c:pt>
                <c:pt idx="141">
                  <c:v>54.198993193797875</c:v>
                </c:pt>
                <c:pt idx="142">
                  <c:v>54.457497851183703</c:v>
                </c:pt>
                <c:pt idx="143">
                  <c:v>54.715308944788013</c:v>
                </c:pt>
                <c:pt idx="144">
                  <c:v>54.972300463852243</c:v>
                </c:pt>
                <c:pt idx="145">
                  <c:v>55.22888283530645</c:v>
                </c:pt>
                <c:pt idx="146">
                  <c:v>55.482766418131227</c:v>
                </c:pt>
                <c:pt idx="147">
                  <c:v>55.736650000956004</c:v>
                </c:pt>
                <c:pt idx="148">
                  <c:v>55.9903951958484</c:v>
                </c:pt>
                <c:pt idx="149">
                  <c:v>56.243467432284021</c:v>
                </c:pt>
                <c:pt idx="150">
                  <c:v>56.496134638978276</c:v>
                </c:pt>
                <c:pt idx="151">
                  <c:v>56.748801845672531</c:v>
                </c:pt>
                <c:pt idx="152">
                  <c:v>56.999465119164228</c:v>
                </c:pt>
                <c:pt idx="153">
                  <c:v>57.250128392655924</c:v>
                </c:pt>
                <c:pt idx="154">
                  <c:v>57.497734756988521</c:v>
                </c:pt>
                <c:pt idx="155">
                  <c:v>57.745341121321118</c:v>
                </c:pt>
                <c:pt idx="156">
                  <c:v>57.992149563848692</c:v>
                </c:pt>
                <c:pt idx="157">
                  <c:v>58.238559694335613</c:v>
                </c:pt>
                <c:pt idx="158">
                  <c:v>58.484969824822535</c:v>
                </c:pt>
                <c:pt idx="159">
                  <c:v>58.728889025410616</c:v>
                </c:pt>
                <c:pt idx="160">
                  <c:v>58.972537595161263</c:v>
                </c:pt>
                <c:pt idx="161">
                  <c:v>59.213971722155463</c:v>
                </c:pt>
                <c:pt idx="162">
                  <c:v>59.454621455815499</c:v>
                </c:pt>
                <c:pt idx="163">
                  <c:v>59.692942745462567</c:v>
                </c:pt>
                <c:pt idx="164">
                  <c:v>59.928310363288674</c:v>
                </c:pt>
                <c:pt idx="165">
                  <c:v>60.160237288838054</c:v>
                </c:pt>
                <c:pt idx="166">
                  <c:v>60.392043843136783</c:v>
                </c:pt>
                <c:pt idx="167">
                  <c:v>60.623850397435511</c:v>
                </c:pt>
                <c:pt idx="168">
                  <c:v>60.853257839928624</c:v>
                </c:pt>
                <c:pt idx="169">
                  <c:v>61.082665282421736</c:v>
                </c:pt>
                <c:pt idx="170">
                  <c:v>61.312072724914849</c:v>
                </c:pt>
                <c:pt idx="171">
                  <c:v>61.54072306979036</c:v>
                </c:pt>
                <c:pt idx="172">
                  <c:v>61.769373414665871</c:v>
                </c:pt>
                <c:pt idx="173">
                  <c:v>61.995283327375581</c:v>
                </c:pt>
                <c:pt idx="174">
                  <c:v>62.218837396391876</c:v>
                </c:pt>
                <c:pt idx="175">
                  <c:v>62.442391465408171</c:v>
                </c:pt>
                <c:pt idx="176">
                  <c:v>62.665945534424466</c:v>
                </c:pt>
                <c:pt idx="177">
                  <c:v>62.887274801722178</c:v>
                </c:pt>
                <c:pt idx="178">
                  <c:v>63.105082633450102</c:v>
                </c:pt>
                <c:pt idx="179">
                  <c:v>63.322766004398979</c:v>
                </c:pt>
                <c:pt idx="180">
                  <c:v>63.539480098798244</c:v>
                </c:pt>
                <c:pt idx="181">
                  <c:v>63.755467245062171</c:v>
                </c:pt>
                <c:pt idx="182">
                  <c:v>63.969905181504636</c:v>
                </c:pt>
                <c:pt idx="183">
                  <c:v>64.183735314095429</c:v>
                </c:pt>
                <c:pt idx="184">
                  <c:v>64.395066621269649</c:v>
                </c:pt>
                <c:pt idx="185">
                  <c:v>64.606162493625092</c:v>
                </c:pt>
                <c:pt idx="186">
                  <c:v>64.815124180599256</c:v>
                </c:pt>
                <c:pt idx="187">
                  <c:v>65.022684856327288</c:v>
                </c:pt>
                <c:pt idx="188">
                  <c:v>65.229322316162964</c:v>
                </c:pt>
                <c:pt idx="189">
                  <c:v>65.43595977599864</c:v>
                </c:pt>
                <c:pt idx="190">
                  <c:v>65.642597235834316</c:v>
                </c:pt>
                <c:pt idx="191">
                  <c:v>65.848532661967042</c:v>
                </c:pt>
                <c:pt idx="192">
                  <c:v>66.053998423254157</c:v>
                </c:pt>
                <c:pt idx="193">
                  <c:v>66.257395439361645</c:v>
                </c:pt>
                <c:pt idx="194">
                  <c:v>66.460790889952833</c:v>
                </c:pt>
                <c:pt idx="195">
                  <c:v>66.662576566028463</c:v>
                </c:pt>
                <c:pt idx="196">
                  <c:v>66.863789929974814</c:v>
                </c:pt>
                <c:pt idx="197">
                  <c:v>67.065003293921166</c:v>
                </c:pt>
                <c:pt idx="198">
                  <c:v>67.265184924617117</c:v>
                </c:pt>
                <c:pt idx="199">
                  <c:v>67.465366555313068</c:v>
                </c:pt>
                <c:pt idx="200">
                  <c:v>67.664532967068354</c:v>
                </c:pt>
                <c:pt idx="201">
                  <c:v>67.859418335831378</c:v>
                </c:pt>
                <c:pt idx="202">
                  <c:v>68.054303704594403</c:v>
                </c:pt>
                <c:pt idx="203">
                  <c:v>68.248194203015089</c:v>
                </c:pt>
                <c:pt idx="204">
                  <c:v>68.440976254533297</c:v>
                </c:pt>
                <c:pt idx="205">
                  <c:v>68.631662827066961</c:v>
                </c:pt>
                <c:pt idx="206">
                  <c:v>68.822349399600625</c:v>
                </c:pt>
                <c:pt idx="207">
                  <c:v>69.012911102591289</c:v>
                </c:pt>
                <c:pt idx="208">
                  <c:v>69.202277785602945</c:v>
                </c:pt>
                <c:pt idx="209">
                  <c:v>69.390999194470581</c:v>
                </c:pt>
                <c:pt idx="210">
                  <c:v>69.579065009166854</c:v>
                </c:pt>
                <c:pt idx="211">
                  <c:v>69.766476981032824</c:v>
                </c:pt>
                <c:pt idx="212">
                  <c:v>69.953876976927148</c:v>
                </c:pt>
                <c:pt idx="213">
                  <c:v>70.13903541288154</c:v>
                </c:pt>
                <c:pt idx="214">
                  <c:v>70.324172711654072</c:v>
                </c:pt>
                <c:pt idx="215">
                  <c:v>70.508785834624334</c:v>
                </c:pt>
                <c:pt idx="216">
                  <c:v>70.691802589415786</c:v>
                </c:pt>
                <c:pt idx="217">
                  <c:v>70.873222029364541</c:v>
                </c:pt>
                <c:pt idx="218">
                  <c:v>71.054641469313296</c:v>
                </c:pt>
                <c:pt idx="219">
                  <c:v>71.234593868929849</c:v>
                </c:pt>
                <c:pt idx="220">
                  <c:v>71.414230119063575</c:v>
                </c:pt>
                <c:pt idx="221">
                  <c:v>71.591990073845864</c:v>
                </c:pt>
                <c:pt idx="222">
                  <c:v>71.768500099852531</c:v>
                </c:pt>
                <c:pt idx="223">
                  <c:v>71.943574294487533</c:v>
                </c:pt>
                <c:pt idx="224">
                  <c:v>72.113875061526613</c:v>
                </c:pt>
                <c:pt idx="225">
                  <c:v>72.283873120436525</c:v>
                </c:pt>
                <c:pt idx="226">
                  <c:v>72.453871179346436</c:v>
                </c:pt>
                <c:pt idx="227">
                  <c:v>72.623869238256347</c:v>
                </c:pt>
                <c:pt idx="228">
                  <c:v>72.788613681109808</c:v>
                </c:pt>
                <c:pt idx="229">
                  <c:v>72.952768969109798</c:v>
                </c:pt>
                <c:pt idx="230">
                  <c:v>73.116347556121369</c:v>
                </c:pt>
                <c:pt idx="231">
                  <c:v>73.279915383590819</c:v>
                </c:pt>
                <c:pt idx="232">
                  <c:v>73.442908171449673</c:v>
                </c:pt>
                <c:pt idx="233">
                  <c:v>73.603394766798388</c:v>
                </c:pt>
                <c:pt idx="234">
                  <c:v>73.76215586998967</c:v>
                </c:pt>
                <c:pt idx="235">
                  <c:v>73.916235733900166</c:v>
                </c:pt>
                <c:pt idx="236">
                  <c:v>74.069757571429037</c:v>
                </c:pt>
                <c:pt idx="237">
                  <c:v>74.22006927458574</c:v>
                </c:pt>
                <c:pt idx="238">
                  <c:v>74.367775125780867</c:v>
                </c:pt>
                <c:pt idx="239">
                  <c:v>74.515480976975994</c:v>
                </c:pt>
                <c:pt idx="240">
                  <c:v>74.660518048027384</c:v>
                </c:pt>
                <c:pt idx="241">
                  <c:v>74.804066824340012</c:v>
                </c:pt>
                <c:pt idx="242">
                  <c:v>74.946051000422656</c:v>
                </c:pt>
                <c:pt idx="243">
                  <c:v>75.085540551436196</c:v>
                </c:pt>
                <c:pt idx="244">
                  <c:v>75.225030102449736</c:v>
                </c:pt>
                <c:pt idx="245">
                  <c:v>75.35807397036038</c:v>
                </c:pt>
                <c:pt idx="246">
                  <c:v>75.488430153556962</c:v>
                </c:pt>
                <c:pt idx="247">
                  <c:v>75.616465526193764</c:v>
                </c:pt>
                <c:pt idx="248">
                  <c:v>75.742924199487575</c:v>
                </c:pt>
                <c:pt idx="249">
                  <c:v>75.86891864247302</c:v>
                </c:pt>
                <c:pt idx="250">
                  <c:v>75.99219472112955</c:v>
                </c:pt>
                <c:pt idx="251">
                  <c:v>76.114483565103185</c:v>
                </c:pt>
                <c:pt idx="252">
                  <c:v>76.2312957273992</c:v>
                </c:pt>
                <c:pt idx="253">
                  <c:v>76.347970282373979</c:v>
                </c:pt>
                <c:pt idx="254">
                  <c:v>76.450174795527957</c:v>
                </c:pt>
                <c:pt idx="255">
                  <c:v>76.551535712826933</c:v>
                </c:pt>
              </c:numCache>
            </c:numRef>
          </c:val>
          <c:smooth val="0"/>
          <c:extLst>
            <c:ext xmlns:c16="http://schemas.microsoft.com/office/drawing/2014/chart" uri="{C3380CC4-5D6E-409C-BE32-E72D297353CC}">
              <c16:uniqueId val="{00000000-8A2E-4846-B5F0-F39B5C42A903}"/>
            </c:ext>
          </c:extLst>
        </c:ser>
        <c:ser>
          <c:idx val="1"/>
          <c:order val="1"/>
          <c:tx>
            <c:strRef>
              <c:f>'Q3'!$D$1</c:f>
              <c:strCache>
                <c:ptCount val="1"/>
                <c:pt idx="0">
                  <c:v>Actual Sales</c:v>
                </c:pt>
              </c:strCache>
            </c:strRef>
          </c:tx>
          <c:spPr>
            <a:ln w="28575" cap="rnd">
              <a:solidFill>
                <a:schemeClr val="accent2"/>
              </a:solidFill>
              <a:round/>
            </a:ln>
            <a:effectLst/>
          </c:spPr>
          <c:marker>
            <c:symbol val="none"/>
          </c:marker>
          <c:val>
            <c:numRef>
              <c:f>'Q3'!$D$2:$D$259</c:f>
              <c:numCache>
                <c:formatCode>General</c:formatCode>
                <c:ptCount val="258"/>
                <c:pt idx="0">
                  <c:v>0</c:v>
                </c:pt>
                <c:pt idx="1">
                  <c:v>1</c:v>
                </c:pt>
                <c:pt idx="2">
                  <c:v>2</c:v>
                </c:pt>
                <c:pt idx="3">
                  <c:v>3</c:v>
                </c:pt>
                <c:pt idx="4">
                  <c:v>3</c:v>
                </c:pt>
                <c:pt idx="5">
                  <c:v>4</c:v>
                </c:pt>
                <c:pt idx="6">
                  <c:v>5</c:v>
                </c:pt>
                <c:pt idx="7">
                  <c:v>6</c:v>
                </c:pt>
                <c:pt idx="8">
                  <c:v>6</c:v>
                </c:pt>
                <c:pt idx="9">
                  <c:v>6</c:v>
                </c:pt>
                <c:pt idx="10">
                  <c:v>7</c:v>
                </c:pt>
                <c:pt idx="11">
                  <c:v>8</c:v>
                </c:pt>
                <c:pt idx="12">
                  <c:v>8</c:v>
                </c:pt>
                <c:pt idx="13">
                  <c:v>9</c:v>
                </c:pt>
                <c:pt idx="14">
                  <c:v>10</c:v>
                </c:pt>
                <c:pt idx="15">
                  <c:v>10</c:v>
                </c:pt>
                <c:pt idx="16">
                  <c:v>10</c:v>
                </c:pt>
                <c:pt idx="17">
                  <c:v>10</c:v>
                </c:pt>
                <c:pt idx="18">
                  <c:v>11</c:v>
                </c:pt>
                <c:pt idx="19">
                  <c:v>11</c:v>
                </c:pt>
                <c:pt idx="20">
                  <c:v>11</c:v>
                </c:pt>
                <c:pt idx="21">
                  <c:v>11</c:v>
                </c:pt>
                <c:pt idx="22">
                  <c:v>12</c:v>
                </c:pt>
                <c:pt idx="23">
                  <c:v>13</c:v>
                </c:pt>
                <c:pt idx="24">
                  <c:v>13</c:v>
                </c:pt>
                <c:pt idx="25">
                  <c:v>13</c:v>
                </c:pt>
                <c:pt idx="26">
                  <c:v>14</c:v>
                </c:pt>
                <c:pt idx="27">
                  <c:v>14</c:v>
                </c:pt>
                <c:pt idx="28">
                  <c:v>15</c:v>
                </c:pt>
                <c:pt idx="29">
                  <c:v>16</c:v>
                </c:pt>
                <c:pt idx="30">
                  <c:v>17</c:v>
                </c:pt>
                <c:pt idx="31">
                  <c:v>17</c:v>
                </c:pt>
                <c:pt idx="32">
                  <c:v>18</c:v>
                </c:pt>
                <c:pt idx="33">
                  <c:v>18</c:v>
                </c:pt>
                <c:pt idx="34">
                  <c:v>18</c:v>
                </c:pt>
                <c:pt idx="35">
                  <c:v>18</c:v>
                </c:pt>
                <c:pt idx="36">
                  <c:v>18</c:v>
                </c:pt>
                <c:pt idx="37">
                  <c:v>19</c:v>
                </c:pt>
                <c:pt idx="38">
                  <c:v>19</c:v>
                </c:pt>
                <c:pt idx="39">
                  <c:v>19</c:v>
                </c:pt>
                <c:pt idx="40">
                  <c:v>20</c:v>
                </c:pt>
                <c:pt idx="41">
                  <c:v>21</c:v>
                </c:pt>
                <c:pt idx="42">
                  <c:v>21</c:v>
                </c:pt>
                <c:pt idx="43">
                  <c:v>21</c:v>
                </c:pt>
                <c:pt idx="44">
                  <c:v>21</c:v>
                </c:pt>
                <c:pt idx="45">
                  <c:v>22</c:v>
                </c:pt>
                <c:pt idx="46">
                  <c:v>22</c:v>
                </c:pt>
                <c:pt idx="47">
                  <c:v>23</c:v>
                </c:pt>
                <c:pt idx="48">
                  <c:v>24</c:v>
                </c:pt>
                <c:pt idx="49">
                  <c:v>25</c:v>
                </c:pt>
                <c:pt idx="50">
                  <c:v>25</c:v>
                </c:pt>
                <c:pt idx="51">
                  <c:v>25</c:v>
                </c:pt>
                <c:pt idx="52">
                  <c:v>26</c:v>
                </c:pt>
                <c:pt idx="53">
                  <c:v>26</c:v>
                </c:pt>
                <c:pt idx="54">
                  <c:v>27</c:v>
                </c:pt>
                <c:pt idx="55">
                  <c:v>27</c:v>
                </c:pt>
                <c:pt idx="56">
                  <c:v>28</c:v>
                </c:pt>
                <c:pt idx="57">
                  <c:v>28</c:v>
                </c:pt>
                <c:pt idx="58">
                  <c:v>29</c:v>
                </c:pt>
                <c:pt idx="59">
                  <c:v>30</c:v>
                </c:pt>
                <c:pt idx="60">
                  <c:v>30</c:v>
                </c:pt>
                <c:pt idx="61">
                  <c:v>30</c:v>
                </c:pt>
                <c:pt idx="62">
                  <c:v>30</c:v>
                </c:pt>
                <c:pt idx="63">
                  <c:v>31</c:v>
                </c:pt>
                <c:pt idx="64">
                  <c:v>31</c:v>
                </c:pt>
                <c:pt idx="65">
                  <c:v>31</c:v>
                </c:pt>
                <c:pt idx="66">
                  <c:v>31</c:v>
                </c:pt>
                <c:pt idx="67">
                  <c:v>31</c:v>
                </c:pt>
                <c:pt idx="68">
                  <c:v>32</c:v>
                </c:pt>
                <c:pt idx="69">
                  <c:v>33</c:v>
                </c:pt>
                <c:pt idx="70">
                  <c:v>33</c:v>
                </c:pt>
                <c:pt idx="71">
                  <c:v>33</c:v>
                </c:pt>
                <c:pt idx="72">
                  <c:v>33</c:v>
                </c:pt>
                <c:pt idx="73">
                  <c:v>33</c:v>
                </c:pt>
                <c:pt idx="74">
                  <c:v>34</c:v>
                </c:pt>
                <c:pt idx="75">
                  <c:v>34</c:v>
                </c:pt>
                <c:pt idx="76">
                  <c:v>35</c:v>
                </c:pt>
                <c:pt idx="77">
                  <c:v>35</c:v>
                </c:pt>
                <c:pt idx="78">
                  <c:v>35</c:v>
                </c:pt>
                <c:pt idx="79">
                  <c:v>36</c:v>
                </c:pt>
                <c:pt idx="80">
                  <c:v>37</c:v>
                </c:pt>
                <c:pt idx="81">
                  <c:v>37</c:v>
                </c:pt>
                <c:pt idx="82">
                  <c:v>37</c:v>
                </c:pt>
                <c:pt idx="83">
                  <c:v>37</c:v>
                </c:pt>
                <c:pt idx="84">
                  <c:v>37</c:v>
                </c:pt>
                <c:pt idx="85">
                  <c:v>37</c:v>
                </c:pt>
                <c:pt idx="86">
                  <c:v>37</c:v>
                </c:pt>
                <c:pt idx="87">
                  <c:v>38</c:v>
                </c:pt>
                <c:pt idx="88">
                  <c:v>38</c:v>
                </c:pt>
                <c:pt idx="89">
                  <c:v>38</c:v>
                </c:pt>
                <c:pt idx="90">
                  <c:v>38</c:v>
                </c:pt>
                <c:pt idx="91">
                  <c:v>39</c:v>
                </c:pt>
                <c:pt idx="92">
                  <c:v>39</c:v>
                </c:pt>
                <c:pt idx="93">
                  <c:v>39</c:v>
                </c:pt>
                <c:pt idx="94">
                  <c:v>39</c:v>
                </c:pt>
                <c:pt idx="95">
                  <c:v>39</c:v>
                </c:pt>
                <c:pt idx="96">
                  <c:v>40</c:v>
                </c:pt>
                <c:pt idx="97">
                  <c:v>40</c:v>
                </c:pt>
                <c:pt idx="98">
                  <c:v>41</c:v>
                </c:pt>
                <c:pt idx="99">
                  <c:v>42</c:v>
                </c:pt>
                <c:pt idx="100">
                  <c:v>43</c:v>
                </c:pt>
                <c:pt idx="101">
                  <c:v>44</c:v>
                </c:pt>
                <c:pt idx="102">
                  <c:v>45</c:v>
                </c:pt>
                <c:pt idx="103">
                  <c:v>45</c:v>
                </c:pt>
                <c:pt idx="104">
                  <c:v>45</c:v>
                </c:pt>
                <c:pt idx="105">
                  <c:v>45</c:v>
                </c:pt>
                <c:pt idx="106">
                  <c:v>45</c:v>
                </c:pt>
                <c:pt idx="107">
                  <c:v>46</c:v>
                </c:pt>
                <c:pt idx="108">
                  <c:v>47</c:v>
                </c:pt>
                <c:pt idx="109">
                  <c:v>47</c:v>
                </c:pt>
                <c:pt idx="110">
                  <c:v>47</c:v>
                </c:pt>
                <c:pt idx="111">
                  <c:v>48</c:v>
                </c:pt>
                <c:pt idx="112">
                  <c:v>48</c:v>
                </c:pt>
                <c:pt idx="113">
                  <c:v>48</c:v>
                </c:pt>
                <c:pt idx="114">
                  <c:v>48</c:v>
                </c:pt>
                <c:pt idx="115">
                  <c:v>48</c:v>
                </c:pt>
                <c:pt idx="116">
                  <c:v>49</c:v>
                </c:pt>
                <c:pt idx="117">
                  <c:v>49</c:v>
                </c:pt>
                <c:pt idx="118">
                  <c:v>49</c:v>
                </c:pt>
                <c:pt idx="119">
                  <c:v>50</c:v>
                </c:pt>
                <c:pt idx="120">
                  <c:v>51</c:v>
                </c:pt>
                <c:pt idx="121">
                  <c:v>52</c:v>
                </c:pt>
                <c:pt idx="122">
                  <c:v>52</c:v>
                </c:pt>
                <c:pt idx="123">
                  <c:v>52</c:v>
                </c:pt>
                <c:pt idx="124">
                  <c:v>52</c:v>
                </c:pt>
                <c:pt idx="125">
                  <c:v>53</c:v>
                </c:pt>
                <c:pt idx="126">
                  <c:v>53</c:v>
                </c:pt>
                <c:pt idx="127">
                  <c:v>53</c:v>
                </c:pt>
                <c:pt idx="128">
                  <c:v>54</c:v>
                </c:pt>
                <c:pt idx="129">
                  <c:v>54</c:v>
                </c:pt>
                <c:pt idx="130">
                  <c:v>55</c:v>
                </c:pt>
                <c:pt idx="131">
                  <c:v>55</c:v>
                </c:pt>
                <c:pt idx="132">
                  <c:v>55</c:v>
                </c:pt>
                <c:pt idx="133">
                  <c:v>55</c:v>
                </c:pt>
                <c:pt idx="134">
                  <c:v>56</c:v>
                </c:pt>
                <c:pt idx="135">
                  <c:v>56</c:v>
                </c:pt>
                <c:pt idx="136">
                  <c:v>56</c:v>
                </c:pt>
                <c:pt idx="137">
                  <c:v>57</c:v>
                </c:pt>
                <c:pt idx="138">
                  <c:v>57</c:v>
                </c:pt>
                <c:pt idx="139">
                  <c:v>57</c:v>
                </c:pt>
                <c:pt idx="140">
                  <c:v>57</c:v>
                </c:pt>
                <c:pt idx="141">
                  <c:v>57</c:v>
                </c:pt>
                <c:pt idx="142">
                  <c:v>57</c:v>
                </c:pt>
                <c:pt idx="143">
                  <c:v>57</c:v>
                </c:pt>
                <c:pt idx="144">
                  <c:v>57</c:v>
                </c:pt>
                <c:pt idx="145">
                  <c:v>57</c:v>
                </c:pt>
                <c:pt idx="146">
                  <c:v>57</c:v>
                </c:pt>
                <c:pt idx="147">
                  <c:v>57</c:v>
                </c:pt>
                <c:pt idx="148">
                  <c:v>57</c:v>
                </c:pt>
                <c:pt idx="149">
                  <c:v>57</c:v>
                </c:pt>
                <c:pt idx="150">
                  <c:v>58</c:v>
                </c:pt>
                <c:pt idx="151">
                  <c:v>58</c:v>
                </c:pt>
                <c:pt idx="152">
                  <c:v>59</c:v>
                </c:pt>
                <c:pt idx="153">
                  <c:v>59</c:v>
                </c:pt>
                <c:pt idx="154">
                  <c:v>59</c:v>
                </c:pt>
                <c:pt idx="155">
                  <c:v>59</c:v>
                </c:pt>
                <c:pt idx="156">
                  <c:v>59</c:v>
                </c:pt>
                <c:pt idx="157">
                  <c:v>59</c:v>
                </c:pt>
                <c:pt idx="158">
                  <c:v>59</c:v>
                </c:pt>
                <c:pt idx="159">
                  <c:v>60</c:v>
                </c:pt>
                <c:pt idx="160">
                  <c:v>61</c:v>
                </c:pt>
                <c:pt idx="161">
                  <c:v>61</c:v>
                </c:pt>
                <c:pt idx="162">
                  <c:v>61</c:v>
                </c:pt>
                <c:pt idx="163">
                  <c:v>61</c:v>
                </c:pt>
                <c:pt idx="164">
                  <c:v>61</c:v>
                </c:pt>
                <c:pt idx="165">
                  <c:v>62</c:v>
                </c:pt>
                <c:pt idx="166">
                  <c:v>62</c:v>
                </c:pt>
                <c:pt idx="167">
                  <c:v>62</c:v>
                </c:pt>
                <c:pt idx="168">
                  <c:v>62</c:v>
                </c:pt>
                <c:pt idx="169">
                  <c:v>62</c:v>
                </c:pt>
                <c:pt idx="170">
                  <c:v>62</c:v>
                </c:pt>
                <c:pt idx="171">
                  <c:v>62</c:v>
                </c:pt>
                <c:pt idx="172">
                  <c:v>62</c:v>
                </c:pt>
                <c:pt idx="173">
                  <c:v>62</c:v>
                </c:pt>
                <c:pt idx="174">
                  <c:v>62</c:v>
                </c:pt>
                <c:pt idx="175">
                  <c:v>63</c:v>
                </c:pt>
                <c:pt idx="176">
                  <c:v>63</c:v>
                </c:pt>
                <c:pt idx="177">
                  <c:v>63</c:v>
                </c:pt>
                <c:pt idx="178">
                  <c:v>63</c:v>
                </c:pt>
                <c:pt idx="179">
                  <c:v>63</c:v>
                </c:pt>
                <c:pt idx="180">
                  <c:v>64</c:v>
                </c:pt>
                <c:pt idx="181">
                  <c:v>65</c:v>
                </c:pt>
                <c:pt idx="182">
                  <c:v>66</c:v>
                </c:pt>
                <c:pt idx="183">
                  <c:v>67</c:v>
                </c:pt>
                <c:pt idx="184">
                  <c:v>67</c:v>
                </c:pt>
                <c:pt idx="185">
                  <c:v>67</c:v>
                </c:pt>
                <c:pt idx="186">
                  <c:v>67</c:v>
                </c:pt>
                <c:pt idx="187">
                  <c:v>67</c:v>
                </c:pt>
                <c:pt idx="188">
                  <c:v>67</c:v>
                </c:pt>
                <c:pt idx="189">
                  <c:v>67</c:v>
                </c:pt>
                <c:pt idx="190">
                  <c:v>67</c:v>
                </c:pt>
                <c:pt idx="191">
                  <c:v>67</c:v>
                </c:pt>
                <c:pt idx="192">
                  <c:v>67</c:v>
                </c:pt>
                <c:pt idx="193">
                  <c:v>67</c:v>
                </c:pt>
                <c:pt idx="194">
                  <c:v>67</c:v>
                </c:pt>
                <c:pt idx="195">
                  <c:v>67</c:v>
                </c:pt>
                <c:pt idx="196">
                  <c:v>67</c:v>
                </c:pt>
                <c:pt idx="197">
                  <c:v>67</c:v>
                </c:pt>
                <c:pt idx="198">
                  <c:v>67</c:v>
                </c:pt>
                <c:pt idx="199">
                  <c:v>68</c:v>
                </c:pt>
                <c:pt idx="200">
                  <c:v>68</c:v>
                </c:pt>
                <c:pt idx="201">
                  <c:v>68</c:v>
                </c:pt>
                <c:pt idx="202">
                  <c:v>68</c:v>
                </c:pt>
                <c:pt idx="203">
                  <c:v>68</c:v>
                </c:pt>
                <c:pt idx="204">
                  <c:v>68</c:v>
                </c:pt>
                <c:pt idx="205">
                  <c:v>68</c:v>
                </c:pt>
                <c:pt idx="206">
                  <c:v>68</c:v>
                </c:pt>
                <c:pt idx="207">
                  <c:v>68</c:v>
                </c:pt>
                <c:pt idx="208">
                  <c:v>68</c:v>
                </c:pt>
                <c:pt idx="209">
                  <c:v>68</c:v>
                </c:pt>
                <c:pt idx="210">
                  <c:v>68</c:v>
                </c:pt>
                <c:pt idx="211">
                  <c:v>68</c:v>
                </c:pt>
                <c:pt idx="212">
                  <c:v>68</c:v>
                </c:pt>
                <c:pt idx="213">
                  <c:v>68</c:v>
                </c:pt>
                <c:pt idx="214">
                  <c:v>68</c:v>
                </c:pt>
                <c:pt idx="215">
                  <c:v>68</c:v>
                </c:pt>
                <c:pt idx="216">
                  <c:v>68</c:v>
                </c:pt>
                <c:pt idx="217">
                  <c:v>68</c:v>
                </c:pt>
                <c:pt idx="218">
                  <c:v>68</c:v>
                </c:pt>
                <c:pt idx="219">
                  <c:v>68</c:v>
                </c:pt>
                <c:pt idx="220">
                  <c:v>69</c:v>
                </c:pt>
                <c:pt idx="221">
                  <c:v>69</c:v>
                </c:pt>
                <c:pt idx="222">
                  <c:v>70</c:v>
                </c:pt>
                <c:pt idx="223">
                  <c:v>71</c:v>
                </c:pt>
                <c:pt idx="224">
                  <c:v>71</c:v>
                </c:pt>
                <c:pt idx="225">
                  <c:v>71</c:v>
                </c:pt>
                <c:pt idx="226">
                  <c:v>71</c:v>
                </c:pt>
                <c:pt idx="227">
                  <c:v>71</c:v>
                </c:pt>
                <c:pt idx="228">
                  <c:v>71</c:v>
                </c:pt>
                <c:pt idx="229">
                  <c:v>71</c:v>
                </c:pt>
                <c:pt idx="230">
                  <c:v>71</c:v>
                </c:pt>
                <c:pt idx="231">
                  <c:v>71</c:v>
                </c:pt>
                <c:pt idx="232">
                  <c:v>72</c:v>
                </c:pt>
                <c:pt idx="233">
                  <c:v>72</c:v>
                </c:pt>
                <c:pt idx="234">
                  <c:v>72</c:v>
                </c:pt>
                <c:pt idx="235">
                  <c:v>72</c:v>
                </c:pt>
                <c:pt idx="236">
                  <c:v>72</c:v>
                </c:pt>
                <c:pt idx="237">
                  <c:v>72</c:v>
                </c:pt>
                <c:pt idx="238">
                  <c:v>72</c:v>
                </c:pt>
                <c:pt idx="239">
                  <c:v>72</c:v>
                </c:pt>
                <c:pt idx="240">
                  <c:v>72</c:v>
                </c:pt>
                <c:pt idx="241">
                  <c:v>72</c:v>
                </c:pt>
                <c:pt idx="242">
                  <c:v>72</c:v>
                </c:pt>
                <c:pt idx="243">
                  <c:v>73</c:v>
                </c:pt>
                <c:pt idx="244">
                  <c:v>73</c:v>
                </c:pt>
                <c:pt idx="245">
                  <c:v>73</c:v>
                </c:pt>
                <c:pt idx="246">
                  <c:v>73</c:v>
                </c:pt>
                <c:pt idx="247">
                  <c:v>73</c:v>
                </c:pt>
                <c:pt idx="248">
                  <c:v>73</c:v>
                </c:pt>
                <c:pt idx="249">
                  <c:v>73</c:v>
                </c:pt>
                <c:pt idx="250">
                  <c:v>73</c:v>
                </c:pt>
                <c:pt idx="251">
                  <c:v>73</c:v>
                </c:pt>
                <c:pt idx="252">
                  <c:v>74</c:v>
                </c:pt>
                <c:pt idx="253">
                  <c:v>74</c:v>
                </c:pt>
                <c:pt idx="254">
                  <c:v>74</c:v>
                </c:pt>
                <c:pt idx="255">
                  <c:v>74</c:v>
                </c:pt>
              </c:numCache>
            </c:numRef>
          </c:val>
          <c:smooth val="0"/>
          <c:extLst>
            <c:ext xmlns:c16="http://schemas.microsoft.com/office/drawing/2014/chart" uri="{C3380CC4-5D6E-409C-BE32-E72D297353CC}">
              <c16:uniqueId val="{00000001-8A2E-4846-B5F0-F39B5C42A903}"/>
            </c:ext>
          </c:extLst>
        </c:ser>
        <c:dLbls>
          <c:showLegendKey val="0"/>
          <c:showVal val="0"/>
          <c:showCatName val="0"/>
          <c:showSerName val="0"/>
          <c:showPercent val="0"/>
          <c:showBubbleSize val="0"/>
        </c:dLbls>
        <c:smooth val="0"/>
        <c:axId val="1890649567"/>
        <c:axId val="1814536607"/>
      </c:lineChart>
      <c:catAx>
        <c:axId val="18906495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536607"/>
        <c:crosses val="autoZero"/>
        <c:auto val="1"/>
        <c:lblAlgn val="ctr"/>
        <c:lblOffset val="100"/>
        <c:noMultiLvlLbl val="0"/>
      </c:catAx>
      <c:valAx>
        <c:axId val="181453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649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vs Expected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'Q5 pt2'!$C$4</c:f>
              <c:strCache>
                <c:ptCount val="1"/>
                <c:pt idx="0">
                  <c:v>Expected Sales</c:v>
                </c:pt>
              </c:strCache>
            </c:strRef>
          </c:tx>
          <c:spPr>
            <a:ln w="28575" cap="rnd">
              <a:solidFill>
                <a:schemeClr val="accent1"/>
              </a:solidFill>
              <a:round/>
            </a:ln>
            <a:effectLst/>
          </c:spPr>
          <c:marker>
            <c:symbol val="none"/>
          </c:marker>
          <c:val>
            <c:numRef>
              <c:f>'Q5 pt2'!$C$5:$C$260</c:f>
              <c:numCache>
                <c:formatCode>General</c:formatCode>
                <c:ptCount val="256"/>
                <c:pt idx="0">
                  <c:v>0.50283907691371199</c:v>
                </c:pt>
                <c:pt idx="1">
                  <c:v>0.99751471364864897</c:v>
                </c:pt>
                <c:pt idx="2">
                  <c:v>1.4813033857742774</c:v>
                </c:pt>
                <c:pt idx="3">
                  <c:v>1.9579041790216238</c:v>
                </c:pt>
                <c:pt idx="4">
                  <c:v>2.4250073993537282</c:v>
                </c:pt>
                <c:pt idx="5">
                  <c:v>2.8921106196858326</c:v>
                </c:pt>
                <c:pt idx="6">
                  <c:v>3.359213840017937</c:v>
                </c:pt>
                <c:pt idx="7">
                  <c:v>3.8230396501507116</c:v>
                </c:pt>
                <c:pt idx="8">
                  <c:v>4.2842550423329016</c:v>
                </c:pt>
                <c:pt idx="9">
                  <c:v>4.7418844725954443</c:v>
                </c:pt>
                <c:pt idx="10">
                  <c:v>5.1990352184085848</c:v>
                </c:pt>
                <c:pt idx="11">
                  <c:v>5.654353540069553</c:v>
                </c:pt>
                <c:pt idx="12">
                  <c:v>6.1091935674199966</c:v>
                </c:pt>
                <c:pt idx="13">
                  <c:v>6.5573797518506254</c:v>
                </c:pt>
                <c:pt idx="14">
                  <c:v>7.0055659362812541</c:v>
                </c:pt>
                <c:pt idx="15">
                  <c:v>7.4532751602464664</c:v>
                </c:pt>
                <c:pt idx="16">
                  <c:v>7.8920553167649024</c:v>
                </c:pt>
                <c:pt idx="17">
                  <c:v>8.3308354732833383</c:v>
                </c:pt>
                <c:pt idx="18">
                  <c:v>8.7696156298017733</c:v>
                </c:pt>
                <c:pt idx="19">
                  <c:v>9.2083957863202084</c:v>
                </c:pt>
                <c:pt idx="20">
                  <c:v>9.6378137002302875</c:v>
                </c:pt>
                <c:pt idx="21">
                  <c:v>10.067231614140367</c:v>
                </c:pt>
                <c:pt idx="22">
                  <c:v>10.496649528050446</c:v>
                </c:pt>
                <c:pt idx="23">
                  <c:v>10.925594928789286</c:v>
                </c:pt>
                <c:pt idx="24">
                  <c:v>11.354067945851391</c:v>
                </c:pt>
                <c:pt idx="25">
                  <c:v>11.780733141226516</c:v>
                </c:pt>
                <c:pt idx="26">
                  <c:v>12.200839040971054</c:v>
                </c:pt>
                <c:pt idx="27">
                  <c:v>12.620944940715592</c:v>
                </c:pt>
                <c:pt idx="28">
                  <c:v>13.04105084046013</c:v>
                </c:pt>
                <c:pt idx="29">
                  <c:v>13.45568844128816</c:v>
                </c:pt>
                <c:pt idx="30">
                  <c:v>13.866538856999071</c:v>
                </c:pt>
                <c:pt idx="31">
                  <c:v>14.277389272709982</c:v>
                </c:pt>
                <c:pt idx="32">
                  <c:v>14.688239688420893</c:v>
                </c:pt>
                <c:pt idx="33">
                  <c:v>15.099090104131804</c:v>
                </c:pt>
                <c:pt idx="34">
                  <c:v>15.507687679200689</c:v>
                </c:pt>
                <c:pt idx="35">
                  <c:v>15.915819263754388</c:v>
                </c:pt>
                <c:pt idx="36">
                  <c:v>16.317476869434547</c:v>
                </c:pt>
                <c:pt idx="37">
                  <c:v>16.719134475114707</c:v>
                </c:pt>
                <c:pt idx="38">
                  <c:v>17.120328635850171</c:v>
                </c:pt>
                <c:pt idx="39">
                  <c:v>17.519749634016634</c:v>
                </c:pt>
                <c:pt idx="40">
                  <c:v>17.916938211660774</c:v>
                </c:pt>
                <c:pt idx="41">
                  <c:v>18.310684490799296</c:v>
                </c:pt>
                <c:pt idx="42">
                  <c:v>18.70321793105829</c:v>
                </c:pt>
                <c:pt idx="43">
                  <c:v>19.09529155564033</c:v>
                </c:pt>
                <c:pt idx="44">
                  <c:v>19.483391639298304</c:v>
                </c:pt>
                <c:pt idx="45">
                  <c:v>19.86687534164075</c:v>
                </c:pt>
                <c:pt idx="46">
                  <c:v>20.250359043983195</c:v>
                </c:pt>
                <c:pt idx="47">
                  <c:v>20.633386847333224</c:v>
                </c:pt>
                <c:pt idx="48">
                  <c:v>21.013761064955176</c:v>
                </c:pt>
                <c:pt idx="49">
                  <c:v>21.389466636010127</c:v>
                </c:pt>
                <c:pt idx="50">
                  <c:v>21.765172207065078</c:v>
                </c:pt>
                <c:pt idx="51">
                  <c:v>22.139686180797078</c:v>
                </c:pt>
                <c:pt idx="52">
                  <c:v>22.514200154529078</c:v>
                </c:pt>
                <c:pt idx="53">
                  <c:v>22.888714128261078</c:v>
                </c:pt>
                <c:pt idx="54">
                  <c:v>23.263228101993079</c:v>
                </c:pt>
                <c:pt idx="55">
                  <c:v>23.637742075725079</c:v>
                </c:pt>
                <c:pt idx="56">
                  <c:v>24.011804344053697</c:v>
                </c:pt>
                <c:pt idx="57">
                  <c:v>24.385866612382316</c:v>
                </c:pt>
                <c:pt idx="58">
                  <c:v>24.759477394694315</c:v>
                </c:pt>
                <c:pt idx="59">
                  <c:v>25.130910796446454</c:v>
                </c:pt>
                <c:pt idx="60">
                  <c:v>25.497720326321382</c:v>
                </c:pt>
                <c:pt idx="61">
                  <c:v>25.86452985619631</c:v>
                </c:pt>
                <c:pt idx="62">
                  <c:v>26.230159479072391</c:v>
                </c:pt>
                <c:pt idx="63">
                  <c:v>26.593631244816272</c:v>
                </c:pt>
                <c:pt idx="64">
                  <c:v>26.951634582483127</c:v>
                </c:pt>
                <c:pt idx="65">
                  <c:v>27.309194744728153</c:v>
                </c:pt>
                <c:pt idx="66">
                  <c:v>27.66622611628182</c:v>
                </c:pt>
                <c:pt idx="67">
                  <c:v>28.023061910061024</c:v>
                </c:pt>
                <c:pt idx="68">
                  <c:v>28.379897703840228</c:v>
                </c:pt>
                <c:pt idx="69">
                  <c:v>28.736733497619433</c:v>
                </c:pt>
                <c:pt idx="70">
                  <c:v>29.093569291398637</c:v>
                </c:pt>
                <c:pt idx="71">
                  <c:v>29.448270108341649</c:v>
                </c:pt>
                <c:pt idx="72">
                  <c:v>29.802002985107926</c:v>
                </c:pt>
                <c:pt idx="73">
                  <c:v>30.15430400033059</c:v>
                </c:pt>
                <c:pt idx="74">
                  <c:v>30.503595936218812</c:v>
                </c:pt>
                <c:pt idx="75">
                  <c:v>30.851733332334422</c:v>
                </c:pt>
                <c:pt idx="76">
                  <c:v>31.199870728450033</c:v>
                </c:pt>
                <c:pt idx="77">
                  <c:v>31.540550752542515</c:v>
                </c:pt>
                <c:pt idx="78">
                  <c:v>31.881230776634997</c:v>
                </c:pt>
                <c:pt idx="79">
                  <c:v>32.220769873207551</c:v>
                </c:pt>
                <c:pt idx="80">
                  <c:v>32.56030896978011</c:v>
                </c:pt>
                <c:pt idx="81">
                  <c:v>32.899848066352668</c:v>
                </c:pt>
                <c:pt idx="82">
                  <c:v>33.237301376108057</c:v>
                </c:pt>
                <c:pt idx="83">
                  <c:v>33.572410976746738</c:v>
                </c:pt>
                <c:pt idx="84">
                  <c:v>33.904583029097026</c:v>
                </c:pt>
                <c:pt idx="85">
                  <c:v>34.236755081447313</c:v>
                </c:pt>
                <c:pt idx="86">
                  <c:v>34.568927133797601</c:v>
                </c:pt>
                <c:pt idx="87">
                  <c:v>34.899972445235591</c:v>
                </c:pt>
                <c:pt idx="88">
                  <c:v>35.23101775667358</c:v>
                </c:pt>
                <c:pt idx="89">
                  <c:v>35.56206306811157</c:v>
                </c:pt>
                <c:pt idx="90">
                  <c:v>35.89310837954956</c:v>
                </c:pt>
                <c:pt idx="91">
                  <c:v>36.221668453210761</c:v>
                </c:pt>
                <c:pt idx="92">
                  <c:v>36.5477528518188</c:v>
                </c:pt>
                <c:pt idx="93">
                  <c:v>36.87350348057678</c:v>
                </c:pt>
                <c:pt idx="94">
                  <c:v>37.197275695496387</c:v>
                </c:pt>
                <c:pt idx="95">
                  <c:v>37.521047910415994</c:v>
                </c:pt>
                <c:pt idx="96">
                  <c:v>37.843708110853171</c:v>
                </c:pt>
                <c:pt idx="97">
                  <c:v>38.166368311290348</c:v>
                </c:pt>
                <c:pt idx="98">
                  <c:v>38.489028511727525</c:v>
                </c:pt>
                <c:pt idx="99">
                  <c:v>38.811267327992098</c:v>
                </c:pt>
                <c:pt idx="100">
                  <c:v>39.131895092638963</c:v>
                </c:pt>
                <c:pt idx="101">
                  <c:v>39.451683179111789</c:v>
                </c:pt>
                <c:pt idx="102">
                  <c:v>39.76716762427246</c:v>
                </c:pt>
                <c:pt idx="103">
                  <c:v>40.082652069433131</c:v>
                </c:pt>
                <c:pt idx="104">
                  <c:v>40.39772014261996</c:v>
                </c:pt>
                <c:pt idx="105">
                  <c:v>40.712107804432804</c:v>
                </c:pt>
                <c:pt idx="106">
                  <c:v>41.026495466245649</c:v>
                </c:pt>
                <c:pt idx="107">
                  <c:v>41.340467539659052</c:v>
                </c:pt>
                <c:pt idx="108">
                  <c:v>41.654439613072455</c:v>
                </c:pt>
                <c:pt idx="109">
                  <c:v>41.966822915709727</c:v>
                </c:pt>
                <c:pt idx="110">
                  <c:v>42.279206218346999</c:v>
                </c:pt>
                <c:pt idx="111">
                  <c:v>42.591175376534004</c:v>
                </c:pt>
                <c:pt idx="112">
                  <c:v>42.898487788216229</c:v>
                </c:pt>
                <c:pt idx="113">
                  <c:v>43.205389777663974</c:v>
                </c:pt>
                <c:pt idx="114">
                  <c:v>43.511621106298144</c:v>
                </c:pt>
                <c:pt idx="115">
                  <c:v>43.817852434932313</c:v>
                </c:pt>
                <c:pt idx="116">
                  <c:v>44.124083763566482</c:v>
                </c:pt>
                <c:pt idx="117">
                  <c:v>44.430315092200651</c:v>
                </c:pt>
                <c:pt idx="118">
                  <c:v>44.736136804967543</c:v>
                </c:pt>
                <c:pt idx="119">
                  <c:v>45.04039269836791</c:v>
                </c:pt>
                <c:pt idx="120">
                  <c:v>45.344240460987621</c:v>
                </c:pt>
                <c:pt idx="121">
                  <c:v>45.648088223607331</c:v>
                </c:pt>
                <c:pt idx="122">
                  <c:v>45.951449120971368</c:v>
                </c:pt>
                <c:pt idx="123">
                  <c:v>46.25399542193702</c:v>
                </c:pt>
                <c:pt idx="124">
                  <c:v>46.555876434671717</c:v>
                </c:pt>
                <c:pt idx="125">
                  <c:v>46.857351121910455</c:v>
                </c:pt>
                <c:pt idx="126">
                  <c:v>47.155545688221537</c:v>
                </c:pt>
                <c:pt idx="127">
                  <c:v>47.453740254532619</c:v>
                </c:pt>
                <c:pt idx="128">
                  <c:v>47.751531340677538</c:v>
                </c:pt>
                <c:pt idx="129">
                  <c:v>48.04391087516624</c:v>
                </c:pt>
                <c:pt idx="130">
                  <c:v>48.334191346448236</c:v>
                </c:pt>
                <c:pt idx="131">
                  <c:v>48.622556509564369</c:v>
                </c:pt>
                <c:pt idx="132">
                  <c:v>48.910921672680502</c:v>
                </c:pt>
                <c:pt idx="133">
                  <c:v>49.198891198248447</c:v>
                </c:pt>
                <c:pt idx="134">
                  <c:v>49.485106303733502</c:v>
                </c:pt>
                <c:pt idx="135">
                  <c:v>49.770699563891299</c:v>
                </c:pt>
                <c:pt idx="136">
                  <c:v>50.053831322712718</c:v>
                </c:pt>
                <c:pt idx="137">
                  <c:v>50.336323193548601</c:v>
                </c:pt>
                <c:pt idx="138">
                  <c:v>50.618815064384485</c:v>
                </c:pt>
                <c:pt idx="139">
                  <c:v>50.901306935220369</c:v>
                </c:pt>
                <c:pt idx="140">
                  <c:v>51.183798806056252</c:v>
                </c:pt>
                <c:pt idx="141">
                  <c:v>51.466290676892136</c:v>
                </c:pt>
                <c:pt idx="142">
                  <c:v>51.747925657093525</c:v>
                </c:pt>
                <c:pt idx="143">
                  <c:v>52.029560637294914</c:v>
                </c:pt>
                <c:pt idx="144">
                  <c:v>52.305406268307145</c:v>
                </c:pt>
                <c:pt idx="145">
                  <c:v>52.580237592329816</c:v>
                </c:pt>
                <c:pt idx="146">
                  <c:v>52.855068916352486</c:v>
                </c:pt>
                <c:pt idx="147">
                  <c:v>53.129900240375157</c:v>
                </c:pt>
                <c:pt idx="148">
                  <c:v>53.404731564397828</c:v>
                </c:pt>
                <c:pt idx="149">
                  <c:v>53.679562888420499</c:v>
                </c:pt>
                <c:pt idx="150">
                  <c:v>53.951320776040959</c:v>
                </c:pt>
                <c:pt idx="151">
                  <c:v>54.222220512597943</c:v>
                </c:pt>
                <c:pt idx="152">
                  <c:v>54.493120249154927</c:v>
                </c:pt>
                <c:pt idx="153">
                  <c:v>54.763418814654052</c:v>
                </c:pt>
                <c:pt idx="154">
                  <c:v>55.031716736134705</c:v>
                </c:pt>
                <c:pt idx="155">
                  <c:v>55.300014657615357</c:v>
                </c:pt>
                <c:pt idx="156">
                  <c:v>55.567315781215434</c:v>
                </c:pt>
                <c:pt idx="157">
                  <c:v>55.834616904815512</c:v>
                </c:pt>
                <c:pt idx="158">
                  <c:v>56.1007132705383</c:v>
                </c:pt>
                <c:pt idx="159">
                  <c:v>56.36499447826543</c:v>
                </c:pt>
                <c:pt idx="160">
                  <c:v>56.62843260392895</c:v>
                </c:pt>
                <c:pt idx="161">
                  <c:v>56.886711331111712</c:v>
                </c:pt>
                <c:pt idx="162">
                  <c:v>57.144826859790577</c:v>
                </c:pt>
                <c:pt idx="163">
                  <c:v>57.401396448370512</c:v>
                </c:pt>
                <c:pt idx="164">
                  <c:v>57.656997591535223</c:v>
                </c:pt>
                <c:pt idx="165">
                  <c:v>57.910830407702122</c:v>
                </c:pt>
                <c:pt idx="166">
                  <c:v>58.164431074912315</c:v>
                </c:pt>
                <c:pt idx="167">
                  <c:v>58.418031742122508</c:v>
                </c:pt>
                <c:pt idx="168">
                  <c:v>58.670671362095</c:v>
                </c:pt>
                <c:pt idx="169">
                  <c:v>58.923310982067491</c:v>
                </c:pt>
                <c:pt idx="170">
                  <c:v>59.175950602039983</c:v>
                </c:pt>
                <c:pt idx="171">
                  <c:v>59.428590222012474</c:v>
                </c:pt>
                <c:pt idx="172">
                  <c:v>59.679272800899106</c:v>
                </c:pt>
                <c:pt idx="173">
                  <c:v>59.929001691057429</c:v>
                </c:pt>
                <c:pt idx="174">
                  <c:v>60.17836937753215</c:v>
                </c:pt>
                <c:pt idx="175">
                  <c:v>60.427285902462494</c:v>
                </c:pt>
                <c:pt idx="176">
                  <c:v>60.673740377902369</c:v>
                </c:pt>
                <c:pt idx="177">
                  <c:v>60.920194853342245</c:v>
                </c:pt>
                <c:pt idx="178">
                  <c:v>61.166649328782121</c:v>
                </c:pt>
                <c:pt idx="179">
                  <c:v>61.412903904776805</c:v>
                </c:pt>
                <c:pt idx="180">
                  <c:v>61.658415506461644</c:v>
                </c:pt>
                <c:pt idx="181">
                  <c:v>61.903927108146483</c:v>
                </c:pt>
                <c:pt idx="182">
                  <c:v>62.149438709831323</c:v>
                </c:pt>
                <c:pt idx="183">
                  <c:v>62.392873525675576</c:v>
                </c:pt>
                <c:pt idx="184">
                  <c:v>62.635953291997289</c:v>
                </c:pt>
                <c:pt idx="185">
                  <c:v>62.878030321085475</c:v>
                </c:pt>
                <c:pt idx="186">
                  <c:v>63.117475376532276</c:v>
                </c:pt>
                <c:pt idx="187">
                  <c:v>63.355995886336856</c:v>
                </c:pt>
                <c:pt idx="188">
                  <c:v>63.590935962423011</c:v>
                </c:pt>
                <c:pt idx="189">
                  <c:v>63.823509424271727</c:v>
                </c:pt>
                <c:pt idx="190">
                  <c:v>64.05608288612045</c:v>
                </c:pt>
                <c:pt idx="191">
                  <c:v>64.287750253021599</c:v>
                </c:pt>
                <c:pt idx="192">
                  <c:v>64.519417619922748</c:v>
                </c:pt>
                <c:pt idx="193">
                  <c:v>64.750741852486428</c:v>
                </c:pt>
                <c:pt idx="194">
                  <c:v>64.980755310283172</c:v>
                </c:pt>
                <c:pt idx="195">
                  <c:v>65.210086290087546</c:v>
                </c:pt>
                <c:pt idx="196">
                  <c:v>65.439010541337595</c:v>
                </c:pt>
                <c:pt idx="197">
                  <c:v>65.667934792587644</c:v>
                </c:pt>
                <c:pt idx="198">
                  <c:v>65.895962941646758</c:v>
                </c:pt>
                <c:pt idx="199">
                  <c:v>66.121803453671404</c:v>
                </c:pt>
                <c:pt idx="200">
                  <c:v>66.347643965696051</c:v>
                </c:pt>
                <c:pt idx="201">
                  <c:v>66.572260828294546</c:v>
                </c:pt>
                <c:pt idx="202">
                  <c:v>66.795593880201352</c:v>
                </c:pt>
                <c:pt idx="203">
                  <c:v>67.018592559351845</c:v>
                </c:pt>
                <c:pt idx="204">
                  <c:v>67.240858907455205</c:v>
                </c:pt>
                <c:pt idx="205">
                  <c:v>67.462375849480239</c:v>
                </c:pt>
                <c:pt idx="206">
                  <c:v>67.683367992422959</c:v>
                </c:pt>
                <c:pt idx="207">
                  <c:v>67.903282749488525</c:v>
                </c:pt>
                <c:pt idx="208">
                  <c:v>68.121331557056308</c:v>
                </c:pt>
                <c:pt idx="209">
                  <c:v>68.338268309044537</c:v>
                </c:pt>
                <c:pt idx="210">
                  <c:v>68.555060350054148</c:v>
                </c:pt>
                <c:pt idx="211">
                  <c:v>68.77185239106376</c:v>
                </c:pt>
                <c:pt idx="212">
                  <c:v>68.98831712302534</c:v>
                </c:pt>
                <c:pt idx="213">
                  <c:v>69.20439154750747</c:v>
                </c:pt>
                <c:pt idx="214">
                  <c:v>69.418037018953441</c:v>
                </c:pt>
                <c:pt idx="215">
                  <c:v>69.630829690594581</c:v>
                </c:pt>
                <c:pt idx="216">
                  <c:v>69.84362236223572</c:v>
                </c:pt>
                <c:pt idx="217">
                  <c:v>70.05641503387686</c:v>
                </c:pt>
                <c:pt idx="218">
                  <c:v>70.268884796605363</c:v>
                </c:pt>
                <c:pt idx="219">
                  <c:v>70.480121262078299</c:v>
                </c:pt>
                <c:pt idx="220">
                  <c:v>70.690511970915068</c:v>
                </c:pt>
                <c:pt idx="221">
                  <c:v>70.900902679751837</c:v>
                </c:pt>
                <c:pt idx="222">
                  <c:v>71.104032838682798</c:v>
                </c:pt>
                <c:pt idx="223">
                  <c:v>71.306652811886693</c:v>
                </c:pt>
                <c:pt idx="224">
                  <c:v>71.508589984951954</c:v>
                </c:pt>
                <c:pt idx="225">
                  <c:v>71.707098619471751</c:v>
                </c:pt>
                <c:pt idx="226">
                  <c:v>71.904934871032395</c:v>
                </c:pt>
                <c:pt idx="227">
                  <c:v>72.101466971520253</c:v>
                </c:pt>
                <c:pt idx="228">
                  <c:v>72.29543363457671</c:v>
                </c:pt>
                <c:pt idx="229">
                  <c:v>72.486504199027721</c:v>
                </c:pt>
                <c:pt idx="230">
                  <c:v>72.677276829197652</c:v>
                </c:pt>
                <c:pt idx="231">
                  <c:v>72.86535428996909</c:v>
                </c:pt>
                <c:pt idx="232">
                  <c:v>73.052013434808245</c:v>
                </c:pt>
                <c:pt idx="233">
                  <c:v>73.237380803287962</c:v>
                </c:pt>
                <c:pt idx="234">
                  <c:v>73.419995143177502</c:v>
                </c:pt>
                <c:pt idx="235">
                  <c:v>73.602609483067042</c:v>
                </c:pt>
                <c:pt idx="236">
                  <c:v>73.782175082417538</c:v>
                </c:pt>
                <c:pt idx="237">
                  <c:v>73.95916921169416</c:v>
                </c:pt>
                <c:pt idx="238">
                  <c:v>74.131578229413748</c:v>
                </c:pt>
                <c:pt idx="239">
                  <c:v>74.303088823935155</c:v>
                </c:pt>
                <c:pt idx="240">
                  <c:v>74.474599418456563</c:v>
                </c:pt>
                <c:pt idx="241">
                  <c:v>74.642616071864623</c:v>
                </c:pt>
                <c:pt idx="242">
                  <c:v>74.81019218521196</c:v>
                </c:pt>
                <c:pt idx="243">
                  <c:v>74.976087772259291</c:v>
                </c:pt>
                <c:pt idx="244">
                  <c:v>75.139421456027108</c:v>
                </c:pt>
                <c:pt idx="245">
                  <c:v>75.301915053606251</c:v>
                </c:pt>
                <c:pt idx="246">
                  <c:v>75.460364089947703</c:v>
                </c:pt>
                <c:pt idx="247">
                  <c:v>75.618299434594306</c:v>
                </c:pt>
                <c:pt idx="248">
                  <c:v>75.774695843008189</c:v>
                </c:pt>
                <c:pt idx="249">
                  <c:v>75.929342636942309</c:v>
                </c:pt>
                <c:pt idx="250">
                  <c:v>76.078826905025252</c:v>
                </c:pt>
                <c:pt idx="251">
                  <c:v>76.223768953976105</c:v>
                </c:pt>
                <c:pt idx="252">
                  <c:v>76.362425420154395</c:v>
                </c:pt>
                <c:pt idx="253">
                  <c:v>76.484854277076622</c:v>
                </c:pt>
                <c:pt idx="254">
                  <c:v>76.604683934738091</c:v>
                </c:pt>
                <c:pt idx="255">
                  <c:v>76.720309056351368</c:v>
                </c:pt>
              </c:numCache>
            </c:numRef>
          </c:val>
          <c:smooth val="0"/>
          <c:extLst>
            <c:ext xmlns:c16="http://schemas.microsoft.com/office/drawing/2014/chart" uri="{C3380CC4-5D6E-409C-BE32-E72D297353CC}">
              <c16:uniqueId val="{00000000-FD64-4AF7-92F1-CFCCAF91164E}"/>
            </c:ext>
          </c:extLst>
        </c:ser>
        <c:ser>
          <c:idx val="1"/>
          <c:order val="1"/>
          <c:tx>
            <c:strRef>
              <c:f>'Q5 pt2'!$D$4</c:f>
              <c:strCache>
                <c:ptCount val="1"/>
                <c:pt idx="0">
                  <c:v>Actual Sales</c:v>
                </c:pt>
              </c:strCache>
            </c:strRef>
          </c:tx>
          <c:spPr>
            <a:ln w="28575" cap="rnd">
              <a:solidFill>
                <a:schemeClr val="accent2"/>
              </a:solidFill>
              <a:round/>
            </a:ln>
            <a:effectLst/>
          </c:spPr>
          <c:marker>
            <c:symbol val="none"/>
          </c:marker>
          <c:val>
            <c:numRef>
              <c:f>'Q5 pt2'!$D$5:$D$260</c:f>
              <c:numCache>
                <c:formatCode>General</c:formatCode>
                <c:ptCount val="256"/>
                <c:pt idx="0">
                  <c:v>0</c:v>
                </c:pt>
                <c:pt idx="1">
                  <c:v>1</c:v>
                </c:pt>
                <c:pt idx="2">
                  <c:v>2</c:v>
                </c:pt>
                <c:pt idx="3">
                  <c:v>2</c:v>
                </c:pt>
                <c:pt idx="4">
                  <c:v>2</c:v>
                </c:pt>
                <c:pt idx="5">
                  <c:v>3</c:v>
                </c:pt>
                <c:pt idx="6">
                  <c:v>3</c:v>
                </c:pt>
                <c:pt idx="7">
                  <c:v>3</c:v>
                </c:pt>
                <c:pt idx="8">
                  <c:v>3</c:v>
                </c:pt>
                <c:pt idx="9">
                  <c:v>3</c:v>
                </c:pt>
                <c:pt idx="10">
                  <c:v>4</c:v>
                </c:pt>
                <c:pt idx="11">
                  <c:v>5</c:v>
                </c:pt>
                <c:pt idx="12">
                  <c:v>5</c:v>
                </c:pt>
                <c:pt idx="13">
                  <c:v>6</c:v>
                </c:pt>
                <c:pt idx="14">
                  <c:v>7</c:v>
                </c:pt>
                <c:pt idx="15">
                  <c:v>7</c:v>
                </c:pt>
                <c:pt idx="16">
                  <c:v>7</c:v>
                </c:pt>
                <c:pt idx="17">
                  <c:v>7</c:v>
                </c:pt>
                <c:pt idx="18">
                  <c:v>7</c:v>
                </c:pt>
                <c:pt idx="19">
                  <c:v>7</c:v>
                </c:pt>
                <c:pt idx="20">
                  <c:v>8</c:v>
                </c:pt>
                <c:pt idx="21">
                  <c:v>9</c:v>
                </c:pt>
                <c:pt idx="22">
                  <c:v>9</c:v>
                </c:pt>
                <c:pt idx="23">
                  <c:v>9</c:v>
                </c:pt>
                <c:pt idx="24">
                  <c:v>10</c:v>
                </c:pt>
                <c:pt idx="25">
                  <c:v>10</c:v>
                </c:pt>
                <c:pt idx="26">
                  <c:v>11</c:v>
                </c:pt>
                <c:pt idx="27">
                  <c:v>11</c:v>
                </c:pt>
                <c:pt idx="28">
                  <c:v>12</c:v>
                </c:pt>
                <c:pt idx="29">
                  <c:v>12</c:v>
                </c:pt>
                <c:pt idx="30">
                  <c:v>12</c:v>
                </c:pt>
                <c:pt idx="31">
                  <c:v>12</c:v>
                </c:pt>
                <c:pt idx="32">
                  <c:v>12</c:v>
                </c:pt>
                <c:pt idx="33">
                  <c:v>13</c:v>
                </c:pt>
                <c:pt idx="34">
                  <c:v>13</c:v>
                </c:pt>
                <c:pt idx="35">
                  <c:v>13</c:v>
                </c:pt>
                <c:pt idx="36">
                  <c:v>13</c:v>
                </c:pt>
                <c:pt idx="37">
                  <c:v>13</c:v>
                </c:pt>
                <c:pt idx="38">
                  <c:v>13</c:v>
                </c:pt>
                <c:pt idx="39">
                  <c:v>14</c:v>
                </c:pt>
                <c:pt idx="40">
                  <c:v>15</c:v>
                </c:pt>
                <c:pt idx="41">
                  <c:v>15</c:v>
                </c:pt>
                <c:pt idx="42">
                  <c:v>16</c:v>
                </c:pt>
                <c:pt idx="43">
                  <c:v>17</c:v>
                </c:pt>
                <c:pt idx="44">
                  <c:v>17</c:v>
                </c:pt>
                <c:pt idx="45">
                  <c:v>17</c:v>
                </c:pt>
                <c:pt idx="46">
                  <c:v>17</c:v>
                </c:pt>
                <c:pt idx="47">
                  <c:v>18</c:v>
                </c:pt>
                <c:pt idx="48">
                  <c:v>19</c:v>
                </c:pt>
                <c:pt idx="49">
                  <c:v>20</c:v>
                </c:pt>
                <c:pt idx="50">
                  <c:v>20</c:v>
                </c:pt>
                <c:pt idx="51">
                  <c:v>21</c:v>
                </c:pt>
                <c:pt idx="52">
                  <c:v>21</c:v>
                </c:pt>
                <c:pt idx="53">
                  <c:v>21</c:v>
                </c:pt>
                <c:pt idx="54">
                  <c:v>21</c:v>
                </c:pt>
                <c:pt idx="55">
                  <c:v>21</c:v>
                </c:pt>
                <c:pt idx="56">
                  <c:v>22</c:v>
                </c:pt>
                <c:pt idx="57">
                  <c:v>23</c:v>
                </c:pt>
                <c:pt idx="58">
                  <c:v>23</c:v>
                </c:pt>
                <c:pt idx="59">
                  <c:v>24</c:v>
                </c:pt>
                <c:pt idx="60">
                  <c:v>25</c:v>
                </c:pt>
                <c:pt idx="61">
                  <c:v>26</c:v>
                </c:pt>
                <c:pt idx="62">
                  <c:v>26</c:v>
                </c:pt>
                <c:pt idx="63">
                  <c:v>27</c:v>
                </c:pt>
                <c:pt idx="64">
                  <c:v>27</c:v>
                </c:pt>
                <c:pt idx="65">
                  <c:v>27</c:v>
                </c:pt>
                <c:pt idx="66">
                  <c:v>28</c:v>
                </c:pt>
                <c:pt idx="67">
                  <c:v>28</c:v>
                </c:pt>
                <c:pt idx="68">
                  <c:v>29</c:v>
                </c:pt>
                <c:pt idx="69">
                  <c:v>29</c:v>
                </c:pt>
                <c:pt idx="70">
                  <c:v>29</c:v>
                </c:pt>
                <c:pt idx="71">
                  <c:v>30</c:v>
                </c:pt>
                <c:pt idx="72">
                  <c:v>31</c:v>
                </c:pt>
                <c:pt idx="73">
                  <c:v>31</c:v>
                </c:pt>
                <c:pt idx="74">
                  <c:v>32</c:v>
                </c:pt>
                <c:pt idx="75">
                  <c:v>32</c:v>
                </c:pt>
                <c:pt idx="76">
                  <c:v>32</c:v>
                </c:pt>
                <c:pt idx="77">
                  <c:v>32</c:v>
                </c:pt>
                <c:pt idx="78">
                  <c:v>33</c:v>
                </c:pt>
                <c:pt idx="79">
                  <c:v>34</c:v>
                </c:pt>
                <c:pt idx="80">
                  <c:v>34</c:v>
                </c:pt>
                <c:pt idx="81">
                  <c:v>34</c:v>
                </c:pt>
                <c:pt idx="82">
                  <c:v>34</c:v>
                </c:pt>
                <c:pt idx="83">
                  <c:v>34</c:v>
                </c:pt>
                <c:pt idx="84">
                  <c:v>35</c:v>
                </c:pt>
                <c:pt idx="85">
                  <c:v>35</c:v>
                </c:pt>
                <c:pt idx="86">
                  <c:v>35</c:v>
                </c:pt>
                <c:pt idx="87">
                  <c:v>35</c:v>
                </c:pt>
                <c:pt idx="88">
                  <c:v>36</c:v>
                </c:pt>
                <c:pt idx="89">
                  <c:v>36</c:v>
                </c:pt>
                <c:pt idx="90">
                  <c:v>37</c:v>
                </c:pt>
                <c:pt idx="91">
                  <c:v>37</c:v>
                </c:pt>
                <c:pt idx="92">
                  <c:v>37</c:v>
                </c:pt>
                <c:pt idx="93">
                  <c:v>38</c:v>
                </c:pt>
                <c:pt idx="94">
                  <c:v>39</c:v>
                </c:pt>
                <c:pt idx="95">
                  <c:v>39</c:v>
                </c:pt>
                <c:pt idx="96">
                  <c:v>39</c:v>
                </c:pt>
                <c:pt idx="97">
                  <c:v>39</c:v>
                </c:pt>
                <c:pt idx="98">
                  <c:v>39</c:v>
                </c:pt>
                <c:pt idx="99">
                  <c:v>40</c:v>
                </c:pt>
                <c:pt idx="100">
                  <c:v>40</c:v>
                </c:pt>
                <c:pt idx="101">
                  <c:v>41</c:v>
                </c:pt>
                <c:pt idx="102">
                  <c:v>41</c:v>
                </c:pt>
                <c:pt idx="103">
                  <c:v>41</c:v>
                </c:pt>
                <c:pt idx="104">
                  <c:v>41</c:v>
                </c:pt>
                <c:pt idx="105">
                  <c:v>41</c:v>
                </c:pt>
                <c:pt idx="106">
                  <c:v>41</c:v>
                </c:pt>
                <c:pt idx="107">
                  <c:v>41</c:v>
                </c:pt>
                <c:pt idx="108">
                  <c:v>41</c:v>
                </c:pt>
                <c:pt idx="109">
                  <c:v>41</c:v>
                </c:pt>
                <c:pt idx="110">
                  <c:v>41</c:v>
                </c:pt>
                <c:pt idx="111">
                  <c:v>41</c:v>
                </c:pt>
                <c:pt idx="112">
                  <c:v>41</c:v>
                </c:pt>
                <c:pt idx="113">
                  <c:v>41</c:v>
                </c:pt>
                <c:pt idx="114">
                  <c:v>41</c:v>
                </c:pt>
                <c:pt idx="115">
                  <c:v>41</c:v>
                </c:pt>
                <c:pt idx="116">
                  <c:v>41</c:v>
                </c:pt>
                <c:pt idx="117">
                  <c:v>41</c:v>
                </c:pt>
                <c:pt idx="118">
                  <c:v>41</c:v>
                </c:pt>
                <c:pt idx="119">
                  <c:v>41</c:v>
                </c:pt>
                <c:pt idx="120">
                  <c:v>42</c:v>
                </c:pt>
                <c:pt idx="121">
                  <c:v>42</c:v>
                </c:pt>
                <c:pt idx="122">
                  <c:v>42</c:v>
                </c:pt>
                <c:pt idx="123">
                  <c:v>43</c:v>
                </c:pt>
                <c:pt idx="124">
                  <c:v>44</c:v>
                </c:pt>
                <c:pt idx="125">
                  <c:v>44</c:v>
                </c:pt>
                <c:pt idx="126">
                  <c:v>44</c:v>
                </c:pt>
                <c:pt idx="127">
                  <c:v>44</c:v>
                </c:pt>
                <c:pt idx="128">
                  <c:v>45</c:v>
                </c:pt>
                <c:pt idx="129">
                  <c:v>45</c:v>
                </c:pt>
                <c:pt idx="130">
                  <c:v>45</c:v>
                </c:pt>
                <c:pt idx="131">
                  <c:v>45</c:v>
                </c:pt>
                <c:pt idx="132">
                  <c:v>45</c:v>
                </c:pt>
                <c:pt idx="133">
                  <c:v>45</c:v>
                </c:pt>
                <c:pt idx="134">
                  <c:v>46</c:v>
                </c:pt>
                <c:pt idx="135">
                  <c:v>46</c:v>
                </c:pt>
                <c:pt idx="136">
                  <c:v>47</c:v>
                </c:pt>
                <c:pt idx="137">
                  <c:v>47</c:v>
                </c:pt>
                <c:pt idx="138">
                  <c:v>47</c:v>
                </c:pt>
                <c:pt idx="139">
                  <c:v>48</c:v>
                </c:pt>
                <c:pt idx="140">
                  <c:v>48</c:v>
                </c:pt>
                <c:pt idx="141">
                  <c:v>48</c:v>
                </c:pt>
                <c:pt idx="142">
                  <c:v>49</c:v>
                </c:pt>
                <c:pt idx="143">
                  <c:v>50</c:v>
                </c:pt>
                <c:pt idx="144">
                  <c:v>51</c:v>
                </c:pt>
                <c:pt idx="145">
                  <c:v>51</c:v>
                </c:pt>
                <c:pt idx="146">
                  <c:v>51</c:v>
                </c:pt>
                <c:pt idx="147">
                  <c:v>52</c:v>
                </c:pt>
                <c:pt idx="148">
                  <c:v>53</c:v>
                </c:pt>
                <c:pt idx="149">
                  <c:v>53</c:v>
                </c:pt>
                <c:pt idx="150">
                  <c:v>54</c:v>
                </c:pt>
                <c:pt idx="151">
                  <c:v>54</c:v>
                </c:pt>
                <c:pt idx="152">
                  <c:v>54</c:v>
                </c:pt>
                <c:pt idx="153">
                  <c:v>55</c:v>
                </c:pt>
                <c:pt idx="154">
                  <c:v>56</c:v>
                </c:pt>
                <c:pt idx="155">
                  <c:v>56</c:v>
                </c:pt>
                <c:pt idx="156">
                  <c:v>56</c:v>
                </c:pt>
                <c:pt idx="157">
                  <c:v>57</c:v>
                </c:pt>
                <c:pt idx="158">
                  <c:v>58</c:v>
                </c:pt>
                <c:pt idx="159">
                  <c:v>58</c:v>
                </c:pt>
                <c:pt idx="160">
                  <c:v>58</c:v>
                </c:pt>
                <c:pt idx="161">
                  <c:v>58</c:v>
                </c:pt>
                <c:pt idx="162">
                  <c:v>58</c:v>
                </c:pt>
                <c:pt idx="163">
                  <c:v>58</c:v>
                </c:pt>
                <c:pt idx="164">
                  <c:v>58</c:v>
                </c:pt>
                <c:pt idx="165">
                  <c:v>58</c:v>
                </c:pt>
                <c:pt idx="166">
                  <c:v>58</c:v>
                </c:pt>
                <c:pt idx="167">
                  <c:v>59</c:v>
                </c:pt>
                <c:pt idx="168">
                  <c:v>59</c:v>
                </c:pt>
                <c:pt idx="169">
                  <c:v>59</c:v>
                </c:pt>
                <c:pt idx="170">
                  <c:v>59</c:v>
                </c:pt>
                <c:pt idx="171">
                  <c:v>60</c:v>
                </c:pt>
                <c:pt idx="172">
                  <c:v>60</c:v>
                </c:pt>
                <c:pt idx="173">
                  <c:v>61</c:v>
                </c:pt>
                <c:pt idx="174">
                  <c:v>61</c:v>
                </c:pt>
                <c:pt idx="175">
                  <c:v>62</c:v>
                </c:pt>
                <c:pt idx="176">
                  <c:v>62</c:v>
                </c:pt>
                <c:pt idx="177">
                  <c:v>63</c:v>
                </c:pt>
                <c:pt idx="178">
                  <c:v>63</c:v>
                </c:pt>
                <c:pt idx="179">
                  <c:v>63</c:v>
                </c:pt>
                <c:pt idx="180">
                  <c:v>63</c:v>
                </c:pt>
                <c:pt idx="181">
                  <c:v>63</c:v>
                </c:pt>
                <c:pt idx="182">
                  <c:v>64</c:v>
                </c:pt>
                <c:pt idx="183">
                  <c:v>64</c:v>
                </c:pt>
                <c:pt idx="184">
                  <c:v>64</c:v>
                </c:pt>
                <c:pt idx="185">
                  <c:v>64</c:v>
                </c:pt>
                <c:pt idx="186">
                  <c:v>64</c:v>
                </c:pt>
                <c:pt idx="187">
                  <c:v>64</c:v>
                </c:pt>
                <c:pt idx="188">
                  <c:v>64</c:v>
                </c:pt>
                <c:pt idx="189">
                  <c:v>64</c:v>
                </c:pt>
                <c:pt idx="190">
                  <c:v>64</c:v>
                </c:pt>
                <c:pt idx="191">
                  <c:v>64</c:v>
                </c:pt>
                <c:pt idx="192">
                  <c:v>64</c:v>
                </c:pt>
                <c:pt idx="193">
                  <c:v>64</c:v>
                </c:pt>
                <c:pt idx="194">
                  <c:v>65</c:v>
                </c:pt>
                <c:pt idx="195">
                  <c:v>65</c:v>
                </c:pt>
                <c:pt idx="196">
                  <c:v>65</c:v>
                </c:pt>
                <c:pt idx="197">
                  <c:v>65</c:v>
                </c:pt>
                <c:pt idx="198">
                  <c:v>65</c:v>
                </c:pt>
                <c:pt idx="199">
                  <c:v>66</c:v>
                </c:pt>
                <c:pt idx="200">
                  <c:v>67</c:v>
                </c:pt>
                <c:pt idx="201">
                  <c:v>67</c:v>
                </c:pt>
                <c:pt idx="202">
                  <c:v>67</c:v>
                </c:pt>
                <c:pt idx="203">
                  <c:v>67</c:v>
                </c:pt>
                <c:pt idx="204">
                  <c:v>68</c:v>
                </c:pt>
                <c:pt idx="205">
                  <c:v>68</c:v>
                </c:pt>
                <c:pt idx="206">
                  <c:v>68</c:v>
                </c:pt>
                <c:pt idx="207">
                  <c:v>68</c:v>
                </c:pt>
                <c:pt idx="208">
                  <c:v>68</c:v>
                </c:pt>
                <c:pt idx="209">
                  <c:v>68</c:v>
                </c:pt>
                <c:pt idx="210">
                  <c:v>69</c:v>
                </c:pt>
                <c:pt idx="211">
                  <c:v>70</c:v>
                </c:pt>
                <c:pt idx="212">
                  <c:v>70</c:v>
                </c:pt>
                <c:pt idx="213">
                  <c:v>70</c:v>
                </c:pt>
                <c:pt idx="214">
                  <c:v>70</c:v>
                </c:pt>
                <c:pt idx="215">
                  <c:v>70</c:v>
                </c:pt>
                <c:pt idx="216">
                  <c:v>70</c:v>
                </c:pt>
                <c:pt idx="217">
                  <c:v>70</c:v>
                </c:pt>
                <c:pt idx="218">
                  <c:v>70</c:v>
                </c:pt>
                <c:pt idx="219">
                  <c:v>70</c:v>
                </c:pt>
                <c:pt idx="220">
                  <c:v>70</c:v>
                </c:pt>
                <c:pt idx="221">
                  <c:v>70</c:v>
                </c:pt>
                <c:pt idx="222">
                  <c:v>70</c:v>
                </c:pt>
                <c:pt idx="223">
                  <c:v>70</c:v>
                </c:pt>
                <c:pt idx="224">
                  <c:v>70</c:v>
                </c:pt>
                <c:pt idx="225">
                  <c:v>71</c:v>
                </c:pt>
                <c:pt idx="226">
                  <c:v>71</c:v>
                </c:pt>
                <c:pt idx="227">
                  <c:v>72</c:v>
                </c:pt>
                <c:pt idx="228">
                  <c:v>72</c:v>
                </c:pt>
                <c:pt idx="229">
                  <c:v>72</c:v>
                </c:pt>
                <c:pt idx="230">
                  <c:v>72</c:v>
                </c:pt>
                <c:pt idx="231">
                  <c:v>72</c:v>
                </c:pt>
                <c:pt idx="232">
                  <c:v>72</c:v>
                </c:pt>
                <c:pt idx="233">
                  <c:v>72</c:v>
                </c:pt>
                <c:pt idx="234">
                  <c:v>72</c:v>
                </c:pt>
                <c:pt idx="235">
                  <c:v>72</c:v>
                </c:pt>
                <c:pt idx="236">
                  <c:v>72</c:v>
                </c:pt>
                <c:pt idx="237">
                  <c:v>72</c:v>
                </c:pt>
                <c:pt idx="238">
                  <c:v>72</c:v>
                </c:pt>
                <c:pt idx="239">
                  <c:v>73</c:v>
                </c:pt>
                <c:pt idx="240">
                  <c:v>73</c:v>
                </c:pt>
                <c:pt idx="241">
                  <c:v>73</c:v>
                </c:pt>
                <c:pt idx="242">
                  <c:v>73</c:v>
                </c:pt>
                <c:pt idx="243">
                  <c:v>73</c:v>
                </c:pt>
                <c:pt idx="244">
                  <c:v>73</c:v>
                </c:pt>
                <c:pt idx="245">
                  <c:v>73</c:v>
                </c:pt>
                <c:pt idx="246">
                  <c:v>73</c:v>
                </c:pt>
                <c:pt idx="247">
                  <c:v>73</c:v>
                </c:pt>
                <c:pt idx="248">
                  <c:v>74</c:v>
                </c:pt>
                <c:pt idx="249">
                  <c:v>74</c:v>
                </c:pt>
                <c:pt idx="250">
                  <c:v>74</c:v>
                </c:pt>
                <c:pt idx="251">
                  <c:v>74</c:v>
                </c:pt>
                <c:pt idx="252">
                  <c:v>74</c:v>
                </c:pt>
                <c:pt idx="253">
                  <c:v>74</c:v>
                </c:pt>
                <c:pt idx="254">
                  <c:v>74</c:v>
                </c:pt>
                <c:pt idx="255">
                  <c:v>74</c:v>
                </c:pt>
              </c:numCache>
            </c:numRef>
          </c:val>
          <c:smooth val="0"/>
          <c:extLst>
            <c:ext xmlns:c16="http://schemas.microsoft.com/office/drawing/2014/chart" uri="{C3380CC4-5D6E-409C-BE32-E72D297353CC}">
              <c16:uniqueId val="{00000001-FD64-4AF7-92F1-CFCCAF91164E}"/>
            </c:ext>
          </c:extLst>
        </c:ser>
        <c:dLbls>
          <c:showLegendKey val="0"/>
          <c:showVal val="0"/>
          <c:showCatName val="0"/>
          <c:showSerName val="0"/>
          <c:showPercent val="0"/>
          <c:showBubbleSize val="0"/>
        </c:dLbls>
        <c:smooth val="0"/>
        <c:axId val="399687887"/>
        <c:axId val="308452143"/>
      </c:lineChart>
      <c:catAx>
        <c:axId val="39968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52143"/>
        <c:crosses val="autoZero"/>
        <c:auto val="1"/>
        <c:lblAlgn val="ctr"/>
        <c:lblOffset val="100"/>
        <c:noMultiLvlLbl val="0"/>
      </c:catAx>
      <c:valAx>
        <c:axId val="30845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6878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Actual vs Expected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'Q5 pt2'!$P$3:$P$4</c:f>
              <c:strCache>
                <c:ptCount val="2"/>
                <c:pt idx="1">
                  <c:v>Expected Sales</c:v>
                </c:pt>
              </c:strCache>
            </c:strRef>
          </c:tx>
          <c:spPr>
            <a:ln w="28575" cap="rnd">
              <a:solidFill>
                <a:schemeClr val="accent1"/>
              </a:solidFill>
              <a:round/>
            </a:ln>
            <a:effectLst/>
          </c:spPr>
          <c:marker>
            <c:symbol val="none"/>
          </c:marker>
          <c:val>
            <c:numRef>
              <c:f>'Q5 pt2'!$P$5:$P$262</c:f>
              <c:numCache>
                <c:formatCode>General</c:formatCode>
                <c:ptCount val="258"/>
                <c:pt idx="0">
                  <c:v>0.45945945945945943</c:v>
                </c:pt>
                <c:pt idx="1">
                  <c:v>0.91891891891891886</c:v>
                </c:pt>
                <c:pt idx="2">
                  <c:v>1.3783783783783783</c:v>
                </c:pt>
                <c:pt idx="3">
                  <c:v>1.8378378378378377</c:v>
                </c:pt>
                <c:pt idx="4">
                  <c:v>2.2972972972972974</c:v>
                </c:pt>
                <c:pt idx="5">
                  <c:v>2.756756756756757</c:v>
                </c:pt>
                <c:pt idx="6">
                  <c:v>3.2162162162162167</c:v>
                </c:pt>
                <c:pt idx="7">
                  <c:v>3.6756756756756763</c:v>
                </c:pt>
                <c:pt idx="8">
                  <c:v>4.135135135135136</c:v>
                </c:pt>
                <c:pt idx="9">
                  <c:v>4.5945945945945956</c:v>
                </c:pt>
                <c:pt idx="10">
                  <c:v>5.0540540540540553</c:v>
                </c:pt>
                <c:pt idx="11">
                  <c:v>5.5135135135135149</c:v>
                </c:pt>
                <c:pt idx="12">
                  <c:v>5.9729729729729746</c:v>
                </c:pt>
                <c:pt idx="13">
                  <c:v>6.4324324324324342</c:v>
                </c:pt>
                <c:pt idx="14">
                  <c:v>6.8918918918918939</c:v>
                </c:pt>
                <c:pt idx="15">
                  <c:v>7.3513513513513535</c:v>
                </c:pt>
                <c:pt idx="16">
                  <c:v>7.8108108108108132</c:v>
                </c:pt>
                <c:pt idx="17">
                  <c:v>8.270270270270272</c:v>
                </c:pt>
                <c:pt idx="18">
                  <c:v>8.7297297297297316</c:v>
                </c:pt>
                <c:pt idx="19">
                  <c:v>9.1891891891891913</c:v>
                </c:pt>
                <c:pt idx="20">
                  <c:v>9.6486486486486509</c:v>
                </c:pt>
                <c:pt idx="21">
                  <c:v>10.108108108108111</c:v>
                </c:pt>
                <c:pt idx="22">
                  <c:v>10.56756756756757</c:v>
                </c:pt>
                <c:pt idx="23">
                  <c:v>11.02702702702703</c:v>
                </c:pt>
                <c:pt idx="24">
                  <c:v>11.48648648648649</c:v>
                </c:pt>
                <c:pt idx="25">
                  <c:v>11.945945945945949</c:v>
                </c:pt>
                <c:pt idx="26">
                  <c:v>12.405405405405409</c:v>
                </c:pt>
                <c:pt idx="27">
                  <c:v>12.864864864864868</c:v>
                </c:pt>
                <c:pt idx="28">
                  <c:v>13.324324324324328</c:v>
                </c:pt>
                <c:pt idx="29">
                  <c:v>13.783783783783788</c:v>
                </c:pt>
                <c:pt idx="30">
                  <c:v>14.243243243243247</c:v>
                </c:pt>
                <c:pt idx="31">
                  <c:v>14.702702702702707</c:v>
                </c:pt>
                <c:pt idx="32">
                  <c:v>15.162162162162167</c:v>
                </c:pt>
                <c:pt idx="33">
                  <c:v>15.621621621621626</c:v>
                </c:pt>
                <c:pt idx="34">
                  <c:v>16.081081081081084</c:v>
                </c:pt>
                <c:pt idx="35">
                  <c:v>16.540540540540544</c:v>
                </c:pt>
                <c:pt idx="36">
                  <c:v>17.000000000000004</c:v>
                </c:pt>
                <c:pt idx="37">
                  <c:v>17.459459459459463</c:v>
                </c:pt>
                <c:pt idx="38">
                  <c:v>17.918918918918923</c:v>
                </c:pt>
                <c:pt idx="39">
                  <c:v>18.378378378378383</c:v>
                </c:pt>
                <c:pt idx="40">
                  <c:v>18.837837837837842</c:v>
                </c:pt>
                <c:pt idx="41">
                  <c:v>19.297297297297302</c:v>
                </c:pt>
                <c:pt idx="42">
                  <c:v>19.756756756756761</c:v>
                </c:pt>
                <c:pt idx="43">
                  <c:v>20.216216216216221</c:v>
                </c:pt>
                <c:pt idx="44">
                  <c:v>20.675675675675681</c:v>
                </c:pt>
                <c:pt idx="45">
                  <c:v>21.13513513513514</c:v>
                </c:pt>
                <c:pt idx="46">
                  <c:v>21.5945945945946</c:v>
                </c:pt>
                <c:pt idx="47">
                  <c:v>22.05405405405406</c:v>
                </c:pt>
                <c:pt idx="48">
                  <c:v>22.513513513513519</c:v>
                </c:pt>
                <c:pt idx="49">
                  <c:v>22.972972972972979</c:v>
                </c:pt>
                <c:pt idx="50">
                  <c:v>23.432432432432439</c:v>
                </c:pt>
                <c:pt idx="51">
                  <c:v>23.891891891891898</c:v>
                </c:pt>
                <c:pt idx="52">
                  <c:v>24.351351351351358</c:v>
                </c:pt>
                <c:pt idx="53">
                  <c:v>24.810810810810818</c:v>
                </c:pt>
                <c:pt idx="54">
                  <c:v>25.270270270270277</c:v>
                </c:pt>
                <c:pt idx="55">
                  <c:v>25.729729729729737</c:v>
                </c:pt>
                <c:pt idx="56">
                  <c:v>26.189189189189197</c:v>
                </c:pt>
                <c:pt idx="57">
                  <c:v>26.648648648648656</c:v>
                </c:pt>
                <c:pt idx="58">
                  <c:v>27.108108108108116</c:v>
                </c:pt>
                <c:pt idx="59">
                  <c:v>27.567567567567576</c:v>
                </c:pt>
                <c:pt idx="60">
                  <c:v>28.027027027027035</c:v>
                </c:pt>
                <c:pt idx="61">
                  <c:v>28.486486486486495</c:v>
                </c:pt>
                <c:pt idx="62">
                  <c:v>28.945945945945954</c:v>
                </c:pt>
                <c:pt idx="63">
                  <c:v>29.405405405405414</c:v>
                </c:pt>
                <c:pt idx="64">
                  <c:v>29.864864864864874</c:v>
                </c:pt>
                <c:pt idx="65">
                  <c:v>30.324324324324333</c:v>
                </c:pt>
                <c:pt idx="66">
                  <c:v>30.783783783783793</c:v>
                </c:pt>
                <c:pt idx="67">
                  <c:v>31.243243243243253</c:v>
                </c:pt>
                <c:pt idx="68">
                  <c:v>31.702702702702712</c:v>
                </c:pt>
                <c:pt idx="69">
                  <c:v>32.162162162162168</c:v>
                </c:pt>
                <c:pt idx="70">
                  <c:v>32.621621621621628</c:v>
                </c:pt>
                <c:pt idx="71">
                  <c:v>33.081081081081088</c:v>
                </c:pt>
                <c:pt idx="72">
                  <c:v>33.540540540540547</c:v>
                </c:pt>
                <c:pt idx="73">
                  <c:v>34.000000000000007</c:v>
                </c:pt>
                <c:pt idx="74">
                  <c:v>34.247058823529422</c:v>
                </c:pt>
                <c:pt idx="75">
                  <c:v>34.494117647058836</c:v>
                </c:pt>
                <c:pt idx="76">
                  <c:v>34.74117647058825</c:v>
                </c:pt>
                <c:pt idx="77">
                  <c:v>34.988235294117665</c:v>
                </c:pt>
                <c:pt idx="78">
                  <c:v>35.235294117647079</c:v>
                </c:pt>
                <c:pt idx="79">
                  <c:v>35.482352941176494</c:v>
                </c:pt>
                <c:pt idx="80">
                  <c:v>35.729411764705908</c:v>
                </c:pt>
                <c:pt idx="81">
                  <c:v>35.976470588235323</c:v>
                </c:pt>
                <c:pt idx="82">
                  <c:v>36.223529411764737</c:v>
                </c:pt>
                <c:pt idx="83">
                  <c:v>36.470588235294152</c:v>
                </c:pt>
                <c:pt idx="84">
                  <c:v>36.717647058823566</c:v>
                </c:pt>
                <c:pt idx="85">
                  <c:v>36.96470588235298</c:v>
                </c:pt>
                <c:pt idx="86">
                  <c:v>37.211764705882395</c:v>
                </c:pt>
                <c:pt idx="87">
                  <c:v>37.458823529411809</c:v>
                </c:pt>
                <c:pt idx="88">
                  <c:v>37.705882352941224</c:v>
                </c:pt>
                <c:pt idx="89">
                  <c:v>37.952941176470638</c:v>
                </c:pt>
                <c:pt idx="90">
                  <c:v>38.200000000000053</c:v>
                </c:pt>
                <c:pt idx="91">
                  <c:v>38.447058823529467</c:v>
                </c:pt>
                <c:pt idx="92">
                  <c:v>38.694117647058881</c:v>
                </c:pt>
                <c:pt idx="93">
                  <c:v>38.941176470588296</c:v>
                </c:pt>
                <c:pt idx="94">
                  <c:v>39.18823529411771</c:v>
                </c:pt>
                <c:pt idx="95">
                  <c:v>39.435294117647125</c:v>
                </c:pt>
                <c:pt idx="96">
                  <c:v>39.682352941176539</c:v>
                </c:pt>
                <c:pt idx="97">
                  <c:v>39.929411764705954</c:v>
                </c:pt>
                <c:pt idx="98">
                  <c:v>40.176470588235368</c:v>
                </c:pt>
                <c:pt idx="99">
                  <c:v>40.423529411764783</c:v>
                </c:pt>
                <c:pt idx="100">
                  <c:v>40.670588235294197</c:v>
                </c:pt>
                <c:pt idx="101">
                  <c:v>40.917647058823611</c:v>
                </c:pt>
                <c:pt idx="102">
                  <c:v>41.164705882353026</c:v>
                </c:pt>
                <c:pt idx="103">
                  <c:v>41.41176470588244</c:v>
                </c:pt>
                <c:pt idx="104">
                  <c:v>41.658823529411855</c:v>
                </c:pt>
                <c:pt idx="105">
                  <c:v>41.905882352941269</c:v>
                </c:pt>
                <c:pt idx="106">
                  <c:v>42.152941176470684</c:v>
                </c:pt>
                <c:pt idx="107">
                  <c:v>42.400000000000098</c:v>
                </c:pt>
                <c:pt idx="108">
                  <c:v>42.647058823529512</c:v>
                </c:pt>
                <c:pt idx="109">
                  <c:v>42.894117647058927</c:v>
                </c:pt>
                <c:pt idx="110">
                  <c:v>43.141176470588341</c:v>
                </c:pt>
                <c:pt idx="111">
                  <c:v>43.388235294117756</c:v>
                </c:pt>
                <c:pt idx="112">
                  <c:v>43.63529411764717</c:v>
                </c:pt>
                <c:pt idx="113">
                  <c:v>43.882352941176585</c:v>
                </c:pt>
                <c:pt idx="114">
                  <c:v>44.129411764705999</c:v>
                </c:pt>
                <c:pt idx="115">
                  <c:v>44.376470588235414</c:v>
                </c:pt>
                <c:pt idx="116">
                  <c:v>44.623529411764828</c:v>
                </c:pt>
                <c:pt idx="117">
                  <c:v>44.870588235294242</c:v>
                </c:pt>
                <c:pt idx="118">
                  <c:v>45.117647058823657</c:v>
                </c:pt>
                <c:pt idx="119">
                  <c:v>45.364705882353071</c:v>
                </c:pt>
                <c:pt idx="120">
                  <c:v>45.611764705882486</c:v>
                </c:pt>
                <c:pt idx="121">
                  <c:v>45.8588235294119</c:v>
                </c:pt>
                <c:pt idx="122">
                  <c:v>46.105882352941315</c:v>
                </c:pt>
                <c:pt idx="123">
                  <c:v>46.352941176470729</c:v>
                </c:pt>
                <c:pt idx="124">
                  <c:v>46.600000000000144</c:v>
                </c:pt>
                <c:pt idx="125">
                  <c:v>46.847058823529558</c:v>
                </c:pt>
                <c:pt idx="126">
                  <c:v>47.094117647058972</c:v>
                </c:pt>
                <c:pt idx="127">
                  <c:v>47.341176470588387</c:v>
                </c:pt>
                <c:pt idx="128">
                  <c:v>47.588235294117801</c:v>
                </c:pt>
                <c:pt idx="129">
                  <c:v>47.835294117647216</c:v>
                </c:pt>
                <c:pt idx="130">
                  <c:v>48.08235294117663</c:v>
                </c:pt>
                <c:pt idx="131">
                  <c:v>48.329411764706045</c:v>
                </c:pt>
                <c:pt idx="132">
                  <c:v>48.576470588235459</c:v>
                </c:pt>
                <c:pt idx="133">
                  <c:v>48.823529411764873</c:v>
                </c:pt>
                <c:pt idx="134">
                  <c:v>49.070588235294288</c:v>
                </c:pt>
                <c:pt idx="135">
                  <c:v>49.317647058823702</c:v>
                </c:pt>
                <c:pt idx="136">
                  <c:v>49.564705882353117</c:v>
                </c:pt>
                <c:pt idx="137">
                  <c:v>49.811764705882531</c:v>
                </c:pt>
                <c:pt idx="138">
                  <c:v>50.058823529411946</c:v>
                </c:pt>
                <c:pt idx="139">
                  <c:v>50.30588235294136</c:v>
                </c:pt>
                <c:pt idx="140">
                  <c:v>50.552941176470775</c:v>
                </c:pt>
                <c:pt idx="141">
                  <c:v>50.800000000000189</c:v>
                </c:pt>
                <c:pt idx="142">
                  <c:v>51.047058823529603</c:v>
                </c:pt>
                <c:pt idx="143">
                  <c:v>51.294117647059018</c:v>
                </c:pt>
                <c:pt idx="144">
                  <c:v>51.541176470588432</c:v>
                </c:pt>
                <c:pt idx="145">
                  <c:v>51.788235294117847</c:v>
                </c:pt>
                <c:pt idx="146">
                  <c:v>52.035294117647261</c:v>
                </c:pt>
                <c:pt idx="147">
                  <c:v>52.282352941176676</c:v>
                </c:pt>
                <c:pt idx="148">
                  <c:v>52.52941176470609</c:v>
                </c:pt>
                <c:pt idx="149">
                  <c:v>52.776470588235505</c:v>
                </c:pt>
                <c:pt idx="150">
                  <c:v>53.023529411764919</c:v>
                </c:pt>
                <c:pt idx="151">
                  <c:v>53.270588235294333</c:v>
                </c:pt>
                <c:pt idx="152">
                  <c:v>53.517647058823748</c:v>
                </c:pt>
                <c:pt idx="153">
                  <c:v>53.764705882353162</c:v>
                </c:pt>
                <c:pt idx="154">
                  <c:v>54.011764705882577</c:v>
                </c:pt>
                <c:pt idx="155">
                  <c:v>54.258823529411991</c:v>
                </c:pt>
                <c:pt idx="156">
                  <c:v>54.505882352941406</c:v>
                </c:pt>
                <c:pt idx="157">
                  <c:v>54.75294117647082</c:v>
                </c:pt>
                <c:pt idx="158">
                  <c:v>55.000000000000234</c:v>
                </c:pt>
                <c:pt idx="159">
                  <c:v>55.247058823529649</c:v>
                </c:pt>
                <c:pt idx="160">
                  <c:v>55.494117647059063</c:v>
                </c:pt>
                <c:pt idx="161">
                  <c:v>55.741176470588478</c:v>
                </c:pt>
                <c:pt idx="162">
                  <c:v>55.988235294117892</c:v>
                </c:pt>
                <c:pt idx="163">
                  <c:v>56.235294117647307</c:v>
                </c:pt>
                <c:pt idx="164">
                  <c:v>56.482352941176721</c:v>
                </c:pt>
                <c:pt idx="165">
                  <c:v>56.729411764706136</c:v>
                </c:pt>
                <c:pt idx="166">
                  <c:v>56.97647058823555</c:v>
                </c:pt>
                <c:pt idx="167">
                  <c:v>57.223529411764964</c:v>
                </c:pt>
                <c:pt idx="168">
                  <c:v>57.470588235294379</c:v>
                </c:pt>
                <c:pt idx="169">
                  <c:v>57.717647058823793</c:v>
                </c:pt>
                <c:pt idx="170">
                  <c:v>57.964705882353208</c:v>
                </c:pt>
                <c:pt idx="171">
                  <c:v>58.211764705882622</c:v>
                </c:pt>
                <c:pt idx="172">
                  <c:v>58.458823529412037</c:v>
                </c:pt>
                <c:pt idx="173">
                  <c:v>58.705882352941451</c:v>
                </c:pt>
                <c:pt idx="174">
                  <c:v>58.952941176470866</c:v>
                </c:pt>
                <c:pt idx="175">
                  <c:v>59.20000000000028</c:v>
                </c:pt>
                <c:pt idx="176">
                  <c:v>59.447058823529694</c:v>
                </c:pt>
                <c:pt idx="177">
                  <c:v>59.694117647059109</c:v>
                </c:pt>
                <c:pt idx="178">
                  <c:v>59.941176470588523</c:v>
                </c:pt>
                <c:pt idx="179">
                  <c:v>60.188235294117938</c:v>
                </c:pt>
                <c:pt idx="180">
                  <c:v>60.435294117647352</c:v>
                </c:pt>
                <c:pt idx="181">
                  <c:v>60.682352941176767</c:v>
                </c:pt>
                <c:pt idx="182">
                  <c:v>60.929411764706181</c:v>
                </c:pt>
                <c:pt idx="183">
                  <c:v>61.176470588235595</c:v>
                </c:pt>
                <c:pt idx="184">
                  <c:v>61.42352941176501</c:v>
                </c:pt>
                <c:pt idx="185">
                  <c:v>61.670588235294424</c:v>
                </c:pt>
                <c:pt idx="186">
                  <c:v>61.917647058823839</c:v>
                </c:pt>
                <c:pt idx="187">
                  <c:v>62.164705882353253</c:v>
                </c:pt>
                <c:pt idx="188">
                  <c:v>62.411764705882668</c:v>
                </c:pt>
                <c:pt idx="189">
                  <c:v>62.658823529412082</c:v>
                </c:pt>
                <c:pt idx="190">
                  <c:v>62.905882352941497</c:v>
                </c:pt>
                <c:pt idx="191">
                  <c:v>63.152941176470911</c:v>
                </c:pt>
                <c:pt idx="192">
                  <c:v>63.400000000000325</c:v>
                </c:pt>
                <c:pt idx="193">
                  <c:v>63.64705882352974</c:v>
                </c:pt>
                <c:pt idx="194">
                  <c:v>63.894117647059154</c:v>
                </c:pt>
                <c:pt idx="195">
                  <c:v>64.141176470588562</c:v>
                </c:pt>
                <c:pt idx="196">
                  <c:v>64.388235294117976</c:v>
                </c:pt>
                <c:pt idx="197">
                  <c:v>64.635294117647391</c:v>
                </c:pt>
                <c:pt idx="198">
                  <c:v>64.882352941176805</c:v>
                </c:pt>
                <c:pt idx="199">
                  <c:v>65.129411764706219</c:v>
                </c:pt>
                <c:pt idx="200">
                  <c:v>65.376470588235634</c:v>
                </c:pt>
                <c:pt idx="201">
                  <c:v>65.623529411765048</c:v>
                </c:pt>
                <c:pt idx="202">
                  <c:v>65.870588235294463</c:v>
                </c:pt>
                <c:pt idx="203">
                  <c:v>66.117647058823877</c:v>
                </c:pt>
                <c:pt idx="204">
                  <c:v>66.364705882353292</c:v>
                </c:pt>
                <c:pt idx="205">
                  <c:v>66.611764705882706</c:v>
                </c:pt>
                <c:pt idx="206">
                  <c:v>66.85882352941212</c:v>
                </c:pt>
                <c:pt idx="207">
                  <c:v>67.105882352941535</c:v>
                </c:pt>
                <c:pt idx="208">
                  <c:v>67.352941176470949</c:v>
                </c:pt>
                <c:pt idx="209">
                  <c:v>67.600000000000364</c:v>
                </c:pt>
                <c:pt idx="210">
                  <c:v>67.847058823529778</c:v>
                </c:pt>
                <c:pt idx="211">
                  <c:v>68.094117647059193</c:v>
                </c:pt>
                <c:pt idx="212">
                  <c:v>68.341176470588607</c:v>
                </c:pt>
                <c:pt idx="213">
                  <c:v>68.588235294118022</c:v>
                </c:pt>
                <c:pt idx="214">
                  <c:v>68.835294117647436</c:v>
                </c:pt>
                <c:pt idx="215">
                  <c:v>69.08235294117685</c:v>
                </c:pt>
                <c:pt idx="216">
                  <c:v>69.329411764706265</c:v>
                </c:pt>
                <c:pt idx="217">
                  <c:v>69.576470588235679</c:v>
                </c:pt>
                <c:pt idx="218">
                  <c:v>69.823529411765094</c:v>
                </c:pt>
                <c:pt idx="219">
                  <c:v>70.070588235294508</c:v>
                </c:pt>
                <c:pt idx="220">
                  <c:v>70.317647058823923</c:v>
                </c:pt>
                <c:pt idx="221">
                  <c:v>70.564705882353337</c:v>
                </c:pt>
                <c:pt idx="222">
                  <c:v>70.811764705882752</c:v>
                </c:pt>
                <c:pt idx="223">
                  <c:v>71.058823529412166</c:v>
                </c:pt>
                <c:pt idx="224">
                  <c:v>71.30588235294158</c:v>
                </c:pt>
                <c:pt idx="225">
                  <c:v>71.552941176470995</c:v>
                </c:pt>
                <c:pt idx="226">
                  <c:v>71.800000000000409</c:v>
                </c:pt>
                <c:pt idx="227">
                  <c:v>72.047058823529824</c:v>
                </c:pt>
                <c:pt idx="228">
                  <c:v>72.294117647059238</c:v>
                </c:pt>
                <c:pt idx="229">
                  <c:v>72.541176470588653</c:v>
                </c:pt>
                <c:pt idx="230">
                  <c:v>72.788235294118067</c:v>
                </c:pt>
                <c:pt idx="231">
                  <c:v>73.035294117647481</c:v>
                </c:pt>
                <c:pt idx="232">
                  <c:v>73.282352941176896</c:v>
                </c:pt>
                <c:pt idx="233">
                  <c:v>73.52941176470631</c:v>
                </c:pt>
                <c:pt idx="234">
                  <c:v>73.776470588235725</c:v>
                </c:pt>
                <c:pt idx="235">
                  <c:v>74.023529411765139</c:v>
                </c:pt>
                <c:pt idx="236">
                  <c:v>74.270588235294554</c:v>
                </c:pt>
                <c:pt idx="237">
                  <c:v>74.517647058823968</c:v>
                </c:pt>
                <c:pt idx="238">
                  <c:v>74.764705882353383</c:v>
                </c:pt>
                <c:pt idx="239">
                  <c:v>75.011764705882797</c:v>
                </c:pt>
                <c:pt idx="240">
                  <c:v>75.258823529412211</c:v>
                </c:pt>
                <c:pt idx="241">
                  <c:v>75.505882352941626</c:v>
                </c:pt>
                <c:pt idx="242">
                  <c:v>75.75294117647104</c:v>
                </c:pt>
                <c:pt idx="243">
                  <c:v>76.000000000000455</c:v>
                </c:pt>
                <c:pt idx="244">
                  <c:v>76.247058823529869</c:v>
                </c:pt>
                <c:pt idx="245">
                  <c:v>76.494117647059284</c:v>
                </c:pt>
                <c:pt idx="246">
                  <c:v>76.741176470588698</c:v>
                </c:pt>
                <c:pt idx="247">
                  <c:v>76.988235294118113</c:v>
                </c:pt>
                <c:pt idx="248">
                  <c:v>77.235294117647527</c:v>
                </c:pt>
                <c:pt idx="249">
                  <c:v>77.482352941176941</c:v>
                </c:pt>
                <c:pt idx="250">
                  <c:v>77.729411764706356</c:v>
                </c:pt>
                <c:pt idx="251">
                  <c:v>77.97647058823577</c:v>
                </c:pt>
                <c:pt idx="252">
                  <c:v>78.223529411765185</c:v>
                </c:pt>
                <c:pt idx="253">
                  <c:v>78.470588235294599</c:v>
                </c:pt>
                <c:pt idx="254">
                  <c:v>78.717647058824014</c:v>
                </c:pt>
                <c:pt idx="255">
                  <c:v>78.964705882353428</c:v>
                </c:pt>
              </c:numCache>
            </c:numRef>
          </c:val>
          <c:smooth val="0"/>
          <c:extLst>
            <c:ext xmlns:c16="http://schemas.microsoft.com/office/drawing/2014/chart" uri="{C3380CC4-5D6E-409C-BE32-E72D297353CC}">
              <c16:uniqueId val="{00000000-40BA-4D61-B35C-C194734F15AA}"/>
            </c:ext>
          </c:extLst>
        </c:ser>
        <c:ser>
          <c:idx val="1"/>
          <c:order val="1"/>
          <c:tx>
            <c:strRef>
              <c:f>'Q5 pt2'!$Q$3:$Q$4</c:f>
              <c:strCache>
                <c:ptCount val="2"/>
                <c:pt idx="1">
                  <c:v>Actual Sales</c:v>
                </c:pt>
              </c:strCache>
            </c:strRef>
          </c:tx>
          <c:spPr>
            <a:ln w="28575" cap="rnd">
              <a:solidFill>
                <a:schemeClr val="accent2"/>
              </a:solidFill>
              <a:round/>
            </a:ln>
            <a:effectLst/>
          </c:spPr>
          <c:marker>
            <c:symbol val="none"/>
          </c:marker>
          <c:val>
            <c:numRef>
              <c:f>'Q5 pt2'!$Q$5:$Q$262</c:f>
              <c:numCache>
                <c:formatCode>General</c:formatCode>
                <c:ptCount val="258"/>
                <c:pt idx="0">
                  <c:v>0</c:v>
                </c:pt>
                <c:pt idx="1">
                  <c:v>1</c:v>
                </c:pt>
                <c:pt idx="2">
                  <c:v>1</c:v>
                </c:pt>
                <c:pt idx="3">
                  <c:v>2</c:v>
                </c:pt>
                <c:pt idx="4">
                  <c:v>2</c:v>
                </c:pt>
                <c:pt idx="5">
                  <c:v>2</c:v>
                </c:pt>
                <c:pt idx="6">
                  <c:v>2</c:v>
                </c:pt>
                <c:pt idx="7">
                  <c:v>2</c:v>
                </c:pt>
                <c:pt idx="8">
                  <c:v>2</c:v>
                </c:pt>
                <c:pt idx="9">
                  <c:v>3</c:v>
                </c:pt>
                <c:pt idx="10">
                  <c:v>4</c:v>
                </c:pt>
                <c:pt idx="11">
                  <c:v>4</c:v>
                </c:pt>
                <c:pt idx="12">
                  <c:v>4</c:v>
                </c:pt>
                <c:pt idx="13">
                  <c:v>4</c:v>
                </c:pt>
                <c:pt idx="14">
                  <c:v>4</c:v>
                </c:pt>
                <c:pt idx="15">
                  <c:v>5</c:v>
                </c:pt>
                <c:pt idx="16">
                  <c:v>6</c:v>
                </c:pt>
                <c:pt idx="17">
                  <c:v>7</c:v>
                </c:pt>
                <c:pt idx="18">
                  <c:v>8</c:v>
                </c:pt>
                <c:pt idx="19">
                  <c:v>9</c:v>
                </c:pt>
                <c:pt idx="20">
                  <c:v>9</c:v>
                </c:pt>
                <c:pt idx="21">
                  <c:v>10</c:v>
                </c:pt>
                <c:pt idx="22">
                  <c:v>10</c:v>
                </c:pt>
                <c:pt idx="23">
                  <c:v>10</c:v>
                </c:pt>
                <c:pt idx="24">
                  <c:v>10</c:v>
                </c:pt>
                <c:pt idx="25">
                  <c:v>11</c:v>
                </c:pt>
                <c:pt idx="26">
                  <c:v>12</c:v>
                </c:pt>
                <c:pt idx="27">
                  <c:v>13</c:v>
                </c:pt>
                <c:pt idx="28">
                  <c:v>13</c:v>
                </c:pt>
                <c:pt idx="29">
                  <c:v>13</c:v>
                </c:pt>
                <c:pt idx="30">
                  <c:v>14</c:v>
                </c:pt>
                <c:pt idx="31">
                  <c:v>14</c:v>
                </c:pt>
                <c:pt idx="32">
                  <c:v>15</c:v>
                </c:pt>
                <c:pt idx="33">
                  <c:v>16</c:v>
                </c:pt>
                <c:pt idx="34">
                  <c:v>16</c:v>
                </c:pt>
                <c:pt idx="35">
                  <c:v>16</c:v>
                </c:pt>
                <c:pt idx="36">
                  <c:v>16</c:v>
                </c:pt>
                <c:pt idx="37">
                  <c:v>16</c:v>
                </c:pt>
                <c:pt idx="38">
                  <c:v>16</c:v>
                </c:pt>
                <c:pt idx="39">
                  <c:v>16</c:v>
                </c:pt>
                <c:pt idx="40">
                  <c:v>16</c:v>
                </c:pt>
                <c:pt idx="41">
                  <c:v>17</c:v>
                </c:pt>
                <c:pt idx="42">
                  <c:v>18</c:v>
                </c:pt>
                <c:pt idx="43">
                  <c:v>18</c:v>
                </c:pt>
                <c:pt idx="44">
                  <c:v>19</c:v>
                </c:pt>
                <c:pt idx="45">
                  <c:v>19</c:v>
                </c:pt>
                <c:pt idx="46">
                  <c:v>20</c:v>
                </c:pt>
                <c:pt idx="47">
                  <c:v>20</c:v>
                </c:pt>
                <c:pt idx="48">
                  <c:v>20</c:v>
                </c:pt>
                <c:pt idx="49">
                  <c:v>20</c:v>
                </c:pt>
                <c:pt idx="50">
                  <c:v>20</c:v>
                </c:pt>
                <c:pt idx="51">
                  <c:v>20</c:v>
                </c:pt>
                <c:pt idx="52">
                  <c:v>20</c:v>
                </c:pt>
                <c:pt idx="53">
                  <c:v>20</c:v>
                </c:pt>
                <c:pt idx="54">
                  <c:v>20</c:v>
                </c:pt>
                <c:pt idx="55">
                  <c:v>20</c:v>
                </c:pt>
                <c:pt idx="56">
                  <c:v>20</c:v>
                </c:pt>
                <c:pt idx="57">
                  <c:v>21</c:v>
                </c:pt>
                <c:pt idx="58">
                  <c:v>21</c:v>
                </c:pt>
                <c:pt idx="59">
                  <c:v>22</c:v>
                </c:pt>
                <c:pt idx="60">
                  <c:v>22</c:v>
                </c:pt>
                <c:pt idx="61">
                  <c:v>22</c:v>
                </c:pt>
                <c:pt idx="62">
                  <c:v>22</c:v>
                </c:pt>
                <c:pt idx="63">
                  <c:v>22</c:v>
                </c:pt>
                <c:pt idx="64">
                  <c:v>22</c:v>
                </c:pt>
                <c:pt idx="65">
                  <c:v>22</c:v>
                </c:pt>
                <c:pt idx="66">
                  <c:v>22</c:v>
                </c:pt>
                <c:pt idx="67">
                  <c:v>22</c:v>
                </c:pt>
                <c:pt idx="68">
                  <c:v>22</c:v>
                </c:pt>
                <c:pt idx="69">
                  <c:v>22</c:v>
                </c:pt>
                <c:pt idx="70">
                  <c:v>22</c:v>
                </c:pt>
                <c:pt idx="71">
                  <c:v>23</c:v>
                </c:pt>
                <c:pt idx="72">
                  <c:v>23</c:v>
                </c:pt>
                <c:pt idx="73">
                  <c:v>23</c:v>
                </c:pt>
                <c:pt idx="74">
                  <c:v>24</c:v>
                </c:pt>
                <c:pt idx="75">
                  <c:v>25</c:v>
                </c:pt>
                <c:pt idx="76">
                  <c:v>25</c:v>
                </c:pt>
                <c:pt idx="77">
                  <c:v>25</c:v>
                </c:pt>
                <c:pt idx="78">
                  <c:v>25</c:v>
                </c:pt>
                <c:pt idx="79">
                  <c:v>25</c:v>
                </c:pt>
                <c:pt idx="80">
                  <c:v>25</c:v>
                </c:pt>
                <c:pt idx="81">
                  <c:v>26</c:v>
                </c:pt>
                <c:pt idx="82">
                  <c:v>27</c:v>
                </c:pt>
                <c:pt idx="83">
                  <c:v>28</c:v>
                </c:pt>
                <c:pt idx="84">
                  <c:v>28</c:v>
                </c:pt>
                <c:pt idx="85">
                  <c:v>28</c:v>
                </c:pt>
                <c:pt idx="86">
                  <c:v>29</c:v>
                </c:pt>
                <c:pt idx="87">
                  <c:v>30</c:v>
                </c:pt>
                <c:pt idx="88">
                  <c:v>30</c:v>
                </c:pt>
                <c:pt idx="89">
                  <c:v>30</c:v>
                </c:pt>
                <c:pt idx="90">
                  <c:v>30</c:v>
                </c:pt>
                <c:pt idx="91">
                  <c:v>31</c:v>
                </c:pt>
                <c:pt idx="92">
                  <c:v>31</c:v>
                </c:pt>
                <c:pt idx="93">
                  <c:v>31</c:v>
                </c:pt>
                <c:pt idx="94">
                  <c:v>31</c:v>
                </c:pt>
                <c:pt idx="95">
                  <c:v>32</c:v>
                </c:pt>
                <c:pt idx="96">
                  <c:v>32</c:v>
                </c:pt>
                <c:pt idx="97">
                  <c:v>32</c:v>
                </c:pt>
                <c:pt idx="98">
                  <c:v>33</c:v>
                </c:pt>
                <c:pt idx="99">
                  <c:v>34</c:v>
                </c:pt>
                <c:pt idx="100">
                  <c:v>34</c:v>
                </c:pt>
                <c:pt idx="101">
                  <c:v>35</c:v>
                </c:pt>
                <c:pt idx="102">
                  <c:v>35</c:v>
                </c:pt>
                <c:pt idx="103">
                  <c:v>35</c:v>
                </c:pt>
                <c:pt idx="104">
                  <c:v>35</c:v>
                </c:pt>
                <c:pt idx="105">
                  <c:v>36</c:v>
                </c:pt>
                <c:pt idx="106">
                  <c:v>36</c:v>
                </c:pt>
                <c:pt idx="107">
                  <c:v>37</c:v>
                </c:pt>
                <c:pt idx="108">
                  <c:v>37</c:v>
                </c:pt>
                <c:pt idx="109">
                  <c:v>37</c:v>
                </c:pt>
                <c:pt idx="110">
                  <c:v>37</c:v>
                </c:pt>
                <c:pt idx="111">
                  <c:v>37</c:v>
                </c:pt>
                <c:pt idx="112">
                  <c:v>38</c:v>
                </c:pt>
                <c:pt idx="113">
                  <c:v>39</c:v>
                </c:pt>
                <c:pt idx="114">
                  <c:v>40</c:v>
                </c:pt>
                <c:pt idx="115">
                  <c:v>40</c:v>
                </c:pt>
                <c:pt idx="116">
                  <c:v>40</c:v>
                </c:pt>
                <c:pt idx="117">
                  <c:v>41</c:v>
                </c:pt>
                <c:pt idx="118">
                  <c:v>41</c:v>
                </c:pt>
                <c:pt idx="119">
                  <c:v>42</c:v>
                </c:pt>
                <c:pt idx="120">
                  <c:v>43</c:v>
                </c:pt>
                <c:pt idx="121">
                  <c:v>44</c:v>
                </c:pt>
                <c:pt idx="122">
                  <c:v>44</c:v>
                </c:pt>
                <c:pt idx="123">
                  <c:v>45</c:v>
                </c:pt>
                <c:pt idx="124">
                  <c:v>45</c:v>
                </c:pt>
                <c:pt idx="125">
                  <c:v>45</c:v>
                </c:pt>
                <c:pt idx="126">
                  <c:v>45</c:v>
                </c:pt>
                <c:pt idx="127">
                  <c:v>46</c:v>
                </c:pt>
                <c:pt idx="128">
                  <c:v>46</c:v>
                </c:pt>
                <c:pt idx="129">
                  <c:v>46</c:v>
                </c:pt>
                <c:pt idx="130">
                  <c:v>46</c:v>
                </c:pt>
                <c:pt idx="131">
                  <c:v>46</c:v>
                </c:pt>
                <c:pt idx="132">
                  <c:v>46</c:v>
                </c:pt>
                <c:pt idx="133">
                  <c:v>46</c:v>
                </c:pt>
                <c:pt idx="134">
                  <c:v>46</c:v>
                </c:pt>
                <c:pt idx="135">
                  <c:v>46</c:v>
                </c:pt>
                <c:pt idx="136">
                  <c:v>47</c:v>
                </c:pt>
                <c:pt idx="137">
                  <c:v>48</c:v>
                </c:pt>
                <c:pt idx="138">
                  <c:v>48</c:v>
                </c:pt>
                <c:pt idx="139">
                  <c:v>48</c:v>
                </c:pt>
                <c:pt idx="140">
                  <c:v>48</c:v>
                </c:pt>
                <c:pt idx="141">
                  <c:v>48</c:v>
                </c:pt>
                <c:pt idx="142">
                  <c:v>48</c:v>
                </c:pt>
                <c:pt idx="143">
                  <c:v>48</c:v>
                </c:pt>
                <c:pt idx="144">
                  <c:v>48</c:v>
                </c:pt>
                <c:pt idx="145">
                  <c:v>48</c:v>
                </c:pt>
                <c:pt idx="146">
                  <c:v>48</c:v>
                </c:pt>
                <c:pt idx="147">
                  <c:v>48</c:v>
                </c:pt>
                <c:pt idx="148">
                  <c:v>48</c:v>
                </c:pt>
                <c:pt idx="149">
                  <c:v>48</c:v>
                </c:pt>
                <c:pt idx="150">
                  <c:v>48</c:v>
                </c:pt>
                <c:pt idx="151">
                  <c:v>48</c:v>
                </c:pt>
                <c:pt idx="152">
                  <c:v>48</c:v>
                </c:pt>
                <c:pt idx="153">
                  <c:v>48</c:v>
                </c:pt>
                <c:pt idx="154">
                  <c:v>49</c:v>
                </c:pt>
                <c:pt idx="155">
                  <c:v>49</c:v>
                </c:pt>
                <c:pt idx="156">
                  <c:v>49</c:v>
                </c:pt>
                <c:pt idx="157">
                  <c:v>50</c:v>
                </c:pt>
                <c:pt idx="158">
                  <c:v>51</c:v>
                </c:pt>
                <c:pt idx="159">
                  <c:v>51</c:v>
                </c:pt>
                <c:pt idx="160">
                  <c:v>51</c:v>
                </c:pt>
                <c:pt idx="161">
                  <c:v>51</c:v>
                </c:pt>
                <c:pt idx="162">
                  <c:v>52</c:v>
                </c:pt>
                <c:pt idx="163">
                  <c:v>52</c:v>
                </c:pt>
                <c:pt idx="164">
                  <c:v>52</c:v>
                </c:pt>
                <c:pt idx="165">
                  <c:v>52</c:v>
                </c:pt>
                <c:pt idx="166">
                  <c:v>52</c:v>
                </c:pt>
                <c:pt idx="167">
                  <c:v>53</c:v>
                </c:pt>
                <c:pt idx="168">
                  <c:v>53</c:v>
                </c:pt>
                <c:pt idx="169">
                  <c:v>53</c:v>
                </c:pt>
                <c:pt idx="170">
                  <c:v>53</c:v>
                </c:pt>
                <c:pt idx="171">
                  <c:v>53</c:v>
                </c:pt>
                <c:pt idx="172">
                  <c:v>54</c:v>
                </c:pt>
                <c:pt idx="173">
                  <c:v>55</c:v>
                </c:pt>
                <c:pt idx="174">
                  <c:v>56</c:v>
                </c:pt>
                <c:pt idx="175">
                  <c:v>56</c:v>
                </c:pt>
                <c:pt idx="176">
                  <c:v>56</c:v>
                </c:pt>
                <c:pt idx="177">
                  <c:v>57</c:v>
                </c:pt>
                <c:pt idx="178">
                  <c:v>57</c:v>
                </c:pt>
                <c:pt idx="179">
                  <c:v>58</c:v>
                </c:pt>
                <c:pt idx="180">
                  <c:v>58</c:v>
                </c:pt>
                <c:pt idx="181">
                  <c:v>59</c:v>
                </c:pt>
                <c:pt idx="182">
                  <c:v>60</c:v>
                </c:pt>
                <c:pt idx="183">
                  <c:v>60</c:v>
                </c:pt>
                <c:pt idx="184">
                  <c:v>60</c:v>
                </c:pt>
                <c:pt idx="185">
                  <c:v>61</c:v>
                </c:pt>
                <c:pt idx="186">
                  <c:v>61</c:v>
                </c:pt>
                <c:pt idx="187">
                  <c:v>61</c:v>
                </c:pt>
                <c:pt idx="188">
                  <c:v>61</c:v>
                </c:pt>
                <c:pt idx="189">
                  <c:v>61</c:v>
                </c:pt>
                <c:pt idx="190">
                  <c:v>61</c:v>
                </c:pt>
                <c:pt idx="191">
                  <c:v>62</c:v>
                </c:pt>
                <c:pt idx="192">
                  <c:v>62</c:v>
                </c:pt>
                <c:pt idx="193">
                  <c:v>62</c:v>
                </c:pt>
                <c:pt idx="194">
                  <c:v>63</c:v>
                </c:pt>
                <c:pt idx="195">
                  <c:v>63</c:v>
                </c:pt>
                <c:pt idx="196">
                  <c:v>64</c:v>
                </c:pt>
                <c:pt idx="197">
                  <c:v>64</c:v>
                </c:pt>
                <c:pt idx="198">
                  <c:v>65</c:v>
                </c:pt>
                <c:pt idx="199">
                  <c:v>65</c:v>
                </c:pt>
                <c:pt idx="200">
                  <c:v>66</c:v>
                </c:pt>
                <c:pt idx="201">
                  <c:v>66</c:v>
                </c:pt>
                <c:pt idx="202">
                  <c:v>66</c:v>
                </c:pt>
                <c:pt idx="203">
                  <c:v>67</c:v>
                </c:pt>
                <c:pt idx="204">
                  <c:v>67</c:v>
                </c:pt>
                <c:pt idx="205">
                  <c:v>67</c:v>
                </c:pt>
                <c:pt idx="206">
                  <c:v>67</c:v>
                </c:pt>
                <c:pt idx="207">
                  <c:v>67</c:v>
                </c:pt>
                <c:pt idx="208">
                  <c:v>67</c:v>
                </c:pt>
                <c:pt idx="209">
                  <c:v>67</c:v>
                </c:pt>
                <c:pt idx="210">
                  <c:v>67</c:v>
                </c:pt>
                <c:pt idx="211">
                  <c:v>68</c:v>
                </c:pt>
                <c:pt idx="212">
                  <c:v>68</c:v>
                </c:pt>
                <c:pt idx="213">
                  <c:v>68</c:v>
                </c:pt>
                <c:pt idx="214">
                  <c:v>68</c:v>
                </c:pt>
                <c:pt idx="215">
                  <c:v>68</c:v>
                </c:pt>
                <c:pt idx="216">
                  <c:v>69</c:v>
                </c:pt>
                <c:pt idx="217">
                  <c:v>69</c:v>
                </c:pt>
                <c:pt idx="218">
                  <c:v>69</c:v>
                </c:pt>
                <c:pt idx="219">
                  <c:v>69</c:v>
                </c:pt>
                <c:pt idx="220">
                  <c:v>69</c:v>
                </c:pt>
                <c:pt idx="221">
                  <c:v>69</c:v>
                </c:pt>
                <c:pt idx="222">
                  <c:v>69</c:v>
                </c:pt>
                <c:pt idx="223">
                  <c:v>69</c:v>
                </c:pt>
                <c:pt idx="224">
                  <c:v>70</c:v>
                </c:pt>
                <c:pt idx="225">
                  <c:v>71</c:v>
                </c:pt>
                <c:pt idx="226">
                  <c:v>71</c:v>
                </c:pt>
                <c:pt idx="227">
                  <c:v>71</c:v>
                </c:pt>
                <c:pt idx="228">
                  <c:v>71</c:v>
                </c:pt>
                <c:pt idx="229">
                  <c:v>71</c:v>
                </c:pt>
                <c:pt idx="230">
                  <c:v>71</c:v>
                </c:pt>
                <c:pt idx="231">
                  <c:v>71</c:v>
                </c:pt>
                <c:pt idx="232">
                  <c:v>71</c:v>
                </c:pt>
                <c:pt idx="233">
                  <c:v>71</c:v>
                </c:pt>
                <c:pt idx="234">
                  <c:v>71</c:v>
                </c:pt>
                <c:pt idx="235">
                  <c:v>72</c:v>
                </c:pt>
                <c:pt idx="236">
                  <c:v>73</c:v>
                </c:pt>
                <c:pt idx="237">
                  <c:v>73</c:v>
                </c:pt>
                <c:pt idx="238">
                  <c:v>73</c:v>
                </c:pt>
                <c:pt idx="239">
                  <c:v>73</c:v>
                </c:pt>
                <c:pt idx="240">
                  <c:v>73</c:v>
                </c:pt>
                <c:pt idx="241">
                  <c:v>73</c:v>
                </c:pt>
                <c:pt idx="242">
                  <c:v>73</c:v>
                </c:pt>
                <c:pt idx="243">
                  <c:v>73</c:v>
                </c:pt>
                <c:pt idx="244">
                  <c:v>74</c:v>
                </c:pt>
                <c:pt idx="245">
                  <c:v>74</c:v>
                </c:pt>
                <c:pt idx="246">
                  <c:v>74</c:v>
                </c:pt>
                <c:pt idx="247">
                  <c:v>74</c:v>
                </c:pt>
                <c:pt idx="248">
                  <c:v>74</c:v>
                </c:pt>
                <c:pt idx="249">
                  <c:v>74</c:v>
                </c:pt>
                <c:pt idx="250">
                  <c:v>74</c:v>
                </c:pt>
                <c:pt idx="251">
                  <c:v>74</c:v>
                </c:pt>
                <c:pt idx="252">
                  <c:v>74</c:v>
                </c:pt>
                <c:pt idx="253">
                  <c:v>74</c:v>
                </c:pt>
                <c:pt idx="254">
                  <c:v>74</c:v>
                </c:pt>
                <c:pt idx="255">
                  <c:v>74</c:v>
                </c:pt>
              </c:numCache>
            </c:numRef>
          </c:val>
          <c:smooth val="0"/>
          <c:extLst>
            <c:ext xmlns:c16="http://schemas.microsoft.com/office/drawing/2014/chart" uri="{C3380CC4-5D6E-409C-BE32-E72D297353CC}">
              <c16:uniqueId val="{00000001-40BA-4D61-B35C-C194734F15AA}"/>
            </c:ext>
          </c:extLst>
        </c:ser>
        <c:dLbls>
          <c:showLegendKey val="0"/>
          <c:showVal val="0"/>
          <c:showCatName val="0"/>
          <c:showSerName val="0"/>
          <c:showPercent val="0"/>
          <c:showBubbleSize val="0"/>
        </c:dLbls>
        <c:smooth val="0"/>
        <c:axId val="163807055"/>
        <c:axId val="308468783"/>
      </c:lineChart>
      <c:catAx>
        <c:axId val="16380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468783"/>
        <c:crosses val="autoZero"/>
        <c:auto val="1"/>
        <c:lblAlgn val="ctr"/>
        <c:lblOffset val="100"/>
        <c:noMultiLvlLbl val="0"/>
      </c:catAx>
      <c:valAx>
        <c:axId val="30846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70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ROC Curve (AUC=0.664)</a:t>
            </a:r>
          </a:p>
        </c:rich>
      </c:tx>
      <c:overlay val="0"/>
    </c:title>
    <c:autoTitleDeleted val="0"/>
    <c:plotArea>
      <c:layout/>
      <c:scatterChart>
        <c:scatterStyle val="lineMarker"/>
        <c:varyColors val="0"/>
        <c:ser>
          <c:idx val="0"/>
          <c:order val="0"/>
          <c:spPr>
            <a:ln w="12700">
              <a:solidFill>
                <a:srgbClr val="780000"/>
              </a:solidFill>
              <a:prstDash val="solid"/>
            </a:ln>
            <a:effectLst/>
          </c:spPr>
          <c:marker>
            <c:spPr>
              <a:noFill/>
              <a:ln w="9525">
                <a:noFill/>
              </a:ln>
            </c:spPr>
          </c:marker>
          <c:xVal>
            <c:numRef>
              <c:f>XLSTAT_20201005_202412_1_HID!$A$1:$A$245</c:f>
              <c:numCache>
                <c:formatCode>0</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0.94642857142857162</c:v>
                </c:pt>
                <c:pt idx="10">
                  <c:v>0.94047619047619069</c:v>
                </c:pt>
                <c:pt idx="11">
                  <c:v>0.93452380952380976</c:v>
                </c:pt>
                <c:pt idx="12">
                  <c:v>0.92857142857142883</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0.88095238095238138</c:v>
                </c:pt>
                <c:pt idx="22">
                  <c:v>0.87500000000000044</c:v>
                </c:pt>
                <c:pt idx="23">
                  <c:v>0.86904761904761951</c:v>
                </c:pt>
                <c:pt idx="24">
                  <c:v>0.86309523809523858</c:v>
                </c:pt>
                <c:pt idx="25">
                  <c:v>0.85714285714285765</c:v>
                </c:pt>
                <c:pt idx="26">
                  <c:v>0.85119047619047672</c:v>
                </c:pt>
                <c:pt idx="27">
                  <c:v>0.85119047619047672</c:v>
                </c:pt>
                <c:pt idx="28">
                  <c:v>0.84523809523809579</c:v>
                </c:pt>
                <c:pt idx="29">
                  <c:v>0.83928571428571486</c:v>
                </c:pt>
                <c:pt idx="30">
                  <c:v>0.83333333333333393</c:v>
                </c:pt>
                <c:pt idx="31">
                  <c:v>0.82738095238095299</c:v>
                </c:pt>
                <c:pt idx="32">
                  <c:v>0.82142857142857206</c:v>
                </c:pt>
                <c:pt idx="33">
                  <c:v>0.81547619047619113</c:v>
                </c:pt>
                <c:pt idx="34">
                  <c:v>0.8095238095238102</c:v>
                </c:pt>
                <c:pt idx="35">
                  <c:v>0.80357142857142927</c:v>
                </c:pt>
                <c:pt idx="36">
                  <c:v>0.79761904761904834</c:v>
                </c:pt>
                <c:pt idx="37">
                  <c:v>0.79761904761904834</c:v>
                </c:pt>
                <c:pt idx="38">
                  <c:v>0.79166666666666741</c:v>
                </c:pt>
                <c:pt idx="39">
                  <c:v>0.78571428571428648</c:v>
                </c:pt>
                <c:pt idx="40">
                  <c:v>0.77976190476190554</c:v>
                </c:pt>
                <c:pt idx="41">
                  <c:v>0.77380952380952461</c:v>
                </c:pt>
                <c:pt idx="42">
                  <c:v>0.76785714285714368</c:v>
                </c:pt>
                <c:pt idx="43">
                  <c:v>0.76190476190476275</c:v>
                </c:pt>
                <c:pt idx="44">
                  <c:v>0.75595238095238182</c:v>
                </c:pt>
                <c:pt idx="45">
                  <c:v>0.75000000000000089</c:v>
                </c:pt>
                <c:pt idx="46">
                  <c:v>0.75000000000000089</c:v>
                </c:pt>
                <c:pt idx="47">
                  <c:v>0.74404761904761996</c:v>
                </c:pt>
                <c:pt idx="48">
                  <c:v>0.74404761904761996</c:v>
                </c:pt>
                <c:pt idx="49">
                  <c:v>0.73809523809523903</c:v>
                </c:pt>
                <c:pt idx="50">
                  <c:v>0.73214285714285809</c:v>
                </c:pt>
                <c:pt idx="51">
                  <c:v>0.73214285714285809</c:v>
                </c:pt>
                <c:pt idx="52">
                  <c:v>0.73214285714285809</c:v>
                </c:pt>
                <c:pt idx="53">
                  <c:v>0.73214285714285809</c:v>
                </c:pt>
                <c:pt idx="54">
                  <c:v>0.72619047619047716</c:v>
                </c:pt>
                <c:pt idx="55">
                  <c:v>0.72023809523809623</c:v>
                </c:pt>
                <c:pt idx="56">
                  <c:v>0.7142857142857153</c:v>
                </c:pt>
                <c:pt idx="57">
                  <c:v>0.70833333333333437</c:v>
                </c:pt>
                <c:pt idx="58">
                  <c:v>0.70238095238095344</c:v>
                </c:pt>
                <c:pt idx="59">
                  <c:v>0.70238095238095344</c:v>
                </c:pt>
                <c:pt idx="60">
                  <c:v>0.69642857142857251</c:v>
                </c:pt>
                <c:pt idx="61">
                  <c:v>0.69047619047619158</c:v>
                </c:pt>
                <c:pt idx="62">
                  <c:v>0.68452380952381064</c:v>
                </c:pt>
                <c:pt idx="63">
                  <c:v>0.67857142857142971</c:v>
                </c:pt>
                <c:pt idx="64">
                  <c:v>0.67261904761904878</c:v>
                </c:pt>
                <c:pt idx="65">
                  <c:v>0.67261904761904878</c:v>
                </c:pt>
                <c:pt idx="66">
                  <c:v>0.66666666666666785</c:v>
                </c:pt>
                <c:pt idx="67">
                  <c:v>0.66071428571428692</c:v>
                </c:pt>
                <c:pt idx="68">
                  <c:v>0.65476190476190599</c:v>
                </c:pt>
                <c:pt idx="69">
                  <c:v>0.64880952380952506</c:v>
                </c:pt>
                <c:pt idx="70">
                  <c:v>0.64880952380952506</c:v>
                </c:pt>
                <c:pt idx="71">
                  <c:v>0.64285714285714413</c:v>
                </c:pt>
                <c:pt idx="72">
                  <c:v>0.63690476190476319</c:v>
                </c:pt>
                <c:pt idx="73">
                  <c:v>0.63690476190476319</c:v>
                </c:pt>
                <c:pt idx="74">
                  <c:v>0.63095238095238226</c:v>
                </c:pt>
                <c:pt idx="75">
                  <c:v>0.63095238095238226</c:v>
                </c:pt>
                <c:pt idx="76">
                  <c:v>0.62500000000000133</c:v>
                </c:pt>
                <c:pt idx="77">
                  <c:v>0.6190476190476204</c:v>
                </c:pt>
                <c:pt idx="78">
                  <c:v>0.6190476190476204</c:v>
                </c:pt>
                <c:pt idx="79">
                  <c:v>0.61309523809523947</c:v>
                </c:pt>
                <c:pt idx="80">
                  <c:v>0.60714285714285854</c:v>
                </c:pt>
                <c:pt idx="81">
                  <c:v>0.60119047619047761</c:v>
                </c:pt>
                <c:pt idx="82">
                  <c:v>0.59523809523809668</c:v>
                </c:pt>
                <c:pt idx="83">
                  <c:v>0.58928571428571574</c:v>
                </c:pt>
                <c:pt idx="84">
                  <c:v>0.58928571428571574</c:v>
                </c:pt>
                <c:pt idx="85">
                  <c:v>0.58928571428571574</c:v>
                </c:pt>
                <c:pt idx="86">
                  <c:v>0.58333333333333481</c:v>
                </c:pt>
                <c:pt idx="87">
                  <c:v>0.58333333333333481</c:v>
                </c:pt>
                <c:pt idx="88">
                  <c:v>0.57738095238095388</c:v>
                </c:pt>
                <c:pt idx="89">
                  <c:v>0.57142857142857295</c:v>
                </c:pt>
                <c:pt idx="90">
                  <c:v>0.56547619047619202</c:v>
                </c:pt>
                <c:pt idx="91">
                  <c:v>0.56547619047619202</c:v>
                </c:pt>
                <c:pt idx="92">
                  <c:v>0.55952380952381109</c:v>
                </c:pt>
                <c:pt idx="93">
                  <c:v>0.55952380952381109</c:v>
                </c:pt>
                <c:pt idx="94">
                  <c:v>0.55357142857143016</c:v>
                </c:pt>
                <c:pt idx="95">
                  <c:v>0.55357142857143016</c:v>
                </c:pt>
                <c:pt idx="96">
                  <c:v>0.54761904761904923</c:v>
                </c:pt>
                <c:pt idx="97">
                  <c:v>0.54166666666666829</c:v>
                </c:pt>
                <c:pt idx="98">
                  <c:v>0.53571428571428736</c:v>
                </c:pt>
                <c:pt idx="99">
                  <c:v>0.53571428571428736</c:v>
                </c:pt>
                <c:pt idx="100">
                  <c:v>0.52976190476190643</c:v>
                </c:pt>
                <c:pt idx="101">
                  <c:v>0.5238095238095255</c:v>
                </c:pt>
                <c:pt idx="102">
                  <c:v>0.51785714285714457</c:v>
                </c:pt>
                <c:pt idx="103">
                  <c:v>0.51190476190476364</c:v>
                </c:pt>
                <c:pt idx="104">
                  <c:v>0.51190476190476364</c:v>
                </c:pt>
                <c:pt idx="105">
                  <c:v>0.51190476190476364</c:v>
                </c:pt>
                <c:pt idx="106">
                  <c:v>0.50595238095238271</c:v>
                </c:pt>
                <c:pt idx="107">
                  <c:v>0.50000000000000178</c:v>
                </c:pt>
                <c:pt idx="108">
                  <c:v>0.49404761904762085</c:v>
                </c:pt>
                <c:pt idx="109">
                  <c:v>0.49404761904762085</c:v>
                </c:pt>
                <c:pt idx="110">
                  <c:v>0.48809523809523991</c:v>
                </c:pt>
                <c:pt idx="111">
                  <c:v>0.48214285714285898</c:v>
                </c:pt>
                <c:pt idx="112">
                  <c:v>0.47619047619047805</c:v>
                </c:pt>
                <c:pt idx="113">
                  <c:v>0.47619047619047805</c:v>
                </c:pt>
                <c:pt idx="114">
                  <c:v>0.47619047619047805</c:v>
                </c:pt>
                <c:pt idx="115">
                  <c:v>0.47023809523809712</c:v>
                </c:pt>
                <c:pt idx="116">
                  <c:v>0.46428571428571619</c:v>
                </c:pt>
                <c:pt idx="117">
                  <c:v>0.45833333333333526</c:v>
                </c:pt>
                <c:pt idx="118">
                  <c:v>0.45238095238095433</c:v>
                </c:pt>
                <c:pt idx="119">
                  <c:v>0.4464285714285734</c:v>
                </c:pt>
                <c:pt idx="120">
                  <c:v>0.44047619047619246</c:v>
                </c:pt>
                <c:pt idx="121">
                  <c:v>0.43452380952381153</c:v>
                </c:pt>
                <c:pt idx="122">
                  <c:v>0.4285714285714306</c:v>
                </c:pt>
                <c:pt idx="123">
                  <c:v>0.4285714285714306</c:v>
                </c:pt>
                <c:pt idx="124">
                  <c:v>0.42261904761904967</c:v>
                </c:pt>
                <c:pt idx="125">
                  <c:v>0.41666666666666874</c:v>
                </c:pt>
                <c:pt idx="126">
                  <c:v>0.41071428571428781</c:v>
                </c:pt>
                <c:pt idx="127">
                  <c:v>0.41071428571428781</c:v>
                </c:pt>
                <c:pt idx="128">
                  <c:v>0.40476190476190688</c:v>
                </c:pt>
                <c:pt idx="129">
                  <c:v>0.40476190476190688</c:v>
                </c:pt>
                <c:pt idx="130">
                  <c:v>0.39880952380952595</c:v>
                </c:pt>
                <c:pt idx="131">
                  <c:v>0.39285714285714501</c:v>
                </c:pt>
                <c:pt idx="132">
                  <c:v>0.39285714285714501</c:v>
                </c:pt>
                <c:pt idx="133">
                  <c:v>0.38690476190476408</c:v>
                </c:pt>
                <c:pt idx="134">
                  <c:v>0.38095238095238315</c:v>
                </c:pt>
                <c:pt idx="135">
                  <c:v>0.37500000000000222</c:v>
                </c:pt>
                <c:pt idx="136">
                  <c:v>0.36904761904762129</c:v>
                </c:pt>
                <c:pt idx="137">
                  <c:v>0.36309523809524036</c:v>
                </c:pt>
                <c:pt idx="138">
                  <c:v>0.36309523809524036</c:v>
                </c:pt>
                <c:pt idx="139">
                  <c:v>0.36309523809524036</c:v>
                </c:pt>
                <c:pt idx="140">
                  <c:v>0.35714285714285943</c:v>
                </c:pt>
                <c:pt idx="141">
                  <c:v>0.3511904761904785</c:v>
                </c:pt>
                <c:pt idx="142">
                  <c:v>0.34523809523809756</c:v>
                </c:pt>
                <c:pt idx="143">
                  <c:v>0.33928571428571663</c:v>
                </c:pt>
                <c:pt idx="144">
                  <c:v>0.3333333333333357</c:v>
                </c:pt>
                <c:pt idx="145">
                  <c:v>0.32738095238095477</c:v>
                </c:pt>
                <c:pt idx="146">
                  <c:v>0.32738095238095477</c:v>
                </c:pt>
                <c:pt idx="147">
                  <c:v>0.32738095238095477</c:v>
                </c:pt>
                <c:pt idx="148">
                  <c:v>0.32738095238095477</c:v>
                </c:pt>
                <c:pt idx="149">
                  <c:v>0.32142857142857384</c:v>
                </c:pt>
                <c:pt idx="150">
                  <c:v>0.32142857142857384</c:v>
                </c:pt>
                <c:pt idx="151">
                  <c:v>0.32142857142857384</c:v>
                </c:pt>
                <c:pt idx="152">
                  <c:v>0.32142857142857384</c:v>
                </c:pt>
                <c:pt idx="153">
                  <c:v>0.31547619047619291</c:v>
                </c:pt>
                <c:pt idx="154">
                  <c:v>0.30952380952381198</c:v>
                </c:pt>
                <c:pt idx="155">
                  <c:v>0.30952380952381198</c:v>
                </c:pt>
                <c:pt idx="156">
                  <c:v>0.30357142857143105</c:v>
                </c:pt>
                <c:pt idx="157">
                  <c:v>0.30357142857143105</c:v>
                </c:pt>
                <c:pt idx="158">
                  <c:v>0.29761904761905011</c:v>
                </c:pt>
                <c:pt idx="159">
                  <c:v>0.29166666666666918</c:v>
                </c:pt>
                <c:pt idx="160">
                  <c:v>0.28571428571428825</c:v>
                </c:pt>
                <c:pt idx="161">
                  <c:v>0.27976190476190732</c:v>
                </c:pt>
                <c:pt idx="162">
                  <c:v>0.27380952380952639</c:v>
                </c:pt>
                <c:pt idx="163">
                  <c:v>0.27380952380952639</c:v>
                </c:pt>
                <c:pt idx="164">
                  <c:v>0.26785714285714546</c:v>
                </c:pt>
                <c:pt idx="165">
                  <c:v>0.26785714285714546</c:v>
                </c:pt>
                <c:pt idx="166">
                  <c:v>0.26785714285714546</c:v>
                </c:pt>
                <c:pt idx="167">
                  <c:v>0.26190476190476453</c:v>
                </c:pt>
                <c:pt idx="168">
                  <c:v>0.2559523809523836</c:v>
                </c:pt>
                <c:pt idx="169">
                  <c:v>0.25000000000000266</c:v>
                </c:pt>
                <c:pt idx="170">
                  <c:v>0.24404761904762171</c:v>
                </c:pt>
                <c:pt idx="171">
                  <c:v>0.23809523809524075</c:v>
                </c:pt>
                <c:pt idx="172">
                  <c:v>0.23809523809524075</c:v>
                </c:pt>
                <c:pt idx="173">
                  <c:v>0.23214285714285979</c:v>
                </c:pt>
                <c:pt idx="174">
                  <c:v>0.22619047619047883</c:v>
                </c:pt>
                <c:pt idx="175">
                  <c:v>0.22619047619047883</c:v>
                </c:pt>
                <c:pt idx="176">
                  <c:v>0.22023809523809787</c:v>
                </c:pt>
                <c:pt idx="177">
                  <c:v>0.21428571428571691</c:v>
                </c:pt>
                <c:pt idx="178">
                  <c:v>0.21428571428571691</c:v>
                </c:pt>
                <c:pt idx="179">
                  <c:v>0.20833333333333595</c:v>
                </c:pt>
                <c:pt idx="180">
                  <c:v>0.20833333333333595</c:v>
                </c:pt>
                <c:pt idx="181">
                  <c:v>0.20238095238095499</c:v>
                </c:pt>
                <c:pt idx="182">
                  <c:v>0.19642857142857403</c:v>
                </c:pt>
                <c:pt idx="183">
                  <c:v>0.19642857142857403</c:v>
                </c:pt>
                <c:pt idx="184">
                  <c:v>0.19047619047619307</c:v>
                </c:pt>
                <c:pt idx="185">
                  <c:v>0.19047619047619307</c:v>
                </c:pt>
                <c:pt idx="186">
                  <c:v>0.18452380952381212</c:v>
                </c:pt>
                <c:pt idx="187">
                  <c:v>0.17857142857143116</c:v>
                </c:pt>
                <c:pt idx="188">
                  <c:v>0.1726190476190502</c:v>
                </c:pt>
                <c:pt idx="189">
                  <c:v>0.1726190476190502</c:v>
                </c:pt>
                <c:pt idx="190">
                  <c:v>0.16666666666666924</c:v>
                </c:pt>
                <c:pt idx="191">
                  <c:v>0.16071428571428828</c:v>
                </c:pt>
                <c:pt idx="192">
                  <c:v>0.16071428571428828</c:v>
                </c:pt>
                <c:pt idx="193">
                  <c:v>0.16071428571428828</c:v>
                </c:pt>
                <c:pt idx="194">
                  <c:v>0.15476190476190732</c:v>
                </c:pt>
                <c:pt idx="195">
                  <c:v>0.14880952380952636</c:v>
                </c:pt>
                <c:pt idx="196">
                  <c:v>0.1428571428571454</c:v>
                </c:pt>
                <c:pt idx="197">
                  <c:v>0.1428571428571454</c:v>
                </c:pt>
                <c:pt idx="198">
                  <c:v>0.1428571428571454</c:v>
                </c:pt>
                <c:pt idx="199">
                  <c:v>0.13690476190476444</c:v>
                </c:pt>
                <c:pt idx="200">
                  <c:v>0.13095238095238348</c:v>
                </c:pt>
                <c:pt idx="201">
                  <c:v>0.12500000000000253</c:v>
                </c:pt>
                <c:pt idx="202">
                  <c:v>0.11904761904762157</c:v>
                </c:pt>
                <c:pt idx="203">
                  <c:v>0.11309523809524061</c:v>
                </c:pt>
                <c:pt idx="204">
                  <c:v>0.10714285714285965</c:v>
                </c:pt>
                <c:pt idx="205">
                  <c:v>0.10119047619047869</c:v>
                </c:pt>
                <c:pt idx="206">
                  <c:v>9.5238095238097731E-2</c:v>
                </c:pt>
                <c:pt idx="207">
                  <c:v>9.5238095238097731E-2</c:v>
                </c:pt>
                <c:pt idx="208">
                  <c:v>8.9285714285716772E-2</c:v>
                </c:pt>
                <c:pt idx="209">
                  <c:v>8.9285714285716772E-2</c:v>
                </c:pt>
                <c:pt idx="210">
                  <c:v>8.9285714285716772E-2</c:v>
                </c:pt>
                <c:pt idx="211">
                  <c:v>8.3333333333335813E-2</c:v>
                </c:pt>
                <c:pt idx="212">
                  <c:v>7.7380952380954854E-2</c:v>
                </c:pt>
                <c:pt idx="213">
                  <c:v>7.7380952380954854E-2</c:v>
                </c:pt>
                <c:pt idx="214">
                  <c:v>7.7380952380954854E-2</c:v>
                </c:pt>
                <c:pt idx="215">
                  <c:v>7.1428571428573895E-2</c:v>
                </c:pt>
                <c:pt idx="216">
                  <c:v>7.1428571428573895E-2</c:v>
                </c:pt>
                <c:pt idx="217">
                  <c:v>6.5476190476192936E-2</c:v>
                </c:pt>
                <c:pt idx="218">
                  <c:v>6.5476190476192936E-2</c:v>
                </c:pt>
                <c:pt idx="219">
                  <c:v>6.5476190476192936E-2</c:v>
                </c:pt>
                <c:pt idx="220">
                  <c:v>5.9523809523811984E-2</c:v>
                </c:pt>
                <c:pt idx="221">
                  <c:v>5.9523809523811984E-2</c:v>
                </c:pt>
                <c:pt idx="222">
                  <c:v>5.3571428571431032E-2</c:v>
                </c:pt>
                <c:pt idx="223">
                  <c:v>4.761904761905008E-2</c:v>
                </c:pt>
                <c:pt idx="224">
                  <c:v>4.761904761905008E-2</c:v>
                </c:pt>
                <c:pt idx="225">
                  <c:v>4.761904761905008E-2</c:v>
                </c:pt>
                <c:pt idx="226">
                  <c:v>4.761904761905008E-2</c:v>
                </c:pt>
                <c:pt idx="227">
                  <c:v>4.761904761905008E-2</c:v>
                </c:pt>
                <c:pt idx="228">
                  <c:v>4.1666666666669128E-2</c:v>
                </c:pt>
                <c:pt idx="229">
                  <c:v>4.1666666666669128E-2</c:v>
                </c:pt>
                <c:pt idx="230">
                  <c:v>4.1666666666669128E-2</c:v>
                </c:pt>
                <c:pt idx="231">
                  <c:v>3.5714285714288176E-2</c:v>
                </c:pt>
                <c:pt idx="232">
                  <c:v>3.5714285714288176E-2</c:v>
                </c:pt>
                <c:pt idx="233">
                  <c:v>3.5714285714288176E-2</c:v>
                </c:pt>
                <c:pt idx="234">
                  <c:v>3.5714285714288176E-2</c:v>
                </c:pt>
                <c:pt idx="235">
                  <c:v>2.9761904761907224E-2</c:v>
                </c:pt>
                <c:pt idx="236">
                  <c:v>2.9761904761907224E-2</c:v>
                </c:pt>
                <c:pt idx="237">
                  <c:v>2.3809523809526272E-2</c:v>
                </c:pt>
                <c:pt idx="238">
                  <c:v>1.7857142857145319E-2</c:v>
                </c:pt>
                <c:pt idx="239">
                  <c:v>1.1904761904764367E-2</c:v>
                </c:pt>
                <c:pt idx="240">
                  <c:v>1.1904761904764367E-2</c:v>
                </c:pt>
                <c:pt idx="241">
                  <c:v>5.9523809523834154E-3</c:v>
                </c:pt>
                <c:pt idx="242">
                  <c:v>2.4633073358870661E-15</c:v>
                </c:pt>
                <c:pt idx="243">
                  <c:v>2.4633073358870661E-15</c:v>
                </c:pt>
                <c:pt idx="244">
                  <c:v>2.4633073358870661E-15</c:v>
                </c:pt>
              </c:numCache>
            </c:numRef>
          </c:xVal>
          <c:yVal>
            <c:numRef>
              <c:f>XLSTAT_20201005_202412_1_HID!$B$1:$B$245</c:f>
              <c:numCache>
                <c:formatCode>0</c:formatCode>
                <c:ptCount val="245"/>
                <c:pt idx="0">
                  <c:v>1</c:v>
                </c:pt>
                <c:pt idx="1">
                  <c:v>1</c:v>
                </c:pt>
                <c:pt idx="2">
                  <c:v>1</c:v>
                </c:pt>
                <c:pt idx="3">
                  <c:v>1</c:v>
                </c:pt>
                <c:pt idx="4">
                  <c:v>1</c:v>
                </c:pt>
                <c:pt idx="5">
                  <c:v>1</c:v>
                </c:pt>
                <c:pt idx="6">
                  <c:v>1</c:v>
                </c:pt>
                <c:pt idx="7">
                  <c:v>1</c:v>
                </c:pt>
                <c:pt idx="8">
                  <c:v>1</c:v>
                </c:pt>
                <c:pt idx="9">
                  <c:v>1</c:v>
                </c:pt>
                <c:pt idx="10">
                  <c:v>1</c:v>
                </c:pt>
                <c:pt idx="11">
                  <c:v>1</c:v>
                </c:pt>
                <c:pt idx="12">
                  <c:v>1</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0.98684210526315785</c:v>
                </c:pt>
                <c:pt idx="22">
                  <c:v>0.98684210526315785</c:v>
                </c:pt>
                <c:pt idx="23">
                  <c:v>0.98684210526315785</c:v>
                </c:pt>
                <c:pt idx="24">
                  <c:v>0.98684210526315785</c:v>
                </c:pt>
                <c:pt idx="25">
                  <c:v>0.98684210526315785</c:v>
                </c:pt>
                <c:pt idx="26">
                  <c:v>0.98684210526315785</c:v>
                </c:pt>
                <c:pt idx="27">
                  <c:v>0.97368421052631571</c:v>
                </c:pt>
                <c:pt idx="28">
                  <c:v>0.97368421052631571</c:v>
                </c:pt>
                <c:pt idx="29">
                  <c:v>0.97368421052631571</c:v>
                </c:pt>
                <c:pt idx="30">
                  <c:v>0.97368421052631571</c:v>
                </c:pt>
                <c:pt idx="31">
                  <c:v>0.97368421052631571</c:v>
                </c:pt>
                <c:pt idx="32">
                  <c:v>0.97368421052631571</c:v>
                </c:pt>
                <c:pt idx="33">
                  <c:v>0.97368421052631571</c:v>
                </c:pt>
                <c:pt idx="34">
                  <c:v>0.97368421052631571</c:v>
                </c:pt>
                <c:pt idx="35">
                  <c:v>0.97368421052631571</c:v>
                </c:pt>
                <c:pt idx="36">
                  <c:v>0.97368421052631571</c:v>
                </c:pt>
                <c:pt idx="37">
                  <c:v>0.96052631578947356</c:v>
                </c:pt>
                <c:pt idx="38">
                  <c:v>0.96052631578947356</c:v>
                </c:pt>
                <c:pt idx="39">
                  <c:v>0.96052631578947356</c:v>
                </c:pt>
                <c:pt idx="40">
                  <c:v>0.96052631578947356</c:v>
                </c:pt>
                <c:pt idx="41">
                  <c:v>0.96052631578947356</c:v>
                </c:pt>
                <c:pt idx="42">
                  <c:v>0.96052631578947356</c:v>
                </c:pt>
                <c:pt idx="43">
                  <c:v>0.96052631578947356</c:v>
                </c:pt>
                <c:pt idx="44">
                  <c:v>0.96052631578947356</c:v>
                </c:pt>
                <c:pt idx="45">
                  <c:v>0.96052631578947356</c:v>
                </c:pt>
                <c:pt idx="46">
                  <c:v>0.94736842105263142</c:v>
                </c:pt>
                <c:pt idx="47">
                  <c:v>0.94736842105263142</c:v>
                </c:pt>
                <c:pt idx="48">
                  <c:v>0.93421052631578927</c:v>
                </c:pt>
                <c:pt idx="49">
                  <c:v>0.93421052631578927</c:v>
                </c:pt>
                <c:pt idx="50">
                  <c:v>0.93421052631578927</c:v>
                </c:pt>
                <c:pt idx="51">
                  <c:v>0.92105263157894712</c:v>
                </c:pt>
                <c:pt idx="52">
                  <c:v>0.90789473684210498</c:v>
                </c:pt>
                <c:pt idx="53">
                  <c:v>0.89473684210526283</c:v>
                </c:pt>
                <c:pt idx="54">
                  <c:v>0.89473684210526283</c:v>
                </c:pt>
                <c:pt idx="55">
                  <c:v>0.89473684210526283</c:v>
                </c:pt>
                <c:pt idx="56">
                  <c:v>0.89473684210526283</c:v>
                </c:pt>
                <c:pt idx="57">
                  <c:v>0.89473684210526283</c:v>
                </c:pt>
                <c:pt idx="58">
                  <c:v>0.89473684210526283</c:v>
                </c:pt>
                <c:pt idx="59">
                  <c:v>0.88157894736842068</c:v>
                </c:pt>
                <c:pt idx="60">
                  <c:v>0.88157894736842068</c:v>
                </c:pt>
                <c:pt idx="61">
                  <c:v>0.88157894736842068</c:v>
                </c:pt>
                <c:pt idx="62">
                  <c:v>0.88157894736842068</c:v>
                </c:pt>
                <c:pt idx="63">
                  <c:v>0.88157894736842068</c:v>
                </c:pt>
                <c:pt idx="64">
                  <c:v>0.88157894736842068</c:v>
                </c:pt>
                <c:pt idx="65">
                  <c:v>0.86842105263157854</c:v>
                </c:pt>
                <c:pt idx="66">
                  <c:v>0.86842105263157854</c:v>
                </c:pt>
                <c:pt idx="67">
                  <c:v>0.86842105263157854</c:v>
                </c:pt>
                <c:pt idx="68">
                  <c:v>0.86842105263157854</c:v>
                </c:pt>
                <c:pt idx="69">
                  <c:v>0.86842105263157854</c:v>
                </c:pt>
                <c:pt idx="70">
                  <c:v>0.85526315789473639</c:v>
                </c:pt>
                <c:pt idx="71">
                  <c:v>0.85526315789473639</c:v>
                </c:pt>
                <c:pt idx="72">
                  <c:v>0.85526315789473639</c:v>
                </c:pt>
                <c:pt idx="73">
                  <c:v>0.84210526315789425</c:v>
                </c:pt>
                <c:pt idx="74">
                  <c:v>0.84210526315789425</c:v>
                </c:pt>
                <c:pt idx="75">
                  <c:v>0.8289473684210521</c:v>
                </c:pt>
                <c:pt idx="76">
                  <c:v>0.8289473684210521</c:v>
                </c:pt>
                <c:pt idx="77">
                  <c:v>0.8289473684210521</c:v>
                </c:pt>
                <c:pt idx="78">
                  <c:v>0.81578947368420995</c:v>
                </c:pt>
                <c:pt idx="79">
                  <c:v>0.81578947368420995</c:v>
                </c:pt>
                <c:pt idx="80">
                  <c:v>0.81578947368420995</c:v>
                </c:pt>
                <c:pt idx="81">
                  <c:v>0.81578947368420995</c:v>
                </c:pt>
                <c:pt idx="82">
                  <c:v>0.81578947368420995</c:v>
                </c:pt>
                <c:pt idx="83">
                  <c:v>0.81578947368420995</c:v>
                </c:pt>
                <c:pt idx="84">
                  <c:v>0.80263157894736781</c:v>
                </c:pt>
                <c:pt idx="85">
                  <c:v>0.78947368421052566</c:v>
                </c:pt>
                <c:pt idx="86">
                  <c:v>0.78947368421052566</c:v>
                </c:pt>
                <c:pt idx="87">
                  <c:v>0.77631578947368352</c:v>
                </c:pt>
                <c:pt idx="88">
                  <c:v>0.77631578947368352</c:v>
                </c:pt>
                <c:pt idx="89">
                  <c:v>0.77631578947368352</c:v>
                </c:pt>
                <c:pt idx="90">
                  <c:v>0.77631578947368352</c:v>
                </c:pt>
                <c:pt idx="91">
                  <c:v>0.76315789473684137</c:v>
                </c:pt>
                <c:pt idx="92">
                  <c:v>0.76315789473684137</c:v>
                </c:pt>
                <c:pt idx="93">
                  <c:v>0.74999999999999922</c:v>
                </c:pt>
                <c:pt idx="94">
                  <c:v>0.74999999999999922</c:v>
                </c:pt>
                <c:pt idx="95">
                  <c:v>0.73684210526315708</c:v>
                </c:pt>
                <c:pt idx="96">
                  <c:v>0.73684210526315708</c:v>
                </c:pt>
                <c:pt idx="97">
                  <c:v>0.73684210526315708</c:v>
                </c:pt>
                <c:pt idx="98">
                  <c:v>0.73684210526315708</c:v>
                </c:pt>
                <c:pt idx="99">
                  <c:v>0.72368421052631493</c:v>
                </c:pt>
                <c:pt idx="100">
                  <c:v>0.72368421052631493</c:v>
                </c:pt>
                <c:pt idx="101">
                  <c:v>0.72368421052631493</c:v>
                </c:pt>
                <c:pt idx="102">
                  <c:v>0.72368421052631493</c:v>
                </c:pt>
                <c:pt idx="103">
                  <c:v>0.72368421052631493</c:v>
                </c:pt>
                <c:pt idx="104">
                  <c:v>0.71052631578947278</c:v>
                </c:pt>
                <c:pt idx="105">
                  <c:v>0.69736842105263064</c:v>
                </c:pt>
                <c:pt idx="106">
                  <c:v>0.69736842105263064</c:v>
                </c:pt>
                <c:pt idx="107">
                  <c:v>0.69736842105263064</c:v>
                </c:pt>
                <c:pt idx="108">
                  <c:v>0.69736842105263064</c:v>
                </c:pt>
                <c:pt idx="109">
                  <c:v>0.68421052631578849</c:v>
                </c:pt>
                <c:pt idx="110">
                  <c:v>0.68421052631578849</c:v>
                </c:pt>
                <c:pt idx="111">
                  <c:v>0.68421052631578849</c:v>
                </c:pt>
                <c:pt idx="112">
                  <c:v>0.68421052631578849</c:v>
                </c:pt>
                <c:pt idx="113">
                  <c:v>0.67105263157894635</c:v>
                </c:pt>
                <c:pt idx="114">
                  <c:v>0.6578947368421042</c:v>
                </c:pt>
                <c:pt idx="115">
                  <c:v>0.6578947368421042</c:v>
                </c:pt>
                <c:pt idx="116">
                  <c:v>0.6578947368421042</c:v>
                </c:pt>
                <c:pt idx="117">
                  <c:v>0.6578947368421042</c:v>
                </c:pt>
                <c:pt idx="118">
                  <c:v>0.6578947368421042</c:v>
                </c:pt>
                <c:pt idx="119">
                  <c:v>0.6578947368421042</c:v>
                </c:pt>
                <c:pt idx="120">
                  <c:v>0.6578947368421042</c:v>
                </c:pt>
                <c:pt idx="121">
                  <c:v>0.6578947368421042</c:v>
                </c:pt>
                <c:pt idx="122">
                  <c:v>0.6578947368421042</c:v>
                </c:pt>
                <c:pt idx="123">
                  <c:v>0.64473684210526205</c:v>
                </c:pt>
                <c:pt idx="124">
                  <c:v>0.64473684210526205</c:v>
                </c:pt>
                <c:pt idx="125">
                  <c:v>0.64473684210526205</c:v>
                </c:pt>
                <c:pt idx="126">
                  <c:v>0.64473684210526205</c:v>
                </c:pt>
                <c:pt idx="127">
                  <c:v>0.63157894736841991</c:v>
                </c:pt>
                <c:pt idx="128">
                  <c:v>0.63157894736841991</c:v>
                </c:pt>
                <c:pt idx="129">
                  <c:v>0.61842105263157776</c:v>
                </c:pt>
                <c:pt idx="130">
                  <c:v>0.61842105263157776</c:v>
                </c:pt>
                <c:pt idx="131">
                  <c:v>0.61842105263157776</c:v>
                </c:pt>
                <c:pt idx="132">
                  <c:v>0.60526315789473562</c:v>
                </c:pt>
                <c:pt idx="133">
                  <c:v>0.60526315789473562</c:v>
                </c:pt>
                <c:pt idx="134">
                  <c:v>0.60526315789473562</c:v>
                </c:pt>
                <c:pt idx="135">
                  <c:v>0.60526315789473562</c:v>
                </c:pt>
                <c:pt idx="136">
                  <c:v>0.60526315789473562</c:v>
                </c:pt>
                <c:pt idx="137">
                  <c:v>0.60526315789473562</c:v>
                </c:pt>
                <c:pt idx="138">
                  <c:v>0.59210526315789347</c:v>
                </c:pt>
                <c:pt idx="139">
                  <c:v>0.57894736842105132</c:v>
                </c:pt>
                <c:pt idx="140">
                  <c:v>0.57894736842105132</c:v>
                </c:pt>
                <c:pt idx="141">
                  <c:v>0.57894736842105132</c:v>
                </c:pt>
                <c:pt idx="142">
                  <c:v>0.57894736842105132</c:v>
                </c:pt>
                <c:pt idx="143">
                  <c:v>0.57894736842105132</c:v>
                </c:pt>
                <c:pt idx="144">
                  <c:v>0.57894736842105132</c:v>
                </c:pt>
                <c:pt idx="145">
                  <c:v>0.57894736842105132</c:v>
                </c:pt>
                <c:pt idx="146">
                  <c:v>0.56578947368420918</c:v>
                </c:pt>
                <c:pt idx="147">
                  <c:v>0.55263157894736703</c:v>
                </c:pt>
                <c:pt idx="148">
                  <c:v>0.53947368421052488</c:v>
                </c:pt>
                <c:pt idx="149">
                  <c:v>0.53947368421052488</c:v>
                </c:pt>
                <c:pt idx="150">
                  <c:v>0.52631578947368274</c:v>
                </c:pt>
                <c:pt idx="151">
                  <c:v>0.51315789473684059</c:v>
                </c:pt>
                <c:pt idx="152">
                  <c:v>0.4999999999999985</c:v>
                </c:pt>
                <c:pt idx="153">
                  <c:v>0.4999999999999985</c:v>
                </c:pt>
                <c:pt idx="154">
                  <c:v>0.4999999999999985</c:v>
                </c:pt>
                <c:pt idx="155">
                  <c:v>0.48684210526315641</c:v>
                </c:pt>
                <c:pt idx="156">
                  <c:v>0.48684210526315641</c:v>
                </c:pt>
                <c:pt idx="157">
                  <c:v>0.47368421052631432</c:v>
                </c:pt>
                <c:pt idx="158">
                  <c:v>0.47368421052631432</c:v>
                </c:pt>
                <c:pt idx="159">
                  <c:v>0.47368421052631432</c:v>
                </c:pt>
                <c:pt idx="160">
                  <c:v>0.47368421052631432</c:v>
                </c:pt>
                <c:pt idx="161">
                  <c:v>0.47368421052631432</c:v>
                </c:pt>
                <c:pt idx="162">
                  <c:v>0.47368421052631432</c:v>
                </c:pt>
                <c:pt idx="163">
                  <c:v>0.46052631578947223</c:v>
                </c:pt>
                <c:pt idx="164">
                  <c:v>0.46052631578947223</c:v>
                </c:pt>
                <c:pt idx="165">
                  <c:v>0.44736842105263014</c:v>
                </c:pt>
                <c:pt idx="166">
                  <c:v>0.43421052631578805</c:v>
                </c:pt>
                <c:pt idx="167">
                  <c:v>0.43421052631578805</c:v>
                </c:pt>
                <c:pt idx="168">
                  <c:v>0.43421052631578805</c:v>
                </c:pt>
                <c:pt idx="169">
                  <c:v>0.43421052631578805</c:v>
                </c:pt>
                <c:pt idx="170">
                  <c:v>0.43421052631578805</c:v>
                </c:pt>
                <c:pt idx="171">
                  <c:v>0.43421052631578805</c:v>
                </c:pt>
                <c:pt idx="172">
                  <c:v>0.42105263157894596</c:v>
                </c:pt>
                <c:pt idx="173">
                  <c:v>0.42105263157894596</c:v>
                </c:pt>
                <c:pt idx="174">
                  <c:v>0.42105263157894596</c:v>
                </c:pt>
                <c:pt idx="175">
                  <c:v>0.40789473684210387</c:v>
                </c:pt>
                <c:pt idx="176">
                  <c:v>0.40789473684210387</c:v>
                </c:pt>
                <c:pt idx="177">
                  <c:v>0.40789473684210387</c:v>
                </c:pt>
                <c:pt idx="178">
                  <c:v>0.39473684210526178</c:v>
                </c:pt>
                <c:pt idx="179">
                  <c:v>0.39473684210526178</c:v>
                </c:pt>
                <c:pt idx="180">
                  <c:v>0.38157894736841969</c:v>
                </c:pt>
                <c:pt idx="181">
                  <c:v>0.38157894736841969</c:v>
                </c:pt>
                <c:pt idx="182">
                  <c:v>0.38157894736841969</c:v>
                </c:pt>
                <c:pt idx="183">
                  <c:v>0.36842105263157759</c:v>
                </c:pt>
                <c:pt idx="184">
                  <c:v>0.36842105263157759</c:v>
                </c:pt>
                <c:pt idx="185">
                  <c:v>0.3552631578947355</c:v>
                </c:pt>
                <c:pt idx="186">
                  <c:v>0.3552631578947355</c:v>
                </c:pt>
                <c:pt idx="187">
                  <c:v>0.3552631578947355</c:v>
                </c:pt>
                <c:pt idx="188">
                  <c:v>0.3552631578947355</c:v>
                </c:pt>
                <c:pt idx="189">
                  <c:v>0.34210526315789341</c:v>
                </c:pt>
                <c:pt idx="190">
                  <c:v>0.34210526315789341</c:v>
                </c:pt>
                <c:pt idx="191">
                  <c:v>0.34210526315789341</c:v>
                </c:pt>
                <c:pt idx="192">
                  <c:v>0.32894736842105132</c:v>
                </c:pt>
                <c:pt idx="193">
                  <c:v>0.31578947368420923</c:v>
                </c:pt>
                <c:pt idx="194">
                  <c:v>0.31578947368420923</c:v>
                </c:pt>
                <c:pt idx="195">
                  <c:v>0.31578947368420923</c:v>
                </c:pt>
                <c:pt idx="196">
                  <c:v>0.31578947368420923</c:v>
                </c:pt>
                <c:pt idx="197">
                  <c:v>0.30263157894736714</c:v>
                </c:pt>
                <c:pt idx="198">
                  <c:v>0.28947368421052505</c:v>
                </c:pt>
                <c:pt idx="199">
                  <c:v>0.28947368421052505</c:v>
                </c:pt>
                <c:pt idx="200">
                  <c:v>0.28947368421052505</c:v>
                </c:pt>
                <c:pt idx="201">
                  <c:v>0.28947368421052505</c:v>
                </c:pt>
                <c:pt idx="202">
                  <c:v>0.28947368421052505</c:v>
                </c:pt>
                <c:pt idx="203">
                  <c:v>0.28947368421052505</c:v>
                </c:pt>
                <c:pt idx="204">
                  <c:v>0.28947368421052505</c:v>
                </c:pt>
                <c:pt idx="205">
                  <c:v>0.28947368421052505</c:v>
                </c:pt>
                <c:pt idx="206">
                  <c:v>0.28947368421052505</c:v>
                </c:pt>
                <c:pt idx="207">
                  <c:v>0.27631578947368296</c:v>
                </c:pt>
                <c:pt idx="208">
                  <c:v>0.27631578947368296</c:v>
                </c:pt>
                <c:pt idx="209">
                  <c:v>0.26315789473684087</c:v>
                </c:pt>
                <c:pt idx="210">
                  <c:v>0.24999999999999878</c:v>
                </c:pt>
                <c:pt idx="211">
                  <c:v>0.24999999999999878</c:v>
                </c:pt>
                <c:pt idx="212">
                  <c:v>0.24999999999999878</c:v>
                </c:pt>
                <c:pt idx="213">
                  <c:v>0.23684210526315669</c:v>
                </c:pt>
                <c:pt idx="214">
                  <c:v>0.2236842105263146</c:v>
                </c:pt>
                <c:pt idx="215">
                  <c:v>0.2236842105263146</c:v>
                </c:pt>
                <c:pt idx="216">
                  <c:v>0.21052631578947251</c:v>
                </c:pt>
                <c:pt idx="217">
                  <c:v>0.21052631578947251</c:v>
                </c:pt>
                <c:pt idx="218">
                  <c:v>0.19736842105263042</c:v>
                </c:pt>
                <c:pt idx="219">
                  <c:v>0.18421052631578833</c:v>
                </c:pt>
                <c:pt idx="220">
                  <c:v>0.18421052631578833</c:v>
                </c:pt>
                <c:pt idx="221">
                  <c:v>0.17105263157894623</c:v>
                </c:pt>
                <c:pt idx="222">
                  <c:v>0.17105263157894623</c:v>
                </c:pt>
                <c:pt idx="223">
                  <c:v>0.17105263157894623</c:v>
                </c:pt>
                <c:pt idx="224">
                  <c:v>0.15789473684210414</c:v>
                </c:pt>
                <c:pt idx="225">
                  <c:v>0.14473684210526205</c:v>
                </c:pt>
                <c:pt idx="226">
                  <c:v>0.13157894736841996</c:v>
                </c:pt>
                <c:pt idx="227">
                  <c:v>0.11842105263157786</c:v>
                </c:pt>
                <c:pt idx="228">
                  <c:v>0.11842105263157786</c:v>
                </c:pt>
                <c:pt idx="229">
                  <c:v>0.10526315789473575</c:v>
                </c:pt>
                <c:pt idx="230">
                  <c:v>9.2105263157893649E-2</c:v>
                </c:pt>
                <c:pt idx="231">
                  <c:v>9.2105263157893649E-2</c:v>
                </c:pt>
                <c:pt idx="232">
                  <c:v>7.8947368421051545E-2</c:v>
                </c:pt>
                <c:pt idx="233">
                  <c:v>6.578947368420944E-2</c:v>
                </c:pt>
                <c:pt idx="234">
                  <c:v>5.2631578947367336E-2</c:v>
                </c:pt>
                <c:pt idx="235">
                  <c:v>5.2631578947367336E-2</c:v>
                </c:pt>
                <c:pt idx="236">
                  <c:v>3.9473684210525231E-2</c:v>
                </c:pt>
                <c:pt idx="237">
                  <c:v>3.9473684210525231E-2</c:v>
                </c:pt>
                <c:pt idx="238">
                  <c:v>3.9473684210525231E-2</c:v>
                </c:pt>
                <c:pt idx="239">
                  <c:v>3.9473684210525231E-2</c:v>
                </c:pt>
                <c:pt idx="240">
                  <c:v>2.6315789473683127E-2</c:v>
                </c:pt>
                <c:pt idx="241">
                  <c:v>2.6315789473683127E-2</c:v>
                </c:pt>
                <c:pt idx="242">
                  <c:v>2.6315789473683127E-2</c:v>
                </c:pt>
                <c:pt idx="243">
                  <c:v>1.3157894736841022E-2</c:v>
                </c:pt>
                <c:pt idx="244">
                  <c:v>-1.0824674490095276E-15</c:v>
                </c:pt>
              </c:numCache>
            </c:numRef>
          </c:yVal>
          <c:smooth val="0"/>
          <c:extLst>
            <c:ext xmlns:c16="http://schemas.microsoft.com/office/drawing/2014/chart" uri="{C3380CC4-5D6E-409C-BE32-E72D297353CC}">
              <c16:uniqueId val="{00000001-82D4-4510-8EF4-854218AACAC7}"/>
            </c:ext>
          </c:extLst>
        </c:ser>
        <c:ser>
          <c:idx val="1"/>
          <c:order val="1"/>
          <c:spPr>
            <a:ln w="12700">
              <a:solidFill>
                <a:srgbClr val="000000"/>
              </a:solidFill>
              <a:prstDash val="sysDash"/>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2-82D4-4510-8EF4-854218AACAC7}"/>
            </c:ext>
          </c:extLst>
        </c:ser>
        <c:dLbls>
          <c:showLegendKey val="0"/>
          <c:showVal val="0"/>
          <c:showCatName val="0"/>
          <c:showSerName val="0"/>
          <c:showPercent val="0"/>
          <c:showBubbleSize val="0"/>
        </c:dLbls>
        <c:axId val="2126164784"/>
        <c:axId val="149107584"/>
      </c:scatterChart>
      <c:valAx>
        <c:axId val="2126164784"/>
        <c:scaling>
          <c:orientation val="minMax"/>
          <c:max val="1"/>
          <c:min val="0"/>
        </c:scaling>
        <c:delete val="0"/>
        <c:axPos val="b"/>
        <c:title>
          <c:tx>
            <c:rich>
              <a:bodyPr/>
              <a:lstStyle/>
              <a:p>
                <a:pPr>
                  <a:defRPr sz="800" b="1">
                    <a:latin typeface="Arial"/>
                    <a:ea typeface="Arial"/>
                    <a:cs typeface="Arial"/>
                  </a:defRPr>
                </a:pPr>
                <a:r>
                  <a:rPr lang="en-US"/>
                  <a:t>1 - Specificity</a:t>
                </a:r>
              </a:p>
            </c:rich>
          </c:tx>
          <c:overlay val="0"/>
        </c:title>
        <c:numFmt formatCode="General" sourceLinked="0"/>
        <c:majorTickMark val="cross"/>
        <c:minorTickMark val="none"/>
        <c:tickLblPos val="nextTo"/>
        <c:txPr>
          <a:bodyPr/>
          <a:lstStyle/>
          <a:p>
            <a:pPr>
              <a:defRPr sz="700"/>
            </a:pPr>
            <a:endParaRPr lang="en-US"/>
          </a:p>
        </c:txPr>
        <c:crossAx val="149107584"/>
        <c:crosses val="autoZero"/>
        <c:crossBetween val="midCat"/>
      </c:valAx>
      <c:valAx>
        <c:axId val="149107584"/>
        <c:scaling>
          <c:orientation val="minMax"/>
          <c:max val="1"/>
          <c:min val="0"/>
        </c:scaling>
        <c:delete val="0"/>
        <c:axPos val="l"/>
        <c:title>
          <c:tx>
            <c:rich>
              <a:bodyPr/>
              <a:lstStyle/>
              <a:p>
                <a:pPr>
                  <a:defRPr sz="800" b="1">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2126164784"/>
        <c:crosses val="autoZero"/>
        <c:crossBetween val="midCat"/>
      </c:valAx>
      <c:spPr>
        <a:ln>
          <a:solidFill>
            <a:srgbClr val="80808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ROC Curve (AUC=0.611)</a:t>
            </a:r>
          </a:p>
        </c:rich>
      </c:tx>
      <c:overlay val="0"/>
    </c:title>
    <c:autoTitleDeleted val="0"/>
    <c:plotArea>
      <c:layout/>
      <c:scatterChart>
        <c:scatterStyle val="lineMarker"/>
        <c:varyColors val="0"/>
        <c:ser>
          <c:idx val="0"/>
          <c:order val="0"/>
          <c:spPr>
            <a:ln w="12700">
              <a:solidFill>
                <a:srgbClr val="780000"/>
              </a:solidFill>
              <a:prstDash val="solid"/>
            </a:ln>
            <a:effectLst/>
          </c:spPr>
          <c:marker>
            <c:spPr>
              <a:noFill/>
              <a:ln w="9525">
                <a:noFill/>
              </a:ln>
            </c:spPr>
          </c:marker>
          <c:xVal>
            <c:numRef>
              <c:f>XLSTAT_20201007_154019_1_HID!$A$1:$A$245</c:f>
              <c:numCache>
                <c:formatCode>0</c:formatCode>
                <c:ptCount val="245"/>
                <c:pt idx="0">
                  <c:v>1</c:v>
                </c:pt>
                <c:pt idx="1">
                  <c:v>0.99404761904761907</c:v>
                </c:pt>
                <c:pt idx="2">
                  <c:v>0.98809523809523814</c:v>
                </c:pt>
                <c:pt idx="3">
                  <c:v>0.98214285714285721</c:v>
                </c:pt>
                <c:pt idx="4">
                  <c:v>0.97619047619047628</c:v>
                </c:pt>
                <c:pt idx="5">
                  <c:v>0.97023809523809534</c:v>
                </c:pt>
                <c:pt idx="6">
                  <c:v>0.96428571428571441</c:v>
                </c:pt>
                <c:pt idx="7">
                  <c:v>0.95833333333333348</c:v>
                </c:pt>
                <c:pt idx="8">
                  <c:v>0.95238095238095255</c:v>
                </c:pt>
                <c:pt idx="9">
                  <c:v>0.95238095238095255</c:v>
                </c:pt>
                <c:pt idx="10">
                  <c:v>0.94642857142857162</c:v>
                </c:pt>
                <c:pt idx="11">
                  <c:v>0.94047619047619069</c:v>
                </c:pt>
                <c:pt idx="12">
                  <c:v>0.93452380952380976</c:v>
                </c:pt>
                <c:pt idx="13">
                  <c:v>0.92857142857142883</c:v>
                </c:pt>
                <c:pt idx="14">
                  <c:v>0.92261904761904789</c:v>
                </c:pt>
                <c:pt idx="15">
                  <c:v>0.91666666666666696</c:v>
                </c:pt>
                <c:pt idx="16">
                  <c:v>0.91071428571428603</c:v>
                </c:pt>
                <c:pt idx="17">
                  <c:v>0.9047619047619051</c:v>
                </c:pt>
                <c:pt idx="18">
                  <c:v>0.89880952380952417</c:v>
                </c:pt>
                <c:pt idx="19">
                  <c:v>0.89285714285714324</c:v>
                </c:pt>
                <c:pt idx="20">
                  <c:v>0.88690476190476231</c:v>
                </c:pt>
                <c:pt idx="21">
                  <c:v>0.88690476190476231</c:v>
                </c:pt>
                <c:pt idx="22">
                  <c:v>0.88690476190476231</c:v>
                </c:pt>
                <c:pt idx="23">
                  <c:v>0.88095238095238138</c:v>
                </c:pt>
                <c:pt idx="24">
                  <c:v>0.87500000000000044</c:v>
                </c:pt>
                <c:pt idx="25">
                  <c:v>0.86904761904761951</c:v>
                </c:pt>
                <c:pt idx="26">
                  <c:v>0.86904761904761951</c:v>
                </c:pt>
                <c:pt idx="27">
                  <c:v>0.86309523809523858</c:v>
                </c:pt>
                <c:pt idx="28">
                  <c:v>0.85714285714285765</c:v>
                </c:pt>
                <c:pt idx="29">
                  <c:v>0.85119047619047672</c:v>
                </c:pt>
                <c:pt idx="30">
                  <c:v>0.84523809523809579</c:v>
                </c:pt>
                <c:pt idx="31">
                  <c:v>0.84523809523809579</c:v>
                </c:pt>
                <c:pt idx="32">
                  <c:v>0.84523809523809579</c:v>
                </c:pt>
                <c:pt idx="33">
                  <c:v>0.83928571428571486</c:v>
                </c:pt>
                <c:pt idx="34">
                  <c:v>0.83333333333333393</c:v>
                </c:pt>
                <c:pt idx="35">
                  <c:v>0.82738095238095299</c:v>
                </c:pt>
                <c:pt idx="36">
                  <c:v>0.82142857142857206</c:v>
                </c:pt>
                <c:pt idx="37">
                  <c:v>0.82142857142857206</c:v>
                </c:pt>
                <c:pt idx="38">
                  <c:v>0.81547619047619113</c:v>
                </c:pt>
                <c:pt idx="39">
                  <c:v>0.8095238095238102</c:v>
                </c:pt>
                <c:pt idx="40">
                  <c:v>0.80357142857142927</c:v>
                </c:pt>
                <c:pt idx="41">
                  <c:v>0.79761904761904834</c:v>
                </c:pt>
                <c:pt idx="42">
                  <c:v>0.79166666666666741</c:v>
                </c:pt>
                <c:pt idx="43">
                  <c:v>0.78571428571428648</c:v>
                </c:pt>
                <c:pt idx="44">
                  <c:v>0.77976190476190554</c:v>
                </c:pt>
                <c:pt idx="45">
                  <c:v>0.77380952380952461</c:v>
                </c:pt>
                <c:pt idx="46">
                  <c:v>0.77380952380952461</c:v>
                </c:pt>
                <c:pt idx="47">
                  <c:v>0.77380952380952461</c:v>
                </c:pt>
                <c:pt idx="48">
                  <c:v>0.76785714285714368</c:v>
                </c:pt>
                <c:pt idx="49">
                  <c:v>0.76190476190476275</c:v>
                </c:pt>
                <c:pt idx="50">
                  <c:v>0.76190476190476275</c:v>
                </c:pt>
                <c:pt idx="51">
                  <c:v>0.75595238095238182</c:v>
                </c:pt>
                <c:pt idx="52">
                  <c:v>0.75595238095238182</c:v>
                </c:pt>
                <c:pt idx="53">
                  <c:v>0.75000000000000089</c:v>
                </c:pt>
                <c:pt idx="54">
                  <c:v>0.74404761904761996</c:v>
                </c:pt>
                <c:pt idx="55">
                  <c:v>0.73809523809523903</c:v>
                </c:pt>
                <c:pt idx="56">
                  <c:v>0.73214285714285809</c:v>
                </c:pt>
                <c:pt idx="57">
                  <c:v>0.72619047619047716</c:v>
                </c:pt>
                <c:pt idx="58">
                  <c:v>0.72023809523809623</c:v>
                </c:pt>
                <c:pt idx="59">
                  <c:v>0.7142857142857153</c:v>
                </c:pt>
                <c:pt idx="60">
                  <c:v>0.70833333333333437</c:v>
                </c:pt>
                <c:pt idx="61">
                  <c:v>0.70833333333333437</c:v>
                </c:pt>
                <c:pt idx="62">
                  <c:v>0.70238095238095344</c:v>
                </c:pt>
                <c:pt idx="63">
                  <c:v>0.69642857142857251</c:v>
                </c:pt>
                <c:pt idx="64">
                  <c:v>0.69047619047619158</c:v>
                </c:pt>
                <c:pt idx="65">
                  <c:v>0.68452380952381064</c:v>
                </c:pt>
                <c:pt idx="66">
                  <c:v>0.67857142857142971</c:v>
                </c:pt>
                <c:pt idx="67">
                  <c:v>0.67857142857142971</c:v>
                </c:pt>
                <c:pt idx="68">
                  <c:v>0.67261904761904878</c:v>
                </c:pt>
                <c:pt idx="69">
                  <c:v>0.66666666666666785</c:v>
                </c:pt>
                <c:pt idx="70">
                  <c:v>0.66666666666666785</c:v>
                </c:pt>
                <c:pt idx="71">
                  <c:v>0.66071428571428692</c:v>
                </c:pt>
                <c:pt idx="72">
                  <c:v>0.65476190476190599</c:v>
                </c:pt>
                <c:pt idx="73">
                  <c:v>0.64880952380952506</c:v>
                </c:pt>
                <c:pt idx="74">
                  <c:v>0.64285714285714413</c:v>
                </c:pt>
                <c:pt idx="75">
                  <c:v>0.64285714285714413</c:v>
                </c:pt>
                <c:pt idx="76">
                  <c:v>0.63690476190476319</c:v>
                </c:pt>
                <c:pt idx="77">
                  <c:v>0.63095238095238226</c:v>
                </c:pt>
                <c:pt idx="78">
                  <c:v>0.62500000000000133</c:v>
                </c:pt>
                <c:pt idx="79">
                  <c:v>0.62500000000000133</c:v>
                </c:pt>
                <c:pt idx="80">
                  <c:v>0.6190476190476204</c:v>
                </c:pt>
                <c:pt idx="81">
                  <c:v>0.61309523809523947</c:v>
                </c:pt>
                <c:pt idx="82">
                  <c:v>0.60714285714285854</c:v>
                </c:pt>
                <c:pt idx="83">
                  <c:v>0.60714285714285854</c:v>
                </c:pt>
                <c:pt idx="84">
                  <c:v>0.60119047619047761</c:v>
                </c:pt>
                <c:pt idx="85">
                  <c:v>0.59523809523809668</c:v>
                </c:pt>
                <c:pt idx="86">
                  <c:v>0.58928571428571574</c:v>
                </c:pt>
                <c:pt idx="87">
                  <c:v>0.58928571428571574</c:v>
                </c:pt>
                <c:pt idx="88">
                  <c:v>0.58333333333333481</c:v>
                </c:pt>
                <c:pt idx="89">
                  <c:v>0.57738095238095388</c:v>
                </c:pt>
                <c:pt idx="90">
                  <c:v>0.57142857142857295</c:v>
                </c:pt>
                <c:pt idx="91">
                  <c:v>0.56547619047619202</c:v>
                </c:pt>
                <c:pt idx="92">
                  <c:v>0.56547619047619202</c:v>
                </c:pt>
                <c:pt idx="93">
                  <c:v>0.55952380952381109</c:v>
                </c:pt>
                <c:pt idx="94">
                  <c:v>0.55952380952381109</c:v>
                </c:pt>
                <c:pt idx="95">
                  <c:v>0.55952380952381109</c:v>
                </c:pt>
                <c:pt idx="96">
                  <c:v>0.55952380952381109</c:v>
                </c:pt>
                <c:pt idx="97">
                  <c:v>0.55357142857143016</c:v>
                </c:pt>
                <c:pt idx="98">
                  <c:v>0.54761904761904923</c:v>
                </c:pt>
                <c:pt idx="99">
                  <c:v>0.54761904761904923</c:v>
                </c:pt>
                <c:pt idx="100">
                  <c:v>0.54761904761904923</c:v>
                </c:pt>
                <c:pt idx="101">
                  <c:v>0.54166666666666829</c:v>
                </c:pt>
                <c:pt idx="102">
                  <c:v>0.54166666666666829</c:v>
                </c:pt>
                <c:pt idx="103">
                  <c:v>0.53571428571428736</c:v>
                </c:pt>
                <c:pt idx="104">
                  <c:v>0.52976190476190643</c:v>
                </c:pt>
                <c:pt idx="105">
                  <c:v>0.52976190476190643</c:v>
                </c:pt>
                <c:pt idx="106">
                  <c:v>0.5238095238095255</c:v>
                </c:pt>
                <c:pt idx="107">
                  <c:v>0.5238095238095255</c:v>
                </c:pt>
                <c:pt idx="108">
                  <c:v>0.51785714285714457</c:v>
                </c:pt>
                <c:pt idx="109">
                  <c:v>0.51190476190476364</c:v>
                </c:pt>
                <c:pt idx="110">
                  <c:v>0.50595238095238271</c:v>
                </c:pt>
                <c:pt idx="111">
                  <c:v>0.50000000000000178</c:v>
                </c:pt>
                <c:pt idx="112">
                  <c:v>0.49404761904762085</c:v>
                </c:pt>
                <c:pt idx="113">
                  <c:v>0.49404761904762085</c:v>
                </c:pt>
                <c:pt idx="114">
                  <c:v>0.49404761904762085</c:v>
                </c:pt>
                <c:pt idx="115">
                  <c:v>0.49404761904762085</c:v>
                </c:pt>
                <c:pt idx="116">
                  <c:v>0.48809523809523991</c:v>
                </c:pt>
                <c:pt idx="117">
                  <c:v>0.48214285714285898</c:v>
                </c:pt>
                <c:pt idx="118">
                  <c:v>0.48214285714285898</c:v>
                </c:pt>
                <c:pt idx="119">
                  <c:v>0.47619047619047805</c:v>
                </c:pt>
                <c:pt idx="120">
                  <c:v>0.47023809523809712</c:v>
                </c:pt>
                <c:pt idx="121">
                  <c:v>0.46428571428571619</c:v>
                </c:pt>
                <c:pt idx="122">
                  <c:v>0.45833333333333526</c:v>
                </c:pt>
                <c:pt idx="123">
                  <c:v>0.45238095238095433</c:v>
                </c:pt>
                <c:pt idx="124">
                  <c:v>0.45238095238095433</c:v>
                </c:pt>
                <c:pt idx="125">
                  <c:v>0.4464285714285734</c:v>
                </c:pt>
                <c:pt idx="126">
                  <c:v>0.4464285714285734</c:v>
                </c:pt>
                <c:pt idx="127">
                  <c:v>0.4464285714285734</c:v>
                </c:pt>
                <c:pt idx="128">
                  <c:v>0.44047619047619246</c:v>
                </c:pt>
                <c:pt idx="129">
                  <c:v>0.43452380952381153</c:v>
                </c:pt>
                <c:pt idx="130">
                  <c:v>0.43452380952381153</c:v>
                </c:pt>
                <c:pt idx="131">
                  <c:v>0.4285714285714306</c:v>
                </c:pt>
                <c:pt idx="132">
                  <c:v>0.42261904761904967</c:v>
                </c:pt>
                <c:pt idx="133">
                  <c:v>0.42261904761904967</c:v>
                </c:pt>
                <c:pt idx="134">
                  <c:v>0.41666666666666874</c:v>
                </c:pt>
                <c:pt idx="135">
                  <c:v>0.41071428571428781</c:v>
                </c:pt>
                <c:pt idx="136">
                  <c:v>0.40476190476190688</c:v>
                </c:pt>
                <c:pt idx="137">
                  <c:v>0.39880952380952595</c:v>
                </c:pt>
                <c:pt idx="138">
                  <c:v>0.39285714285714501</c:v>
                </c:pt>
                <c:pt idx="139">
                  <c:v>0.38690476190476408</c:v>
                </c:pt>
                <c:pt idx="140">
                  <c:v>0.38690476190476408</c:v>
                </c:pt>
                <c:pt idx="141">
                  <c:v>0.38095238095238315</c:v>
                </c:pt>
                <c:pt idx="142">
                  <c:v>0.38095238095238315</c:v>
                </c:pt>
                <c:pt idx="143">
                  <c:v>0.37500000000000222</c:v>
                </c:pt>
                <c:pt idx="144">
                  <c:v>0.36904761904762129</c:v>
                </c:pt>
                <c:pt idx="145">
                  <c:v>0.36309523809524036</c:v>
                </c:pt>
                <c:pt idx="146">
                  <c:v>0.36309523809524036</c:v>
                </c:pt>
                <c:pt idx="147">
                  <c:v>0.35714285714285943</c:v>
                </c:pt>
                <c:pt idx="148">
                  <c:v>0.3511904761904785</c:v>
                </c:pt>
                <c:pt idx="149">
                  <c:v>0.34523809523809756</c:v>
                </c:pt>
                <c:pt idx="150">
                  <c:v>0.33928571428571663</c:v>
                </c:pt>
                <c:pt idx="151">
                  <c:v>0.33928571428571663</c:v>
                </c:pt>
                <c:pt idx="152">
                  <c:v>0.3333333333333357</c:v>
                </c:pt>
                <c:pt idx="153">
                  <c:v>0.32738095238095477</c:v>
                </c:pt>
                <c:pt idx="154">
                  <c:v>0.32738095238095477</c:v>
                </c:pt>
                <c:pt idx="155">
                  <c:v>0.32142857142857384</c:v>
                </c:pt>
                <c:pt idx="156">
                  <c:v>0.32142857142857384</c:v>
                </c:pt>
                <c:pt idx="157">
                  <c:v>0.31547619047619291</c:v>
                </c:pt>
                <c:pt idx="158">
                  <c:v>0.30952380952381198</c:v>
                </c:pt>
                <c:pt idx="159">
                  <c:v>0.30357142857143105</c:v>
                </c:pt>
                <c:pt idx="160">
                  <c:v>0.29761904761905011</c:v>
                </c:pt>
                <c:pt idx="161">
                  <c:v>0.29761904761905011</c:v>
                </c:pt>
                <c:pt idx="162">
                  <c:v>0.29166666666666918</c:v>
                </c:pt>
                <c:pt idx="163">
                  <c:v>0.28571428571428825</c:v>
                </c:pt>
                <c:pt idx="164">
                  <c:v>0.27976190476190732</c:v>
                </c:pt>
                <c:pt idx="165">
                  <c:v>0.27380952380952639</c:v>
                </c:pt>
                <c:pt idx="166">
                  <c:v>0.27380952380952639</c:v>
                </c:pt>
                <c:pt idx="167">
                  <c:v>0.26785714285714546</c:v>
                </c:pt>
                <c:pt idx="168">
                  <c:v>0.26785714285714546</c:v>
                </c:pt>
                <c:pt idx="169">
                  <c:v>0.26190476190476453</c:v>
                </c:pt>
                <c:pt idx="170">
                  <c:v>0.2559523809523836</c:v>
                </c:pt>
                <c:pt idx="171">
                  <c:v>0.25000000000000266</c:v>
                </c:pt>
                <c:pt idx="172">
                  <c:v>0.24404761904762171</c:v>
                </c:pt>
                <c:pt idx="173">
                  <c:v>0.24404761904762171</c:v>
                </c:pt>
                <c:pt idx="174">
                  <c:v>0.24404761904762171</c:v>
                </c:pt>
                <c:pt idx="175">
                  <c:v>0.23809523809524075</c:v>
                </c:pt>
                <c:pt idx="176">
                  <c:v>0.23809523809524075</c:v>
                </c:pt>
                <c:pt idx="177">
                  <c:v>0.23214285714285979</c:v>
                </c:pt>
                <c:pt idx="178">
                  <c:v>0.22619047619047883</c:v>
                </c:pt>
                <c:pt idx="179">
                  <c:v>0.22619047619047883</c:v>
                </c:pt>
                <c:pt idx="180">
                  <c:v>0.22023809523809787</c:v>
                </c:pt>
                <c:pt idx="181">
                  <c:v>0.21428571428571691</c:v>
                </c:pt>
                <c:pt idx="182">
                  <c:v>0.21428571428571691</c:v>
                </c:pt>
                <c:pt idx="183">
                  <c:v>0.20833333333333595</c:v>
                </c:pt>
                <c:pt idx="184">
                  <c:v>0.20238095238095499</c:v>
                </c:pt>
                <c:pt idx="185">
                  <c:v>0.19642857142857403</c:v>
                </c:pt>
                <c:pt idx="186">
                  <c:v>0.19047619047619307</c:v>
                </c:pt>
                <c:pt idx="187">
                  <c:v>0.18452380952381212</c:v>
                </c:pt>
                <c:pt idx="188">
                  <c:v>0.17857142857143116</c:v>
                </c:pt>
                <c:pt idx="189">
                  <c:v>0.17857142857143116</c:v>
                </c:pt>
                <c:pt idx="190">
                  <c:v>0.17857142857143116</c:v>
                </c:pt>
                <c:pt idx="191">
                  <c:v>0.1726190476190502</c:v>
                </c:pt>
                <c:pt idx="192">
                  <c:v>0.1726190476190502</c:v>
                </c:pt>
                <c:pt idx="193">
                  <c:v>0.16666666666666924</c:v>
                </c:pt>
                <c:pt idx="194">
                  <c:v>0.16666666666666924</c:v>
                </c:pt>
                <c:pt idx="195">
                  <c:v>0.16071428571428828</c:v>
                </c:pt>
                <c:pt idx="196">
                  <c:v>0.15476190476190732</c:v>
                </c:pt>
                <c:pt idx="197">
                  <c:v>0.15476190476190732</c:v>
                </c:pt>
                <c:pt idx="198">
                  <c:v>0.14880952380952636</c:v>
                </c:pt>
                <c:pt idx="199">
                  <c:v>0.1428571428571454</c:v>
                </c:pt>
                <c:pt idx="200">
                  <c:v>0.1428571428571454</c:v>
                </c:pt>
                <c:pt idx="201">
                  <c:v>0.1428571428571454</c:v>
                </c:pt>
                <c:pt idx="202">
                  <c:v>0.1428571428571454</c:v>
                </c:pt>
                <c:pt idx="203">
                  <c:v>0.13690476190476444</c:v>
                </c:pt>
                <c:pt idx="204">
                  <c:v>0.13095238095238348</c:v>
                </c:pt>
                <c:pt idx="205">
                  <c:v>0.13095238095238348</c:v>
                </c:pt>
                <c:pt idx="206">
                  <c:v>0.13095238095238348</c:v>
                </c:pt>
                <c:pt idx="207">
                  <c:v>0.13095238095238348</c:v>
                </c:pt>
                <c:pt idx="208">
                  <c:v>0.12500000000000253</c:v>
                </c:pt>
                <c:pt idx="209">
                  <c:v>0.11904761904762157</c:v>
                </c:pt>
                <c:pt idx="210">
                  <c:v>0.11309523809524061</c:v>
                </c:pt>
                <c:pt idx="211">
                  <c:v>0.11309523809524061</c:v>
                </c:pt>
                <c:pt idx="212">
                  <c:v>0.10714285714285965</c:v>
                </c:pt>
                <c:pt idx="213">
                  <c:v>0.10714285714285965</c:v>
                </c:pt>
                <c:pt idx="214">
                  <c:v>0.10119047619047869</c:v>
                </c:pt>
                <c:pt idx="215">
                  <c:v>0.10119047619047869</c:v>
                </c:pt>
                <c:pt idx="216">
                  <c:v>0.10119047619047869</c:v>
                </c:pt>
                <c:pt idx="217">
                  <c:v>0.10119047619047869</c:v>
                </c:pt>
                <c:pt idx="218">
                  <c:v>9.5238095238097731E-2</c:v>
                </c:pt>
                <c:pt idx="219">
                  <c:v>9.5238095238097731E-2</c:v>
                </c:pt>
                <c:pt idx="220">
                  <c:v>8.9285714285716772E-2</c:v>
                </c:pt>
                <c:pt idx="221">
                  <c:v>8.9285714285716772E-2</c:v>
                </c:pt>
                <c:pt idx="222">
                  <c:v>8.9285714285716772E-2</c:v>
                </c:pt>
                <c:pt idx="223">
                  <c:v>8.3333333333335813E-2</c:v>
                </c:pt>
                <c:pt idx="224">
                  <c:v>7.7380952380954854E-2</c:v>
                </c:pt>
                <c:pt idx="225">
                  <c:v>7.1428571428573895E-2</c:v>
                </c:pt>
                <c:pt idx="226">
                  <c:v>6.5476190476192936E-2</c:v>
                </c:pt>
                <c:pt idx="227">
                  <c:v>5.9523809523811984E-2</c:v>
                </c:pt>
                <c:pt idx="228">
                  <c:v>5.3571428571431032E-2</c:v>
                </c:pt>
                <c:pt idx="229">
                  <c:v>4.761904761905008E-2</c:v>
                </c:pt>
                <c:pt idx="230">
                  <c:v>4.761904761905008E-2</c:v>
                </c:pt>
                <c:pt idx="231">
                  <c:v>4.1666666666669128E-2</c:v>
                </c:pt>
                <c:pt idx="232">
                  <c:v>3.5714285714288176E-2</c:v>
                </c:pt>
                <c:pt idx="233">
                  <c:v>3.5714285714288176E-2</c:v>
                </c:pt>
                <c:pt idx="234">
                  <c:v>3.5714285714288176E-2</c:v>
                </c:pt>
                <c:pt idx="235">
                  <c:v>3.5714285714288176E-2</c:v>
                </c:pt>
                <c:pt idx="236">
                  <c:v>3.5714285714288176E-2</c:v>
                </c:pt>
                <c:pt idx="237">
                  <c:v>2.9761904761907224E-2</c:v>
                </c:pt>
                <c:pt idx="238">
                  <c:v>2.3809523809526272E-2</c:v>
                </c:pt>
                <c:pt idx="239">
                  <c:v>1.7857142857145319E-2</c:v>
                </c:pt>
                <c:pt idx="240">
                  <c:v>1.7857142857145319E-2</c:v>
                </c:pt>
                <c:pt idx="241">
                  <c:v>1.1904761904764367E-2</c:v>
                </c:pt>
                <c:pt idx="242">
                  <c:v>5.9523809523834154E-3</c:v>
                </c:pt>
                <c:pt idx="243">
                  <c:v>2.4633073358870661E-15</c:v>
                </c:pt>
                <c:pt idx="244">
                  <c:v>2.4633073358870661E-15</c:v>
                </c:pt>
              </c:numCache>
            </c:numRef>
          </c:xVal>
          <c:yVal>
            <c:numRef>
              <c:f>XLSTAT_20201007_154019_1_HID!$B$1:$B$245</c:f>
              <c:numCache>
                <c:formatCode>0</c:formatCode>
                <c:ptCount val="245"/>
                <c:pt idx="0">
                  <c:v>1</c:v>
                </c:pt>
                <c:pt idx="1">
                  <c:v>1</c:v>
                </c:pt>
                <c:pt idx="2">
                  <c:v>1</c:v>
                </c:pt>
                <c:pt idx="3">
                  <c:v>1</c:v>
                </c:pt>
                <c:pt idx="4">
                  <c:v>1</c:v>
                </c:pt>
                <c:pt idx="5">
                  <c:v>1</c:v>
                </c:pt>
                <c:pt idx="6">
                  <c:v>1</c:v>
                </c:pt>
                <c:pt idx="7">
                  <c:v>1</c:v>
                </c:pt>
                <c:pt idx="8">
                  <c:v>1</c:v>
                </c:pt>
                <c:pt idx="9">
                  <c:v>0.98684210526315785</c:v>
                </c:pt>
                <c:pt idx="10">
                  <c:v>0.98684210526315785</c:v>
                </c:pt>
                <c:pt idx="11">
                  <c:v>0.98684210526315785</c:v>
                </c:pt>
                <c:pt idx="12">
                  <c:v>0.98684210526315785</c:v>
                </c:pt>
                <c:pt idx="13">
                  <c:v>0.98684210526315785</c:v>
                </c:pt>
                <c:pt idx="14">
                  <c:v>0.98684210526315785</c:v>
                </c:pt>
                <c:pt idx="15">
                  <c:v>0.98684210526315785</c:v>
                </c:pt>
                <c:pt idx="16">
                  <c:v>0.98684210526315785</c:v>
                </c:pt>
                <c:pt idx="17">
                  <c:v>0.98684210526315785</c:v>
                </c:pt>
                <c:pt idx="18">
                  <c:v>0.98684210526315785</c:v>
                </c:pt>
                <c:pt idx="19">
                  <c:v>0.98684210526315785</c:v>
                </c:pt>
                <c:pt idx="20">
                  <c:v>0.98684210526315785</c:v>
                </c:pt>
                <c:pt idx="21">
                  <c:v>0.97368421052631571</c:v>
                </c:pt>
                <c:pt idx="22">
                  <c:v>0.96052631578947356</c:v>
                </c:pt>
                <c:pt idx="23">
                  <c:v>0.96052631578947356</c:v>
                </c:pt>
                <c:pt idx="24">
                  <c:v>0.96052631578947356</c:v>
                </c:pt>
                <c:pt idx="25">
                  <c:v>0.96052631578947356</c:v>
                </c:pt>
                <c:pt idx="26">
                  <c:v>0.94736842105263142</c:v>
                </c:pt>
                <c:pt idx="27">
                  <c:v>0.94736842105263142</c:v>
                </c:pt>
                <c:pt idx="28">
                  <c:v>0.94736842105263142</c:v>
                </c:pt>
                <c:pt idx="29">
                  <c:v>0.94736842105263142</c:v>
                </c:pt>
                <c:pt idx="30">
                  <c:v>0.94736842105263142</c:v>
                </c:pt>
                <c:pt idx="31">
                  <c:v>0.93421052631578927</c:v>
                </c:pt>
                <c:pt idx="32">
                  <c:v>0.92105263157894712</c:v>
                </c:pt>
                <c:pt idx="33">
                  <c:v>0.92105263157894712</c:v>
                </c:pt>
                <c:pt idx="34">
                  <c:v>0.92105263157894712</c:v>
                </c:pt>
                <c:pt idx="35">
                  <c:v>0.92105263157894712</c:v>
                </c:pt>
                <c:pt idx="36">
                  <c:v>0.92105263157894712</c:v>
                </c:pt>
                <c:pt idx="37">
                  <c:v>0.90789473684210498</c:v>
                </c:pt>
                <c:pt idx="38">
                  <c:v>0.90789473684210498</c:v>
                </c:pt>
                <c:pt idx="39">
                  <c:v>0.90789473684210498</c:v>
                </c:pt>
                <c:pt idx="40">
                  <c:v>0.90789473684210498</c:v>
                </c:pt>
                <c:pt idx="41">
                  <c:v>0.90789473684210498</c:v>
                </c:pt>
                <c:pt idx="42">
                  <c:v>0.90789473684210498</c:v>
                </c:pt>
                <c:pt idx="43">
                  <c:v>0.90789473684210498</c:v>
                </c:pt>
                <c:pt idx="44">
                  <c:v>0.90789473684210498</c:v>
                </c:pt>
                <c:pt idx="45">
                  <c:v>0.90789473684210498</c:v>
                </c:pt>
                <c:pt idx="46">
                  <c:v>0.89473684210526283</c:v>
                </c:pt>
                <c:pt idx="47">
                  <c:v>0.88157894736842068</c:v>
                </c:pt>
                <c:pt idx="48">
                  <c:v>0.88157894736842068</c:v>
                </c:pt>
                <c:pt idx="49">
                  <c:v>0.88157894736842068</c:v>
                </c:pt>
                <c:pt idx="50">
                  <c:v>0.86842105263157854</c:v>
                </c:pt>
                <c:pt idx="51">
                  <c:v>0.86842105263157854</c:v>
                </c:pt>
                <c:pt idx="52">
                  <c:v>0.85526315789473639</c:v>
                </c:pt>
                <c:pt idx="53">
                  <c:v>0.85526315789473639</c:v>
                </c:pt>
                <c:pt idx="54">
                  <c:v>0.85526315789473639</c:v>
                </c:pt>
                <c:pt idx="55">
                  <c:v>0.85526315789473639</c:v>
                </c:pt>
                <c:pt idx="56">
                  <c:v>0.85526315789473639</c:v>
                </c:pt>
                <c:pt idx="57">
                  <c:v>0.85526315789473639</c:v>
                </c:pt>
                <c:pt idx="58">
                  <c:v>0.85526315789473639</c:v>
                </c:pt>
                <c:pt idx="59">
                  <c:v>0.85526315789473639</c:v>
                </c:pt>
                <c:pt idx="60">
                  <c:v>0.85526315789473639</c:v>
                </c:pt>
                <c:pt idx="61">
                  <c:v>0.84210526315789425</c:v>
                </c:pt>
                <c:pt idx="62">
                  <c:v>0.84210526315789425</c:v>
                </c:pt>
                <c:pt idx="63">
                  <c:v>0.84210526315789425</c:v>
                </c:pt>
                <c:pt idx="64">
                  <c:v>0.84210526315789425</c:v>
                </c:pt>
                <c:pt idx="65">
                  <c:v>0.84210526315789425</c:v>
                </c:pt>
                <c:pt idx="66">
                  <c:v>0.84210526315789425</c:v>
                </c:pt>
                <c:pt idx="67">
                  <c:v>0.8289473684210521</c:v>
                </c:pt>
                <c:pt idx="68">
                  <c:v>0.8289473684210521</c:v>
                </c:pt>
                <c:pt idx="69">
                  <c:v>0.8289473684210521</c:v>
                </c:pt>
                <c:pt idx="70">
                  <c:v>0.81578947368420995</c:v>
                </c:pt>
                <c:pt idx="71">
                  <c:v>0.81578947368420995</c:v>
                </c:pt>
                <c:pt idx="72">
                  <c:v>0.81578947368420995</c:v>
                </c:pt>
                <c:pt idx="73">
                  <c:v>0.81578947368420995</c:v>
                </c:pt>
                <c:pt idx="74">
                  <c:v>0.81578947368420995</c:v>
                </c:pt>
                <c:pt idx="75">
                  <c:v>0.80263157894736781</c:v>
                </c:pt>
                <c:pt idx="76">
                  <c:v>0.80263157894736781</c:v>
                </c:pt>
                <c:pt idx="77">
                  <c:v>0.80263157894736781</c:v>
                </c:pt>
                <c:pt idx="78">
                  <c:v>0.80263157894736781</c:v>
                </c:pt>
                <c:pt idx="79">
                  <c:v>0.78947368421052566</c:v>
                </c:pt>
                <c:pt idx="80">
                  <c:v>0.78947368421052566</c:v>
                </c:pt>
                <c:pt idx="81">
                  <c:v>0.78947368421052566</c:v>
                </c:pt>
                <c:pt idx="82">
                  <c:v>0.78947368421052566</c:v>
                </c:pt>
                <c:pt idx="83">
                  <c:v>0.77631578947368352</c:v>
                </c:pt>
                <c:pt idx="84">
                  <c:v>0.77631578947368352</c:v>
                </c:pt>
                <c:pt idx="85">
                  <c:v>0.77631578947368352</c:v>
                </c:pt>
                <c:pt idx="86">
                  <c:v>0.77631578947368352</c:v>
                </c:pt>
                <c:pt idx="87">
                  <c:v>0.76315789473684137</c:v>
                </c:pt>
                <c:pt idx="88">
                  <c:v>0.76315789473684137</c:v>
                </c:pt>
                <c:pt idx="89">
                  <c:v>0.76315789473684137</c:v>
                </c:pt>
                <c:pt idx="90">
                  <c:v>0.76315789473684137</c:v>
                </c:pt>
                <c:pt idx="91">
                  <c:v>0.76315789473684137</c:v>
                </c:pt>
                <c:pt idx="92">
                  <c:v>0.74999999999999922</c:v>
                </c:pt>
                <c:pt idx="93">
                  <c:v>0.74999999999999922</c:v>
                </c:pt>
                <c:pt idx="94">
                  <c:v>0.73684210526315708</c:v>
                </c:pt>
                <c:pt idx="95">
                  <c:v>0.72368421052631493</c:v>
                </c:pt>
                <c:pt idx="96">
                  <c:v>0.71052631578947278</c:v>
                </c:pt>
                <c:pt idx="97">
                  <c:v>0.71052631578947278</c:v>
                </c:pt>
                <c:pt idx="98">
                  <c:v>0.71052631578947278</c:v>
                </c:pt>
                <c:pt idx="99">
                  <c:v>0.69736842105263064</c:v>
                </c:pt>
                <c:pt idx="100">
                  <c:v>0.68421052631578849</c:v>
                </c:pt>
                <c:pt idx="101">
                  <c:v>0.68421052631578849</c:v>
                </c:pt>
                <c:pt idx="102">
                  <c:v>0.67105263157894635</c:v>
                </c:pt>
                <c:pt idx="103">
                  <c:v>0.67105263157894635</c:v>
                </c:pt>
                <c:pt idx="104">
                  <c:v>0.67105263157894635</c:v>
                </c:pt>
                <c:pt idx="105">
                  <c:v>0.6578947368421042</c:v>
                </c:pt>
                <c:pt idx="106">
                  <c:v>0.6578947368421042</c:v>
                </c:pt>
                <c:pt idx="107">
                  <c:v>0.64473684210526205</c:v>
                </c:pt>
                <c:pt idx="108">
                  <c:v>0.64473684210526205</c:v>
                </c:pt>
                <c:pt idx="109">
                  <c:v>0.64473684210526205</c:v>
                </c:pt>
                <c:pt idx="110">
                  <c:v>0.64473684210526205</c:v>
                </c:pt>
                <c:pt idx="111">
                  <c:v>0.64473684210526205</c:v>
                </c:pt>
                <c:pt idx="112">
                  <c:v>0.64473684210526205</c:v>
                </c:pt>
                <c:pt idx="113">
                  <c:v>0.63157894736841991</c:v>
                </c:pt>
                <c:pt idx="114">
                  <c:v>0.61842105263157776</c:v>
                </c:pt>
                <c:pt idx="115">
                  <c:v>0.60526315789473562</c:v>
                </c:pt>
                <c:pt idx="116">
                  <c:v>0.60526315789473562</c:v>
                </c:pt>
                <c:pt idx="117">
                  <c:v>0.60526315789473562</c:v>
                </c:pt>
                <c:pt idx="118">
                  <c:v>0.59210526315789347</c:v>
                </c:pt>
                <c:pt idx="119">
                  <c:v>0.59210526315789347</c:v>
                </c:pt>
                <c:pt idx="120">
                  <c:v>0.59210526315789347</c:v>
                </c:pt>
                <c:pt idx="121">
                  <c:v>0.59210526315789347</c:v>
                </c:pt>
                <c:pt idx="122">
                  <c:v>0.59210526315789347</c:v>
                </c:pt>
                <c:pt idx="123">
                  <c:v>0.59210526315789347</c:v>
                </c:pt>
                <c:pt idx="124">
                  <c:v>0.57894736842105132</c:v>
                </c:pt>
                <c:pt idx="125">
                  <c:v>0.57894736842105132</c:v>
                </c:pt>
                <c:pt idx="126">
                  <c:v>0.56578947368420918</c:v>
                </c:pt>
                <c:pt idx="127">
                  <c:v>0.55263157894736703</c:v>
                </c:pt>
                <c:pt idx="128">
                  <c:v>0.55263157894736703</c:v>
                </c:pt>
                <c:pt idx="129">
                  <c:v>0.55263157894736703</c:v>
                </c:pt>
                <c:pt idx="130">
                  <c:v>0.53947368421052488</c:v>
                </c:pt>
                <c:pt idx="131">
                  <c:v>0.53947368421052488</c:v>
                </c:pt>
                <c:pt idx="132">
                  <c:v>0.53947368421052488</c:v>
                </c:pt>
                <c:pt idx="133">
                  <c:v>0.52631578947368274</c:v>
                </c:pt>
                <c:pt idx="134">
                  <c:v>0.52631578947368274</c:v>
                </c:pt>
                <c:pt idx="135">
                  <c:v>0.52631578947368274</c:v>
                </c:pt>
                <c:pt idx="136">
                  <c:v>0.52631578947368274</c:v>
                </c:pt>
                <c:pt idx="137">
                  <c:v>0.52631578947368274</c:v>
                </c:pt>
                <c:pt idx="138">
                  <c:v>0.52631578947368274</c:v>
                </c:pt>
                <c:pt idx="139">
                  <c:v>0.52631578947368274</c:v>
                </c:pt>
                <c:pt idx="140">
                  <c:v>0.51315789473684059</c:v>
                </c:pt>
                <c:pt idx="141">
                  <c:v>0.51315789473684059</c:v>
                </c:pt>
                <c:pt idx="142">
                  <c:v>0.4999999999999985</c:v>
                </c:pt>
                <c:pt idx="143">
                  <c:v>0.4999999999999985</c:v>
                </c:pt>
                <c:pt idx="144">
                  <c:v>0.4999999999999985</c:v>
                </c:pt>
                <c:pt idx="145">
                  <c:v>0.4999999999999985</c:v>
                </c:pt>
                <c:pt idx="146">
                  <c:v>0.48684210526315641</c:v>
                </c:pt>
                <c:pt idx="147">
                  <c:v>0.48684210526315641</c:v>
                </c:pt>
                <c:pt idx="148">
                  <c:v>0.48684210526315641</c:v>
                </c:pt>
                <c:pt idx="149">
                  <c:v>0.48684210526315641</c:v>
                </c:pt>
                <c:pt idx="150">
                  <c:v>0.48684210526315641</c:v>
                </c:pt>
                <c:pt idx="151">
                  <c:v>0.47368421052631432</c:v>
                </c:pt>
                <c:pt idx="152">
                  <c:v>0.47368421052631432</c:v>
                </c:pt>
                <c:pt idx="153">
                  <c:v>0.47368421052631432</c:v>
                </c:pt>
                <c:pt idx="154">
                  <c:v>0.46052631578947223</c:v>
                </c:pt>
                <c:pt idx="155">
                  <c:v>0.46052631578947223</c:v>
                </c:pt>
                <c:pt idx="156">
                  <c:v>0.44736842105263014</c:v>
                </c:pt>
                <c:pt idx="157">
                  <c:v>0.44736842105263014</c:v>
                </c:pt>
                <c:pt idx="158">
                  <c:v>0.44736842105263014</c:v>
                </c:pt>
                <c:pt idx="159">
                  <c:v>0.44736842105263014</c:v>
                </c:pt>
                <c:pt idx="160">
                  <c:v>0.44736842105263014</c:v>
                </c:pt>
                <c:pt idx="161">
                  <c:v>0.43421052631578805</c:v>
                </c:pt>
                <c:pt idx="162">
                  <c:v>0.43421052631578805</c:v>
                </c:pt>
                <c:pt idx="163">
                  <c:v>0.43421052631578805</c:v>
                </c:pt>
                <c:pt idx="164">
                  <c:v>0.43421052631578805</c:v>
                </c:pt>
                <c:pt idx="165">
                  <c:v>0.43421052631578805</c:v>
                </c:pt>
                <c:pt idx="166">
                  <c:v>0.42105263157894596</c:v>
                </c:pt>
                <c:pt idx="167">
                  <c:v>0.42105263157894596</c:v>
                </c:pt>
                <c:pt idx="168">
                  <c:v>0.40789473684210387</c:v>
                </c:pt>
                <c:pt idx="169">
                  <c:v>0.40789473684210387</c:v>
                </c:pt>
                <c:pt idx="170">
                  <c:v>0.40789473684210387</c:v>
                </c:pt>
                <c:pt idx="171">
                  <c:v>0.40789473684210387</c:v>
                </c:pt>
                <c:pt idx="172">
                  <c:v>0.40789473684210387</c:v>
                </c:pt>
                <c:pt idx="173">
                  <c:v>0.39473684210526178</c:v>
                </c:pt>
                <c:pt idx="174">
                  <c:v>0.38157894736841969</c:v>
                </c:pt>
                <c:pt idx="175">
                  <c:v>0.38157894736841969</c:v>
                </c:pt>
                <c:pt idx="176">
                  <c:v>0.36842105263157759</c:v>
                </c:pt>
                <c:pt idx="177">
                  <c:v>0.36842105263157759</c:v>
                </c:pt>
                <c:pt idx="178">
                  <c:v>0.36842105263157759</c:v>
                </c:pt>
                <c:pt idx="179">
                  <c:v>0.3552631578947355</c:v>
                </c:pt>
                <c:pt idx="180">
                  <c:v>0.3552631578947355</c:v>
                </c:pt>
                <c:pt idx="181">
                  <c:v>0.3552631578947355</c:v>
                </c:pt>
                <c:pt idx="182">
                  <c:v>0.34210526315789341</c:v>
                </c:pt>
                <c:pt idx="183">
                  <c:v>0.34210526315789341</c:v>
                </c:pt>
                <c:pt idx="184">
                  <c:v>0.34210526315789341</c:v>
                </c:pt>
                <c:pt idx="185">
                  <c:v>0.34210526315789341</c:v>
                </c:pt>
                <c:pt idx="186">
                  <c:v>0.34210526315789341</c:v>
                </c:pt>
                <c:pt idx="187">
                  <c:v>0.34210526315789341</c:v>
                </c:pt>
                <c:pt idx="188">
                  <c:v>0.34210526315789341</c:v>
                </c:pt>
                <c:pt idx="189">
                  <c:v>0.32894736842105132</c:v>
                </c:pt>
                <c:pt idx="190">
                  <c:v>0.31578947368420923</c:v>
                </c:pt>
                <c:pt idx="191">
                  <c:v>0.31578947368420923</c:v>
                </c:pt>
                <c:pt idx="192">
                  <c:v>0.30263157894736714</c:v>
                </c:pt>
                <c:pt idx="193">
                  <c:v>0.30263157894736714</c:v>
                </c:pt>
                <c:pt idx="194">
                  <c:v>0.28947368421052505</c:v>
                </c:pt>
                <c:pt idx="195">
                  <c:v>0.28947368421052505</c:v>
                </c:pt>
                <c:pt idx="196">
                  <c:v>0.28947368421052505</c:v>
                </c:pt>
                <c:pt idx="197">
                  <c:v>0.27631578947368296</c:v>
                </c:pt>
                <c:pt idx="198">
                  <c:v>0.27631578947368296</c:v>
                </c:pt>
                <c:pt idx="199">
                  <c:v>0.27631578947368296</c:v>
                </c:pt>
                <c:pt idx="200">
                  <c:v>0.26315789473684087</c:v>
                </c:pt>
                <c:pt idx="201">
                  <c:v>0.24999999999999878</c:v>
                </c:pt>
                <c:pt idx="202">
                  <c:v>0.23684210526315669</c:v>
                </c:pt>
                <c:pt idx="203">
                  <c:v>0.23684210526315669</c:v>
                </c:pt>
                <c:pt idx="204">
                  <c:v>0.23684210526315669</c:v>
                </c:pt>
                <c:pt idx="205">
                  <c:v>0.2236842105263146</c:v>
                </c:pt>
                <c:pt idx="206">
                  <c:v>0.21052631578947251</c:v>
                </c:pt>
                <c:pt idx="207">
                  <c:v>0.19736842105263042</c:v>
                </c:pt>
                <c:pt idx="208">
                  <c:v>0.19736842105263042</c:v>
                </c:pt>
                <c:pt idx="209">
                  <c:v>0.19736842105263042</c:v>
                </c:pt>
                <c:pt idx="210">
                  <c:v>0.19736842105263042</c:v>
                </c:pt>
                <c:pt idx="211">
                  <c:v>0.18421052631578833</c:v>
                </c:pt>
                <c:pt idx="212">
                  <c:v>0.18421052631578833</c:v>
                </c:pt>
                <c:pt idx="213">
                  <c:v>0.17105263157894623</c:v>
                </c:pt>
                <c:pt idx="214">
                  <c:v>0.17105263157894623</c:v>
                </c:pt>
                <c:pt idx="215">
                  <c:v>0.15789473684210414</c:v>
                </c:pt>
                <c:pt idx="216">
                  <c:v>0.14473684210526205</c:v>
                </c:pt>
                <c:pt idx="217">
                  <c:v>0.13157894736841996</c:v>
                </c:pt>
                <c:pt idx="218">
                  <c:v>0.13157894736841996</c:v>
                </c:pt>
                <c:pt idx="219">
                  <c:v>0.11842105263157786</c:v>
                </c:pt>
                <c:pt idx="220">
                  <c:v>0.11842105263157786</c:v>
                </c:pt>
                <c:pt idx="221">
                  <c:v>0.10526315789473575</c:v>
                </c:pt>
                <c:pt idx="222">
                  <c:v>9.2105263157893649E-2</c:v>
                </c:pt>
                <c:pt idx="223">
                  <c:v>9.2105263157893649E-2</c:v>
                </c:pt>
                <c:pt idx="224">
                  <c:v>9.2105263157893649E-2</c:v>
                </c:pt>
                <c:pt idx="225">
                  <c:v>9.2105263157893649E-2</c:v>
                </c:pt>
                <c:pt idx="226">
                  <c:v>9.2105263157893649E-2</c:v>
                </c:pt>
                <c:pt idx="227">
                  <c:v>9.2105263157893649E-2</c:v>
                </c:pt>
                <c:pt idx="228">
                  <c:v>9.2105263157893649E-2</c:v>
                </c:pt>
                <c:pt idx="229">
                  <c:v>9.2105263157893649E-2</c:v>
                </c:pt>
                <c:pt idx="230">
                  <c:v>7.8947368421051545E-2</c:v>
                </c:pt>
                <c:pt idx="231">
                  <c:v>7.8947368421051545E-2</c:v>
                </c:pt>
                <c:pt idx="232">
                  <c:v>7.8947368421051545E-2</c:v>
                </c:pt>
                <c:pt idx="233">
                  <c:v>6.578947368420944E-2</c:v>
                </c:pt>
                <c:pt idx="234">
                  <c:v>5.2631578947367336E-2</c:v>
                </c:pt>
                <c:pt idx="235">
                  <c:v>3.9473684210525231E-2</c:v>
                </c:pt>
                <c:pt idx="236">
                  <c:v>2.6315789473683127E-2</c:v>
                </c:pt>
                <c:pt idx="237">
                  <c:v>2.6315789473683127E-2</c:v>
                </c:pt>
                <c:pt idx="238">
                  <c:v>2.6315789473683127E-2</c:v>
                </c:pt>
                <c:pt idx="239">
                  <c:v>2.6315789473683127E-2</c:v>
                </c:pt>
                <c:pt idx="240">
                  <c:v>1.3157894736841022E-2</c:v>
                </c:pt>
                <c:pt idx="241">
                  <c:v>1.3157894736841022E-2</c:v>
                </c:pt>
                <c:pt idx="242">
                  <c:v>1.3157894736841022E-2</c:v>
                </c:pt>
                <c:pt idx="243">
                  <c:v>1.3157894736841022E-2</c:v>
                </c:pt>
                <c:pt idx="244">
                  <c:v>-1.0824674490095276E-15</c:v>
                </c:pt>
              </c:numCache>
            </c:numRef>
          </c:yVal>
          <c:smooth val="0"/>
          <c:extLst>
            <c:ext xmlns:c16="http://schemas.microsoft.com/office/drawing/2014/chart" uri="{C3380CC4-5D6E-409C-BE32-E72D297353CC}">
              <c16:uniqueId val="{00000001-6AD1-4710-8057-40E1E01F4484}"/>
            </c:ext>
          </c:extLst>
        </c:ser>
        <c:ser>
          <c:idx val="1"/>
          <c:order val="1"/>
          <c:spPr>
            <a:ln w="12700">
              <a:solidFill>
                <a:srgbClr val="000000"/>
              </a:solidFill>
              <a:prstDash val="sysDash"/>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2-6AD1-4710-8057-40E1E01F4484}"/>
            </c:ext>
          </c:extLst>
        </c:ser>
        <c:dLbls>
          <c:showLegendKey val="0"/>
          <c:showVal val="0"/>
          <c:showCatName val="0"/>
          <c:showSerName val="0"/>
          <c:showPercent val="0"/>
          <c:showBubbleSize val="0"/>
        </c:dLbls>
        <c:axId val="1553400559"/>
        <c:axId val="308434671"/>
      </c:scatterChart>
      <c:valAx>
        <c:axId val="1553400559"/>
        <c:scaling>
          <c:orientation val="minMax"/>
          <c:max val="1"/>
          <c:min val="0"/>
        </c:scaling>
        <c:delete val="0"/>
        <c:axPos val="b"/>
        <c:title>
          <c:tx>
            <c:rich>
              <a:bodyPr/>
              <a:lstStyle/>
              <a:p>
                <a:pPr>
                  <a:defRPr sz="800" b="1">
                    <a:latin typeface="Arial"/>
                    <a:ea typeface="Arial"/>
                    <a:cs typeface="Arial"/>
                  </a:defRPr>
                </a:pPr>
                <a:r>
                  <a:rPr lang="en-US"/>
                  <a:t>1 - Specificity</a:t>
                </a:r>
              </a:p>
            </c:rich>
          </c:tx>
          <c:overlay val="0"/>
        </c:title>
        <c:numFmt formatCode="General" sourceLinked="0"/>
        <c:majorTickMark val="cross"/>
        <c:minorTickMark val="none"/>
        <c:tickLblPos val="nextTo"/>
        <c:txPr>
          <a:bodyPr/>
          <a:lstStyle/>
          <a:p>
            <a:pPr>
              <a:defRPr sz="700"/>
            </a:pPr>
            <a:endParaRPr lang="en-US"/>
          </a:p>
        </c:txPr>
        <c:crossAx val="308434671"/>
        <c:crosses val="autoZero"/>
        <c:crossBetween val="midCat"/>
      </c:valAx>
      <c:valAx>
        <c:axId val="308434671"/>
        <c:scaling>
          <c:orientation val="minMax"/>
          <c:max val="1"/>
          <c:min val="0"/>
        </c:scaling>
        <c:delete val="0"/>
        <c:axPos val="l"/>
        <c:title>
          <c:tx>
            <c:rich>
              <a:bodyPr/>
              <a:lstStyle/>
              <a:p>
                <a:pPr>
                  <a:defRPr sz="800" b="1">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1553400559"/>
        <c:crosses val="autoZero"/>
        <c:crossBetween val="midCat"/>
      </c:valAx>
      <c:spPr>
        <a:ln>
          <a:solidFill>
            <a:srgbClr val="80808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Logistic regression of y by children in HH</a:t>
            </a:r>
          </a:p>
        </c:rich>
      </c:tx>
      <c:overlay val="0"/>
    </c:title>
    <c:autoTitleDeleted val="0"/>
    <c:plotArea>
      <c:layout/>
      <c:scatterChart>
        <c:scatterStyle val="lineMarker"/>
        <c:varyColors val="0"/>
        <c:ser>
          <c:idx val="0"/>
          <c:order val="0"/>
          <c:tx>
            <c:v>Active</c:v>
          </c:tx>
          <c:spPr>
            <a:ln w="28575">
              <a:noFill/>
            </a:ln>
            <a:effectLst/>
          </c:spPr>
          <c:marker>
            <c:symbol val="circle"/>
            <c:size val="3"/>
            <c:spPr>
              <a:solidFill>
                <a:srgbClr val="003CE6"/>
              </a:solidFill>
              <a:ln>
                <a:solidFill>
                  <a:srgbClr val="003CE6"/>
                </a:solidFill>
                <a:prstDash val="solid"/>
              </a:ln>
            </c:spPr>
          </c:marker>
          <c:xVal>
            <c:numRef>
              <c:f>'Logistic Model - HH'!$D$32:$D$275</c:f>
              <c:numCache>
                <c:formatCode>General</c:formatCode>
                <c:ptCount val="244"/>
                <c:pt idx="0">
                  <c:v>1</c:v>
                </c:pt>
                <c:pt idx="1">
                  <c:v>0</c:v>
                </c:pt>
                <c:pt idx="2">
                  <c:v>0</c:v>
                </c:pt>
                <c:pt idx="3">
                  <c:v>1</c:v>
                </c:pt>
                <c:pt idx="4">
                  <c:v>0</c:v>
                </c:pt>
                <c:pt idx="5">
                  <c:v>1</c:v>
                </c:pt>
                <c:pt idx="6">
                  <c:v>1</c:v>
                </c:pt>
                <c:pt idx="7">
                  <c:v>0</c:v>
                </c:pt>
                <c:pt idx="8">
                  <c:v>1</c:v>
                </c:pt>
                <c:pt idx="9">
                  <c:v>0</c:v>
                </c:pt>
                <c:pt idx="10">
                  <c:v>1</c:v>
                </c:pt>
                <c:pt idx="11">
                  <c:v>0</c:v>
                </c:pt>
                <c:pt idx="12">
                  <c:v>1</c:v>
                </c:pt>
                <c:pt idx="13">
                  <c:v>0</c:v>
                </c:pt>
                <c:pt idx="14">
                  <c:v>1</c:v>
                </c:pt>
                <c:pt idx="15">
                  <c:v>0</c:v>
                </c:pt>
                <c:pt idx="16">
                  <c:v>1</c:v>
                </c:pt>
                <c:pt idx="17">
                  <c:v>0</c:v>
                </c:pt>
                <c:pt idx="18">
                  <c:v>1</c:v>
                </c:pt>
                <c:pt idx="19">
                  <c:v>0</c:v>
                </c:pt>
                <c:pt idx="20">
                  <c:v>0</c:v>
                </c:pt>
                <c:pt idx="21">
                  <c:v>0</c:v>
                </c:pt>
                <c:pt idx="22">
                  <c:v>1</c:v>
                </c:pt>
                <c:pt idx="23">
                  <c:v>0</c:v>
                </c:pt>
                <c:pt idx="24">
                  <c:v>1</c:v>
                </c:pt>
                <c:pt idx="25">
                  <c:v>0</c:v>
                </c:pt>
                <c:pt idx="26">
                  <c:v>0</c:v>
                </c:pt>
                <c:pt idx="27">
                  <c:v>0</c:v>
                </c:pt>
                <c:pt idx="28">
                  <c:v>1</c:v>
                </c:pt>
                <c:pt idx="29">
                  <c:v>0</c:v>
                </c:pt>
                <c:pt idx="30">
                  <c:v>0</c:v>
                </c:pt>
                <c:pt idx="31">
                  <c:v>0</c:v>
                </c:pt>
                <c:pt idx="32">
                  <c:v>1</c:v>
                </c:pt>
                <c:pt idx="33">
                  <c:v>1</c:v>
                </c:pt>
                <c:pt idx="34">
                  <c:v>1</c:v>
                </c:pt>
                <c:pt idx="35">
                  <c:v>0</c:v>
                </c:pt>
                <c:pt idx="36">
                  <c:v>0</c:v>
                </c:pt>
                <c:pt idx="37">
                  <c:v>0</c:v>
                </c:pt>
                <c:pt idx="38">
                  <c:v>1</c:v>
                </c:pt>
                <c:pt idx="39">
                  <c:v>0</c:v>
                </c:pt>
                <c:pt idx="40">
                  <c:v>0</c:v>
                </c:pt>
                <c:pt idx="41">
                  <c:v>0</c:v>
                </c:pt>
                <c:pt idx="42">
                  <c:v>0</c:v>
                </c:pt>
                <c:pt idx="43">
                  <c:v>0</c:v>
                </c:pt>
                <c:pt idx="44">
                  <c:v>0</c:v>
                </c:pt>
                <c:pt idx="45">
                  <c:v>0</c:v>
                </c:pt>
                <c:pt idx="46">
                  <c:v>0</c:v>
                </c:pt>
                <c:pt idx="47">
                  <c:v>0</c:v>
                </c:pt>
                <c:pt idx="48">
                  <c:v>0</c:v>
                </c:pt>
                <c:pt idx="49">
                  <c:v>1</c:v>
                </c:pt>
                <c:pt idx="50">
                  <c:v>1</c:v>
                </c:pt>
                <c:pt idx="51">
                  <c:v>0</c:v>
                </c:pt>
                <c:pt idx="52">
                  <c:v>1</c:v>
                </c:pt>
                <c:pt idx="53">
                  <c:v>0</c:v>
                </c:pt>
                <c:pt idx="54">
                  <c:v>1</c:v>
                </c:pt>
                <c:pt idx="55">
                  <c:v>0</c:v>
                </c:pt>
                <c:pt idx="56">
                  <c:v>0</c:v>
                </c:pt>
                <c:pt idx="57">
                  <c:v>0</c:v>
                </c:pt>
                <c:pt idx="58">
                  <c:v>0</c:v>
                </c:pt>
                <c:pt idx="59">
                  <c:v>1</c:v>
                </c:pt>
                <c:pt idx="60">
                  <c:v>0</c:v>
                </c:pt>
                <c:pt idx="61">
                  <c:v>0</c:v>
                </c:pt>
                <c:pt idx="62">
                  <c:v>0</c:v>
                </c:pt>
                <c:pt idx="63">
                  <c:v>0</c:v>
                </c:pt>
                <c:pt idx="64">
                  <c:v>0</c:v>
                </c:pt>
                <c:pt idx="65">
                  <c:v>0</c:v>
                </c:pt>
                <c:pt idx="66">
                  <c:v>0</c:v>
                </c:pt>
                <c:pt idx="67">
                  <c:v>1</c:v>
                </c:pt>
                <c:pt idx="68">
                  <c:v>0</c:v>
                </c:pt>
                <c:pt idx="69">
                  <c:v>0</c:v>
                </c:pt>
                <c:pt idx="70">
                  <c:v>1</c:v>
                </c:pt>
                <c:pt idx="71">
                  <c:v>1</c:v>
                </c:pt>
                <c:pt idx="72">
                  <c:v>0</c:v>
                </c:pt>
                <c:pt idx="73">
                  <c:v>0</c:v>
                </c:pt>
                <c:pt idx="74">
                  <c:v>0</c:v>
                </c:pt>
                <c:pt idx="75">
                  <c:v>0</c:v>
                </c:pt>
                <c:pt idx="76">
                  <c:v>1</c:v>
                </c:pt>
                <c:pt idx="77">
                  <c:v>0</c:v>
                </c:pt>
                <c:pt idx="78">
                  <c:v>1</c:v>
                </c:pt>
                <c:pt idx="79">
                  <c:v>1</c:v>
                </c:pt>
                <c:pt idx="80">
                  <c:v>1</c:v>
                </c:pt>
                <c:pt idx="81">
                  <c:v>1</c:v>
                </c:pt>
                <c:pt idx="82">
                  <c:v>0</c:v>
                </c:pt>
                <c:pt idx="83">
                  <c:v>0</c:v>
                </c:pt>
                <c:pt idx="84">
                  <c:v>1</c:v>
                </c:pt>
                <c:pt idx="85">
                  <c:v>1</c:v>
                </c:pt>
                <c:pt idx="86">
                  <c:v>0</c:v>
                </c:pt>
                <c:pt idx="87">
                  <c:v>1</c:v>
                </c:pt>
                <c:pt idx="88">
                  <c:v>0</c:v>
                </c:pt>
                <c:pt idx="89">
                  <c:v>0</c:v>
                </c:pt>
                <c:pt idx="90">
                  <c:v>0</c:v>
                </c:pt>
                <c:pt idx="91">
                  <c:v>1</c:v>
                </c:pt>
                <c:pt idx="92">
                  <c:v>0</c:v>
                </c:pt>
                <c:pt idx="93">
                  <c:v>0</c:v>
                </c:pt>
                <c:pt idx="94">
                  <c:v>0</c:v>
                </c:pt>
                <c:pt idx="95">
                  <c:v>0</c:v>
                </c:pt>
                <c:pt idx="96">
                  <c:v>0</c:v>
                </c:pt>
                <c:pt idx="97">
                  <c:v>1</c:v>
                </c:pt>
                <c:pt idx="98">
                  <c:v>0</c:v>
                </c:pt>
                <c:pt idx="99">
                  <c:v>0</c:v>
                </c:pt>
                <c:pt idx="100">
                  <c:v>0</c:v>
                </c:pt>
                <c:pt idx="101">
                  <c:v>1</c:v>
                </c:pt>
                <c:pt idx="102">
                  <c:v>0</c:v>
                </c:pt>
                <c:pt idx="103">
                  <c:v>0</c:v>
                </c:pt>
                <c:pt idx="104">
                  <c:v>0</c:v>
                </c:pt>
                <c:pt idx="105">
                  <c:v>1</c:v>
                </c:pt>
                <c:pt idx="106">
                  <c:v>1</c:v>
                </c:pt>
                <c:pt idx="107">
                  <c:v>1</c:v>
                </c:pt>
                <c:pt idx="108">
                  <c:v>0</c:v>
                </c:pt>
                <c:pt idx="109">
                  <c:v>0</c:v>
                </c:pt>
                <c:pt idx="110">
                  <c:v>0</c:v>
                </c:pt>
                <c:pt idx="111">
                  <c:v>0</c:v>
                </c:pt>
                <c:pt idx="112">
                  <c:v>1</c:v>
                </c:pt>
                <c:pt idx="113">
                  <c:v>1</c:v>
                </c:pt>
                <c:pt idx="114">
                  <c:v>1</c:v>
                </c:pt>
                <c:pt idx="115">
                  <c:v>0</c:v>
                </c:pt>
                <c:pt idx="116">
                  <c:v>0</c:v>
                </c:pt>
                <c:pt idx="117">
                  <c:v>1</c:v>
                </c:pt>
                <c:pt idx="118">
                  <c:v>0</c:v>
                </c:pt>
                <c:pt idx="119">
                  <c:v>0</c:v>
                </c:pt>
                <c:pt idx="120">
                  <c:v>0</c:v>
                </c:pt>
                <c:pt idx="121">
                  <c:v>0</c:v>
                </c:pt>
                <c:pt idx="122">
                  <c:v>1</c:v>
                </c:pt>
                <c:pt idx="123">
                  <c:v>0</c:v>
                </c:pt>
                <c:pt idx="124">
                  <c:v>1</c:v>
                </c:pt>
                <c:pt idx="125">
                  <c:v>0</c:v>
                </c:pt>
                <c:pt idx="126">
                  <c:v>1</c:v>
                </c:pt>
                <c:pt idx="127">
                  <c:v>1</c:v>
                </c:pt>
                <c:pt idx="128">
                  <c:v>0</c:v>
                </c:pt>
                <c:pt idx="129">
                  <c:v>0</c:v>
                </c:pt>
                <c:pt idx="130">
                  <c:v>0</c:v>
                </c:pt>
                <c:pt idx="131">
                  <c:v>0</c:v>
                </c:pt>
                <c:pt idx="132">
                  <c:v>0</c:v>
                </c:pt>
                <c:pt idx="133">
                  <c:v>0</c:v>
                </c:pt>
                <c:pt idx="134">
                  <c:v>0</c:v>
                </c:pt>
                <c:pt idx="135">
                  <c:v>0</c:v>
                </c:pt>
                <c:pt idx="136">
                  <c:v>1</c:v>
                </c:pt>
                <c:pt idx="137">
                  <c:v>0</c:v>
                </c:pt>
                <c:pt idx="138">
                  <c:v>0</c:v>
                </c:pt>
                <c:pt idx="139">
                  <c:v>0</c:v>
                </c:pt>
                <c:pt idx="140">
                  <c:v>0</c:v>
                </c:pt>
                <c:pt idx="141">
                  <c:v>0</c:v>
                </c:pt>
                <c:pt idx="142">
                  <c:v>0</c:v>
                </c:pt>
                <c:pt idx="143">
                  <c:v>1</c:v>
                </c:pt>
                <c:pt idx="144">
                  <c:v>0</c:v>
                </c:pt>
                <c:pt idx="145">
                  <c:v>0</c:v>
                </c:pt>
                <c:pt idx="146">
                  <c:v>0</c:v>
                </c:pt>
                <c:pt idx="147">
                  <c:v>1</c:v>
                </c:pt>
                <c:pt idx="148">
                  <c:v>0</c:v>
                </c:pt>
                <c:pt idx="149">
                  <c:v>0</c:v>
                </c:pt>
                <c:pt idx="150">
                  <c:v>0</c:v>
                </c:pt>
                <c:pt idx="151">
                  <c:v>0</c:v>
                </c:pt>
                <c:pt idx="152">
                  <c:v>0</c:v>
                </c:pt>
                <c:pt idx="153">
                  <c:v>1</c:v>
                </c:pt>
                <c:pt idx="154">
                  <c:v>0</c:v>
                </c:pt>
                <c:pt idx="155">
                  <c:v>0</c:v>
                </c:pt>
                <c:pt idx="156">
                  <c:v>0</c:v>
                </c:pt>
                <c:pt idx="157">
                  <c:v>0</c:v>
                </c:pt>
                <c:pt idx="158">
                  <c:v>0</c:v>
                </c:pt>
                <c:pt idx="159">
                  <c:v>0</c:v>
                </c:pt>
                <c:pt idx="160">
                  <c:v>0</c:v>
                </c:pt>
                <c:pt idx="161">
                  <c:v>1</c:v>
                </c:pt>
                <c:pt idx="162">
                  <c:v>0</c:v>
                </c:pt>
                <c:pt idx="163">
                  <c:v>0</c:v>
                </c:pt>
                <c:pt idx="164">
                  <c:v>0</c:v>
                </c:pt>
                <c:pt idx="165">
                  <c:v>0</c:v>
                </c:pt>
                <c:pt idx="166">
                  <c:v>0</c:v>
                </c:pt>
                <c:pt idx="167">
                  <c:v>1</c:v>
                </c:pt>
                <c:pt idx="168">
                  <c:v>0</c:v>
                </c:pt>
                <c:pt idx="169">
                  <c:v>0</c:v>
                </c:pt>
                <c:pt idx="170">
                  <c:v>0</c:v>
                </c:pt>
                <c:pt idx="171">
                  <c:v>1</c:v>
                </c:pt>
                <c:pt idx="172">
                  <c:v>0</c:v>
                </c:pt>
                <c:pt idx="173">
                  <c:v>0</c:v>
                </c:pt>
                <c:pt idx="174">
                  <c:v>0</c:v>
                </c:pt>
                <c:pt idx="175">
                  <c:v>1</c:v>
                </c:pt>
                <c:pt idx="176">
                  <c:v>1</c:v>
                </c:pt>
                <c:pt idx="177">
                  <c:v>0</c:v>
                </c:pt>
                <c:pt idx="178">
                  <c:v>0</c:v>
                </c:pt>
                <c:pt idx="179">
                  <c:v>0</c:v>
                </c:pt>
                <c:pt idx="180">
                  <c:v>0</c:v>
                </c:pt>
                <c:pt idx="181">
                  <c:v>0</c:v>
                </c:pt>
                <c:pt idx="182">
                  <c:v>0</c:v>
                </c:pt>
                <c:pt idx="183">
                  <c:v>1</c:v>
                </c:pt>
                <c:pt idx="184">
                  <c:v>0</c:v>
                </c:pt>
                <c:pt idx="185">
                  <c:v>0</c:v>
                </c:pt>
                <c:pt idx="186">
                  <c:v>0</c:v>
                </c:pt>
                <c:pt idx="187">
                  <c:v>0</c:v>
                </c:pt>
                <c:pt idx="188">
                  <c:v>0</c:v>
                </c:pt>
                <c:pt idx="189">
                  <c:v>0</c:v>
                </c:pt>
                <c:pt idx="190">
                  <c:v>0</c:v>
                </c:pt>
                <c:pt idx="191">
                  <c:v>0</c:v>
                </c:pt>
                <c:pt idx="192">
                  <c:v>1</c:v>
                </c:pt>
                <c:pt idx="193">
                  <c:v>1</c:v>
                </c:pt>
                <c:pt idx="194">
                  <c:v>0</c:v>
                </c:pt>
                <c:pt idx="195">
                  <c:v>0</c:v>
                </c:pt>
                <c:pt idx="196">
                  <c:v>0</c:v>
                </c:pt>
                <c:pt idx="197">
                  <c:v>0</c:v>
                </c:pt>
                <c:pt idx="198">
                  <c:v>0</c:v>
                </c:pt>
                <c:pt idx="199">
                  <c:v>1</c:v>
                </c:pt>
                <c:pt idx="200">
                  <c:v>1</c:v>
                </c:pt>
                <c:pt idx="201">
                  <c:v>0</c:v>
                </c:pt>
                <c:pt idx="202">
                  <c:v>1</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1</c:v>
                </c:pt>
                <c:pt idx="217">
                  <c:v>0</c:v>
                </c:pt>
                <c:pt idx="218">
                  <c:v>0</c:v>
                </c:pt>
                <c:pt idx="219">
                  <c:v>1</c:v>
                </c:pt>
                <c:pt idx="220">
                  <c:v>1</c:v>
                </c:pt>
                <c:pt idx="221">
                  <c:v>0</c:v>
                </c:pt>
                <c:pt idx="222">
                  <c:v>1</c:v>
                </c:pt>
                <c:pt idx="223">
                  <c:v>0</c:v>
                </c:pt>
                <c:pt idx="224">
                  <c:v>0</c:v>
                </c:pt>
                <c:pt idx="225">
                  <c:v>1</c:v>
                </c:pt>
                <c:pt idx="226">
                  <c:v>0</c:v>
                </c:pt>
                <c:pt idx="227">
                  <c:v>1</c:v>
                </c:pt>
                <c:pt idx="228">
                  <c:v>0</c:v>
                </c:pt>
                <c:pt idx="229">
                  <c:v>0</c:v>
                </c:pt>
                <c:pt idx="230">
                  <c:v>1</c:v>
                </c:pt>
                <c:pt idx="231">
                  <c:v>0</c:v>
                </c:pt>
                <c:pt idx="232">
                  <c:v>0</c:v>
                </c:pt>
                <c:pt idx="233">
                  <c:v>1</c:v>
                </c:pt>
                <c:pt idx="234">
                  <c:v>1</c:v>
                </c:pt>
                <c:pt idx="235">
                  <c:v>1</c:v>
                </c:pt>
                <c:pt idx="236">
                  <c:v>1</c:v>
                </c:pt>
                <c:pt idx="237">
                  <c:v>0</c:v>
                </c:pt>
                <c:pt idx="238">
                  <c:v>0</c:v>
                </c:pt>
                <c:pt idx="239">
                  <c:v>0</c:v>
                </c:pt>
                <c:pt idx="240">
                  <c:v>0</c:v>
                </c:pt>
                <c:pt idx="241">
                  <c:v>0</c:v>
                </c:pt>
                <c:pt idx="242">
                  <c:v>1</c:v>
                </c:pt>
                <c:pt idx="243">
                  <c:v>0</c:v>
                </c:pt>
              </c:numCache>
            </c:numRef>
          </c:xVal>
          <c:yVal>
            <c:numRef>
              <c:f>'Logistic Model - HH'!$H$32:$H$275</c:f>
              <c:numCache>
                <c:formatCode>0.000</c:formatCode>
                <c:ptCount val="244"/>
                <c:pt idx="0">
                  <c:v>0</c:v>
                </c:pt>
                <c:pt idx="1">
                  <c:v>0</c:v>
                </c:pt>
                <c:pt idx="2">
                  <c:v>0</c:v>
                </c:pt>
                <c:pt idx="3">
                  <c:v>0</c:v>
                </c:pt>
                <c:pt idx="4">
                  <c:v>0</c:v>
                </c:pt>
                <c:pt idx="5">
                  <c:v>1</c:v>
                </c:pt>
                <c:pt idx="6">
                  <c:v>0</c:v>
                </c:pt>
                <c:pt idx="7">
                  <c:v>1</c:v>
                </c:pt>
                <c:pt idx="8">
                  <c:v>1</c:v>
                </c:pt>
                <c:pt idx="9">
                  <c:v>0</c:v>
                </c:pt>
                <c:pt idx="10">
                  <c:v>0</c:v>
                </c:pt>
                <c:pt idx="11">
                  <c:v>0</c:v>
                </c:pt>
                <c:pt idx="12">
                  <c:v>1</c:v>
                </c:pt>
                <c:pt idx="13">
                  <c:v>1</c:v>
                </c:pt>
                <c:pt idx="14">
                  <c:v>0</c:v>
                </c:pt>
                <c:pt idx="15">
                  <c:v>0</c:v>
                </c:pt>
                <c:pt idx="16">
                  <c:v>0</c:v>
                </c:pt>
                <c:pt idx="17">
                  <c:v>1</c:v>
                </c:pt>
                <c:pt idx="18">
                  <c:v>0</c:v>
                </c:pt>
                <c:pt idx="19">
                  <c:v>0</c:v>
                </c:pt>
                <c:pt idx="20">
                  <c:v>0</c:v>
                </c:pt>
                <c:pt idx="21">
                  <c:v>1</c:v>
                </c:pt>
                <c:pt idx="22">
                  <c:v>0</c:v>
                </c:pt>
                <c:pt idx="23">
                  <c:v>0</c:v>
                </c:pt>
                <c:pt idx="24">
                  <c:v>1</c:v>
                </c:pt>
                <c:pt idx="25">
                  <c:v>1</c:v>
                </c:pt>
                <c:pt idx="26">
                  <c:v>0</c:v>
                </c:pt>
                <c:pt idx="27">
                  <c:v>1</c:v>
                </c:pt>
                <c:pt idx="28">
                  <c:v>1</c:v>
                </c:pt>
                <c:pt idx="29">
                  <c:v>1</c:v>
                </c:pt>
                <c:pt idx="30">
                  <c:v>0</c:v>
                </c:pt>
                <c:pt idx="31">
                  <c:v>0</c:v>
                </c:pt>
                <c:pt idx="32">
                  <c:v>1</c:v>
                </c:pt>
                <c:pt idx="33">
                  <c:v>1</c:v>
                </c:pt>
                <c:pt idx="34">
                  <c:v>0</c:v>
                </c:pt>
                <c:pt idx="35">
                  <c:v>0</c:v>
                </c:pt>
                <c:pt idx="36">
                  <c:v>1</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1</c:v>
                </c:pt>
                <c:pt idx="54">
                  <c:v>1</c:v>
                </c:pt>
                <c:pt idx="55">
                  <c:v>0</c:v>
                </c:pt>
                <c:pt idx="56">
                  <c:v>1</c:v>
                </c:pt>
                <c:pt idx="57">
                  <c:v>0</c:v>
                </c:pt>
                <c:pt idx="58">
                  <c:v>0</c:v>
                </c:pt>
                <c:pt idx="59">
                  <c:v>0</c:v>
                </c:pt>
                <c:pt idx="60">
                  <c:v>1</c:v>
                </c:pt>
                <c:pt idx="61">
                  <c:v>0</c:v>
                </c:pt>
                <c:pt idx="62">
                  <c:v>0</c:v>
                </c:pt>
                <c:pt idx="63">
                  <c:v>0</c:v>
                </c:pt>
                <c:pt idx="64">
                  <c:v>0</c:v>
                </c:pt>
                <c:pt idx="65">
                  <c:v>0</c:v>
                </c:pt>
                <c:pt idx="66">
                  <c:v>0</c:v>
                </c:pt>
                <c:pt idx="67">
                  <c:v>0</c:v>
                </c:pt>
                <c:pt idx="68">
                  <c:v>1</c:v>
                </c:pt>
                <c:pt idx="69">
                  <c:v>0</c:v>
                </c:pt>
                <c:pt idx="70">
                  <c:v>1</c:v>
                </c:pt>
                <c:pt idx="71">
                  <c:v>1</c:v>
                </c:pt>
                <c:pt idx="72">
                  <c:v>1</c:v>
                </c:pt>
                <c:pt idx="73">
                  <c:v>0</c:v>
                </c:pt>
                <c:pt idx="74">
                  <c:v>0</c:v>
                </c:pt>
                <c:pt idx="75">
                  <c:v>0</c:v>
                </c:pt>
                <c:pt idx="76">
                  <c:v>0</c:v>
                </c:pt>
                <c:pt idx="77">
                  <c:v>0</c:v>
                </c:pt>
                <c:pt idx="78">
                  <c:v>1</c:v>
                </c:pt>
                <c:pt idx="79">
                  <c:v>1</c:v>
                </c:pt>
                <c:pt idx="80">
                  <c:v>1</c:v>
                </c:pt>
                <c:pt idx="81">
                  <c:v>1</c:v>
                </c:pt>
                <c:pt idx="82">
                  <c:v>0</c:v>
                </c:pt>
                <c:pt idx="83">
                  <c:v>0</c:v>
                </c:pt>
                <c:pt idx="84">
                  <c:v>1</c:v>
                </c:pt>
                <c:pt idx="85">
                  <c:v>1</c:v>
                </c:pt>
                <c:pt idx="86">
                  <c:v>0</c:v>
                </c:pt>
                <c:pt idx="87">
                  <c:v>0</c:v>
                </c:pt>
                <c:pt idx="88">
                  <c:v>0</c:v>
                </c:pt>
                <c:pt idx="89">
                  <c:v>0</c:v>
                </c:pt>
                <c:pt idx="90">
                  <c:v>0</c:v>
                </c:pt>
                <c:pt idx="91">
                  <c:v>1</c:v>
                </c:pt>
                <c:pt idx="92">
                  <c:v>1</c:v>
                </c:pt>
                <c:pt idx="93">
                  <c:v>0</c:v>
                </c:pt>
                <c:pt idx="94">
                  <c:v>0</c:v>
                </c:pt>
                <c:pt idx="95">
                  <c:v>0</c:v>
                </c:pt>
                <c:pt idx="96">
                  <c:v>0</c:v>
                </c:pt>
                <c:pt idx="97">
                  <c:v>1</c:v>
                </c:pt>
                <c:pt idx="98">
                  <c:v>0</c:v>
                </c:pt>
                <c:pt idx="99">
                  <c:v>0</c:v>
                </c:pt>
                <c:pt idx="100">
                  <c:v>0</c:v>
                </c:pt>
                <c:pt idx="101">
                  <c:v>1</c:v>
                </c:pt>
                <c:pt idx="102">
                  <c:v>0</c:v>
                </c:pt>
                <c:pt idx="103">
                  <c:v>0</c:v>
                </c:pt>
                <c:pt idx="104">
                  <c:v>1</c:v>
                </c:pt>
                <c:pt idx="105">
                  <c:v>1</c:v>
                </c:pt>
                <c:pt idx="106">
                  <c:v>0</c:v>
                </c:pt>
                <c:pt idx="107">
                  <c:v>0</c:v>
                </c:pt>
                <c:pt idx="108">
                  <c:v>0</c:v>
                </c:pt>
                <c:pt idx="109">
                  <c:v>1</c:v>
                </c:pt>
                <c:pt idx="110">
                  <c:v>0</c:v>
                </c:pt>
                <c:pt idx="111">
                  <c:v>1</c:v>
                </c:pt>
                <c:pt idx="112">
                  <c:v>0</c:v>
                </c:pt>
                <c:pt idx="113">
                  <c:v>0</c:v>
                </c:pt>
                <c:pt idx="114">
                  <c:v>1</c:v>
                </c:pt>
                <c:pt idx="115">
                  <c:v>0</c:v>
                </c:pt>
                <c:pt idx="116">
                  <c:v>1</c:v>
                </c:pt>
                <c:pt idx="117">
                  <c:v>0</c:v>
                </c:pt>
                <c:pt idx="118">
                  <c:v>0</c:v>
                </c:pt>
                <c:pt idx="119">
                  <c:v>1</c:v>
                </c:pt>
                <c:pt idx="120">
                  <c:v>0</c:v>
                </c:pt>
                <c:pt idx="121">
                  <c:v>1</c:v>
                </c:pt>
                <c:pt idx="122">
                  <c:v>1</c:v>
                </c:pt>
                <c:pt idx="123">
                  <c:v>0</c:v>
                </c:pt>
                <c:pt idx="124">
                  <c:v>1</c:v>
                </c:pt>
                <c:pt idx="125">
                  <c:v>0</c:v>
                </c:pt>
                <c:pt idx="126">
                  <c:v>0</c:v>
                </c:pt>
                <c:pt idx="127">
                  <c:v>0</c:v>
                </c:pt>
                <c:pt idx="128">
                  <c:v>0</c:v>
                </c:pt>
                <c:pt idx="129">
                  <c:v>1</c:v>
                </c:pt>
                <c:pt idx="130">
                  <c:v>0</c:v>
                </c:pt>
                <c:pt idx="131">
                  <c:v>0</c:v>
                </c:pt>
                <c:pt idx="132">
                  <c:v>0</c:v>
                </c:pt>
                <c:pt idx="133">
                  <c:v>1</c:v>
                </c:pt>
                <c:pt idx="134">
                  <c:v>1</c:v>
                </c:pt>
                <c:pt idx="135">
                  <c:v>0</c:v>
                </c:pt>
                <c:pt idx="136">
                  <c:v>0</c:v>
                </c:pt>
                <c:pt idx="137">
                  <c:v>0</c:v>
                </c:pt>
                <c:pt idx="138">
                  <c:v>1</c:v>
                </c:pt>
                <c:pt idx="139">
                  <c:v>0</c:v>
                </c:pt>
                <c:pt idx="140">
                  <c:v>1</c:v>
                </c:pt>
                <c:pt idx="141">
                  <c:v>0</c:v>
                </c:pt>
                <c:pt idx="142">
                  <c:v>0</c:v>
                </c:pt>
                <c:pt idx="143">
                  <c:v>0</c:v>
                </c:pt>
                <c:pt idx="144">
                  <c:v>0</c:v>
                </c:pt>
                <c:pt idx="145">
                  <c:v>0</c:v>
                </c:pt>
                <c:pt idx="146">
                  <c:v>1</c:v>
                </c:pt>
                <c:pt idx="147">
                  <c:v>1</c:v>
                </c:pt>
                <c:pt idx="148">
                  <c:v>1</c:v>
                </c:pt>
                <c:pt idx="149">
                  <c:v>0</c:v>
                </c:pt>
                <c:pt idx="150">
                  <c:v>1</c:v>
                </c:pt>
                <c:pt idx="151">
                  <c:v>0</c:v>
                </c:pt>
                <c:pt idx="152">
                  <c:v>0</c:v>
                </c:pt>
                <c:pt idx="153">
                  <c:v>1</c:v>
                </c:pt>
                <c:pt idx="154">
                  <c:v>0</c:v>
                </c:pt>
                <c:pt idx="155">
                  <c:v>0</c:v>
                </c:pt>
                <c:pt idx="156">
                  <c:v>0</c:v>
                </c:pt>
                <c:pt idx="157">
                  <c:v>0</c:v>
                </c:pt>
                <c:pt idx="158">
                  <c:v>1</c:v>
                </c:pt>
                <c:pt idx="159">
                  <c:v>1</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1</c:v>
                </c:pt>
                <c:pt idx="178">
                  <c:v>0</c:v>
                </c:pt>
                <c:pt idx="179">
                  <c:v>1</c:v>
                </c:pt>
                <c:pt idx="180">
                  <c:v>1</c:v>
                </c:pt>
                <c:pt idx="181">
                  <c:v>0</c:v>
                </c:pt>
                <c:pt idx="182">
                  <c:v>0</c:v>
                </c:pt>
                <c:pt idx="183">
                  <c:v>0</c:v>
                </c:pt>
                <c:pt idx="184">
                  <c:v>1</c:v>
                </c:pt>
                <c:pt idx="185">
                  <c:v>0</c:v>
                </c:pt>
                <c:pt idx="186">
                  <c:v>0</c:v>
                </c:pt>
                <c:pt idx="187">
                  <c:v>0</c:v>
                </c:pt>
                <c:pt idx="188">
                  <c:v>0</c:v>
                </c:pt>
                <c:pt idx="189">
                  <c:v>0</c:v>
                </c:pt>
                <c:pt idx="190">
                  <c:v>1</c:v>
                </c:pt>
                <c:pt idx="191">
                  <c:v>0</c:v>
                </c:pt>
                <c:pt idx="192">
                  <c:v>0</c:v>
                </c:pt>
                <c:pt idx="193">
                  <c:v>1</c:v>
                </c:pt>
                <c:pt idx="194">
                  <c:v>0</c:v>
                </c:pt>
                <c:pt idx="195">
                  <c:v>0</c:v>
                </c:pt>
                <c:pt idx="196">
                  <c:v>0</c:v>
                </c:pt>
                <c:pt idx="197">
                  <c:v>0</c:v>
                </c:pt>
                <c:pt idx="198">
                  <c:v>0</c:v>
                </c:pt>
                <c:pt idx="199">
                  <c:v>0</c:v>
                </c:pt>
                <c:pt idx="200">
                  <c:v>1</c:v>
                </c:pt>
                <c:pt idx="201">
                  <c:v>0</c:v>
                </c:pt>
                <c:pt idx="202">
                  <c:v>0</c:v>
                </c:pt>
                <c:pt idx="203">
                  <c:v>1</c:v>
                </c:pt>
                <c:pt idx="204">
                  <c:v>0</c:v>
                </c:pt>
                <c:pt idx="205">
                  <c:v>0</c:v>
                </c:pt>
                <c:pt idx="206">
                  <c:v>1</c:v>
                </c:pt>
                <c:pt idx="207">
                  <c:v>0</c:v>
                </c:pt>
                <c:pt idx="208">
                  <c:v>0</c:v>
                </c:pt>
                <c:pt idx="209">
                  <c:v>0</c:v>
                </c:pt>
                <c:pt idx="210">
                  <c:v>0</c:v>
                </c:pt>
                <c:pt idx="211">
                  <c:v>0</c:v>
                </c:pt>
                <c:pt idx="212">
                  <c:v>0</c:v>
                </c:pt>
                <c:pt idx="213">
                  <c:v>0</c:v>
                </c:pt>
                <c:pt idx="214">
                  <c:v>0</c:v>
                </c:pt>
                <c:pt idx="215">
                  <c:v>0</c:v>
                </c:pt>
                <c:pt idx="216">
                  <c:v>0</c:v>
                </c:pt>
                <c:pt idx="217">
                  <c:v>1</c:v>
                </c:pt>
                <c:pt idx="218">
                  <c:v>0</c:v>
                </c:pt>
                <c:pt idx="219">
                  <c:v>1</c:v>
                </c:pt>
                <c:pt idx="220">
                  <c:v>0</c:v>
                </c:pt>
                <c:pt idx="221">
                  <c:v>0</c:v>
                </c:pt>
                <c:pt idx="222">
                  <c:v>1</c:v>
                </c:pt>
                <c:pt idx="223">
                  <c:v>0</c:v>
                </c:pt>
                <c:pt idx="224">
                  <c:v>0</c:v>
                </c:pt>
                <c:pt idx="225">
                  <c:v>1</c:v>
                </c:pt>
                <c:pt idx="226">
                  <c:v>0</c:v>
                </c:pt>
                <c:pt idx="227">
                  <c:v>0</c:v>
                </c:pt>
                <c:pt idx="228">
                  <c:v>1</c:v>
                </c:pt>
                <c:pt idx="229">
                  <c:v>0</c:v>
                </c:pt>
                <c:pt idx="230">
                  <c:v>1</c:v>
                </c:pt>
                <c:pt idx="231">
                  <c:v>0</c:v>
                </c:pt>
                <c:pt idx="232">
                  <c:v>1</c:v>
                </c:pt>
                <c:pt idx="233">
                  <c:v>0</c:v>
                </c:pt>
                <c:pt idx="234">
                  <c:v>1</c:v>
                </c:pt>
                <c:pt idx="235">
                  <c:v>1</c:v>
                </c:pt>
                <c:pt idx="236">
                  <c:v>0</c:v>
                </c:pt>
                <c:pt idx="237">
                  <c:v>0</c:v>
                </c:pt>
                <c:pt idx="238">
                  <c:v>0</c:v>
                </c:pt>
                <c:pt idx="239">
                  <c:v>1</c:v>
                </c:pt>
                <c:pt idx="240">
                  <c:v>0</c:v>
                </c:pt>
                <c:pt idx="241">
                  <c:v>0</c:v>
                </c:pt>
                <c:pt idx="242">
                  <c:v>0</c:v>
                </c:pt>
                <c:pt idx="243">
                  <c:v>0</c:v>
                </c:pt>
              </c:numCache>
            </c:numRef>
          </c:yVal>
          <c:smooth val="0"/>
          <c:extLst>
            <c:ext xmlns:c16="http://schemas.microsoft.com/office/drawing/2014/chart" uri="{C3380CC4-5D6E-409C-BE32-E72D297353CC}">
              <c16:uniqueId val="{00000001-819F-487B-8A82-757A54BD578E}"/>
            </c:ext>
          </c:extLst>
        </c:ser>
        <c:ser>
          <c:idx val="1"/>
          <c:order val="1"/>
          <c:tx>
            <c:v>Model</c:v>
          </c:tx>
          <c:spPr>
            <a:ln w="12700">
              <a:solidFill>
                <a:srgbClr val="000000"/>
              </a:solidFill>
              <a:prstDash val="solid"/>
            </a:ln>
          </c:spPr>
          <c:marker>
            <c:symbol val="none"/>
          </c:marker>
          <c:xVal>
            <c:numRef>
              <c:f>'Logistic Model - HH'!xdata1</c:f>
              <c:numCache>
                <c:formatCode>General</c:formatCode>
                <c:ptCount val="100"/>
                <c:pt idx="0">
                  <c:v>0</c:v>
                </c:pt>
                <c:pt idx="1">
                  <c:v>1.01010101010101E-2</c:v>
                </c:pt>
                <c:pt idx="2">
                  <c:v>2.02020202020202E-2</c:v>
                </c:pt>
                <c:pt idx="3">
                  <c:v>3.03030303030303E-2</c:v>
                </c:pt>
                <c:pt idx="4">
                  <c:v>4.0404040404040401E-2</c:v>
                </c:pt>
                <c:pt idx="5">
                  <c:v>5.0505050505050497E-2</c:v>
                </c:pt>
                <c:pt idx="6">
                  <c:v>6.0606060606060601E-2</c:v>
                </c:pt>
                <c:pt idx="7">
                  <c:v>7.0707070707070704E-2</c:v>
                </c:pt>
                <c:pt idx="8">
                  <c:v>8.0808080808080801E-2</c:v>
                </c:pt>
                <c:pt idx="9">
                  <c:v>9.0909090909090898E-2</c:v>
                </c:pt>
                <c:pt idx="10">
                  <c:v>0.10101010101010099</c:v>
                </c:pt>
                <c:pt idx="11">
                  <c:v>0.1111111111111111</c:v>
                </c:pt>
                <c:pt idx="12">
                  <c:v>0.1212121212121212</c:v>
                </c:pt>
                <c:pt idx="13">
                  <c:v>0.1313131313131313</c:v>
                </c:pt>
                <c:pt idx="14">
                  <c:v>0.14141414141414141</c:v>
                </c:pt>
                <c:pt idx="15">
                  <c:v>0.15151515151515149</c:v>
                </c:pt>
                <c:pt idx="16">
                  <c:v>0.1616161616161616</c:v>
                </c:pt>
                <c:pt idx="17">
                  <c:v>0.17171717171717171</c:v>
                </c:pt>
                <c:pt idx="18">
                  <c:v>0.1818181818181818</c:v>
                </c:pt>
                <c:pt idx="19">
                  <c:v>0.19191919191919191</c:v>
                </c:pt>
                <c:pt idx="20">
                  <c:v>0.20202020202020199</c:v>
                </c:pt>
                <c:pt idx="21">
                  <c:v>0.2121212121212121</c:v>
                </c:pt>
                <c:pt idx="22">
                  <c:v>0.22222222222222221</c:v>
                </c:pt>
                <c:pt idx="23">
                  <c:v>0.23232323232323229</c:v>
                </c:pt>
                <c:pt idx="24">
                  <c:v>0.2424242424242424</c:v>
                </c:pt>
                <c:pt idx="25">
                  <c:v>0.25252525252525249</c:v>
                </c:pt>
                <c:pt idx="26">
                  <c:v>0.2626262626262626</c:v>
                </c:pt>
                <c:pt idx="27">
                  <c:v>0.27272727272727271</c:v>
                </c:pt>
                <c:pt idx="28">
                  <c:v>0.28282828282828282</c:v>
                </c:pt>
                <c:pt idx="29">
                  <c:v>0.29292929292929293</c:v>
                </c:pt>
                <c:pt idx="30">
                  <c:v>0.30303030303030298</c:v>
                </c:pt>
                <c:pt idx="31">
                  <c:v>0.31313131313131309</c:v>
                </c:pt>
                <c:pt idx="32">
                  <c:v>0.3232323232323232</c:v>
                </c:pt>
                <c:pt idx="33">
                  <c:v>0.33333333333333331</c:v>
                </c:pt>
                <c:pt idx="34">
                  <c:v>0.34343434343434343</c:v>
                </c:pt>
                <c:pt idx="35">
                  <c:v>0.35353535353535348</c:v>
                </c:pt>
                <c:pt idx="36">
                  <c:v>0.36363636363636359</c:v>
                </c:pt>
                <c:pt idx="37">
                  <c:v>0.3737373737373737</c:v>
                </c:pt>
                <c:pt idx="38">
                  <c:v>0.38383838383838381</c:v>
                </c:pt>
                <c:pt idx="39">
                  <c:v>0.39393939393939392</c:v>
                </c:pt>
                <c:pt idx="40">
                  <c:v>0.40404040404040398</c:v>
                </c:pt>
                <c:pt idx="41">
                  <c:v>0.41414141414141409</c:v>
                </c:pt>
                <c:pt idx="42">
                  <c:v>0.4242424242424242</c:v>
                </c:pt>
                <c:pt idx="43">
                  <c:v>0.43434343434343431</c:v>
                </c:pt>
                <c:pt idx="44">
                  <c:v>0.44444444444444442</c:v>
                </c:pt>
                <c:pt idx="45">
                  <c:v>0.45454545454545453</c:v>
                </c:pt>
                <c:pt idx="46">
                  <c:v>0.46464646464646459</c:v>
                </c:pt>
                <c:pt idx="47">
                  <c:v>0.4747474747474747</c:v>
                </c:pt>
                <c:pt idx="48">
                  <c:v>0.48484848484848481</c:v>
                </c:pt>
                <c:pt idx="49">
                  <c:v>0.49494949494949492</c:v>
                </c:pt>
                <c:pt idx="50">
                  <c:v>0.50505050505050497</c:v>
                </c:pt>
                <c:pt idx="51">
                  <c:v>0.51515151515151514</c:v>
                </c:pt>
                <c:pt idx="52">
                  <c:v>0.52525252525252519</c:v>
                </c:pt>
                <c:pt idx="53">
                  <c:v>0.53535353535353536</c:v>
                </c:pt>
                <c:pt idx="54">
                  <c:v>0.54545454545454541</c:v>
                </c:pt>
                <c:pt idx="55">
                  <c:v>0.55555555555555547</c:v>
                </c:pt>
                <c:pt idx="56">
                  <c:v>0.56565656565656564</c:v>
                </c:pt>
                <c:pt idx="57">
                  <c:v>0.57575757575757569</c:v>
                </c:pt>
                <c:pt idx="58">
                  <c:v>0.58585858585858586</c:v>
                </c:pt>
                <c:pt idx="59">
                  <c:v>0.59595959595959591</c:v>
                </c:pt>
                <c:pt idx="60">
                  <c:v>0.60606060606060597</c:v>
                </c:pt>
                <c:pt idx="61">
                  <c:v>0.61616161616161613</c:v>
                </c:pt>
                <c:pt idx="62">
                  <c:v>0.62626262626262619</c:v>
                </c:pt>
                <c:pt idx="63">
                  <c:v>0.63636363636363635</c:v>
                </c:pt>
                <c:pt idx="64">
                  <c:v>0.64646464646464641</c:v>
                </c:pt>
                <c:pt idx="65">
                  <c:v>0.65656565656565646</c:v>
                </c:pt>
                <c:pt idx="66">
                  <c:v>0.66666666666666663</c:v>
                </c:pt>
                <c:pt idx="67">
                  <c:v>0.67676767676767668</c:v>
                </c:pt>
                <c:pt idx="68">
                  <c:v>0.68686868686868685</c:v>
                </c:pt>
                <c:pt idx="69">
                  <c:v>0.69696969696969691</c:v>
                </c:pt>
                <c:pt idx="70">
                  <c:v>0.70707070707070696</c:v>
                </c:pt>
                <c:pt idx="71">
                  <c:v>0.71717171717171713</c:v>
                </c:pt>
                <c:pt idx="72">
                  <c:v>0.72727272727272718</c:v>
                </c:pt>
                <c:pt idx="73">
                  <c:v>0.73737373737373735</c:v>
                </c:pt>
                <c:pt idx="74">
                  <c:v>0.7474747474747474</c:v>
                </c:pt>
                <c:pt idx="75">
                  <c:v>0.75757575757575746</c:v>
                </c:pt>
                <c:pt idx="76">
                  <c:v>0.76767676767676762</c:v>
                </c:pt>
                <c:pt idx="77">
                  <c:v>0.77777777777777768</c:v>
                </c:pt>
                <c:pt idx="78">
                  <c:v>0.78787878787878785</c:v>
                </c:pt>
                <c:pt idx="79">
                  <c:v>0.7979797979797979</c:v>
                </c:pt>
                <c:pt idx="80">
                  <c:v>0.80808080808080796</c:v>
                </c:pt>
                <c:pt idx="81">
                  <c:v>0.81818181818181812</c:v>
                </c:pt>
                <c:pt idx="82">
                  <c:v>0.82828282828282818</c:v>
                </c:pt>
                <c:pt idx="83">
                  <c:v>0.83838383838383834</c:v>
                </c:pt>
                <c:pt idx="84">
                  <c:v>0.8484848484848484</c:v>
                </c:pt>
                <c:pt idx="85">
                  <c:v>0.85858585858585856</c:v>
                </c:pt>
                <c:pt idx="86">
                  <c:v>0.86868686868686862</c:v>
                </c:pt>
                <c:pt idx="87">
                  <c:v>0.87878787878787867</c:v>
                </c:pt>
                <c:pt idx="88">
                  <c:v>0.88888888888888884</c:v>
                </c:pt>
                <c:pt idx="89">
                  <c:v>0.89898989898989889</c:v>
                </c:pt>
                <c:pt idx="90">
                  <c:v>0.90909090909090906</c:v>
                </c:pt>
                <c:pt idx="91">
                  <c:v>0.91919191919191912</c:v>
                </c:pt>
                <c:pt idx="92">
                  <c:v>0.92929292929292917</c:v>
                </c:pt>
                <c:pt idx="93">
                  <c:v>0.93939393939393934</c:v>
                </c:pt>
                <c:pt idx="94">
                  <c:v>0.94949494949494939</c:v>
                </c:pt>
                <c:pt idx="95">
                  <c:v>0.95959595959595956</c:v>
                </c:pt>
                <c:pt idx="96">
                  <c:v>0.96969696969696961</c:v>
                </c:pt>
                <c:pt idx="97">
                  <c:v>0.97979797979797967</c:v>
                </c:pt>
                <c:pt idx="98">
                  <c:v>0.98989898989898983</c:v>
                </c:pt>
                <c:pt idx="99">
                  <c:v>0.99999999999999989</c:v>
                </c:pt>
              </c:numCache>
            </c:numRef>
          </c:xVal>
          <c:yVal>
            <c:numRef>
              <c:f>'Logistic Model - HH'!ydata1</c:f>
              <c:numCache>
                <c:formatCode>General</c:formatCode>
                <c:ptCount val="100"/>
                <c:pt idx="0">
                  <c:v>0.24705882352941155</c:v>
                </c:pt>
                <c:pt idx="1">
                  <c:v>0.24885167808434888</c:v>
                </c:pt>
                <c:pt idx="2">
                  <c:v>0.25065321187478767</c:v>
                </c:pt>
                <c:pt idx="3">
                  <c:v>0.25246340420753244</c:v>
                </c:pt>
                <c:pt idx="4">
                  <c:v>0.25428223338578271</c:v>
                </c:pt>
                <c:pt idx="5">
                  <c:v>0.25610967670303098</c:v>
                </c:pt>
                <c:pt idx="6">
                  <c:v>0.25794571043714526</c:v>
                </c:pt>
                <c:pt idx="7">
                  <c:v>0.25979030984464058</c:v>
                </c:pt>
                <c:pt idx="8">
                  <c:v>0.26164344915514431</c:v>
                </c:pt>
                <c:pt idx="9">
                  <c:v>0.26350510156605855</c:v>
                </c:pt>
                <c:pt idx="10">
                  <c:v>0.26537523923742629</c:v>
                </c:pt>
                <c:pt idx="11">
                  <c:v>0.26725383328700314</c:v>
                </c:pt>
                <c:pt idx="12">
                  <c:v>0.26914085378554153</c:v>
                </c:pt>
                <c:pt idx="13">
                  <c:v>0.27103626975228967</c:v>
                </c:pt>
                <c:pt idx="14">
                  <c:v>0.27294004915071135</c:v>
                </c:pt>
                <c:pt idx="15">
                  <c:v>0.27485215888442932</c:v>
                </c:pt>
                <c:pt idx="16">
                  <c:v>0.2767725647933979</c:v>
                </c:pt>
                <c:pt idx="17">
                  <c:v>0.27870123165030775</c:v>
                </c:pt>
                <c:pt idx="18">
                  <c:v>0.28063812315722825</c:v>
                </c:pt>
                <c:pt idx="19">
                  <c:v>0.28258320194249015</c:v>
                </c:pt>
                <c:pt idx="20">
                  <c:v>0.28453642955781394</c:v>
                </c:pt>
                <c:pt idx="21">
                  <c:v>0.28649776647568637</c:v>
                </c:pt>
                <c:pt idx="22">
                  <c:v>0.28846717208699102</c:v>
                </c:pt>
                <c:pt idx="23">
                  <c:v>0.29044460469889438</c:v>
                </c:pt>
                <c:pt idx="24">
                  <c:v>0.29243002153299319</c:v>
                </c:pt>
                <c:pt idx="25">
                  <c:v>0.2944233787237257</c:v>
                </c:pt>
                <c:pt idx="26">
                  <c:v>0.29642463131705071</c:v>
                </c:pt>
                <c:pt idx="27">
                  <c:v>0.29843373326939754</c:v>
                </c:pt>
                <c:pt idx="28">
                  <c:v>0.30045063744689138</c:v>
                </c:pt>
                <c:pt idx="29">
                  <c:v>0.30247529562485587</c:v>
                </c:pt>
                <c:pt idx="30">
                  <c:v>0.30450765848759748</c:v>
                </c:pt>
                <c:pt idx="31">
                  <c:v>0.3065476756284739</c:v>
                </c:pt>
                <c:pt idx="32">
                  <c:v>0.30859529555025028</c:v>
                </c:pt>
                <c:pt idx="33">
                  <c:v>0.31065046566574556</c:v>
                </c:pt>
                <c:pt idx="34">
                  <c:v>0.31271313229877179</c:v>
                </c:pt>
                <c:pt idx="35">
                  <c:v>0.31478324068536984</c:v>
                </c:pt>
                <c:pt idx="36">
                  <c:v>0.31686073497534334</c:v>
                </c:pt>
                <c:pt idx="37">
                  <c:v>0.31894555823409365</c:v>
                </c:pt>
                <c:pt idx="38">
                  <c:v>0.32103765244475807</c:v>
                </c:pt>
                <c:pt idx="39">
                  <c:v>0.32313695851065399</c:v>
                </c:pt>
                <c:pt idx="40">
                  <c:v>0.32524341625803055</c:v>
                </c:pt>
                <c:pt idx="41">
                  <c:v>0.32735696443912959</c:v>
                </c:pt>
                <c:pt idx="42">
                  <c:v>0.32947754073555929</c:v>
                </c:pt>
                <c:pt idx="43">
                  <c:v>0.33160508176197961</c:v>
                </c:pt>
                <c:pt idx="44">
                  <c:v>0.33373952307010385</c:v>
                </c:pt>
                <c:pt idx="45">
                  <c:v>0.33588079915301583</c:v>
                </c:pt>
                <c:pt idx="46">
                  <c:v>0.33802884344980455</c:v>
                </c:pt>
                <c:pt idx="47">
                  <c:v>0.34018358835051843</c:v>
                </c:pt>
                <c:pt idx="48">
                  <c:v>0.34234496520143809</c:v>
                </c:pt>
                <c:pt idx="49">
                  <c:v>0.3445129043106705</c:v>
                </c:pt>
                <c:pt idx="50">
                  <c:v>0.34668733495406456</c:v>
                </c:pt>
                <c:pt idx="51">
                  <c:v>0.34886818538144765</c:v>
                </c:pt>
                <c:pt idx="52">
                  <c:v>0.35105538282318544</c:v>
                </c:pt>
                <c:pt idx="53">
                  <c:v>0.35324885349706309</c:v>
                </c:pt>
                <c:pt idx="54">
                  <c:v>0.35544852261548993</c:v>
                </c:pt>
                <c:pt idx="55">
                  <c:v>0.35765431439302575</c:v>
                </c:pt>
                <c:pt idx="56">
                  <c:v>0.35986615205422989</c:v>
                </c:pt>
                <c:pt idx="57">
                  <c:v>0.36208395784183145</c:v>
                </c:pt>
                <c:pt idx="58">
                  <c:v>0.364307653025221</c:v>
                </c:pt>
                <c:pt idx="59">
                  <c:v>0.36653715790926245</c:v>
                </c:pt>
                <c:pt idx="60">
                  <c:v>0.36877239184342453</c:v>
                </c:pt>
                <c:pt idx="61">
                  <c:v>0.37101327323123034</c:v>
                </c:pt>
                <c:pt idx="62">
                  <c:v>0.37325971954002402</c:v>
                </c:pt>
                <c:pt idx="63">
                  <c:v>0.37551164731105335</c:v>
                </c:pt>
                <c:pt idx="64">
                  <c:v>0.37776897216986549</c:v>
                </c:pt>
                <c:pt idx="65">
                  <c:v>0.3800316088370157</c:v>
                </c:pt>
                <c:pt idx="66">
                  <c:v>0.38229947113908619</c:v>
                </c:pt>
                <c:pt idx="67">
                  <c:v>0.38457247202001194</c:v>
                </c:pt>
                <c:pt idx="68">
                  <c:v>0.38685052355271421</c:v>
                </c:pt>
                <c:pt idx="69">
                  <c:v>0.38913353695103475</c:v>
                </c:pt>
                <c:pt idx="70">
                  <c:v>0.3914214225819736</c:v>
                </c:pt>
                <c:pt idx="71">
                  <c:v>0.39371408997822144</c:v>
                </c:pt>
                <c:pt idx="72">
                  <c:v>0.39601144785098913</c:v>
                </c:pt>
                <c:pt idx="73">
                  <c:v>0.39831340410312754</c:v>
                </c:pt>
                <c:pt idx="74">
                  <c:v>0.40061986584253584</c:v>
                </c:pt>
                <c:pt idx="75">
                  <c:v>0.40293073939585405</c:v>
                </c:pt>
                <c:pt idx="76">
                  <c:v>0.4052459303224375</c:v>
                </c:pt>
                <c:pt idx="77">
                  <c:v>0.40756534342860723</c:v>
                </c:pt>
                <c:pt idx="78">
                  <c:v>0.40988888278217378</c:v>
                </c:pt>
                <c:pt idx="79">
                  <c:v>0.41221645172723026</c:v>
                </c:pt>
                <c:pt idx="80">
                  <c:v>0.41454795289920915</c:v>
                </c:pt>
                <c:pt idx="81">
                  <c:v>0.41688328824019943</c:v>
                </c:pt>
                <c:pt idx="82">
                  <c:v>0.41922235901451899</c:v>
                </c:pt>
                <c:pt idx="83">
                  <c:v>0.42156506582453684</c:v>
                </c:pt>
                <c:pt idx="84">
                  <c:v>0.42391130862674165</c:v>
                </c:pt>
                <c:pt idx="85">
                  <c:v>0.42626098674804958</c:v>
                </c:pt>
                <c:pt idx="86">
                  <c:v>0.42861399890234742</c:v>
                </c:pt>
                <c:pt idx="87">
                  <c:v>0.43097024320726546</c:v>
                </c:pt>
                <c:pt idx="88">
                  <c:v>0.43332961720117374</c:v>
                </c:pt>
                <c:pt idx="89">
                  <c:v>0.43569201786039607</c:v>
                </c:pt>
                <c:pt idx="90">
                  <c:v>0.43805734161663767</c:v>
                </c:pt>
                <c:pt idx="91">
                  <c:v>0.44042548437461726</c:v>
                </c:pt>
                <c:pt idx="92">
                  <c:v>0.44279634152990055</c:v>
                </c:pt>
                <c:pt idx="93">
                  <c:v>0.44516980798692674</c:v>
                </c:pt>
                <c:pt idx="94">
                  <c:v>0.44754577817722235</c:v>
                </c:pt>
                <c:pt idx="95">
                  <c:v>0.44992414607779713</c:v>
                </c:pt>
                <c:pt idx="96">
                  <c:v>0.45230480522971139</c:v>
                </c:pt>
                <c:pt idx="97">
                  <c:v>0.4546876487568145</c:v>
                </c:pt>
                <c:pt idx="98">
                  <c:v>0.45707256938464058</c:v>
                </c:pt>
                <c:pt idx="99">
                  <c:v>0.45945945945945921</c:v>
                </c:pt>
              </c:numCache>
            </c:numRef>
          </c:yVal>
          <c:smooth val="0"/>
          <c:extLst>
            <c:ext xmlns:c16="http://schemas.microsoft.com/office/drawing/2014/chart" uri="{C3380CC4-5D6E-409C-BE32-E72D297353CC}">
              <c16:uniqueId val="{00000003-819F-487B-8A82-757A54BD578E}"/>
            </c:ext>
          </c:extLst>
        </c:ser>
        <c:dLbls>
          <c:showLegendKey val="0"/>
          <c:showVal val="0"/>
          <c:showCatName val="0"/>
          <c:showSerName val="0"/>
          <c:showPercent val="0"/>
          <c:showBubbleSize val="0"/>
        </c:dLbls>
        <c:axId val="1554650175"/>
        <c:axId val="308415119"/>
      </c:scatterChart>
      <c:valAx>
        <c:axId val="1554650175"/>
        <c:scaling>
          <c:orientation val="minMax"/>
          <c:max val="1.0000000000000002"/>
          <c:min val="0"/>
        </c:scaling>
        <c:delete val="0"/>
        <c:axPos val="b"/>
        <c:title>
          <c:tx>
            <c:rich>
              <a:bodyPr/>
              <a:lstStyle/>
              <a:p>
                <a:pPr>
                  <a:defRPr sz="800" b="1">
                    <a:latin typeface="Arial"/>
                    <a:ea typeface="Arial"/>
                    <a:cs typeface="Arial"/>
                  </a:defRPr>
                </a:pPr>
                <a:r>
                  <a:rPr lang="en-US"/>
                  <a:t>children in HH</a:t>
                </a:r>
              </a:p>
            </c:rich>
          </c:tx>
          <c:overlay val="0"/>
        </c:title>
        <c:numFmt formatCode="General" sourceLinked="0"/>
        <c:majorTickMark val="cross"/>
        <c:minorTickMark val="none"/>
        <c:tickLblPos val="nextTo"/>
        <c:txPr>
          <a:bodyPr/>
          <a:lstStyle/>
          <a:p>
            <a:pPr>
              <a:defRPr sz="700"/>
            </a:pPr>
            <a:endParaRPr lang="en-US"/>
          </a:p>
        </c:txPr>
        <c:crossAx val="308415119"/>
        <c:crosses val="autoZero"/>
        <c:crossBetween val="midCat"/>
      </c:valAx>
      <c:valAx>
        <c:axId val="308415119"/>
        <c:scaling>
          <c:orientation val="minMax"/>
          <c:max val="1"/>
          <c:min val="0"/>
        </c:scaling>
        <c:delete val="0"/>
        <c:axPos val="l"/>
        <c:title>
          <c:tx>
            <c:rich>
              <a:bodyPr/>
              <a:lstStyle/>
              <a:p>
                <a:pPr>
                  <a:defRPr sz="800" b="1">
                    <a:latin typeface="Arial"/>
                    <a:ea typeface="Arial"/>
                    <a:cs typeface="Arial"/>
                  </a:defRPr>
                </a:pPr>
                <a:r>
                  <a:rPr lang="en-US"/>
                  <a:t>y</a:t>
                </a:r>
              </a:p>
            </c:rich>
          </c:tx>
          <c:overlay val="0"/>
        </c:title>
        <c:numFmt formatCode="General" sourceLinked="0"/>
        <c:majorTickMark val="cross"/>
        <c:minorTickMark val="none"/>
        <c:tickLblPos val="nextTo"/>
        <c:txPr>
          <a:bodyPr/>
          <a:lstStyle/>
          <a:p>
            <a:pPr>
              <a:defRPr sz="700"/>
            </a:pPr>
            <a:endParaRPr lang="en-US"/>
          </a:p>
        </c:txPr>
        <c:crossAx val="1554650175"/>
        <c:crosses val="autoZero"/>
        <c:crossBetween val="midCat"/>
      </c:valAx>
      <c:spPr>
        <a:ln>
          <a:solidFill>
            <a:srgbClr val="808080"/>
          </a:solidFill>
          <a:prstDash val="solid"/>
        </a:ln>
      </c:spPr>
    </c:plotArea>
    <c:legend>
      <c:legendPos val="b"/>
      <c:overlay val="0"/>
      <c:spPr>
        <a:ln w="12700">
          <a:solidFill>
            <a:srgbClr val="000000"/>
          </a:solidFill>
          <a:prstDash val="solid"/>
        </a:ln>
      </c:spPr>
      <c:txPr>
        <a:bodyPr/>
        <a:lstStyle/>
        <a:p>
          <a:pPr>
            <a:defRPr sz="800" b="0"/>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pPr>
            <a:r>
              <a:rPr lang="en-US"/>
              <a:t>ROC Curve (AUC=0.586)</a:t>
            </a:r>
          </a:p>
        </c:rich>
      </c:tx>
      <c:overlay val="0"/>
    </c:title>
    <c:autoTitleDeleted val="0"/>
    <c:plotArea>
      <c:layout/>
      <c:scatterChart>
        <c:scatterStyle val="lineMarker"/>
        <c:varyColors val="0"/>
        <c:ser>
          <c:idx val="0"/>
          <c:order val="0"/>
          <c:spPr>
            <a:ln w="12700">
              <a:solidFill>
                <a:srgbClr val="780000"/>
              </a:solidFill>
              <a:prstDash val="solid"/>
            </a:ln>
            <a:effectLst/>
          </c:spPr>
          <c:marker>
            <c:spPr>
              <a:noFill/>
              <a:ln w="9525">
                <a:noFill/>
              </a:ln>
            </c:spPr>
          </c:marker>
          <c:xVal>
            <c:numRef>
              <c:f>XLSTAT_20201007_154058_1_HID!$A$1:$A$245</c:f>
              <c:numCache>
                <c:formatCode>0</c:formatCode>
                <c:ptCount val="245"/>
                <c:pt idx="0">
                  <c:v>1</c:v>
                </c:pt>
                <c:pt idx="1">
                  <c:v>0.99404761904761907</c:v>
                </c:pt>
                <c:pt idx="2">
                  <c:v>0.98809523809523814</c:v>
                </c:pt>
                <c:pt idx="3">
                  <c:v>0.98214285714285721</c:v>
                </c:pt>
                <c:pt idx="4">
                  <c:v>0.98214285714285721</c:v>
                </c:pt>
                <c:pt idx="5">
                  <c:v>0.97619047619047628</c:v>
                </c:pt>
                <c:pt idx="6">
                  <c:v>0.97023809523809534</c:v>
                </c:pt>
                <c:pt idx="7">
                  <c:v>0.97023809523809534</c:v>
                </c:pt>
                <c:pt idx="8">
                  <c:v>0.96428571428571441</c:v>
                </c:pt>
                <c:pt idx="9">
                  <c:v>0.96428571428571441</c:v>
                </c:pt>
                <c:pt idx="10">
                  <c:v>0.95833333333333348</c:v>
                </c:pt>
                <c:pt idx="11">
                  <c:v>0.95238095238095255</c:v>
                </c:pt>
                <c:pt idx="12">
                  <c:v>0.95238095238095255</c:v>
                </c:pt>
                <c:pt idx="13">
                  <c:v>0.94642857142857162</c:v>
                </c:pt>
                <c:pt idx="14">
                  <c:v>0.94642857142857162</c:v>
                </c:pt>
                <c:pt idx="15">
                  <c:v>0.94047619047619069</c:v>
                </c:pt>
                <c:pt idx="16">
                  <c:v>0.94047619047619069</c:v>
                </c:pt>
                <c:pt idx="17">
                  <c:v>0.94047619047619069</c:v>
                </c:pt>
                <c:pt idx="18">
                  <c:v>0.93452380952380976</c:v>
                </c:pt>
                <c:pt idx="19">
                  <c:v>0.92857142857142883</c:v>
                </c:pt>
                <c:pt idx="20">
                  <c:v>0.92261904761904789</c:v>
                </c:pt>
                <c:pt idx="21">
                  <c:v>0.92261904761904789</c:v>
                </c:pt>
                <c:pt idx="22">
                  <c:v>0.91666666666666696</c:v>
                </c:pt>
                <c:pt idx="23">
                  <c:v>0.91071428571428603</c:v>
                </c:pt>
                <c:pt idx="24">
                  <c:v>0.9047619047619051</c:v>
                </c:pt>
                <c:pt idx="25">
                  <c:v>0.89880952380952417</c:v>
                </c:pt>
                <c:pt idx="26">
                  <c:v>0.89285714285714324</c:v>
                </c:pt>
                <c:pt idx="27">
                  <c:v>0.88690476190476231</c:v>
                </c:pt>
                <c:pt idx="28">
                  <c:v>0.88095238095238138</c:v>
                </c:pt>
                <c:pt idx="29">
                  <c:v>0.88095238095238138</c:v>
                </c:pt>
                <c:pt idx="30">
                  <c:v>0.87500000000000044</c:v>
                </c:pt>
                <c:pt idx="31">
                  <c:v>0.86904761904761951</c:v>
                </c:pt>
                <c:pt idx="32">
                  <c:v>0.86309523809523858</c:v>
                </c:pt>
                <c:pt idx="33">
                  <c:v>0.85714285714285765</c:v>
                </c:pt>
                <c:pt idx="34">
                  <c:v>0.85714285714285765</c:v>
                </c:pt>
                <c:pt idx="35">
                  <c:v>0.85119047619047672</c:v>
                </c:pt>
                <c:pt idx="36">
                  <c:v>0.85119047619047672</c:v>
                </c:pt>
                <c:pt idx="37">
                  <c:v>0.84523809523809579</c:v>
                </c:pt>
                <c:pt idx="38">
                  <c:v>0.83928571428571486</c:v>
                </c:pt>
                <c:pt idx="39">
                  <c:v>0.83928571428571486</c:v>
                </c:pt>
                <c:pt idx="40">
                  <c:v>0.83333333333333393</c:v>
                </c:pt>
                <c:pt idx="41">
                  <c:v>0.82738095238095299</c:v>
                </c:pt>
                <c:pt idx="42">
                  <c:v>0.82142857142857206</c:v>
                </c:pt>
                <c:pt idx="43">
                  <c:v>0.81547619047619113</c:v>
                </c:pt>
                <c:pt idx="44">
                  <c:v>0.8095238095238102</c:v>
                </c:pt>
                <c:pt idx="45">
                  <c:v>0.80357142857142927</c:v>
                </c:pt>
                <c:pt idx="46">
                  <c:v>0.80357142857142927</c:v>
                </c:pt>
                <c:pt idx="47">
                  <c:v>0.79761904761904834</c:v>
                </c:pt>
                <c:pt idx="48">
                  <c:v>0.79761904761904834</c:v>
                </c:pt>
                <c:pt idx="49">
                  <c:v>0.79166666666666741</c:v>
                </c:pt>
                <c:pt idx="50">
                  <c:v>0.78571428571428648</c:v>
                </c:pt>
                <c:pt idx="51">
                  <c:v>0.77976190476190554</c:v>
                </c:pt>
                <c:pt idx="52">
                  <c:v>0.77380952380952461</c:v>
                </c:pt>
                <c:pt idx="53">
                  <c:v>0.76785714285714368</c:v>
                </c:pt>
                <c:pt idx="54">
                  <c:v>0.76190476190476275</c:v>
                </c:pt>
                <c:pt idx="55">
                  <c:v>0.75595238095238182</c:v>
                </c:pt>
                <c:pt idx="56">
                  <c:v>0.75000000000000089</c:v>
                </c:pt>
                <c:pt idx="57">
                  <c:v>0.74404761904761996</c:v>
                </c:pt>
                <c:pt idx="58">
                  <c:v>0.73809523809523903</c:v>
                </c:pt>
                <c:pt idx="59">
                  <c:v>0.73809523809523903</c:v>
                </c:pt>
                <c:pt idx="60">
                  <c:v>0.73214285714285809</c:v>
                </c:pt>
                <c:pt idx="61">
                  <c:v>0.72619047619047716</c:v>
                </c:pt>
                <c:pt idx="62">
                  <c:v>0.72023809523809623</c:v>
                </c:pt>
                <c:pt idx="63">
                  <c:v>0.7142857142857153</c:v>
                </c:pt>
                <c:pt idx="64">
                  <c:v>0.70833333333333437</c:v>
                </c:pt>
                <c:pt idx="65">
                  <c:v>0.70238095238095344</c:v>
                </c:pt>
                <c:pt idx="66">
                  <c:v>0.69642857142857251</c:v>
                </c:pt>
                <c:pt idx="67">
                  <c:v>0.69047619047619158</c:v>
                </c:pt>
                <c:pt idx="68">
                  <c:v>0.68452380952381064</c:v>
                </c:pt>
                <c:pt idx="69">
                  <c:v>0.68452380952381064</c:v>
                </c:pt>
                <c:pt idx="70">
                  <c:v>0.67857142857142971</c:v>
                </c:pt>
                <c:pt idx="71">
                  <c:v>0.67857142857142971</c:v>
                </c:pt>
                <c:pt idx="72">
                  <c:v>0.67261904761904878</c:v>
                </c:pt>
                <c:pt idx="73">
                  <c:v>0.67261904761904878</c:v>
                </c:pt>
                <c:pt idx="74">
                  <c:v>0.66666666666666785</c:v>
                </c:pt>
                <c:pt idx="75">
                  <c:v>0.66666666666666785</c:v>
                </c:pt>
                <c:pt idx="76">
                  <c:v>0.66071428571428692</c:v>
                </c:pt>
                <c:pt idx="77">
                  <c:v>0.66071428571428692</c:v>
                </c:pt>
                <c:pt idx="78">
                  <c:v>0.65476190476190599</c:v>
                </c:pt>
                <c:pt idx="79">
                  <c:v>0.65476190476190599</c:v>
                </c:pt>
                <c:pt idx="80">
                  <c:v>0.64880952380952506</c:v>
                </c:pt>
                <c:pt idx="81">
                  <c:v>0.64285714285714413</c:v>
                </c:pt>
                <c:pt idx="82">
                  <c:v>0.63690476190476319</c:v>
                </c:pt>
                <c:pt idx="83">
                  <c:v>0.63690476190476319</c:v>
                </c:pt>
                <c:pt idx="84">
                  <c:v>0.63095238095238226</c:v>
                </c:pt>
                <c:pt idx="85">
                  <c:v>0.62500000000000133</c:v>
                </c:pt>
                <c:pt idx="86">
                  <c:v>0.6190476190476204</c:v>
                </c:pt>
                <c:pt idx="87">
                  <c:v>0.6190476190476204</c:v>
                </c:pt>
                <c:pt idx="88">
                  <c:v>0.6190476190476204</c:v>
                </c:pt>
                <c:pt idx="89">
                  <c:v>0.61309523809523947</c:v>
                </c:pt>
                <c:pt idx="90">
                  <c:v>0.60714285714285854</c:v>
                </c:pt>
                <c:pt idx="91">
                  <c:v>0.60714285714285854</c:v>
                </c:pt>
                <c:pt idx="92">
                  <c:v>0.60119047619047761</c:v>
                </c:pt>
                <c:pt idx="93">
                  <c:v>0.60119047619047761</c:v>
                </c:pt>
                <c:pt idx="94">
                  <c:v>0.59523809523809668</c:v>
                </c:pt>
                <c:pt idx="95">
                  <c:v>0.58928571428571574</c:v>
                </c:pt>
                <c:pt idx="96">
                  <c:v>0.58333333333333481</c:v>
                </c:pt>
                <c:pt idx="97">
                  <c:v>0.57738095238095388</c:v>
                </c:pt>
                <c:pt idx="98">
                  <c:v>0.57738095238095388</c:v>
                </c:pt>
                <c:pt idx="99">
                  <c:v>0.57738095238095388</c:v>
                </c:pt>
                <c:pt idx="100">
                  <c:v>0.57142857142857295</c:v>
                </c:pt>
                <c:pt idx="101">
                  <c:v>0.57142857142857295</c:v>
                </c:pt>
                <c:pt idx="102">
                  <c:v>0.56547619047619202</c:v>
                </c:pt>
                <c:pt idx="103">
                  <c:v>0.55952380952381109</c:v>
                </c:pt>
                <c:pt idx="104">
                  <c:v>0.55357142857143016</c:v>
                </c:pt>
                <c:pt idx="105">
                  <c:v>0.54761904761904923</c:v>
                </c:pt>
                <c:pt idx="106">
                  <c:v>0.54166666666666829</c:v>
                </c:pt>
                <c:pt idx="107">
                  <c:v>0.53571428571428736</c:v>
                </c:pt>
                <c:pt idx="108">
                  <c:v>0.53571428571428736</c:v>
                </c:pt>
                <c:pt idx="109">
                  <c:v>0.53571428571428736</c:v>
                </c:pt>
                <c:pt idx="110">
                  <c:v>0.52976190476190643</c:v>
                </c:pt>
                <c:pt idx="111">
                  <c:v>0.5238095238095255</c:v>
                </c:pt>
                <c:pt idx="112">
                  <c:v>0.51785714285714457</c:v>
                </c:pt>
                <c:pt idx="113">
                  <c:v>0.51190476190476364</c:v>
                </c:pt>
                <c:pt idx="114">
                  <c:v>0.50595238095238271</c:v>
                </c:pt>
                <c:pt idx="115">
                  <c:v>0.50000000000000178</c:v>
                </c:pt>
                <c:pt idx="116">
                  <c:v>0.49404761904762085</c:v>
                </c:pt>
                <c:pt idx="117">
                  <c:v>0.48809523809523991</c:v>
                </c:pt>
                <c:pt idx="118">
                  <c:v>0.48214285714285898</c:v>
                </c:pt>
                <c:pt idx="119">
                  <c:v>0.47619047619047805</c:v>
                </c:pt>
                <c:pt idx="120">
                  <c:v>0.47023809523809712</c:v>
                </c:pt>
                <c:pt idx="121">
                  <c:v>0.46428571428571619</c:v>
                </c:pt>
                <c:pt idx="122">
                  <c:v>0.46428571428571619</c:v>
                </c:pt>
                <c:pt idx="123">
                  <c:v>0.45833333333333526</c:v>
                </c:pt>
                <c:pt idx="124">
                  <c:v>0.45833333333333526</c:v>
                </c:pt>
                <c:pt idx="125">
                  <c:v>0.45833333333333526</c:v>
                </c:pt>
                <c:pt idx="126">
                  <c:v>0.45238095238095433</c:v>
                </c:pt>
                <c:pt idx="127">
                  <c:v>0.4464285714285734</c:v>
                </c:pt>
                <c:pt idx="128">
                  <c:v>0.4464285714285734</c:v>
                </c:pt>
                <c:pt idx="129">
                  <c:v>0.44047619047619246</c:v>
                </c:pt>
                <c:pt idx="130">
                  <c:v>0.43452380952381153</c:v>
                </c:pt>
                <c:pt idx="131">
                  <c:v>0.4285714285714306</c:v>
                </c:pt>
                <c:pt idx="132">
                  <c:v>0.42261904761904967</c:v>
                </c:pt>
                <c:pt idx="133">
                  <c:v>0.41666666666666874</c:v>
                </c:pt>
                <c:pt idx="134">
                  <c:v>0.41666666666666874</c:v>
                </c:pt>
                <c:pt idx="135">
                  <c:v>0.41071428571428781</c:v>
                </c:pt>
                <c:pt idx="136">
                  <c:v>0.40476190476190688</c:v>
                </c:pt>
                <c:pt idx="137">
                  <c:v>0.39880952380952595</c:v>
                </c:pt>
                <c:pt idx="138">
                  <c:v>0.39285714285714501</c:v>
                </c:pt>
                <c:pt idx="139">
                  <c:v>0.38690476190476408</c:v>
                </c:pt>
                <c:pt idx="140">
                  <c:v>0.38095238095238315</c:v>
                </c:pt>
                <c:pt idx="141">
                  <c:v>0.37500000000000222</c:v>
                </c:pt>
                <c:pt idx="142">
                  <c:v>0.37500000000000222</c:v>
                </c:pt>
                <c:pt idx="143">
                  <c:v>0.36904761904762129</c:v>
                </c:pt>
                <c:pt idx="144">
                  <c:v>0.36309523809524036</c:v>
                </c:pt>
                <c:pt idx="145">
                  <c:v>0.36309523809524036</c:v>
                </c:pt>
                <c:pt idx="146">
                  <c:v>0.35714285714285943</c:v>
                </c:pt>
                <c:pt idx="147">
                  <c:v>0.3511904761904785</c:v>
                </c:pt>
                <c:pt idx="148">
                  <c:v>0.34523809523809756</c:v>
                </c:pt>
                <c:pt idx="149">
                  <c:v>0.33928571428571663</c:v>
                </c:pt>
                <c:pt idx="150">
                  <c:v>0.3333333333333357</c:v>
                </c:pt>
                <c:pt idx="151">
                  <c:v>0.32738095238095477</c:v>
                </c:pt>
                <c:pt idx="152">
                  <c:v>0.32142857142857384</c:v>
                </c:pt>
                <c:pt idx="153">
                  <c:v>0.31547619047619291</c:v>
                </c:pt>
                <c:pt idx="154">
                  <c:v>0.30952380952381198</c:v>
                </c:pt>
                <c:pt idx="155">
                  <c:v>0.30952380952381198</c:v>
                </c:pt>
                <c:pt idx="156">
                  <c:v>0.30357142857143105</c:v>
                </c:pt>
                <c:pt idx="157">
                  <c:v>0.29761904761905011</c:v>
                </c:pt>
                <c:pt idx="158">
                  <c:v>0.29166666666666918</c:v>
                </c:pt>
                <c:pt idx="159">
                  <c:v>0.28571428571428825</c:v>
                </c:pt>
                <c:pt idx="160">
                  <c:v>0.27976190476190732</c:v>
                </c:pt>
                <c:pt idx="161">
                  <c:v>0.27976190476190732</c:v>
                </c:pt>
                <c:pt idx="162">
                  <c:v>0.27380952380952639</c:v>
                </c:pt>
                <c:pt idx="163">
                  <c:v>0.26785714285714546</c:v>
                </c:pt>
                <c:pt idx="164">
                  <c:v>0.26785714285714546</c:v>
                </c:pt>
                <c:pt idx="165">
                  <c:v>0.26190476190476453</c:v>
                </c:pt>
                <c:pt idx="166">
                  <c:v>0.2559523809523836</c:v>
                </c:pt>
                <c:pt idx="167">
                  <c:v>0.2559523809523836</c:v>
                </c:pt>
                <c:pt idx="168">
                  <c:v>0.25000000000000266</c:v>
                </c:pt>
                <c:pt idx="169">
                  <c:v>0.24404761904762171</c:v>
                </c:pt>
                <c:pt idx="170">
                  <c:v>0.23809523809524075</c:v>
                </c:pt>
                <c:pt idx="171">
                  <c:v>0.23214285714285979</c:v>
                </c:pt>
                <c:pt idx="172">
                  <c:v>0.22619047619047883</c:v>
                </c:pt>
                <c:pt idx="173">
                  <c:v>0.22619047619047883</c:v>
                </c:pt>
                <c:pt idx="174">
                  <c:v>0.22023809523809787</c:v>
                </c:pt>
                <c:pt idx="175">
                  <c:v>0.22023809523809787</c:v>
                </c:pt>
                <c:pt idx="176">
                  <c:v>0.21428571428571691</c:v>
                </c:pt>
                <c:pt idx="177">
                  <c:v>0.21428571428571691</c:v>
                </c:pt>
                <c:pt idx="178">
                  <c:v>0.20833333333333595</c:v>
                </c:pt>
                <c:pt idx="179">
                  <c:v>0.20238095238095499</c:v>
                </c:pt>
                <c:pt idx="180">
                  <c:v>0.19642857142857403</c:v>
                </c:pt>
                <c:pt idx="181">
                  <c:v>0.19047619047619307</c:v>
                </c:pt>
                <c:pt idx="182">
                  <c:v>0.19047619047619307</c:v>
                </c:pt>
                <c:pt idx="183">
                  <c:v>0.19047619047619307</c:v>
                </c:pt>
                <c:pt idx="184">
                  <c:v>0.19047619047619307</c:v>
                </c:pt>
                <c:pt idx="185">
                  <c:v>0.19047619047619307</c:v>
                </c:pt>
                <c:pt idx="186">
                  <c:v>0.18452380952381212</c:v>
                </c:pt>
                <c:pt idx="187">
                  <c:v>0.17857142857143116</c:v>
                </c:pt>
                <c:pt idx="188">
                  <c:v>0.1726190476190502</c:v>
                </c:pt>
                <c:pt idx="189">
                  <c:v>0.16666666666666924</c:v>
                </c:pt>
                <c:pt idx="190">
                  <c:v>0.16071428571428828</c:v>
                </c:pt>
                <c:pt idx="191">
                  <c:v>0.16071428571428828</c:v>
                </c:pt>
                <c:pt idx="192">
                  <c:v>0.15476190476190732</c:v>
                </c:pt>
                <c:pt idx="193">
                  <c:v>0.14880952380952636</c:v>
                </c:pt>
                <c:pt idx="194">
                  <c:v>0.14880952380952636</c:v>
                </c:pt>
                <c:pt idx="195">
                  <c:v>0.14880952380952636</c:v>
                </c:pt>
                <c:pt idx="196">
                  <c:v>0.1428571428571454</c:v>
                </c:pt>
                <c:pt idx="197">
                  <c:v>0.1428571428571454</c:v>
                </c:pt>
                <c:pt idx="198">
                  <c:v>0.1428571428571454</c:v>
                </c:pt>
                <c:pt idx="199">
                  <c:v>0.1428571428571454</c:v>
                </c:pt>
                <c:pt idx="200">
                  <c:v>0.1428571428571454</c:v>
                </c:pt>
                <c:pt idx="201">
                  <c:v>0.1428571428571454</c:v>
                </c:pt>
                <c:pt idx="202">
                  <c:v>0.1428571428571454</c:v>
                </c:pt>
                <c:pt idx="203">
                  <c:v>0.13690476190476444</c:v>
                </c:pt>
                <c:pt idx="204">
                  <c:v>0.13690476190476444</c:v>
                </c:pt>
                <c:pt idx="205">
                  <c:v>0.13690476190476444</c:v>
                </c:pt>
                <c:pt idx="206">
                  <c:v>0.13690476190476444</c:v>
                </c:pt>
                <c:pt idx="207">
                  <c:v>0.13690476190476444</c:v>
                </c:pt>
                <c:pt idx="208">
                  <c:v>0.13095238095238348</c:v>
                </c:pt>
                <c:pt idx="209">
                  <c:v>0.12500000000000253</c:v>
                </c:pt>
                <c:pt idx="210">
                  <c:v>0.11904761904762157</c:v>
                </c:pt>
                <c:pt idx="211">
                  <c:v>0.11309523809524061</c:v>
                </c:pt>
                <c:pt idx="212">
                  <c:v>0.11309523809524061</c:v>
                </c:pt>
                <c:pt idx="213">
                  <c:v>0.10714285714285965</c:v>
                </c:pt>
                <c:pt idx="214">
                  <c:v>0.10714285714285965</c:v>
                </c:pt>
                <c:pt idx="215">
                  <c:v>0.10714285714285965</c:v>
                </c:pt>
                <c:pt idx="216">
                  <c:v>0.10119047619047869</c:v>
                </c:pt>
                <c:pt idx="217">
                  <c:v>9.5238095238097731E-2</c:v>
                </c:pt>
                <c:pt idx="218">
                  <c:v>8.9285714285716772E-2</c:v>
                </c:pt>
                <c:pt idx="219">
                  <c:v>8.3333333333335813E-2</c:v>
                </c:pt>
                <c:pt idx="220">
                  <c:v>8.3333333333335813E-2</c:v>
                </c:pt>
                <c:pt idx="221">
                  <c:v>8.3333333333335813E-2</c:v>
                </c:pt>
                <c:pt idx="222">
                  <c:v>7.7380952380954854E-2</c:v>
                </c:pt>
                <c:pt idx="223">
                  <c:v>7.1428571428573895E-2</c:v>
                </c:pt>
                <c:pt idx="224">
                  <c:v>7.1428571428573895E-2</c:v>
                </c:pt>
                <c:pt idx="225">
                  <c:v>6.5476190476192936E-2</c:v>
                </c:pt>
                <c:pt idx="226">
                  <c:v>5.9523809523811984E-2</c:v>
                </c:pt>
                <c:pt idx="227">
                  <c:v>5.3571428571431032E-2</c:v>
                </c:pt>
                <c:pt idx="228">
                  <c:v>4.761904761905008E-2</c:v>
                </c:pt>
                <c:pt idx="229">
                  <c:v>4.761904761905008E-2</c:v>
                </c:pt>
                <c:pt idx="230">
                  <c:v>4.1666666666669128E-2</c:v>
                </c:pt>
                <c:pt idx="231">
                  <c:v>4.1666666666669128E-2</c:v>
                </c:pt>
                <c:pt idx="232">
                  <c:v>3.5714285714288176E-2</c:v>
                </c:pt>
                <c:pt idx="233">
                  <c:v>2.9761904761907224E-2</c:v>
                </c:pt>
                <c:pt idx="234">
                  <c:v>2.9761904761907224E-2</c:v>
                </c:pt>
                <c:pt idx="235">
                  <c:v>2.3809523809526272E-2</c:v>
                </c:pt>
                <c:pt idx="236">
                  <c:v>2.3809523809526272E-2</c:v>
                </c:pt>
                <c:pt idx="237">
                  <c:v>2.3809523809526272E-2</c:v>
                </c:pt>
                <c:pt idx="238">
                  <c:v>1.7857142857145319E-2</c:v>
                </c:pt>
                <c:pt idx="239">
                  <c:v>1.7857142857145319E-2</c:v>
                </c:pt>
                <c:pt idx="240">
                  <c:v>1.1904761904764367E-2</c:v>
                </c:pt>
                <c:pt idx="241">
                  <c:v>1.1904761904764367E-2</c:v>
                </c:pt>
                <c:pt idx="242">
                  <c:v>1.1904761904764367E-2</c:v>
                </c:pt>
                <c:pt idx="243">
                  <c:v>5.9523809523834154E-3</c:v>
                </c:pt>
                <c:pt idx="244">
                  <c:v>2.4633073358870661E-15</c:v>
                </c:pt>
              </c:numCache>
            </c:numRef>
          </c:xVal>
          <c:yVal>
            <c:numRef>
              <c:f>XLSTAT_20201007_154058_1_HID!$B$1:$B$245</c:f>
              <c:numCache>
                <c:formatCode>0</c:formatCode>
                <c:ptCount val="245"/>
                <c:pt idx="0">
                  <c:v>1</c:v>
                </c:pt>
                <c:pt idx="1">
                  <c:v>1</c:v>
                </c:pt>
                <c:pt idx="2">
                  <c:v>1</c:v>
                </c:pt>
                <c:pt idx="3">
                  <c:v>1</c:v>
                </c:pt>
                <c:pt idx="4">
                  <c:v>0.98684210526315785</c:v>
                </c:pt>
                <c:pt idx="5">
                  <c:v>0.98684210526315785</c:v>
                </c:pt>
                <c:pt idx="6">
                  <c:v>0.98684210526315785</c:v>
                </c:pt>
                <c:pt idx="7">
                  <c:v>0.97368421052631571</c:v>
                </c:pt>
                <c:pt idx="8">
                  <c:v>0.97368421052631571</c:v>
                </c:pt>
                <c:pt idx="9">
                  <c:v>0.96052631578947356</c:v>
                </c:pt>
                <c:pt idx="10">
                  <c:v>0.96052631578947356</c:v>
                </c:pt>
                <c:pt idx="11">
                  <c:v>0.96052631578947356</c:v>
                </c:pt>
                <c:pt idx="12">
                  <c:v>0.94736842105263142</c:v>
                </c:pt>
                <c:pt idx="13">
                  <c:v>0.94736842105263142</c:v>
                </c:pt>
                <c:pt idx="14">
                  <c:v>0.93421052631578927</c:v>
                </c:pt>
                <c:pt idx="15">
                  <c:v>0.93421052631578927</c:v>
                </c:pt>
                <c:pt idx="16">
                  <c:v>0.92105263157894712</c:v>
                </c:pt>
                <c:pt idx="17">
                  <c:v>0.90789473684210498</c:v>
                </c:pt>
                <c:pt idx="18">
                  <c:v>0.90789473684210498</c:v>
                </c:pt>
                <c:pt idx="19">
                  <c:v>0.90789473684210498</c:v>
                </c:pt>
                <c:pt idx="20">
                  <c:v>0.90789473684210498</c:v>
                </c:pt>
                <c:pt idx="21">
                  <c:v>0.89473684210526283</c:v>
                </c:pt>
                <c:pt idx="22">
                  <c:v>0.89473684210526283</c:v>
                </c:pt>
                <c:pt idx="23">
                  <c:v>0.89473684210526283</c:v>
                </c:pt>
                <c:pt idx="24">
                  <c:v>0.89473684210526283</c:v>
                </c:pt>
                <c:pt idx="25">
                  <c:v>0.89473684210526283</c:v>
                </c:pt>
                <c:pt idx="26">
                  <c:v>0.89473684210526283</c:v>
                </c:pt>
                <c:pt idx="27">
                  <c:v>0.89473684210526283</c:v>
                </c:pt>
                <c:pt idx="28">
                  <c:v>0.89473684210526283</c:v>
                </c:pt>
                <c:pt idx="29">
                  <c:v>0.88157894736842068</c:v>
                </c:pt>
                <c:pt idx="30">
                  <c:v>0.88157894736842068</c:v>
                </c:pt>
                <c:pt idx="31">
                  <c:v>0.88157894736842068</c:v>
                </c:pt>
                <c:pt idx="32">
                  <c:v>0.88157894736842068</c:v>
                </c:pt>
                <c:pt idx="33">
                  <c:v>0.88157894736842068</c:v>
                </c:pt>
                <c:pt idx="34">
                  <c:v>0.86842105263157854</c:v>
                </c:pt>
                <c:pt idx="35">
                  <c:v>0.86842105263157854</c:v>
                </c:pt>
                <c:pt idx="36">
                  <c:v>0.85526315789473639</c:v>
                </c:pt>
                <c:pt idx="37">
                  <c:v>0.85526315789473639</c:v>
                </c:pt>
                <c:pt idx="38">
                  <c:v>0.85526315789473639</c:v>
                </c:pt>
                <c:pt idx="39">
                  <c:v>0.84210526315789425</c:v>
                </c:pt>
                <c:pt idx="40">
                  <c:v>0.84210526315789425</c:v>
                </c:pt>
                <c:pt idx="41">
                  <c:v>0.84210526315789425</c:v>
                </c:pt>
                <c:pt idx="42">
                  <c:v>0.84210526315789425</c:v>
                </c:pt>
                <c:pt idx="43">
                  <c:v>0.84210526315789425</c:v>
                </c:pt>
                <c:pt idx="44">
                  <c:v>0.84210526315789425</c:v>
                </c:pt>
                <c:pt idx="45">
                  <c:v>0.84210526315789425</c:v>
                </c:pt>
                <c:pt idx="46">
                  <c:v>0.8289473684210521</c:v>
                </c:pt>
                <c:pt idx="47">
                  <c:v>0.8289473684210521</c:v>
                </c:pt>
                <c:pt idx="48">
                  <c:v>0.81578947368420995</c:v>
                </c:pt>
                <c:pt idx="49">
                  <c:v>0.81578947368420995</c:v>
                </c:pt>
                <c:pt idx="50">
                  <c:v>0.81578947368420995</c:v>
                </c:pt>
                <c:pt idx="51">
                  <c:v>0.81578947368420995</c:v>
                </c:pt>
                <c:pt idx="52">
                  <c:v>0.81578947368420995</c:v>
                </c:pt>
                <c:pt idx="53">
                  <c:v>0.81578947368420995</c:v>
                </c:pt>
                <c:pt idx="54">
                  <c:v>0.81578947368420995</c:v>
                </c:pt>
                <c:pt idx="55">
                  <c:v>0.81578947368420995</c:v>
                </c:pt>
                <c:pt idx="56">
                  <c:v>0.81578947368420995</c:v>
                </c:pt>
                <c:pt idx="57">
                  <c:v>0.81578947368420995</c:v>
                </c:pt>
                <c:pt idx="58">
                  <c:v>0.81578947368420995</c:v>
                </c:pt>
                <c:pt idx="59">
                  <c:v>0.80263157894736781</c:v>
                </c:pt>
                <c:pt idx="60">
                  <c:v>0.80263157894736781</c:v>
                </c:pt>
                <c:pt idx="61">
                  <c:v>0.80263157894736781</c:v>
                </c:pt>
                <c:pt idx="62">
                  <c:v>0.80263157894736781</c:v>
                </c:pt>
                <c:pt idx="63">
                  <c:v>0.80263157894736781</c:v>
                </c:pt>
                <c:pt idx="64">
                  <c:v>0.80263157894736781</c:v>
                </c:pt>
                <c:pt idx="65">
                  <c:v>0.80263157894736781</c:v>
                </c:pt>
                <c:pt idx="66">
                  <c:v>0.80263157894736781</c:v>
                </c:pt>
                <c:pt idx="67">
                  <c:v>0.80263157894736781</c:v>
                </c:pt>
                <c:pt idx="68">
                  <c:v>0.80263157894736781</c:v>
                </c:pt>
                <c:pt idx="69">
                  <c:v>0.78947368421052566</c:v>
                </c:pt>
                <c:pt idx="70">
                  <c:v>0.78947368421052566</c:v>
                </c:pt>
                <c:pt idx="71">
                  <c:v>0.77631578947368352</c:v>
                </c:pt>
                <c:pt idx="72">
                  <c:v>0.77631578947368352</c:v>
                </c:pt>
                <c:pt idx="73">
                  <c:v>0.76315789473684137</c:v>
                </c:pt>
                <c:pt idx="74">
                  <c:v>0.76315789473684137</c:v>
                </c:pt>
                <c:pt idx="75">
                  <c:v>0.74999999999999922</c:v>
                </c:pt>
                <c:pt idx="76">
                  <c:v>0.74999999999999922</c:v>
                </c:pt>
                <c:pt idx="77">
                  <c:v>0.73684210526315708</c:v>
                </c:pt>
                <c:pt idx="78">
                  <c:v>0.73684210526315708</c:v>
                </c:pt>
                <c:pt idx="79">
                  <c:v>0.72368421052631493</c:v>
                </c:pt>
                <c:pt idx="80">
                  <c:v>0.72368421052631493</c:v>
                </c:pt>
                <c:pt idx="81">
                  <c:v>0.72368421052631493</c:v>
                </c:pt>
                <c:pt idx="82">
                  <c:v>0.72368421052631493</c:v>
                </c:pt>
                <c:pt idx="83">
                  <c:v>0.71052631578947278</c:v>
                </c:pt>
                <c:pt idx="84">
                  <c:v>0.71052631578947278</c:v>
                </c:pt>
                <c:pt idx="85">
                  <c:v>0.71052631578947278</c:v>
                </c:pt>
                <c:pt idx="86">
                  <c:v>0.71052631578947278</c:v>
                </c:pt>
                <c:pt idx="87">
                  <c:v>0.69736842105263064</c:v>
                </c:pt>
                <c:pt idx="88">
                  <c:v>0.68421052631578849</c:v>
                </c:pt>
                <c:pt idx="89">
                  <c:v>0.68421052631578849</c:v>
                </c:pt>
                <c:pt idx="90">
                  <c:v>0.68421052631578849</c:v>
                </c:pt>
                <c:pt idx="91">
                  <c:v>0.67105263157894635</c:v>
                </c:pt>
                <c:pt idx="92">
                  <c:v>0.67105263157894635</c:v>
                </c:pt>
                <c:pt idx="93">
                  <c:v>0.6578947368421042</c:v>
                </c:pt>
                <c:pt idx="94">
                  <c:v>0.6578947368421042</c:v>
                </c:pt>
                <c:pt idx="95">
                  <c:v>0.6578947368421042</c:v>
                </c:pt>
                <c:pt idx="96">
                  <c:v>0.6578947368421042</c:v>
                </c:pt>
                <c:pt idx="97">
                  <c:v>0.6578947368421042</c:v>
                </c:pt>
                <c:pt idx="98">
                  <c:v>0.64473684210526205</c:v>
                </c:pt>
                <c:pt idx="99">
                  <c:v>0.63157894736841991</c:v>
                </c:pt>
                <c:pt idx="100">
                  <c:v>0.63157894736841991</c:v>
                </c:pt>
                <c:pt idx="101">
                  <c:v>0.61842105263157776</c:v>
                </c:pt>
                <c:pt idx="102">
                  <c:v>0.61842105263157776</c:v>
                </c:pt>
                <c:pt idx="103">
                  <c:v>0.61842105263157776</c:v>
                </c:pt>
                <c:pt idx="104">
                  <c:v>0.61842105263157776</c:v>
                </c:pt>
                <c:pt idx="105">
                  <c:v>0.61842105263157776</c:v>
                </c:pt>
                <c:pt idx="106">
                  <c:v>0.61842105263157776</c:v>
                </c:pt>
                <c:pt idx="107">
                  <c:v>0.61842105263157776</c:v>
                </c:pt>
                <c:pt idx="108">
                  <c:v>0.60526315789473562</c:v>
                </c:pt>
                <c:pt idx="109">
                  <c:v>0.59210526315789347</c:v>
                </c:pt>
                <c:pt idx="110">
                  <c:v>0.59210526315789347</c:v>
                </c:pt>
                <c:pt idx="111">
                  <c:v>0.59210526315789347</c:v>
                </c:pt>
                <c:pt idx="112">
                  <c:v>0.59210526315789347</c:v>
                </c:pt>
                <c:pt idx="113">
                  <c:v>0.59210526315789347</c:v>
                </c:pt>
                <c:pt idx="114">
                  <c:v>0.59210526315789347</c:v>
                </c:pt>
                <c:pt idx="115">
                  <c:v>0.59210526315789347</c:v>
                </c:pt>
                <c:pt idx="116">
                  <c:v>0.59210526315789347</c:v>
                </c:pt>
                <c:pt idx="117">
                  <c:v>0.59210526315789347</c:v>
                </c:pt>
                <c:pt idx="118">
                  <c:v>0.59210526315789347</c:v>
                </c:pt>
                <c:pt idx="119">
                  <c:v>0.59210526315789347</c:v>
                </c:pt>
                <c:pt idx="120">
                  <c:v>0.59210526315789347</c:v>
                </c:pt>
                <c:pt idx="121">
                  <c:v>0.59210526315789347</c:v>
                </c:pt>
                <c:pt idx="122">
                  <c:v>0.57894736842105132</c:v>
                </c:pt>
                <c:pt idx="123">
                  <c:v>0.57894736842105132</c:v>
                </c:pt>
                <c:pt idx="124">
                  <c:v>0.56578947368420918</c:v>
                </c:pt>
                <c:pt idx="125">
                  <c:v>0.55263157894736703</c:v>
                </c:pt>
                <c:pt idx="126">
                  <c:v>0.55263157894736703</c:v>
                </c:pt>
                <c:pt idx="127">
                  <c:v>0.55263157894736703</c:v>
                </c:pt>
                <c:pt idx="128">
                  <c:v>0.53947368421052488</c:v>
                </c:pt>
                <c:pt idx="129">
                  <c:v>0.53947368421052488</c:v>
                </c:pt>
                <c:pt idx="130">
                  <c:v>0.53947368421052488</c:v>
                </c:pt>
                <c:pt idx="131">
                  <c:v>0.53947368421052488</c:v>
                </c:pt>
                <c:pt idx="132">
                  <c:v>0.53947368421052488</c:v>
                </c:pt>
                <c:pt idx="133">
                  <c:v>0.53947368421052488</c:v>
                </c:pt>
                <c:pt idx="134">
                  <c:v>0.52631578947368274</c:v>
                </c:pt>
                <c:pt idx="135">
                  <c:v>0.52631578947368274</c:v>
                </c:pt>
                <c:pt idx="136">
                  <c:v>0.52631578947368274</c:v>
                </c:pt>
                <c:pt idx="137">
                  <c:v>0.52631578947368274</c:v>
                </c:pt>
                <c:pt idx="138">
                  <c:v>0.52631578947368274</c:v>
                </c:pt>
                <c:pt idx="139">
                  <c:v>0.52631578947368274</c:v>
                </c:pt>
                <c:pt idx="140">
                  <c:v>0.52631578947368274</c:v>
                </c:pt>
                <c:pt idx="141">
                  <c:v>0.52631578947368274</c:v>
                </c:pt>
                <c:pt idx="142">
                  <c:v>0.51315789473684059</c:v>
                </c:pt>
                <c:pt idx="143">
                  <c:v>0.51315789473684059</c:v>
                </c:pt>
                <c:pt idx="144">
                  <c:v>0.51315789473684059</c:v>
                </c:pt>
                <c:pt idx="145">
                  <c:v>0.4999999999999985</c:v>
                </c:pt>
                <c:pt idx="146">
                  <c:v>0.4999999999999985</c:v>
                </c:pt>
                <c:pt idx="147">
                  <c:v>0.4999999999999985</c:v>
                </c:pt>
                <c:pt idx="148">
                  <c:v>0.4999999999999985</c:v>
                </c:pt>
                <c:pt idx="149">
                  <c:v>0.4999999999999985</c:v>
                </c:pt>
                <c:pt idx="150">
                  <c:v>0.4999999999999985</c:v>
                </c:pt>
                <c:pt idx="151">
                  <c:v>0.4999999999999985</c:v>
                </c:pt>
                <c:pt idx="152">
                  <c:v>0.4999999999999985</c:v>
                </c:pt>
                <c:pt idx="153">
                  <c:v>0.4999999999999985</c:v>
                </c:pt>
                <c:pt idx="154">
                  <c:v>0.4999999999999985</c:v>
                </c:pt>
                <c:pt idx="155">
                  <c:v>0.48684210526315641</c:v>
                </c:pt>
                <c:pt idx="156">
                  <c:v>0.48684210526315641</c:v>
                </c:pt>
                <c:pt idx="157">
                  <c:v>0.48684210526315641</c:v>
                </c:pt>
                <c:pt idx="158">
                  <c:v>0.48684210526315641</c:v>
                </c:pt>
                <c:pt idx="159">
                  <c:v>0.48684210526315641</c:v>
                </c:pt>
                <c:pt idx="160">
                  <c:v>0.48684210526315641</c:v>
                </c:pt>
                <c:pt idx="161">
                  <c:v>0.47368421052631432</c:v>
                </c:pt>
                <c:pt idx="162">
                  <c:v>0.47368421052631432</c:v>
                </c:pt>
                <c:pt idx="163">
                  <c:v>0.47368421052631432</c:v>
                </c:pt>
                <c:pt idx="164">
                  <c:v>0.46052631578947223</c:v>
                </c:pt>
                <c:pt idx="165">
                  <c:v>0.46052631578947223</c:v>
                </c:pt>
                <c:pt idx="166">
                  <c:v>0.46052631578947223</c:v>
                </c:pt>
                <c:pt idx="167">
                  <c:v>0.44736842105263014</c:v>
                </c:pt>
                <c:pt idx="168">
                  <c:v>0.44736842105263014</c:v>
                </c:pt>
                <c:pt idx="169">
                  <c:v>0.44736842105263014</c:v>
                </c:pt>
                <c:pt idx="170">
                  <c:v>0.44736842105263014</c:v>
                </c:pt>
                <c:pt idx="171">
                  <c:v>0.44736842105263014</c:v>
                </c:pt>
                <c:pt idx="172">
                  <c:v>0.44736842105263014</c:v>
                </c:pt>
                <c:pt idx="173">
                  <c:v>0.43421052631578805</c:v>
                </c:pt>
                <c:pt idx="174">
                  <c:v>0.43421052631578805</c:v>
                </c:pt>
                <c:pt idx="175">
                  <c:v>0.42105263157894596</c:v>
                </c:pt>
                <c:pt idx="176">
                  <c:v>0.42105263157894596</c:v>
                </c:pt>
                <c:pt idx="177">
                  <c:v>0.40789473684210387</c:v>
                </c:pt>
                <c:pt idx="178">
                  <c:v>0.40789473684210387</c:v>
                </c:pt>
                <c:pt idx="179">
                  <c:v>0.40789473684210387</c:v>
                </c:pt>
                <c:pt idx="180">
                  <c:v>0.40789473684210387</c:v>
                </c:pt>
                <c:pt idx="181">
                  <c:v>0.40789473684210387</c:v>
                </c:pt>
                <c:pt idx="182">
                  <c:v>0.39473684210526178</c:v>
                </c:pt>
                <c:pt idx="183">
                  <c:v>0.38157894736841969</c:v>
                </c:pt>
                <c:pt idx="184">
                  <c:v>0.36842105263157759</c:v>
                </c:pt>
                <c:pt idx="185">
                  <c:v>0.3552631578947355</c:v>
                </c:pt>
                <c:pt idx="186">
                  <c:v>0.3552631578947355</c:v>
                </c:pt>
                <c:pt idx="187">
                  <c:v>0.3552631578947355</c:v>
                </c:pt>
                <c:pt idx="188">
                  <c:v>0.3552631578947355</c:v>
                </c:pt>
                <c:pt idx="189">
                  <c:v>0.3552631578947355</c:v>
                </c:pt>
                <c:pt idx="190">
                  <c:v>0.3552631578947355</c:v>
                </c:pt>
                <c:pt idx="191">
                  <c:v>0.34210526315789341</c:v>
                </c:pt>
                <c:pt idx="192">
                  <c:v>0.34210526315789341</c:v>
                </c:pt>
                <c:pt idx="193">
                  <c:v>0.34210526315789341</c:v>
                </c:pt>
                <c:pt idx="194">
                  <c:v>0.32894736842105132</c:v>
                </c:pt>
                <c:pt idx="195">
                  <c:v>0.31578947368420923</c:v>
                </c:pt>
                <c:pt idx="196">
                  <c:v>0.31578947368420923</c:v>
                </c:pt>
                <c:pt idx="197">
                  <c:v>0.30263157894736714</c:v>
                </c:pt>
                <c:pt idx="198">
                  <c:v>0.28947368421052505</c:v>
                </c:pt>
                <c:pt idx="199">
                  <c:v>0.27631578947368296</c:v>
                </c:pt>
                <c:pt idx="200">
                  <c:v>0.26315789473684087</c:v>
                </c:pt>
                <c:pt idx="201">
                  <c:v>0.24999999999999878</c:v>
                </c:pt>
                <c:pt idx="202">
                  <c:v>0.23684210526315669</c:v>
                </c:pt>
                <c:pt idx="203">
                  <c:v>0.23684210526315669</c:v>
                </c:pt>
                <c:pt idx="204">
                  <c:v>0.2236842105263146</c:v>
                </c:pt>
                <c:pt idx="205">
                  <c:v>0.21052631578947251</c:v>
                </c:pt>
                <c:pt idx="206">
                  <c:v>0.19736842105263042</c:v>
                </c:pt>
                <c:pt idx="207">
                  <c:v>0.18421052631578833</c:v>
                </c:pt>
                <c:pt idx="208">
                  <c:v>0.18421052631578833</c:v>
                </c:pt>
                <c:pt idx="209">
                  <c:v>0.18421052631578833</c:v>
                </c:pt>
                <c:pt idx="210">
                  <c:v>0.18421052631578833</c:v>
                </c:pt>
                <c:pt idx="211">
                  <c:v>0.18421052631578833</c:v>
                </c:pt>
                <c:pt idx="212">
                  <c:v>0.17105263157894623</c:v>
                </c:pt>
                <c:pt idx="213">
                  <c:v>0.17105263157894623</c:v>
                </c:pt>
                <c:pt idx="214">
                  <c:v>0.15789473684210414</c:v>
                </c:pt>
                <c:pt idx="215">
                  <c:v>0.14473684210526205</c:v>
                </c:pt>
                <c:pt idx="216">
                  <c:v>0.14473684210526205</c:v>
                </c:pt>
                <c:pt idx="217">
                  <c:v>0.14473684210526205</c:v>
                </c:pt>
                <c:pt idx="218">
                  <c:v>0.14473684210526205</c:v>
                </c:pt>
                <c:pt idx="219">
                  <c:v>0.14473684210526205</c:v>
                </c:pt>
                <c:pt idx="220">
                  <c:v>0.13157894736841996</c:v>
                </c:pt>
                <c:pt idx="221">
                  <c:v>0.11842105263157786</c:v>
                </c:pt>
                <c:pt idx="222">
                  <c:v>0.11842105263157786</c:v>
                </c:pt>
                <c:pt idx="223">
                  <c:v>0.11842105263157786</c:v>
                </c:pt>
                <c:pt idx="224">
                  <c:v>0.10526315789473575</c:v>
                </c:pt>
                <c:pt idx="225">
                  <c:v>0.10526315789473575</c:v>
                </c:pt>
                <c:pt idx="226">
                  <c:v>0.10526315789473575</c:v>
                </c:pt>
                <c:pt idx="227">
                  <c:v>0.10526315789473575</c:v>
                </c:pt>
                <c:pt idx="228">
                  <c:v>0.10526315789473575</c:v>
                </c:pt>
                <c:pt idx="229">
                  <c:v>9.2105263157893649E-2</c:v>
                </c:pt>
                <c:pt idx="230">
                  <c:v>9.2105263157893649E-2</c:v>
                </c:pt>
                <c:pt idx="231">
                  <c:v>7.8947368421051545E-2</c:v>
                </c:pt>
                <c:pt idx="232">
                  <c:v>7.8947368421051545E-2</c:v>
                </c:pt>
                <c:pt idx="233">
                  <c:v>7.8947368421051545E-2</c:v>
                </c:pt>
                <c:pt idx="234">
                  <c:v>6.578947368420944E-2</c:v>
                </c:pt>
                <c:pt idx="235">
                  <c:v>6.578947368420944E-2</c:v>
                </c:pt>
                <c:pt idx="236">
                  <c:v>5.2631578947367336E-2</c:v>
                </c:pt>
                <c:pt idx="237">
                  <c:v>3.9473684210525231E-2</c:v>
                </c:pt>
                <c:pt idx="238">
                  <c:v>3.9473684210525231E-2</c:v>
                </c:pt>
                <c:pt idx="239">
                  <c:v>2.6315789473683127E-2</c:v>
                </c:pt>
                <c:pt idx="240">
                  <c:v>2.6315789473683127E-2</c:v>
                </c:pt>
                <c:pt idx="241">
                  <c:v>1.3157894736841022E-2</c:v>
                </c:pt>
                <c:pt idx="242">
                  <c:v>-1.0824674490095276E-15</c:v>
                </c:pt>
                <c:pt idx="243">
                  <c:v>-1.0824674490095276E-15</c:v>
                </c:pt>
                <c:pt idx="244">
                  <c:v>-1.0824674490095276E-15</c:v>
                </c:pt>
              </c:numCache>
            </c:numRef>
          </c:yVal>
          <c:smooth val="0"/>
          <c:extLst>
            <c:ext xmlns:c16="http://schemas.microsoft.com/office/drawing/2014/chart" uri="{C3380CC4-5D6E-409C-BE32-E72D297353CC}">
              <c16:uniqueId val="{00000001-AC46-4C2E-956E-B3F77D793F69}"/>
            </c:ext>
          </c:extLst>
        </c:ser>
        <c:ser>
          <c:idx val="1"/>
          <c:order val="1"/>
          <c:spPr>
            <a:ln w="12700">
              <a:solidFill>
                <a:srgbClr val="000000"/>
              </a:solidFill>
              <a:prstDash val="sysDash"/>
            </a:ln>
          </c:spPr>
          <c:marker>
            <c:symbol val="none"/>
          </c:marker>
          <c:xVal>
            <c:numLit>
              <c:formatCode>General</c:formatCode>
              <c:ptCount val="2"/>
              <c:pt idx="0">
                <c:v>0</c:v>
              </c:pt>
              <c:pt idx="1">
                <c:v>1</c:v>
              </c:pt>
            </c:numLit>
          </c:xVal>
          <c:yVal>
            <c:numLit>
              <c:formatCode>General</c:formatCode>
              <c:ptCount val="2"/>
              <c:pt idx="0">
                <c:v>0</c:v>
              </c:pt>
              <c:pt idx="1">
                <c:v>1</c:v>
              </c:pt>
            </c:numLit>
          </c:yVal>
          <c:smooth val="0"/>
          <c:extLst>
            <c:ext xmlns:c16="http://schemas.microsoft.com/office/drawing/2014/chart" uri="{C3380CC4-5D6E-409C-BE32-E72D297353CC}">
              <c16:uniqueId val="{00000002-AC46-4C2E-956E-B3F77D793F69}"/>
            </c:ext>
          </c:extLst>
        </c:ser>
        <c:dLbls>
          <c:showLegendKey val="0"/>
          <c:showVal val="0"/>
          <c:showCatName val="0"/>
          <c:showSerName val="0"/>
          <c:showPercent val="0"/>
          <c:showBubbleSize val="0"/>
        </c:dLbls>
        <c:axId val="1926443135"/>
        <c:axId val="308422191"/>
      </c:scatterChart>
      <c:valAx>
        <c:axId val="1926443135"/>
        <c:scaling>
          <c:orientation val="minMax"/>
          <c:max val="1"/>
          <c:min val="0"/>
        </c:scaling>
        <c:delete val="0"/>
        <c:axPos val="b"/>
        <c:title>
          <c:tx>
            <c:rich>
              <a:bodyPr/>
              <a:lstStyle/>
              <a:p>
                <a:pPr>
                  <a:defRPr sz="800" b="1">
                    <a:latin typeface="Arial"/>
                    <a:ea typeface="Arial"/>
                    <a:cs typeface="Arial"/>
                  </a:defRPr>
                </a:pPr>
                <a:r>
                  <a:rPr lang="en-US"/>
                  <a:t>1 - Specificity</a:t>
                </a:r>
              </a:p>
            </c:rich>
          </c:tx>
          <c:overlay val="0"/>
        </c:title>
        <c:numFmt formatCode="General" sourceLinked="0"/>
        <c:majorTickMark val="cross"/>
        <c:minorTickMark val="none"/>
        <c:tickLblPos val="nextTo"/>
        <c:txPr>
          <a:bodyPr/>
          <a:lstStyle/>
          <a:p>
            <a:pPr>
              <a:defRPr sz="700"/>
            </a:pPr>
            <a:endParaRPr lang="en-US"/>
          </a:p>
        </c:txPr>
        <c:crossAx val="308422191"/>
        <c:crosses val="autoZero"/>
        <c:crossBetween val="midCat"/>
      </c:valAx>
      <c:valAx>
        <c:axId val="308422191"/>
        <c:scaling>
          <c:orientation val="minMax"/>
          <c:max val="1"/>
          <c:min val="0"/>
        </c:scaling>
        <c:delete val="0"/>
        <c:axPos val="l"/>
        <c:title>
          <c:tx>
            <c:rich>
              <a:bodyPr/>
              <a:lstStyle/>
              <a:p>
                <a:pPr>
                  <a:defRPr sz="800" b="1">
                    <a:latin typeface="Arial"/>
                    <a:ea typeface="Arial"/>
                    <a:cs typeface="Arial"/>
                  </a:defRPr>
                </a:pPr>
                <a:r>
                  <a:rPr lang="en-US"/>
                  <a:t>Sensitivity</a:t>
                </a:r>
              </a:p>
            </c:rich>
          </c:tx>
          <c:overlay val="0"/>
        </c:title>
        <c:numFmt formatCode="General" sourceLinked="0"/>
        <c:majorTickMark val="cross"/>
        <c:minorTickMark val="none"/>
        <c:tickLblPos val="nextTo"/>
        <c:txPr>
          <a:bodyPr/>
          <a:lstStyle/>
          <a:p>
            <a:pPr>
              <a:defRPr sz="700"/>
            </a:pPr>
            <a:endParaRPr lang="en-US"/>
          </a:p>
        </c:txPr>
        <c:crossAx val="1926443135"/>
        <c:crosses val="autoZero"/>
        <c:crossBetween val="midCat"/>
      </c:valAx>
      <c:spPr>
        <a:ln>
          <a:solidFill>
            <a:srgbClr val="80808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48" sel="1" val="0">
  <itemLst>
    <item val="Regression of variable y"/>
    <item val="Model parameters (Variable y)"/>
    <item val="Predictions and residuals (Variable y)"/>
    <item val="ROC Curve (Variable y)"/>
  </itemLst>
</formControlPr>
</file>

<file path=xl/ctrlProps/ctrlProp2.xml><?xml version="1.0" encoding="utf-8"?>
<formControlPr xmlns="http://schemas.microsoft.com/office/spreadsheetml/2009/9/main" objectType="Drop" dropStyle="combo" dx="48" sel="1" val="0">
  <itemLst>
    <item val="Regression of variable y"/>
    <item val="Model parameters (Variable y)"/>
    <item val="Predictions and residuals (Variable y)"/>
    <item val="ROC Curve (Variable y)"/>
  </itemLst>
</formControlPr>
</file>

<file path=xl/ctrlProps/ctrlProp3.xml><?xml version="1.0" encoding="utf-8"?>
<formControlPr xmlns="http://schemas.microsoft.com/office/spreadsheetml/2009/9/main" objectType="Drop" dropStyle="combo" dx="48" sel="1" val="0">
  <itemLst>
    <item val="Regression of variable y"/>
    <item val="Model parameters (Variable y)"/>
    <item val="Predictions and residuals (Variable y)"/>
    <item val="ROC Curve (Variable y)"/>
  </itemLst>
</formControlPr>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41910</xdr:colOff>
      <xdr:row>1</xdr:row>
      <xdr:rowOff>74295</xdr:rowOff>
    </xdr:from>
    <xdr:to>
      <xdr:col>12</xdr:col>
      <xdr:colOff>133350</xdr:colOff>
      <xdr:row>16</xdr:row>
      <xdr:rowOff>74295</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xdr:colOff>
      <xdr:row>2</xdr:row>
      <xdr:rowOff>173355</xdr:rowOff>
    </xdr:from>
    <xdr:to>
      <xdr:col>12</xdr:col>
      <xdr:colOff>95250</xdr:colOff>
      <xdr:row>17</xdr:row>
      <xdr:rowOff>173355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11430</xdr:colOff>
      <xdr:row>3</xdr:row>
      <xdr:rowOff>13335</xdr:rowOff>
    </xdr:from>
    <xdr:to>
      <xdr:col>25</xdr:col>
      <xdr:colOff>102870</xdr:colOff>
      <xdr:row>18</xdr:row>
      <xdr:rowOff>13335</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10795</xdr:colOff>
      <xdr:row>8</xdr:row>
      <xdr:rowOff>15240</xdr:rowOff>
    </xdr:from>
    <xdr:to>
      <xdr:col>2</xdr:col>
      <xdr:colOff>36195</xdr:colOff>
      <xdr:row>8</xdr:row>
      <xdr:rowOff>40640</xdr:rowOff>
    </xdr:to>
    <xdr:sp macro="" textlink="">
      <xdr:nvSpPr>
        <xdr:cNvPr id="2" name="TX89123" hidden="1">
          <a:extLst>
            <a:ext uri="{FF2B5EF4-FFF2-40B4-BE49-F238E27FC236}">
              <a16:creationId xmlns:a16="http://schemas.microsoft.com/office/drawing/2014/main" id="{00000000-0008-0000-0B00-000002000000}"/>
            </a:ext>
          </a:extLst>
        </xdr:cNvPr>
        <xdr:cNvSpPr txBox="1"/>
      </xdr:nvSpPr>
      <xdr:spPr>
        <a:xfrm>
          <a:off x="991870" y="14630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RefEdit_W,RefEdit,,True,000000000011_General,True,Observation weights:,False,
RefEdit_Y,RefEdit,!$F$1:$F$245,True,000000000003_General,True,Response variable(s):,False,
CheckBox_W,CheckBox,False,True,000000000001_General,True,Observation weights,False,
CheckBox_ObsLabels,CheckBox,False,True,000000000009_General,True,Observation labels,False,
RefEdit_ObsLabels,RefEdit,,True,000000000010_General,True,Observation labels:,False,
CheckBoxVarLabels,CheckBox,True,True,000000000008_General,True,Variable labels,False,
CheckBox_Resid,CheckBox,True,True,500000000902_Outputs,True,Predictions and residuals,False,
CheckBox_Desc,CheckBox,False,True,500000000000_Outputs,True,Descriptive statistics,False,
CheckBox_Predict,CheckBox,False,True,300000000000_Prediction,True,Prediction,False,
TextBox_conf,TextBox,95,True,100000000102_Options,True,Confidence interval (%):,False,
CheckBox_Equ,CheckBox,False,True,500000000602_Outputs,True,Equation of the model,False,
CheckBoxGood,CheckBox,False,True,500000000002_Outputs,True,Goodness of fit statistics,False,
OptionButton_MVRemove,OptionButton,True,True,400000000000_Missing data,True,Remove the observations,False,
OptionButton_MVEstimate,OptionButton,False,True,400000000100_Missing data,True,Estimate missing data,False,
OptionButton_MeanMode,OptionButton,True,True,400000000200_Missing data,True,Mean or mode,False,
OptionButton_NN,OptionButton,False,True,400000010200_Missing data,True,Nearest neighbor,False,
CheckBox_Intercept,CheckBox,False,False,100000000007_Options,False,Fixed Intercept,False,
ComboBox_Constraints,ComboBox,0,False,100000000104_Options,False,Select the type of constraint to apply to the qualitative variables of the OLS model,False,
TextBox_MaxVar,TextBox,2,True,100000000906_Options,True,Max variables:,False,
TextBox_MinVar,TextBox,2,True,100000000706_Options,True,Min variables:,False,
TextBox_Threshold,TextBox,0.2,False,100000000506_Options,False,Probability for removal:,False,
ComboBox_Criterion,ComboBox,0,True,100000000306_Options,True,Criterion:,False,
ComboBox_Selection,ComboBox,0,True,100000000106_Options,True,Choose a model selection method,False,
CheckBox_Selection,CheckBox,False,True,100000000006_Options,True,Model selection,False,
RefEdit_QPred,RefEdit,,True,300000000004_Prediction,True,Qualitative:,False,
RefEdit_XPred,RefEdit,,True,300000000002_Prediction,True,Quantitative:,False,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RefEdit_PredLabels,RefEdit,,True,300000000006_Prediction,True,,False,
CheckBox_Corr,CheckBox,False,True,500000000001_Outputs,True,Correlations,False,
TextBoxCompMax,TextBox,5,True,100000040005_Options,True,,False,
TextBoxMinPerc,TextBox,100,True,100000020005_Options,True,,False,
CheckBoxMinFilter,CheckBox,False,True,100000010005_Options,True,Minimum %,False,
CheckBoxMaxFilter,CheckBox,False,True,100000030005_Options,True,Maximum number,False,
CheckBoxModelCoeff,CheckBox,True,True,500000000302_Outputs,True,Model coefficients,False,
CheckBoxCorrCharts,CheckBox,True,True,600000000000_Charts,True,Correlation charts,False,
CheckBoxVectors,CheckBox,True,True,600000000100_Charts,True,Vectors,False,
CheckBoxResidCharts,CheckBox,True,True,600000000101_Charts,True,Predictions,False,
CheckBoxRegCharts,CheckBox,True,True,600000000001_Charts,True,Regression charts,False,
CheckBox_Conf,CheckBox,False,True,600000000201_Charts,True,Confidence intervals,False,
CheckBoxIndCharts,CheckBox,True,True,600000000200_Charts,True,Observations charts,False,
CheckBoxBiplots,CheckBox,True,True,600000000400_Charts,True,Biplots,False,
CheckBoxVectorsBip,CheckBox,True,True,600000000500_Charts,True,Vectors,False,
CheckBoxLabelsInd,CheckBox,True,True,600000000300_Charts,True,Labels,False,
CheckBoxLabelsBiplots,CheckBox,True,True,600000000600_Charts,True,Labels,False,
CheckBoxLoadings,CheckBox,True,True,500000000005_Outputs,True,Factor loadings,False,
CheckBoxScores,CheckBox,True,True,500000000205_Outputs,True,Factor scores,False,
CheckBoxCorrFactVar,CheckBox,True,True,500000000105_Outputs,True,Variables/Factors correlations,False,
CheckBoxTrans,CheckBox,False,False,03,False,Trans,False,
ComboBoxType,ComboBox,0,True,000000000005_General,True,Activate this option if the dependent variable is binary,False,
ComboBoxModel,ComboBox,0,True,000000000406_General,True,Select the model,False,
CheckBox_Normed,CheckBox,True,True,100000000105_Options,True,Standardized PCA,False,
OptionButton_OLS,OptionButton,True,True,000000000106_General,True,Classic,False,
OptionButton_PCR,OptionButton,False,True,000000000206_General,True,PCR,False,
OptionButton_PLS,OptionButton,False,False,000000000306_General,False,PLS,False,
OptionButton_R,OptionButton,False,True,000000000007_General,True,Range,False,
OptionButton_S,OptionButton,True,True,000000000107_General,True,Sheet,False,
OptionButton_W,OptionButton,False,True,000000000207_General,True,Workbook,False,
RefEdit_R,RefEdit,,True,000000000307_General,True,Range:,False,
RefEdit_Wr,RefEdit,,True,000000000013_General,True,Regression weights:,False,
CheckBox_Wr,CheckBox,False,True,000000000012_General,True,Regression weights,False,
CheckBoxFirth,CheckBox,False,True,100000000200_Options,True,Firth's method,False,
CheckBoxStdCoeff,CheckBox,False,True,500000000702_Outputs,True,Standardized coefficients,False,
CheckBoxChartsCoeff,CheckBox,True,True,600000000301_Charts,True,Standardized coefficients,False,
TextBoxEntrance,TextBox,0.1,False,100000001106_Options,False,Probability for entry:,False,
CheckBoxClassif,CheckBox,False,True,500000000104_Outputs,True,Classification table,False,
TextBoxCut,TextBox,0.5,True,500000000304_Outputs,True,Cutpoint:,False,
ScrollBarCut,ScrollBar,50,True,500000000404_Outputs,False,,,
TextBoxTol,TextBox,0.001,True,100000000100_Options,True,Tolerance:,False,
CheckBoxROC,CheckBox,True,True,600000000002_Charts,True,ROC Curve,False,
CheckBoxProbAna,CheckBox,False,True,500000000004_Outputs,True,Probability analysis,False,
CheckBox_AV,CheckBox,False,True,500000000102_Outputs,True,Type II analysis,False,
CheckBoxCompare,CheckBox,True,True,500000000003_Outputs,True,Comparisons,False,
CheckBoxPL,CheckBox,False,True,500000000402_Outputs,True,PL Confidence intervals,False,
TextBoxConv,TextBox,0.000001,True,100000000203_Options,True,Convergence:,False,
TextBoxMaxIter,TextBox,100,True,100000000003_Options,True,Iterations:,False,
CheckBoxColors,CheckBox,False,True,600000000003_Charts,True,Colored labels,False,
RefEditGroupFilter,RefEdit,,True,600000000603_Charts,True,Group variable:,False,
TextBoxPoints,TextBox,100,True,600000000403_Charts,True,Number of observations:,False,
ComboBoxFilter,ComboBox,1,True,600000000203_Charts,True,Select the filtering option,False,
CheckBoxChartsFilter,CheckBox,True,True,600000000103_Charts,True,Filter,False,
ComboBoxModRef,ComboBox,0,False,000000000015_General,False,Select the control category,False,
CheckBoxVarCov,CheckBox,False,True,500000000502_Outputs,True,Covariance matrix,False,
CheckBoxHL,CheckBox,False,True,500000000202_Outputs,True,Hosmer-Lemeshow test,False,
RefEdit_W2,RefEdit,,True,100000000208_Options,True,Corrective weights:,False,
CheckBoxAuto,CheckBox,False,True,100000000008_Options,True,Automatic,False,
CheckBox_W2,CheckBox,False,True,100000000108_Options,True,Corrective weights,False,
RefEdit_X,RefEdit,!$B$1:$E$245,True,000000000216_General,True,X / Explanatory variables:,False,
CheckBox_X,CheckBox,True,True,000000000116_General,True,Quantitative,False,
CheckBox_Q,CheckBox,False,True,000000000316_General,True,Qualitative,False,
RefEdit_Q,RefEdit,,True,000000000416_General,True,Qualitative:,False,
CheckBoxMarginal,CheckBox,False,True,500000000802_Outputs,True,Marginal effects at the means,False,
CheckBox_Interactions,CheckBox,False,True,100000000001_Options,True,Interactions / Level,False,
TextBoxLevel,TextBox,2,True,100000000101_Options,True,,False,
ScrollBarLevel,SpinButton,2,True,100000000201_Options,False,,,
SpinButtonCompMax,SpinButton,3,True,100000050005_Options,False,,,
ComboBox_TestMethod,ComboBox,0,True,200000000200_Validation,True,Select the method for the extraction of validation data,False,
TextBoxTestNumber,TextBox,1,True,200000000400_Validation,True,,False,
RefEditGroup,RefEdit,,True,200000000600_Validation,True,Group variable:,False,
CheckBox_Validation,CheckBox,False,True,200000000000_Validation,True,Validation,False,
</a:t>
          </a:r>
        </a:p>
      </xdr:txBody>
    </xdr:sp>
    <xdr:clientData/>
  </xdr:twoCellAnchor>
  <xdr:twoCellAnchor editAs="absolute">
    <xdr:from>
      <xdr:col>0</xdr:col>
      <xdr:colOff>341630</xdr:colOff>
      <xdr:row>8</xdr:row>
      <xdr:rowOff>17780</xdr:rowOff>
    </xdr:from>
    <xdr:to>
      <xdr:col>3</xdr:col>
      <xdr:colOff>554228</xdr:colOff>
      <xdr:row>9</xdr:row>
      <xdr:rowOff>9525</xdr:rowOff>
    </xdr:to>
    <xdr:sp macro="" textlink="">
      <xdr:nvSpPr>
        <xdr:cNvPr id="3" name="BK89123">
          <a:extLst>
            <a:ext uri="{FF2B5EF4-FFF2-40B4-BE49-F238E27FC236}">
              <a16:creationId xmlns:a16="http://schemas.microsoft.com/office/drawing/2014/main" id="{00000000-0008-0000-0B00-000003000000}"/>
            </a:ext>
          </a:extLst>
        </xdr:cNvPr>
        <xdr:cNvSpPr/>
      </xdr:nvSpPr>
      <xdr:spPr>
        <a:xfrm>
          <a:off x="345440" y="146939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38353</xdr:colOff>
      <xdr:row>8</xdr:row>
      <xdr:rowOff>58674</xdr:rowOff>
    </xdr:from>
    <xdr:to>
      <xdr:col>1</xdr:col>
      <xdr:colOff>381253</xdr:colOff>
      <xdr:row>8</xdr:row>
      <xdr:rowOff>401574</xdr:rowOff>
    </xdr:to>
    <xdr:pic macro="[0]!ReRunXLSTAT">
      <xdr:nvPicPr>
        <xdr:cNvPr id="4" name="BT89123">
          <a:extLst>
            <a:ext uri="{FF2B5EF4-FFF2-40B4-BE49-F238E27FC236}">
              <a16:creationId xmlns:a16="http://schemas.microsoft.com/office/drawing/2014/main" id="{00000000-0008-0000-0B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253"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516127</xdr:colOff>
      <xdr:row>8</xdr:row>
      <xdr:rowOff>58674</xdr:rowOff>
    </xdr:from>
    <xdr:to>
      <xdr:col>2</xdr:col>
      <xdr:colOff>218947</xdr:colOff>
      <xdr:row>8</xdr:row>
      <xdr:rowOff>401574</xdr:rowOff>
    </xdr:to>
    <xdr:pic macro="[0]!AddRemovGrid">
      <xdr:nvPicPr>
        <xdr:cNvPr id="5" name="RM89123">
          <a:extLst>
            <a:ext uri="{FF2B5EF4-FFF2-40B4-BE49-F238E27FC236}">
              <a16:creationId xmlns:a16="http://schemas.microsoft.com/office/drawing/2014/main" id="{00000000-0008-0000-0B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9027"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516128</xdr:colOff>
      <xdr:row>8</xdr:row>
      <xdr:rowOff>58674</xdr:rowOff>
    </xdr:from>
    <xdr:to>
      <xdr:col>2</xdr:col>
      <xdr:colOff>218948</xdr:colOff>
      <xdr:row>8</xdr:row>
      <xdr:rowOff>401574</xdr:rowOff>
    </xdr:to>
    <xdr:pic macro="AddRemovGrid">
      <xdr:nvPicPr>
        <xdr:cNvPr id="6" name="AD89123" hidden="1">
          <a:extLst>
            <a:ext uri="{FF2B5EF4-FFF2-40B4-BE49-F238E27FC236}">
              <a16:creationId xmlns:a16="http://schemas.microsoft.com/office/drawing/2014/main" id="{00000000-0008-0000-0B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9028"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363347</xdr:colOff>
      <xdr:row>8</xdr:row>
      <xdr:rowOff>58674</xdr:rowOff>
    </xdr:from>
    <xdr:to>
      <xdr:col>3</xdr:col>
      <xdr:colOff>66167</xdr:colOff>
      <xdr:row>8</xdr:row>
      <xdr:rowOff>401574</xdr:rowOff>
    </xdr:to>
    <xdr:pic macro="[0]!SendToOfficeLocal">
      <xdr:nvPicPr>
        <xdr:cNvPr id="7" name="WD89123">
          <a:extLst>
            <a:ext uri="{FF2B5EF4-FFF2-40B4-BE49-F238E27FC236}">
              <a16:creationId xmlns:a16="http://schemas.microsoft.com/office/drawing/2014/main" id="{00000000-0008-0000-0B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44422"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151892</xdr:colOff>
      <xdr:row>8</xdr:row>
      <xdr:rowOff>58674</xdr:rowOff>
    </xdr:from>
    <xdr:to>
      <xdr:col>3</xdr:col>
      <xdr:colOff>494792</xdr:colOff>
      <xdr:row>8</xdr:row>
      <xdr:rowOff>401574</xdr:rowOff>
    </xdr:to>
    <xdr:pic macro="[0]!SendToOfficeLocal">
      <xdr:nvPicPr>
        <xdr:cNvPr id="8" name="PT89123">
          <a:extLst>
            <a:ext uri="{FF2B5EF4-FFF2-40B4-BE49-F238E27FC236}">
              <a16:creationId xmlns:a16="http://schemas.microsoft.com/office/drawing/2014/main" id="{00000000-0008-0000-0B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1142"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284</xdr:row>
      <xdr:rowOff>135254</xdr:rowOff>
    </xdr:from>
    <xdr:to>
      <xdr:col>7</xdr:col>
      <xdr:colOff>9525</xdr:colOff>
      <xdr:row>302</xdr:row>
      <xdr:rowOff>173354</xdr:rowOff>
    </xdr:to>
    <xdr:graphicFrame macro="">
      <xdr:nvGraphicFramePr>
        <xdr:cNvPr id="9" name="Chart 8-XLSTAT">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342900</xdr:colOff>
          <xdr:row>9</xdr:row>
          <xdr:rowOff>0</xdr:rowOff>
        </xdr:from>
        <xdr:to>
          <xdr:col>3</xdr:col>
          <xdr:colOff>628650</xdr:colOff>
          <xdr:row>10</xdr:row>
          <xdr:rowOff>0</xdr:rowOff>
        </xdr:to>
        <xdr:sp macro="" textlink="">
          <xdr:nvSpPr>
            <xdr:cNvPr id="8193" name="DD663948" hidden="1">
              <a:extLst>
                <a:ext uri="{63B3BB69-23CF-44E3-9099-C40C66FF867C}">
                  <a14:compatExt spid="_x0000_s8193"/>
                </a:ext>
                <a:ext uri="{FF2B5EF4-FFF2-40B4-BE49-F238E27FC236}">
                  <a16:creationId xmlns:a16="http://schemas.microsoft.com/office/drawing/2014/main" id="{00000000-0008-0000-0B00-000001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xdr:col>
      <xdr:colOff>12700</xdr:colOff>
      <xdr:row>8</xdr:row>
      <xdr:rowOff>0</xdr:rowOff>
    </xdr:from>
    <xdr:to>
      <xdr:col>2</xdr:col>
      <xdr:colOff>38100</xdr:colOff>
      <xdr:row>8</xdr:row>
      <xdr:rowOff>25400</xdr:rowOff>
    </xdr:to>
    <xdr:sp macro="" textlink="">
      <xdr:nvSpPr>
        <xdr:cNvPr id="2" name="TX867565" hidden="1">
          <a:extLst>
            <a:ext uri="{FF2B5EF4-FFF2-40B4-BE49-F238E27FC236}">
              <a16:creationId xmlns:a16="http://schemas.microsoft.com/office/drawing/2014/main" id="{00000000-0008-0000-0C00-000002000000}"/>
            </a:ext>
          </a:extLst>
        </xdr:cNvPr>
        <xdr:cNvSpPr txBox="1"/>
      </xdr:nvSpPr>
      <xdr:spPr>
        <a:xfrm>
          <a:off x="991870" y="14630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RefEdit_W,RefEdit,,True,000000000011_General,True,Observation weights:,False,
RefEdit_Y,RefEdit,!$F:$F,True,000000000003_General,True,Response variable(s):,False,
CheckBox_W,CheckBox,False,True,000000000001_General,True,Observation weights,False,
CheckBox_ObsLabels,CheckBox,False,True,000000000009_General,True,Observation labels,False,
RefEdit_ObsLabels,RefEdit,,True,000000000010_General,True,Observation labels:,False,
CheckBoxVarLabels,CheckBox,True,True,000000000008_General,True,Variable labels,False,
CheckBox_Resid,CheckBox,True,True,500000000902_Outputs,True,Predictions and residuals,False,
CheckBox_Desc,CheckBox,False,True,500000000000_Outputs,True,Descriptive statistics,False,
CheckBox_Predict,CheckBox,False,True,300000000000_Prediction,True,Prediction,False,
TextBox_conf,TextBox,95,True,100000000102_Options,True,Confidence interval (%):,False,
CheckBox_Equ,CheckBox,False,True,500000000602_Outputs,True,Equation of the model,False,
CheckBoxGood,CheckBox,False,True,500000000002_Outputs,True,Goodness of fit statistics,False,
OptionButton_MVRemove,OptionButton,True,True,400000000000_Missing data,True,Remove the observations,False,
OptionButton_MVEstimate,OptionButton,False,True,400000000100_Missing data,True,Estimate missing data,False,
OptionButton_MeanMode,OptionButton,True,True,400000000200_Missing data,True,Mean or mode,False,
OptionButton_NN,OptionButton,False,True,400000010200_Missing data,True,Nearest neighbor,False,
CheckBox_Intercept,CheckBox,False,False,100000000007_Options,False,Fixed Intercept,False,
ComboBox_Constraints,ComboBox,0,False,100000000104_Options,False,Select the type of constraint to apply to the qualitative variables of the OLS model,False,
TextBox_MaxVar,TextBox,2,True,100000000906_Options,True,Max variables:,False,
TextBox_MinVar,TextBox,2,True,100000000706_Options,True,Min variables:,False,
TextBox_Threshold,TextBox,0.2,False,100000000506_Options,False,Probability for removal:,False,
ComboBox_Criterion,ComboBox,0,True,100000000306_Options,True,Criterion:,False,
ComboBox_Selection,ComboBox,0,True,100000000106_Options,True,Choose a model selection method,False,
CheckBox_Selection,CheckBox,False,True,100000000006_Options,True,Model selection,False,
RefEdit_QPred,RefEdit,,True,300000000004_Prediction,True,Qualitative:,False,
RefEdit_XPred,RefEdit,,True,300000000002_Prediction,True,Quantitative:,False,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RefEdit_PredLabels,RefEdit,,True,300000000006_Prediction,True,,False,
CheckBox_Corr,CheckBox,False,True,500000000001_Outputs,True,Correlations,False,
TextBoxCompMax,TextBox,5,True,100000040005_Options,True,,False,
TextBoxMinPerc,TextBox,100,True,100000020005_Options,True,,False,
CheckBoxMinFilter,CheckBox,False,True,100000010005_Options,True,Minimum %,False,
CheckBoxMaxFilter,CheckBox,False,True,100000030005_Options,True,Maximum number,False,
CheckBoxModelCoeff,CheckBox,True,True,500000000302_Outputs,True,Model coefficients,False,
CheckBoxCorrCharts,CheckBox,True,True,600000000000_Charts,True,Correlation charts,False,
CheckBoxVectors,CheckBox,True,True,600000000100_Charts,True,Vectors,False,
CheckBoxResidCharts,CheckBox,True,True,600000000101_Charts,True,Predictions,False,
CheckBoxRegCharts,CheckBox,True,True,600000000001_Charts,True,Regression charts,False,
CheckBox_Conf,CheckBox,False,True,600000000201_Charts,True,Confidence intervals,False,
CheckBoxIndCharts,CheckBox,True,True,600000000200_Charts,True,Observations charts,False,
CheckBoxBiplots,CheckBox,True,True,600000000400_Charts,True,Biplots,False,
CheckBoxVectorsBip,CheckBox,True,True,600000000500_Charts,True,Vectors,False,
CheckBoxLabelsInd,CheckBox,True,True,600000000300_Charts,True,Labels,False,
CheckBoxLabelsBiplots,CheckBox,True,True,600000000600_Charts,True,Labels,False,
CheckBoxLoadings,CheckBox,True,True,500000000005_Outputs,True,Factor loadings,False,
CheckBoxScores,CheckBox,True,True,500000000205_Outputs,True,Factor scores,False,
CheckBoxCorrFactVar,CheckBox,True,True,500000000105_Outputs,True,Variables/Factors correlations,False,
CheckBoxTrans,CheckBox,False,False,03,False,Trans,False,
ComboBoxType,ComboBox,0,True,000000000005_General,True,Activate this option if the dependent variable is binary,False,
ComboBoxModel,ComboBox,0,True,000000000406_General,True,Select the model,False,
CheckBox_Normed,CheckBox,True,True,100000000105_Options,True,Standardized PCA,False,
OptionButton_OLS,OptionButton,True,True,000000000106_General,True,Classic,False,
OptionButton_PCR,OptionButton,False,True,000000000206_General,True,PCR,False,
OptionButton_PLS,OptionButton,False,False,000000000306_General,False,PLS,False,
OptionButton_R,OptionButton,False,True,000000000007_General,True,Range,False,
OptionButton_S,OptionButton,True,True,000000000107_General,True,Sheet,False,
OptionButton_W,OptionButton,False,True,000000000207_General,True,Workbook,False,
RefEdit_R,RefEdit,,True,000000000307_General,True,Range:,False,
RefEdit_Wr,RefEdit,,True,000000000013_General,True,Regression weights:,False,
CheckBox_Wr,CheckBox,False,True,000000000012_General,True,Regression weights,False,
CheckBoxFirth,CheckBox,False,True,100000000200_Options,True,Firth's method,False,
CheckBoxStdCoeff,CheckBox,False,True,500000000702_Outputs,True,Standardized coefficients,False,
CheckBoxChartsCoeff,CheckBox,True,True,600000000301_Charts,True,Standardized coefficients,False,
TextBoxEntrance,TextBox,0.1,False,100000001106_Options,False,Probability for entry:,False,
CheckBoxClassif,CheckBox,False,True,500000000104_Outputs,True,Classification table,False,
TextBoxCut,TextBox,0.5,True,500000000304_Outputs,True,Cutpoint:,False,
ScrollBarCut,ScrollBar,50,True,500000000404_Outputs,False,,,
TextBoxTol,TextBox,0.001,True,100000000100_Options,True,Tolerance:,False,
CheckBoxROC,CheckBox,True,True,600000000002_Charts,True,ROC Curve,False,
CheckBoxProbAna,CheckBox,False,True,500000000004_Outputs,True,Probability analysis,False,
CheckBox_AV,CheckBox,False,True,500000000102_Outputs,True,Type II analysis,False,
CheckBoxCompare,CheckBox,True,True,500000000003_Outputs,True,Comparisons,False,
CheckBoxPL,CheckBox,False,True,500000000402_Outputs,True,PL Confidence intervals,False,
TextBoxConv,TextBox,0.000001,True,100000000203_Options,True,Convergence:,False,
TextBoxMaxIter,TextBox,100,True,100000000003_Options,True,Iterations:,False,
CheckBoxColors,CheckBox,False,True,600000000003_Charts,True,Colored labels,False,
RefEditGroupFilter,RefEdit,,True,600000000603_Charts,True,Group variable:,False,
TextBoxPoints,TextBox,100,True,600000000403_Charts,True,Number of observations:,False,
ComboBoxFilter,ComboBox,1,True,600000000203_Charts,True,Select the filtering option,False,
CheckBoxChartsFilter,CheckBox,True,True,600000000103_Charts,True,Filter,False,
ComboBoxModRef,ComboBox,0,False,000000000015_General,False,Select the control category,False,
CheckBoxVarCov,CheckBox,False,True,500000000502_Outputs,True,Covariance matrix,False,
CheckBoxHL,CheckBox,False,True,500000000202_Outputs,True,Hosmer-Lemeshow test,False,
RefEdit_W2,RefEdit,,True,100000000208_Options,True,Corrective weights:,False,
CheckBoxAuto,CheckBox,False,True,100000000008_Options,True,Automatic,False,
CheckBox_W2,CheckBox,False,True,100000000108_Options,True,Corrective weights,False,
RefEdit_X,RefEdit,!$C:$E,True,000000000216_General,True,X / Explanatory variables:,False,
CheckBox_X,CheckBox,True,True,000000000116_General,True,Quantitative,False,
CheckBox_Q,CheckBox,False,True,000000000316_General,True,Qualitative,False,
RefEdit_Q,RefEdit,,True,000000000416_General,True,Qualitative:,False,
CheckBoxMarginal,CheckBox,False,True,500000000802_Outputs,True,Marginal effects at the means,False,
CheckBox_Interactions,CheckBox,False,True,100000000001_Options,True,Interactions / Level,False,
TextBoxLevel,TextBox,2,True,100000000101_Options,True,,False,
ScrollBarLevel,SpinButton,2,True,100000000201_Options,False,,,
SpinButtonCompMax,SpinButton,3,True,100000050005_Options,False,,,
ComboBox_TestMethod,ComboBox,0,True,200000000200_Validation,True,Select the method for the extraction of validation data,False,
TextBoxTestNumber,TextBox,1,True,200000000400_Validation,True,,False,
RefEditGroup,RefEdit,,True,200000000600_Validation,True,Group variable:,False,
CheckBox_Validation,CheckBox,False,True,200000000000_Validation,True,Validation,False,
</a:t>
          </a:r>
        </a:p>
      </xdr:txBody>
    </xdr:sp>
    <xdr:clientData/>
  </xdr:twoCellAnchor>
  <xdr:twoCellAnchor editAs="absolute">
    <xdr:from>
      <xdr:col>1</xdr:col>
      <xdr:colOff>6350</xdr:colOff>
      <xdr:row>8</xdr:row>
      <xdr:rowOff>6350</xdr:rowOff>
    </xdr:from>
    <xdr:to>
      <xdr:col>3</xdr:col>
      <xdr:colOff>550418</xdr:colOff>
      <xdr:row>9</xdr:row>
      <xdr:rowOff>0</xdr:rowOff>
    </xdr:to>
    <xdr:sp macro="" textlink="">
      <xdr:nvSpPr>
        <xdr:cNvPr id="3" name="BK867565">
          <a:extLst>
            <a:ext uri="{FF2B5EF4-FFF2-40B4-BE49-F238E27FC236}">
              <a16:creationId xmlns:a16="http://schemas.microsoft.com/office/drawing/2014/main" id="{00000000-0008-0000-0C00-000003000000}"/>
            </a:ext>
          </a:extLst>
        </xdr:cNvPr>
        <xdr:cNvSpPr/>
      </xdr:nvSpPr>
      <xdr:spPr>
        <a:xfrm>
          <a:off x="345440" y="146939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8</xdr:row>
      <xdr:rowOff>43434</xdr:rowOff>
    </xdr:from>
    <xdr:to>
      <xdr:col>1</xdr:col>
      <xdr:colOff>392684</xdr:colOff>
      <xdr:row>8</xdr:row>
      <xdr:rowOff>386334</xdr:rowOff>
    </xdr:to>
    <xdr:pic macro="[0]!ReRunXLSTAT">
      <xdr:nvPicPr>
        <xdr:cNvPr id="4" name="BT867565">
          <a:extLst>
            <a:ext uri="{FF2B5EF4-FFF2-40B4-BE49-F238E27FC236}">
              <a16:creationId xmlns:a16="http://schemas.microsoft.com/office/drawing/2014/main" id="{00000000-0008-0000-0C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874"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8</xdr:row>
      <xdr:rowOff>43434</xdr:rowOff>
    </xdr:from>
    <xdr:to>
      <xdr:col>2</xdr:col>
      <xdr:colOff>230378</xdr:colOff>
      <xdr:row>8</xdr:row>
      <xdr:rowOff>386334</xdr:rowOff>
    </xdr:to>
    <xdr:pic macro="[0]!AddRemovGrid">
      <xdr:nvPicPr>
        <xdr:cNvPr id="5" name="RM867565">
          <a:extLst>
            <a:ext uri="{FF2B5EF4-FFF2-40B4-BE49-F238E27FC236}">
              <a16:creationId xmlns:a16="http://schemas.microsoft.com/office/drawing/2014/main" id="{00000000-0008-0000-0C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648"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8</xdr:row>
      <xdr:rowOff>43434</xdr:rowOff>
    </xdr:from>
    <xdr:to>
      <xdr:col>2</xdr:col>
      <xdr:colOff>230378</xdr:colOff>
      <xdr:row>8</xdr:row>
      <xdr:rowOff>386334</xdr:rowOff>
    </xdr:to>
    <xdr:pic macro="AddRemovGrid">
      <xdr:nvPicPr>
        <xdr:cNvPr id="6" name="AD867565" hidden="1">
          <a:extLst>
            <a:ext uri="{FF2B5EF4-FFF2-40B4-BE49-F238E27FC236}">
              <a16:creationId xmlns:a16="http://schemas.microsoft.com/office/drawing/2014/main" id="{00000000-0008-0000-0C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6648"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365252</xdr:colOff>
      <xdr:row>8</xdr:row>
      <xdr:rowOff>43434</xdr:rowOff>
    </xdr:from>
    <xdr:to>
      <xdr:col>3</xdr:col>
      <xdr:colOff>68072</xdr:colOff>
      <xdr:row>8</xdr:row>
      <xdr:rowOff>386334</xdr:rowOff>
    </xdr:to>
    <xdr:pic macro="[0]!SendToOfficeLocal">
      <xdr:nvPicPr>
        <xdr:cNvPr id="7" name="WD867565">
          <a:extLst>
            <a:ext uri="{FF2B5EF4-FFF2-40B4-BE49-F238E27FC236}">
              <a16:creationId xmlns:a16="http://schemas.microsoft.com/office/drawing/2014/main" id="{00000000-0008-0000-0C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44422"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159512</xdr:colOff>
      <xdr:row>8</xdr:row>
      <xdr:rowOff>43434</xdr:rowOff>
    </xdr:from>
    <xdr:to>
      <xdr:col>3</xdr:col>
      <xdr:colOff>502412</xdr:colOff>
      <xdr:row>8</xdr:row>
      <xdr:rowOff>386334</xdr:rowOff>
    </xdr:to>
    <xdr:pic macro="[0]!SendToOfficeLocal">
      <xdr:nvPicPr>
        <xdr:cNvPr id="8" name="PT867565">
          <a:extLst>
            <a:ext uri="{FF2B5EF4-FFF2-40B4-BE49-F238E27FC236}">
              <a16:creationId xmlns:a16="http://schemas.microsoft.com/office/drawing/2014/main" id="{00000000-0008-0000-0C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8762"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281</xdr:row>
      <xdr:rowOff>0</xdr:rowOff>
    </xdr:from>
    <xdr:to>
      <xdr:col>7</xdr:col>
      <xdr:colOff>0</xdr:colOff>
      <xdr:row>299</xdr:row>
      <xdr:rowOff>0</xdr:rowOff>
    </xdr:to>
    <xdr:graphicFrame macro="">
      <xdr:nvGraphicFramePr>
        <xdr:cNvPr id="9" name="Chart 8-XLSTAT">
          <a:extLst>
            <a:ext uri="{FF2B5EF4-FFF2-40B4-BE49-F238E27FC236}">
              <a16:creationId xmlns:a16="http://schemas.microsoft.com/office/drawing/2014/main" id="{00000000-0008-0000-0C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xdr:colOff>
          <xdr:row>8</xdr:row>
          <xdr:rowOff>426720</xdr:rowOff>
        </xdr:from>
        <xdr:to>
          <xdr:col>3</xdr:col>
          <xdr:colOff>628650</xdr:colOff>
          <xdr:row>9</xdr:row>
          <xdr:rowOff>198120</xdr:rowOff>
        </xdr:to>
        <xdr:sp macro="" textlink="">
          <xdr:nvSpPr>
            <xdr:cNvPr id="18433" name="DD453621" hidden="1">
              <a:extLst>
                <a:ext uri="{63B3BB69-23CF-44E3-9099-C40C66FF867C}">
                  <a14:compatExt spid="_x0000_s18433"/>
                </a:ext>
                <a:ext uri="{FF2B5EF4-FFF2-40B4-BE49-F238E27FC236}">
                  <a16:creationId xmlns:a16="http://schemas.microsoft.com/office/drawing/2014/main" id="{00000000-0008-0000-0C00-0000014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2</xdr:col>
      <xdr:colOff>12700</xdr:colOff>
      <xdr:row>8</xdr:row>
      <xdr:rowOff>0</xdr:rowOff>
    </xdr:from>
    <xdr:to>
      <xdr:col>2</xdr:col>
      <xdr:colOff>38100</xdr:colOff>
      <xdr:row>8</xdr:row>
      <xdr:rowOff>25400</xdr:rowOff>
    </xdr:to>
    <xdr:sp macro="" textlink="">
      <xdr:nvSpPr>
        <xdr:cNvPr id="2" name="TX498283" hidden="1">
          <a:extLst>
            <a:ext uri="{FF2B5EF4-FFF2-40B4-BE49-F238E27FC236}">
              <a16:creationId xmlns:a16="http://schemas.microsoft.com/office/drawing/2014/main" id="{00000000-0008-0000-0D00-000002000000}"/>
            </a:ext>
          </a:extLst>
        </xdr:cNvPr>
        <xdr:cNvSpPr txBox="1"/>
      </xdr:nvSpPr>
      <xdr:spPr>
        <a:xfrm>
          <a:off x="991870" y="146304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RunProcLOG
Form2.txt
RefEdit_W,RefEdit,,True,000000000011_General,True,Observation weights:,False,
RefEdit_Y,RefEdit0,'Sheet2'!$F:$F,True,000000000003_General,True,Response variable(s):,False,
CheckBox_W,CheckBox,False,True,000000000001_General,True,Observation weights,False,
CheckBox_ObsLabels,CheckBox,False,True,000000000009_General,True,Observation labels,False,
RefEdit_ObsLabels,RefEdit,,True,000000000010_General,True,Observation labels:,False,
CheckBoxVarLabels,CheckBox,True,True,000000000008_General,True,Variable labels,False,
CheckBox_Resid,CheckBox,True,True,500000000902_Outputs,True,Predictions and residuals,False,
CheckBox_Desc,CheckBox,False,True,500000000000_Outputs,True,Descriptive statistics,False,
CheckBox_Predict,CheckBox,False,True,300000000000_Prediction,True,Prediction,False,
TextBox_conf,TextBox,95,True,100000000102_Options,True,Confidence interval (%):,False,
CheckBox_Equ,CheckBox,False,True,500000000602_Outputs,True,Equation of the model,False,
CheckBoxGood,CheckBox,False,True,500000000002_Outputs,True,Goodness of fit statistics,False,
OptionButton_MVRemove,OptionButton,True,True,400000000000_Missing data,True,Remove the observations,False,
OptionButton_MVEstimate,OptionButton,False,True,400000000100_Missing data,True,Estimate missing data,False,
OptionButton_MeanMode,OptionButton,True,True,400000000200_Missing data,True,Mean or mode,False,
OptionButton_NN,OptionButton,False,True,400000010200_Missing data,True,Nearest neighbor,False,
CheckBox_Intercept,CheckBox,False,False,100000000007_Options,False,Fixed Intercept,False,
ComboBox_Constraints,ComboBox,0,False,100000000104_Options,False,Select the type of constraint to apply to the qualitative variables of the OLS model,False,
TextBox_MaxVar,TextBox,2,True,100000000906_Options,True,Max variables:,False,
TextBox_MinVar,TextBox,2,True,100000000706_Options,True,Min variables:,False,
TextBox_Threshold,TextBox,0.2,False,100000000506_Options,False,Probability for removal:,False,
ComboBox_Criterion,ComboBox,0,True,100000000306_Options,True,Criterion:,False,
ComboBox_Selection,ComboBox,0,True,100000000106_Options,True,Choose a model selection method,False,
CheckBox_Selection,CheckBox,False,True,100000000006_Options,True,Model selection,False,
RefEdit_QPred,RefEdit,,True,300000000004_Prediction,True,Qualitative:,False,
RefEdit_XPred,RefEdit,,True,300000000002_Prediction,True,Quantitative:,False,
CheckBox_XPred,CheckBox,True,True,300000000001_Prediction,True,Quantitative,False,
CheckBox_QPred,CheckBox,False,True,300000000003_Prediction,True,Qualitative,False,
CheckBox_ObsLabelsPred,CheckBox,False,True,300000000005_Prediction,True,Observation labels,False,
RefEdit_PredLabels,RefEdit,,True,300000000006_Prediction,True,,False,
CheckBox_Corr,CheckBox,False,True,500000000001_Outputs,True,Correlations,False,
TextBoxCompMax,TextBox,5,True,100000040005_Options,True,,False,
TextBoxMinPerc,TextBox,100,True,100000020005_Options,True,,False,
CheckBoxMinFilter,CheckBox,False,True,100000010005_Options,True,Minimum %,False,
CheckBoxMaxFilter,CheckBox,False,True,100000030005_Options,True,Maximum number,False,
CheckBoxModelCoeff,CheckBox,True,True,500000000302_Outputs,True,Model coefficients,False,
CheckBoxCorrCharts,CheckBox,True,True,600000000000_Charts,True,Correlation charts,False,
CheckBoxVectors,CheckBox,True,True,600000000100_Charts,True,Vectors,False,
CheckBoxResidCharts,CheckBox,True,True,600000000101_Charts,True,Predictions,False,
CheckBoxRegCharts,CheckBox,True,True,600000000001_Charts,True,Regression charts,False,
CheckBox_Conf,CheckBox,False,True,600000000201_Charts,True,Confidence intervals,False,
CheckBoxIndCharts,CheckBox,True,True,600000000200_Charts,True,Observations charts,False,
CheckBoxBiplots,CheckBox,True,True,600000000400_Charts,True,Biplots,False,
CheckBoxVectorsBip,CheckBox,True,True,600000000500_Charts,True,Vectors,False,
CheckBoxLabelsInd,CheckBox,True,True,600000000300_Charts,True,Labels,False,
CheckBoxLabelsBiplots,CheckBox,True,True,600000000600_Charts,True,Labels,False,
CheckBoxLoadings,CheckBox,True,True,500000000005_Outputs,True,Factor loadings,False,
CheckBoxScores,CheckBox,True,True,500000000205_Outputs,True,Factor scores,False,
CheckBoxCorrFactVar,CheckBox,True,True,500000000105_Outputs,True,Variables/Factors correlations,False,
CheckBoxTrans,CheckBox,False,False,03,False,Trans,False,
ComboBoxType,ComboBox,0,True,000000000005_General,True,Activate this option if the dependent variable is binary,False,
ComboBoxModel,ComboBox,0,True,000000000406_General,True,Select the model,False,
CheckBox_Normed,CheckBox,True,True,100000000105_Options,True,Standardized PCA,False,
OptionButton_OLS,OptionButton,True,True,000000000106_General,True,Classic,False,
OptionButton_PCR,OptionButton,False,True,000000000206_General,True,PCR,False,
OptionButton_PLS,OptionButton,False,False,000000000306_General,False,PLS,False,
OptionButton_R,OptionButton,False,True,000000000007_General,True,Range,False,
OptionButton_S,OptionButton,True,True,000000000107_General,True,Sheet,False,
OptionButton_W,OptionButton,False,True,000000000207_General,True,Workbook,False,
RefEdit_R,RefEdit,,True,000000000307_General,True,Range:,False,
RefEdit_Wr,RefEdit,,True,000000000013_General,True,Regression weights:,False,
CheckBox_Wr,CheckBox,False,True,000000000012_General,True,Regression weights,False,
CheckBoxFirth,CheckBox,False,True,100000000200_Options,True,Firth's method,False,
CheckBoxStdCoeff,CheckBox,False,True,500000000702_Outputs,True,Standardized coefficients,False,
CheckBoxChartsCoeff,CheckBox,True,True,600000000301_Charts,True,Standardized coefficients,False,
TextBoxEntrance,TextBox,0.1,False,100000001106_Options,False,Probability for entry:,False,
CheckBoxClassif,CheckBox,False,True,500000000104_Outputs,True,Classification table,False,
TextBoxCut,TextBox,0.5,True,500000000304_Outputs,True,Cutpoint:,False,
ScrollBarCut,ScrollBar,50,True,500000000404_Outputs,False,,,
TextBoxTol,TextBox,0.001,True,100000000100_Options,True,Tolerance:,False,
CheckBoxROC,CheckBox,True,True,600000000002_Charts,True,ROC Curve,False,
CheckBoxProbAna,CheckBox,False,True,500000000004_Outputs,True,Probability analysis,False,
CheckBox_AV,CheckBox,False,True,500000000102_Outputs,True,Type II analysis,False,
CheckBoxCompare,CheckBox,True,True,500000000003_Outputs,True,Comparisons,False,
CheckBoxPL,CheckBox,False,True,500000000402_Outputs,True,PL Confidence intervals,False,
TextBoxConv,TextBox,0.000001,True,100000000203_Options,True,Convergence:,False,
TextBoxMaxIter,TextBox,100,True,100000000003_Options,True,Iterations:,False,
CheckBoxColors,CheckBox,False,True,600000000003_Charts,True,Colored labels,False,
RefEditGroupFilter,RefEdit,,True,600000000603_Charts,True,Group variable:,False,
TextBoxPoints,TextBox,100,True,600000000403_Charts,True,Number of observations:,False,
ComboBoxFilter,ComboBox,1,True,600000000203_Charts,True,Select the filtering option,False,
CheckBoxChartsFilter,CheckBox,True,True,600000000103_Charts,True,Filter,False,
ComboBoxModRef,ComboBox,0,False,000000000015_General,False,Select the control category,False,
CheckBoxVarCov,CheckBox,False,True,500000000502_Outputs,True,Covariance matrix,False,
CheckBoxHL,CheckBox,False,True,500000000202_Outputs,True,Hosmer-Lemeshow test,False,
RefEdit_W2,RefEdit,,True,100000000208_Options,True,Corrective weights:,False,
CheckBoxAuto,CheckBox,False,True,100000000008_Options,True,Automatic,False,
CheckBox_W2,CheckBox,False,True,100000000108_Options,True,Corrective weights,False,
RefEdit_X,RefEdit0,'Sheet2'!$B:$B,True,000000000216_General,True,X / Explanatory variables:,False,
CheckBox_X,CheckBox,True,True,000000000116_General,True,Quantitative,False,
CheckBox_Q,CheckBox,False,True,000000000316_General,True,Qualitative,False,
RefEdit_Q,RefEdit,,True,000000000416_General,True,Qualitative:,False,
CheckBoxMarginal,CheckBox,False,True,500000000802_Outputs,True,Marginal effects at the means,False,
CheckBox_Interactions,CheckBox,False,True,100000000001_Options,True,Interactions / Level,False,
TextBoxLevel,TextBox,2,True,100000000101_Options,True,,False,
ScrollBarLevel,SpinButton,2,True,100000000201_Options,False,,,
SpinButtonCompMax,SpinButton,3,True,100000050005_Options,False,,,
ComboBox_TestMethod,ComboBox,0,True,200000000200_Validation,True,Select the method for the extraction of validation data,False,
TextBoxTestNumber,TextBox,1,True,200000000400_Validation,True,,False,
RefEditGroup,RefEdit,,True,200000000600_Validation,True,Group variable:,False,
CheckBox_Validation,CheckBox,False,True,200000000000_Validation,True,Validation,False,
</a:t>
          </a:r>
        </a:p>
      </xdr:txBody>
    </xdr:sp>
    <xdr:clientData/>
  </xdr:twoCellAnchor>
  <xdr:twoCellAnchor editAs="absolute">
    <xdr:from>
      <xdr:col>1</xdr:col>
      <xdr:colOff>6350</xdr:colOff>
      <xdr:row>8</xdr:row>
      <xdr:rowOff>6350</xdr:rowOff>
    </xdr:from>
    <xdr:to>
      <xdr:col>3</xdr:col>
      <xdr:colOff>550418</xdr:colOff>
      <xdr:row>9</xdr:row>
      <xdr:rowOff>0</xdr:rowOff>
    </xdr:to>
    <xdr:sp macro="" textlink="">
      <xdr:nvSpPr>
        <xdr:cNvPr id="3" name="BK498283">
          <a:extLst>
            <a:ext uri="{FF2B5EF4-FFF2-40B4-BE49-F238E27FC236}">
              <a16:creationId xmlns:a16="http://schemas.microsoft.com/office/drawing/2014/main" id="{00000000-0008-0000-0D00-000003000000}"/>
            </a:ext>
          </a:extLst>
        </xdr:cNvPr>
        <xdr:cNvSpPr/>
      </xdr:nvSpPr>
      <xdr:spPr>
        <a:xfrm>
          <a:off x="345440" y="1469390"/>
          <a:ext cx="1824228" cy="427990"/>
        </a:xfrm>
        <a:prstGeom prst="rect">
          <a:avLst/>
        </a:prstGeom>
        <a:solidFill>
          <a:srgbClr val="F0F2F0"/>
        </a:solidFill>
        <a:ln w="6350">
          <a:solidFill>
            <a:srgbClr val="5078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49784</xdr:colOff>
      <xdr:row>8</xdr:row>
      <xdr:rowOff>43434</xdr:rowOff>
    </xdr:from>
    <xdr:to>
      <xdr:col>1</xdr:col>
      <xdr:colOff>392684</xdr:colOff>
      <xdr:row>8</xdr:row>
      <xdr:rowOff>386334</xdr:rowOff>
    </xdr:to>
    <xdr:pic macro="[0]!ReRunXLSTAT">
      <xdr:nvPicPr>
        <xdr:cNvPr id="4" name="BT498283">
          <a:extLst>
            <a:ext uri="{FF2B5EF4-FFF2-40B4-BE49-F238E27FC236}">
              <a16:creationId xmlns:a16="http://schemas.microsoft.com/office/drawing/2014/main" id="{00000000-0008-0000-0D00-000004000000}"/>
            </a:ext>
          </a:extLst>
        </xdr:cNvPr>
        <xdr:cNvPicPr preferRelativeResize="0">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874"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8</xdr:row>
      <xdr:rowOff>43434</xdr:rowOff>
    </xdr:from>
    <xdr:to>
      <xdr:col>2</xdr:col>
      <xdr:colOff>230378</xdr:colOff>
      <xdr:row>8</xdr:row>
      <xdr:rowOff>386334</xdr:rowOff>
    </xdr:to>
    <xdr:pic macro="[0]!AddRemovGrid">
      <xdr:nvPicPr>
        <xdr:cNvPr id="5" name="RM498283">
          <a:extLst>
            <a:ext uri="{FF2B5EF4-FFF2-40B4-BE49-F238E27FC236}">
              <a16:creationId xmlns:a16="http://schemas.microsoft.com/office/drawing/2014/main" id="{00000000-0008-0000-0D00-000005000000}"/>
            </a:ext>
          </a:extLst>
        </xdr:cNvPr>
        <xdr:cNvPicPr preferRelativeResize="0">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648"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1</xdr:col>
      <xdr:colOff>527558</xdr:colOff>
      <xdr:row>8</xdr:row>
      <xdr:rowOff>43434</xdr:rowOff>
    </xdr:from>
    <xdr:to>
      <xdr:col>2</xdr:col>
      <xdr:colOff>230378</xdr:colOff>
      <xdr:row>8</xdr:row>
      <xdr:rowOff>386334</xdr:rowOff>
    </xdr:to>
    <xdr:pic macro="AddRemovGrid">
      <xdr:nvPicPr>
        <xdr:cNvPr id="6" name="AD498283" hidden="1">
          <a:extLst>
            <a:ext uri="{FF2B5EF4-FFF2-40B4-BE49-F238E27FC236}">
              <a16:creationId xmlns:a16="http://schemas.microsoft.com/office/drawing/2014/main" id="{00000000-0008-0000-0D00-000006000000}"/>
            </a:ext>
          </a:extLst>
        </xdr:cNvPr>
        <xdr:cNvPicPr preferRelativeResize="0">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66648"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2</xdr:col>
      <xdr:colOff>365252</xdr:colOff>
      <xdr:row>8</xdr:row>
      <xdr:rowOff>43434</xdr:rowOff>
    </xdr:from>
    <xdr:to>
      <xdr:col>3</xdr:col>
      <xdr:colOff>68072</xdr:colOff>
      <xdr:row>8</xdr:row>
      <xdr:rowOff>386334</xdr:rowOff>
    </xdr:to>
    <xdr:pic macro="[0]!SendToOfficeLocal">
      <xdr:nvPicPr>
        <xdr:cNvPr id="7" name="WD498283">
          <a:extLst>
            <a:ext uri="{FF2B5EF4-FFF2-40B4-BE49-F238E27FC236}">
              <a16:creationId xmlns:a16="http://schemas.microsoft.com/office/drawing/2014/main" id="{00000000-0008-0000-0D00-000007000000}"/>
            </a:ext>
          </a:extLst>
        </xdr:cNvPr>
        <xdr:cNvPicPr preferRelativeResize="0">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44422"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editAs="absolute">
    <xdr:from>
      <xdr:col>3</xdr:col>
      <xdr:colOff>159512</xdr:colOff>
      <xdr:row>8</xdr:row>
      <xdr:rowOff>43434</xdr:rowOff>
    </xdr:from>
    <xdr:to>
      <xdr:col>3</xdr:col>
      <xdr:colOff>502412</xdr:colOff>
      <xdr:row>8</xdr:row>
      <xdr:rowOff>386334</xdr:rowOff>
    </xdr:to>
    <xdr:pic macro="[0]!SendToOfficeLocal">
      <xdr:nvPicPr>
        <xdr:cNvPr id="8" name="PT498283">
          <a:extLst>
            <a:ext uri="{FF2B5EF4-FFF2-40B4-BE49-F238E27FC236}">
              <a16:creationId xmlns:a16="http://schemas.microsoft.com/office/drawing/2014/main" id="{00000000-0008-0000-0D00-000008000000}"/>
            </a:ext>
          </a:extLst>
        </xdr:cNvPr>
        <xdr:cNvPicPr preferRelativeResize="0">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8762" y="1506474"/>
          <a:ext cx="3429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fPrintsWithSheet="0"/>
  </xdr:twoCellAnchor>
  <xdr:twoCellAnchor>
    <xdr:from>
      <xdr:col>1</xdr:col>
      <xdr:colOff>0</xdr:colOff>
      <xdr:row>276</xdr:row>
      <xdr:rowOff>182879</xdr:rowOff>
    </xdr:from>
    <xdr:to>
      <xdr:col>7</xdr:col>
      <xdr:colOff>0</xdr:colOff>
      <xdr:row>294</xdr:row>
      <xdr:rowOff>182879</xdr:rowOff>
    </xdr:to>
    <xdr:graphicFrame macro="">
      <xdr:nvGraphicFramePr>
        <xdr:cNvPr id="9" name="Chart 8-XLSTAT">
          <a:extLst>
            <a:ext uri="{FF2B5EF4-FFF2-40B4-BE49-F238E27FC236}">
              <a16:creationId xmlns:a16="http://schemas.microsoft.com/office/drawing/2014/main" id="{00000000-0008-0000-0D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299</xdr:row>
      <xdr:rowOff>2</xdr:rowOff>
    </xdr:from>
    <xdr:to>
      <xdr:col>7</xdr:col>
      <xdr:colOff>0</xdr:colOff>
      <xdr:row>317</xdr:row>
      <xdr:rowOff>2</xdr:rowOff>
    </xdr:to>
    <xdr:graphicFrame macro="">
      <xdr:nvGraphicFramePr>
        <xdr:cNvPr id="10" name="Chart 9-XLSTAT">
          <a:extLst>
            <a:ext uri="{FF2B5EF4-FFF2-40B4-BE49-F238E27FC236}">
              <a16:creationId xmlns:a16="http://schemas.microsoft.com/office/drawing/2014/main" id="{00000000-0008-0000-0D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xdr:colOff>
          <xdr:row>8</xdr:row>
          <xdr:rowOff>426720</xdr:rowOff>
        </xdr:from>
        <xdr:to>
          <xdr:col>3</xdr:col>
          <xdr:colOff>628650</xdr:colOff>
          <xdr:row>9</xdr:row>
          <xdr:rowOff>198120</xdr:rowOff>
        </xdr:to>
        <xdr:sp macro="" textlink="">
          <xdr:nvSpPr>
            <xdr:cNvPr id="19457" name="DD982611" hidden="1">
              <a:extLst>
                <a:ext uri="{63B3BB69-23CF-44E3-9099-C40C66FF867C}">
                  <a14:compatExt spid="_x0000_s19457"/>
                </a:ext>
                <a:ext uri="{FF2B5EF4-FFF2-40B4-BE49-F238E27FC236}">
                  <a16:creationId xmlns:a16="http://schemas.microsoft.com/office/drawing/2014/main" id="{00000000-0008-0000-0D00-000001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_rels/sheet14.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0417B-DAD4-49E1-8157-1CCB99D7973E}">
  <sheetPr codeName="XLSTAT_20201005_202412_1_HID">
    <tabColor rgb="FF007800"/>
  </sheetPr>
  <dimension ref="A1:B245"/>
  <sheetViews>
    <sheetView workbookViewId="0"/>
  </sheetViews>
  <sheetFormatPr defaultRowHeight="14.4" x14ac:dyDescent="0.55000000000000004"/>
  <sheetData>
    <row r="1" spans="1:2" x14ac:dyDescent="0.55000000000000004">
      <c r="A1" s="1">
        <v>1</v>
      </c>
      <c r="B1" s="1">
        <v>1</v>
      </c>
    </row>
    <row r="2" spans="1:2" x14ac:dyDescent="0.55000000000000004">
      <c r="A2" s="1">
        <v>0.99404761904761907</v>
      </c>
      <c r="B2" s="1">
        <v>1</v>
      </c>
    </row>
    <row r="3" spans="1:2" x14ac:dyDescent="0.55000000000000004">
      <c r="A3" s="1">
        <v>0.98809523809523814</v>
      </c>
      <c r="B3" s="1">
        <v>1</v>
      </c>
    </row>
    <row r="4" spans="1:2" x14ac:dyDescent="0.55000000000000004">
      <c r="A4" s="1">
        <v>0.98214285714285721</v>
      </c>
      <c r="B4" s="1">
        <v>1</v>
      </c>
    </row>
    <row r="5" spans="1:2" x14ac:dyDescent="0.55000000000000004">
      <c r="A5" s="1">
        <v>0.97619047619047628</v>
      </c>
      <c r="B5" s="1">
        <v>1</v>
      </c>
    </row>
    <row r="6" spans="1:2" x14ac:dyDescent="0.55000000000000004">
      <c r="A6" s="1">
        <v>0.97023809523809534</v>
      </c>
      <c r="B6" s="1">
        <v>1</v>
      </c>
    </row>
    <row r="7" spans="1:2" x14ac:dyDescent="0.55000000000000004">
      <c r="A7" s="1">
        <v>0.96428571428571441</v>
      </c>
      <c r="B7" s="1">
        <v>1</v>
      </c>
    </row>
    <row r="8" spans="1:2" x14ac:dyDescent="0.55000000000000004">
      <c r="A8" s="1">
        <v>0.95833333333333348</v>
      </c>
      <c r="B8" s="1">
        <v>1</v>
      </c>
    </row>
    <row r="9" spans="1:2" x14ac:dyDescent="0.55000000000000004">
      <c r="A9" s="1">
        <v>0.95238095238095255</v>
      </c>
      <c r="B9" s="1">
        <v>1</v>
      </c>
    </row>
    <row r="10" spans="1:2" x14ac:dyDescent="0.55000000000000004">
      <c r="A10" s="1">
        <v>0.94642857142857162</v>
      </c>
      <c r="B10" s="1">
        <v>1</v>
      </c>
    </row>
    <row r="11" spans="1:2" x14ac:dyDescent="0.55000000000000004">
      <c r="A11" s="1">
        <v>0.94047619047619069</v>
      </c>
      <c r="B11" s="1">
        <v>1</v>
      </c>
    </row>
    <row r="12" spans="1:2" x14ac:dyDescent="0.55000000000000004">
      <c r="A12" s="1">
        <v>0.93452380952380976</v>
      </c>
      <c r="B12" s="1">
        <v>1</v>
      </c>
    </row>
    <row r="13" spans="1:2" x14ac:dyDescent="0.55000000000000004">
      <c r="A13" s="1">
        <v>0.92857142857142883</v>
      </c>
      <c r="B13" s="1">
        <v>1</v>
      </c>
    </row>
    <row r="14" spans="1:2" x14ac:dyDescent="0.55000000000000004">
      <c r="A14" s="1">
        <v>0.92857142857142883</v>
      </c>
      <c r="B14" s="1">
        <v>0.98684210526315785</v>
      </c>
    </row>
    <row r="15" spans="1:2" x14ac:dyDescent="0.55000000000000004">
      <c r="A15" s="1">
        <v>0.92261904761904789</v>
      </c>
      <c r="B15" s="1">
        <v>0.98684210526315785</v>
      </c>
    </row>
    <row r="16" spans="1:2" x14ac:dyDescent="0.55000000000000004">
      <c r="A16" s="1">
        <v>0.91666666666666696</v>
      </c>
      <c r="B16" s="1">
        <v>0.98684210526315785</v>
      </c>
    </row>
    <row r="17" spans="1:2" x14ac:dyDescent="0.55000000000000004">
      <c r="A17" s="1">
        <v>0.91071428571428603</v>
      </c>
      <c r="B17" s="1">
        <v>0.98684210526315785</v>
      </c>
    </row>
    <row r="18" spans="1:2" x14ac:dyDescent="0.55000000000000004">
      <c r="A18" s="1">
        <v>0.9047619047619051</v>
      </c>
      <c r="B18" s="1">
        <v>0.98684210526315785</v>
      </c>
    </row>
    <row r="19" spans="1:2" x14ac:dyDescent="0.55000000000000004">
      <c r="A19" s="1">
        <v>0.89880952380952417</v>
      </c>
      <c r="B19" s="1">
        <v>0.98684210526315785</v>
      </c>
    </row>
    <row r="20" spans="1:2" x14ac:dyDescent="0.55000000000000004">
      <c r="A20" s="1">
        <v>0.89285714285714324</v>
      </c>
      <c r="B20" s="1">
        <v>0.98684210526315785</v>
      </c>
    </row>
    <row r="21" spans="1:2" x14ac:dyDescent="0.55000000000000004">
      <c r="A21" s="1">
        <v>0.88690476190476231</v>
      </c>
      <c r="B21" s="1">
        <v>0.98684210526315785</v>
      </c>
    </row>
    <row r="22" spans="1:2" x14ac:dyDescent="0.55000000000000004">
      <c r="A22" s="1">
        <v>0.88095238095238138</v>
      </c>
      <c r="B22" s="1">
        <v>0.98684210526315785</v>
      </c>
    </row>
    <row r="23" spans="1:2" x14ac:dyDescent="0.55000000000000004">
      <c r="A23" s="1">
        <v>0.87500000000000044</v>
      </c>
      <c r="B23" s="1">
        <v>0.98684210526315785</v>
      </c>
    </row>
    <row r="24" spans="1:2" x14ac:dyDescent="0.55000000000000004">
      <c r="A24" s="1">
        <v>0.86904761904761951</v>
      </c>
      <c r="B24" s="1">
        <v>0.98684210526315785</v>
      </c>
    </row>
    <row r="25" spans="1:2" x14ac:dyDescent="0.55000000000000004">
      <c r="A25" s="1">
        <v>0.86309523809523858</v>
      </c>
      <c r="B25" s="1">
        <v>0.98684210526315785</v>
      </c>
    </row>
    <row r="26" spans="1:2" x14ac:dyDescent="0.55000000000000004">
      <c r="A26" s="1">
        <v>0.85714285714285765</v>
      </c>
      <c r="B26" s="1">
        <v>0.98684210526315785</v>
      </c>
    </row>
    <row r="27" spans="1:2" x14ac:dyDescent="0.55000000000000004">
      <c r="A27" s="1">
        <v>0.85119047619047672</v>
      </c>
      <c r="B27" s="1">
        <v>0.98684210526315785</v>
      </c>
    </row>
    <row r="28" spans="1:2" x14ac:dyDescent="0.55000000000000004">
      <c r="A28" s="1">
        <v>0.85119047619047672</v>
      </c>
      <c r="B28" s="1">
        <v>0.97368421052631571</v>
      </c>
    </row>
    <row r="29" spans="1:2" x14ac:dyDescent="0.55000000000000004">
      <c r="A29" s="1">
        <v>0.84523809523809579</v>
      </c>
      <c r="B29" s="1">
        <v>0.97368421052631571</v>
      </c>
    </row>
    <row r="30" spans="1:2" x14ac:dyDescent="0.55000000000000004">
      <c r="A30" s="1">
        <v>0.83928571428571486</v>
      </c>
      <c r="B30" s="1">
        <v>0.97368421052631571</v>
      </c>
    </row>
    <row r="31" spans="1:2" x14ac:dyDescent="0.55000000000000004">
      <c r="A31" s="1">
        <v>0.83333333333333393</v>
      </c>
      <c r="B31" s="1">
        <v>0.97368421052631571</v>
      </c>
    </row>
    <row r="32" spans="1:2" x14ac:dyDescent="0.55000000000000004">
      <c r="A32" s="1">
        <v>0.82738095238095299</v>
      </c>
      <c r="B32" s="1">
        <v>0.97368421052631571</v>
      </c>
    </row>
    <row r="33" spans="1:2" x14ac:dyDescent="0.55000000000000004">
      <c r="A33" s="1">
        <v>0.82142857142857206</v>
      </c>
      <c r="B33" s="1">
        <v>0.97368421052631571</v>
      </c>
    </row>
    <row r="34" spans="1:2" x14ac:dyDescent="0.55000000000000004">
      <c r="A34" s="1">
        <v>0.81547619047619113</v>
      </c>
      <c r="B34" s="1">
        <v>0.97368421052631571</v>
      </c>
    </row>
    <row r="35" spans="1:2" x14ac:dyDescent="0.55000000000000004">
      <c r="A35" s="1">
        <v>0.8095238095238102</v>
      </c>
      <c r="B35" s="1">
        <v>0.97368421052631571</v>
      </c>
    </row>
    <row r="36" spans="1:2" x14ac:dyDescent="0.55000000000000004">
      <c r="A36" s="1">
        <v>0.80357142857142927</v>
      </c>
      <c r="B36" s="1">
        <v>0.97368421052631571</v>
      </c>
    </row>
    <row r="37" spans="1:2" x14ac:dyDescent="0.55000000000000004">
      <c r="A37" s="1">
        <v>0.79761904761904834</v>
      </c>
      <c r="B37" s="1">
        <v>0.97368421052631571</v>
      </c>
    </row>
    <row r="38" spans="1:2" x14ac:dyDescent="0.55000000000000004">
      <c r="A38" s="1">
        <v>0.79761904761904834</v>
      </c>
      <c r="B38" s="1">
        <v>0.96052631578947356</v>
      </c>
    </row>
    <row r="39" spans="1:2" x14ac:dyDescent="0.55000000000000004">
      <c r="A39" s="1">
        <v>0.79166666666666741</v>
      </c>
      <c r="B39" s="1">
        <v>0.96052631578947356</v>
      </c>
    </row>
    <row r="40" spans="1:2" x14ac:dyDescent="0.55000000000000004">
      <c r="A40" s="1">
        <v>0.78571428571428648</v>
      </c>
      <c r="B40" s="1">
        <v>0.96052631578947356</v>
      </c>
    </row>
    <row r="41" spans="1:2" x14ac:dyDescent="0.55000000000000004">
      <c r="A41" s="1">
        <v>0.77976190476190554</v>
      </c>
      <c r="B41" s="1">
        <v>0.96052631578947356</v>
      </c>
    </row>
    <row r="42" spans="1:2" x14ac:dyDescent="0.55000000000000004">
      <c r="A42" s="1">
        <v>0.77380952380952461</v>
      </c>
      <c r="B42" s="1">
        <v>0.96052631578947356</v>
      </c>
    </row>
    <row r="43" spans="1:2" x14ac:dyDescent="0.55000000000000004">
      <c r="A43" s="1">
        <v>0.76785714285714368</v>
      </c>
      <c r="B43" s="1">
        <v>0.96052631578947356</v>
      </c>
    </row>
    <row r="44" spans="1:2" x14ac:dyDescent="0.55000000000000004">
      <c r="A44" s="1">
        <v>0.76190476190476275</v>
      </c>
      <c r="B44" s="1">
        <v>0.96052631578947356</v>
      </c>
    </row>
    <row r="45" spans="1:2" x14ac:dyDescent="0.55000000000000004">
      <c r="A45" s="1">
        <v>0.75595238095238182</v>
      </c>
      <c r="B45" s="1">
        <v>0.96052631578947356</v>
      </c>
    </row>
    <row r="46" spans="1:2" x14ac:dyDescent="0.55000000000000004">
      <c r="A46" s="1">
        <v>0.75000000000000089</v>
      </c>
      <c r="B46" s="1">
        <v>0.96052631578947356</v>
      </c>
    </row>
    <row r="47" spans="1:2" x14ac:dyDescent="0.55000000000000004">
      <c r="A47" s="1">
        <v>0.75000000000000089</v>
      </c>
      <c r="B47" s="1">
        <v>0.94736842105263142</v>
      </c>
    </row>
    <row r="48" spans="1:2" x14ac:dyDescent="0.55000000000000004">
      <c r="A48" s="1">
        <v>0.74404761904761996</v>
      </c>
      <c r="B48" s="1">
        <v>0.94736842105263142</v>
      </c>
    </row>
    <row r="49" spans="1:2" x14ac:dyDescent="0.55000000000000004">
      <c r="A49" s="1">
        <v>0.74404761904761996</v>
      </c>
      <c r="B49" s="1">
        <v>0.93421052631578927</v>
      </c>
    </row>
    <row r="50" spans="1:2" x14ac:dyDescent="0.55000000000000004">
      <c r="A50" s="1">
        <v>0.73809523809523903</v>
      </c>
      <c r="B50" s="1">
        <v>0.93421052631578927</v>
      </c>
    </row>
    <row r="51" spans="1:2" x14ac:dyDescent="0.55000000000000004">
      <c r="A51" s="1">
        <v>0.73214285714285809</v>
      </c>
      <c r="B51" s="1">
        <v>0.93421052631578927</v>
      </c>
    </row>
    <row r="52" spans="1:2" x14ac:dyDescent="0.55000000000000004">
      <c r="A52" s="1">
        <v>0.73214285714285809</v>
      </c>
      <c r="B52" s="1">
        <v>0.92105263157894712</v>
      </c>
    </row>
    <row r="53" spans="1:2" x14ac:dyDescent="0.55000000000000004">
      <c r="A53" s="1">
        <v>0.73214285714285809</v>
      </c>
      <c r="B53" s="1">
        <v>0.90789473684210498</v>
      </c>
    </row>
    <row r="54" spans="1:2" x14ac:dyDescent="0.55000000000000004">
      <c r="A54" s="1">
        <v>0.73214285714285809</v>
      </c>
      <c r="B54" s="1">
        <v>0.89473684210526283</v>
      </c>
    </row>
    <row r="55" spans="1:2" x14ac:dyDescent="0.55000000000000004">
      <c r="A55" s="1">
        <v>0.72619047619047716</v>
      </c>
      <c r="B55" s="1">
        <v>0.89473684210526283</v>
      </c>
    </row>
    <row r="56" spans="1:2" x14ac:dyDescent="0.55000000000000004">
      <c r="A56" s="1">
        <v>0.72023809523809623</v>
      </c>
      <c r="B56" s="1">
        <v>0.89473684210526283</v>
      </c>
    </row>
    <row r="57" spans="1:2" x14ac:dyDescent="0.55000000000000004">
      <c r="A57" s="1">
        <v>0.7142857142857153</v>
      </c>
      <c r="B57" s="1">
        <v>0.89473684210526283</v>
      </c>
    </row>
    <row r="58" spans="1:2" x14ac:dyDescent="0.55000000000000004">
      <c r="A58" s="1">
        <v>0.70833333333333437</v>
      </c>
      <c r="B58" s="1">
        <v>0.89473684210526283</v>
      </c>
    </row>
    <row r="59" spans="1:2" x14ac:dyDescent="0.55000000000000004">
      <c r="A59" s="1">
        <v>0.70238095238095344</v>
      </c>
      <c r="B59" s="1">
        <v>0.89473684210526283</v>
      </c>
    </row>
    <row r="60" spans="1:2" x14ac:dyDescent="0.55000000000000004">
      <c r="A60" s="1">
        <v>0.70238095238095344</v>
      </c>
      <c r="B60" s="1">
        <v>0.88157894736842068</v>
      </c>
    </row>
    <row r="61" spans="1:2" x14ac:dyDescent="0.55000000000000004">
      <c r="A61" s="1">
        <v>0.69642857142857251</v>
      </c>
      <c r="B61" s="1">
        <v>0.88157894736842068</v>
      </c>
    </row>
    <row r="62" spans="1:2" x14ac:dyDescent="0.55000000000000004">
      <c r="A62" s="1">
        <v>0.69047619047619158</v>
      </c>
      <c r="B62" s="1">
        <v>0.88157894736842068</v>
      </c>
    </row>
    <row r="63" spans="1:2" x14ac:dyDescent="0.55000000000000004">
      <c r="A63" s="1">
        <v>0.68452380952381064</v>
      </c>
      <c r="B63" s="1">
        <v>0.88157894736842068</v>
      </c>
    </row>
    <row r="64" spans="1:2" x14ac:dyDescent="0.55000000000000004">
      <c r="A64" s="1">
        <v>0.67857142857142971</v>
      </c>
      <c r="B64" s="1">
        <v>0.88157894736842068</v>
      </c>
    </row>
    <row r="65" spans="1:2" x14ac:dyDescent="0.55000000000000004">
      <c r="A65" s="1">
        <v>0.67261904761904878</v>
      </c>
      <c r="B65" s="1">
        <v>0.88157894736842068</v>
      </c>
    </row>
    <row r="66" spans="1:2" x14ac:dyDescent="0.55000000000000004">
      <c r="A66" s="1">
        <v>0.67261904761904878</v>
      </c>
      <c r="B66" s="1">
        <v>0.86842105263157854</v>
      </c>
    </row>
    <row r="67" spans="1:2" x14ac:dyDescent="0.55000000000000004">
      <c r="A67" s="1">
        <v>0.66666666666666785</v>
      </c>
      <c r="B67" s="1">
        <v>0.86842105263157854</v>
      </c>
    </row>
    <row r="68" spans="1:2" x14ac:dyDescent="0.55000000000000004">
      <c r="A68" s="1">
        <v>0.66071428571428692</v>
      </c>
      <c r="B68" s="1">
        <v>0.86842105263157854</v>
      </c>
    </row>
    <row r="69" spans="1:2" x14ac:dyDescent="0.55000000000000004">
      <c r="A69" s="1">
        <v>0.65476190476190599</v>
      </c>
      <c r="B69" s="1">
        <v>0.86842105263157854</v>
      </c>
    </row>
    <row r="70" spans="1:2" x14ac:dyDescent="0.55000000000000004">
      <c r="A70" s="1">
        <v>0.64880952380952506</v>
      </c>
      <c r="B70" s="1">
        <v>0.86842105263157854</v>
      </c>
    </row>
    <row r="71" spans="1:2" x14ac:dyDescent="0.55000000000000004">
      <c r="A71" s="1">
        <v>0.64880952380952506</v>
      </c>
      <c r="B71" s="1">
        <v>0.85526315789473639</v>
      </c>
    </row>
    <row r="72" spans="1:2" x14ac:dyDescent="0.55000000000000004">
      <c r="A72" s="1">
        <v>0.64285714285714413</v>
      </c>
      <c r="B72" s="1">
        <v>0.85526315789473639</v>
      </c>
    </row>
    <row r="73" spans="1:2" x14ac:dyDescent="0.55000000000000004">
      <c r="A73" s="1">
        <v>0.63690476190476319</v>
      </c>
      <c r="B73" s="1">
        <v>0.85526315789473639</v>
      </c>
    </row>
    <row r="74" spans="1:2" x14ac:dyDescent="0.55000000000000004">
      <c r="A74" s="1">
        <v>0.63690476190476319</v>
      </c>
      <c r="B74" s="1">
        <v>0.84210526315789425</v>
      </c>
    </row>
    <row r="75" spans="1:2" x14ac:dyDescent="0.55000000000000004">
      <c r="A75" s="1">
        <v>0.63095238095238226</v>
      </c>
      <c r="B75" s="1">
        <v>0.84210526315789425</v>
      </c>
    </row>
    <row r="76" spans="1:2" x14ac:dyDescent="0.55000000000000004">
      <c r="A76" s="1">
        <v>0.63095238095238226</v>
      </c>
      <c r="B76" s="1">
        <v>0.8289473684210521</v>
      </c>
    </row>
    <row r="77" spans="1:2" x14ac:dyDescent="0.55000000000000004">
      <c r="A77" s="1">
        <v>0.62500000000000133</v>
      </c>
      <c r="B77" s="1">
        <v>0.8289473684210521</v>
      </c>
    </row>
    <row r="78" spans="1:2" x14ac:dyDescent="0.55000000000000004">
      <c r="A78" s="1">
        <v>0.6190476190476204</v>
      </c>
      <c r="B78" s="1">
        <v>0.8289473684210521</v>
      </c>
    </row>
    <row r="79" spans="1:2" x14ac:dyDescent="0.55000000000000004">
      <c r="A79" s="1">
        <v>0.6190476190476204</v>
      </c>
      <c r="B79" s="1">
        <v>0.81578947368420995</v>
      </c>
    </row>
    <row r="80" spans="1:2" x14ac:dyDescent="0.55000000000000004">
      <c r="A80" s="1">
        <v>0.61309523809523947</v>
      </c>
      <c r="B80" s="1">
        <v>0.81578947368420995</v>
      </c>
    </row>
    <row r="81" spans="1:2" x14ac:dyDescent="0.55000000000000004">
      <c r="A81" s="1">
        <v>0.60714285714285854</v>
      </c>
      <c r="B81" s="1">
        <v>0.81578947368420995</v>
      </c>
    </row>
    <row r="82" spans="1:2" x14ac:dyDescent="0.55000000000000004">
      <c r="A82" s="1">
        <v>0.60119047619047761</v>
      </c>
      <c r="B82" s="1">
        <v>0.81578947368420995</v>
      </c>
    </row>
    <row r="83" spans="1:2" x14ac:dyDescent="0.55000000000000004">
      <c r="A83" s="1">
        <v>0.59523809523809668</v>
      </c>
      <c r="B83" s="1">
        <v>0.81578947368420995</v>
      </c>
    </row>
    <row r="84" spans="1:2" x14ac:dyDescent="0.55000000000000004">
      <c r="A84" s="1">
        <v>0.58928571428571574</v>
      </c>
      <c r="B84" s="1">
        <v>0.81578947368420995</v>
      </c>
    </row>
    <row r="85" spans="1:2" x14ac:dyDescent="0.55000000000000004">
      <c r="A85" s="1">
        <v>0.58928571428571574</v>
      </c>
      <c r="B85" s="1">
        <v>0.80263157894736781</v>
      </c>
    </row>
    <row r="86" spans="1:2" x14ac:dyDescent="0.55000000000000004">
      <c r="A86" s="1">
        <v>0.58928571428571574</v>
      </c>
      <c r="B86" s="1">
        <v>0.78947368421052566</v>
      </c>
    </row>
    <row r="87" spans="1:2" x14ac:dyDescent="0.55000000000000004">
      <c r="A87" s="1">
        <v>0.58333333333333481</v>
      </c>
      <c r="B87" s="1">
        <v>0.78947368421052566</v>
      </c>
    </row>
    <row r="88" spans="1:2" x14ac:dyDescent="0.55000000000000004">
      <c r="A88" s="1">
        <v>0.58333333333333481</v>
      </c>
      <c r="B88" s="1">
        <v>0.77631578947368352</v>
      </c>
    </row>
    <row r="89" spans="1:2" x14ac:dyDescent="0.55000000000000004">
      <c r="A89" s="1">
        <v>0.57738095238095388</v>
      </c>
      <c r="B89" s="1">
        <v>0.77631578947368352</v>
      </c>
    </row>
    <row r="90" spans="1:2" x14ac:dyDescent="0.55000000000000004">
      <c r="A90" s="1">
        <v>0.57142857142857295</v>
      </c>
      <c r="B90" s="1">
        <v>0.77631578947368352</v>
      </c>
    </row>
    <row r="91" spans="1:2" x14ac:dyDescent="0.55000000000000004">
      <c r="A91" s="1">
        <v>0.56547619047619202</v>
      </c>
      <c r="B91" s="1">
        <v>0.77631578947368352</v>
      </c>
    </row>
    <row r="92" spans="1:2" x14ac:dyDescent="0.55000000000000004">
      <c r="A92" s="1">
        <v>0.56547619047619202</v>
      </c>
      <c r="B92" s="1">
        <v>0.76315789473684137</v>
      </c>
    </row>
    <row r="93" spans="1:2" x14ac:dyDescent="0.55000000000000004">
      <c r="A93" s="1">
        <v>0.55952380952381109</v>
      </c>
      <c r="B93" s="1">
        <v>0.76315789473684137</v>
      </c>
    </row>
    <row r="94" spans="1:2" x14ac:dyDescent="0.55000000000000004">
      <c r="A94" s="1">
        <v>0.55952380952381109</v>
      </c>
      <c r="B94" s="1">
        <v>0.74999999999999922</v>
      </c>
    </row>
    <row r="95" spans="1:2" x14ac:dyDescent="0.55000000000000004">
      <c r="A95" s="1">
        <v>0.55357142857143016</v>
      </c>
      <c r="B95" s="1">
        <v>0.74999999999999922</v>
      </c>
    </row>
    <row r="96" spans="1:2" x14ac:dyDescent="0.55000000000000004">
      <c r="A96" s="1">
        <v>0.55357142857143016</v>
      </c>
      <c r="B96" s="1">
        <v>0.73684210526315708</v>
      </c>
    </row>
    <row r="97" spans="1:2" x14ac:dyDescent="0.55000000000000004">
      <c r="A97" s="1">
        <v>0.54761904761904923</v>
      </c>
      <c r="B97" s="1">
        <v>0.73684210526315708</v>
      </c>
    </row>
    <row r="98" spans="1:2" x14ac:dyDescent="0.55000000000000004">
      <c r="A98" s="1">
        <v>0.54166666666666829</v>
      </c>
      <c r="B98" s="1">
        <v>0.73684210526315708</v>
      </c>
    </row>
    <row r="99" spans="1:2" x14ac:dyDescent="0.55000000000000004">
      <c r="A99" s="1">
        <v>0.53571428571428736</v>
      </c>
      <c r="B99" s="1">
        <v>0.73684210526315708</v>
      </c>
    </row>
    <row r="100" spans="1:2" x14ac:dyDescent="0.55000000000000004">
      <c r="A100" s="1">
        <v>0.53571428571428736</v>
      </c>
      <c r="B100" s="1">
        <v>0.72368421052631493</v>
      </c>
    </row>
    <row r="101" spans="1:2" x14ac:dyDescent="0.55000000000000004">
      <c r="A101" s="1">
        <v>0.52976190476190643</v>
      </c>
      <c r="B101" s="1">
        <v>0.72368421052631493</v>
      </c>
    </row>
    <row r="102" spans="1:2" x14ac:dyDescent="0.55000000000000004">
      <c r="A102" s="1">
        <v>0.5238095238095255</v>
      </c>
      <c r="B102" s="1">
        <v>0.72368421052631493</v>
      </c>
    </row>
    <row r="103" spans="1:2" x14ac:dyDescent="0.55000000000000004">
      <c r="A103" s="1">
        <v>0.51785714285714457</v>
      </c>
      <c r="B103" s="1">
        <v>0.72368421052631493</v>
      </c>
    </row>
    <row r="104" spans="1:2" x14ac:dyDescent="0.55000000000000004">
      <c r="A104" s="1">
        <v>0.51190476190476364</v>
      </c>
      <c r="B104" s="1">
        <v>0.72368421052631493</v>
      </c>
    </row>
    <row r="105" spans="1:2" x14ac:dyDescent="0.55000000000000004">
      <c r="A105" s="1">
        <v>0.51190476190476364</v>
      </c>
      <c r="B105" s="1">
        <v>0.71052631578947278</v>
      </c>
    </row>
    <row r="106" spans="1:2" x14ac:dyDescent="0.55000000000000004">
      <c r="A106" s="1">
        <v>0.51190476190476364</v>
      </c>
      <c r="B106" s="1">
        <v>0.69736842105263064</v>
      </c>
    </row>
    <row r="107" spans="1:2" x14ac:dyDescent="0.55000000000000004">
      <c r="A107" s="1">
        <v>0.50595238095238271</v>
      </c>
      <c r="B107" s="1">
        <v>0.69736842105263064</v>
      </c>
    </row>
    <row r="108" spans="1:2" x14ac:dyDescent="0.55000000000000004">
      <c r="A108" s="1">
        <v>0.50000000000000178</v>
      </c>
      <c r="B108" s="1">
        <v>0.69736842105263064</v>
      </c>
    </row>
    <row r="109" spans="1:2" x14ac:dyDescent="0.55000000000000004">
      <c r="A109" s="1">
        <v>0.49404761904762085</v>
      </c>
      <c r="B109" s="1">
        <v>0.69736842105263064</v>
      </c>
    </row>
    <row r="110" spans="1:2" x14ac:dyDescent="0.55000000000000004">
      <c r="A110" s="1">
        <v>0.49404761904762085</v>
      </c>
      <c r="B110" s="1">
        <v>0.68421052631578849</v>
      </c>
    </row>
    <row r="111" spans="1:2" x14ac:dyDescent="0.55000000000000004">
      <c r="A111" s="1">
        <v>0.48809523809523991</v>
      </c>
      <c r="B111" s="1">
        <v>0.68421052631578849</v>
      </c>
    </row>
    <row r="112" spans="1:2" x14ac:dyDescent="0.55000000000000004">
      <c r="A112" s="1">
        <v>0.48214285714285898</v>
      </c>
      <c r="B112" s="1">
        <v>0.68421052631578849</v>
      </c>
    </row>
    <row r="113" spans="1:2" x14ac:dyDescent="0.55000000000000004">
      <c r="A113" s="1">
        <v>0.47619047619047805</v>
      </c>
      <c r="B113" s="1">
        <v>0.68421052631578849</v>
      </c>
    </row>
    <row r="114" spans="1:2" x14ac:dyDescent="0.55000000000000004">
      <c r="A114" s="1">
        <v>0.47619047619047805</v>
      </c>
      <c r="B114" s="1">
        <v>0.67105263157894635</v>
      </c>
    </row>
    <row r="115" spans="1:2" x14ac:dyDescent="0.55000000000000004">
      <c r="A115" s="1">
        <v>0.47619047619047805</v>
      </c>
      <c r="B115" s="1">
        <v>0.6578947368421042</v>
      </c>
    </row>
    <row r="116" spans="1:2" x14ac:dyDescent="0.55000000000000004">
      <c r="A116" s="1">
        <v>0.47023809523809712</v>
      </c>
      <c r="B116" s="1">
        <v>0.6578947368421042</v>
      </c>
    </row>
    <row r="117" spans="1:2" x14ac:dyDescent="0.55000000000000004">
      <c r="A117" s="1">
        <v>0.46428571428571619</v>
      </c>
      <c r="B117" s="1">
        <v>0.6578947368421042</v>
      </c>
    </row>
    <row r="118" spans="1:2" x14ac:dyDescent="0.55000000000000004">
      <c r="A118" s="1">
        <v>0.45833333333333526</v>
      </c>
      <c r="B118" s="1">
        <v>0.6578947368421042</v>
      </c>
    </row>
    <row r="119" spans="1:2" x14ac:dyDescent="0.55000000000000004">
      <c r="A119" s="1">
        <v>0.45238095238095433</v>
      </c>
      <c r="B119" s="1">
        <v>0.6578947368421042</v>
      </c>
    </row>
    <row r="120" spans="1:2" x14ac:dyDescent="0.55000000000000004">
      <c r="A120" s="1">
        <v>0.4464285714285734</v>
      </c>
      <c r="B120" s="1">
        <v>0.6578947368421042</v>
      </c>
    </row>
    <row r="121" spans="1:2" x14ac:dyDescent="0.55000000000000004">
      <c r="A121" s="1">
        <v>0.44047619047619246</v>
      </c>
      <c r="B121" s="1">
        <v>0.6578947368421042</v>
      </c>
    </row>
    <row r="122" spans="1:2" x14ac:dyDescent="0.55000000000000004">
      <c r="A122" s="1">
        <v>0.43452380952381153</v>
      </c>
      <c r="B122" s="1">
        <v>0.6578947368421042</v>
      </c>
    </row>
    <row r="123" spans="1:2" x14ac:dyDescent="0.55000000000000004">
      <c r="A123" s="1">
        <v>0.4285714285714306</v>
      </c>
      <c r="B123" s="1">
        <v>0.6578947368421042</v>
      </c>
    </row>
    <row r="124" spans="1:2" x14ac:dyDescent="0.55000000000000004">
      <c r="A124" s="1">
        <v>0.4285714285714306</v>
      </c>
      <c r="B124" s="1">
        <v>0.64473684210526205</v>
      </c>
    </row>
    <row r="125" spans="1:2" x14ac:dyDescent="0.55000000000000004">
      <c r="A125" s="1">
        <v>0.42261904761904967</v>
      </c>
      <c r="B125" s="1">
        <v>0.64473684210526205</v>
      </c>
    </row>
    <row r="126" spans="1:2" x14ac:dyDescent="0.55000000000000004">
      <c r="A126" s="1">
        <v>0.41666666666666874</v>
      </c>
      <c r="B126" s="1">
        <v>0.64473684210526205</v>
      </c>
    </row>
    <row r="127" spans="1:2" x14ac:dyDescent="0.55000000000000004">
      <c r="A127" s="1">
        <v>0.41071428571428781</v>
      </c>
      <c r="B127" s="1">
        <v>0.64473684210526205</v>
      </c>
    </row>
    <row r="128" spans="1:2" x14ac:dyDescent="0.55000000000000004">
      <c r="A128" s="1">
        <v>0.41071428571428781</v>
      </c>
      <c r="B128" s="1">
        <v>0.63157894736841991</v>
      </c>
    </row>
    <row r="129" spans="1:2" x14ac:dyDescent="0.55000000000000004">
      <c r="A129" s="1">
        <v>0.40476190476190688</v>
      </c>
      <c r="B129" s="1">
        <v>0.63157894736841991</v>
      </c>
    </row>
    <row r="130" spans="1:2" x14ac:dyDescent="0.55000000000000004">
      <c r="A130" s="1">
        <v>0.40476190476190688</v>
      </c>
      <c r="B130" s="1">
        <v>0.61842105263157776</v>
      </c>
    </row>
    <row r="131" spans="1:2" x14ac:dyDescent="0.55000000000000004">
      <c r="A131" s="1">
        <v>0.39880952380952595</v>
      </c>
      <c r="B131" s="1">
        <v>0.61842105263157776</v>
      </c>
    </row>
    <row r="132" spans="1:2" x14ac:dyDescent="0.55000000000000004">
      <c r="A132" s="1">
        <v>0.39285714285714501</v>
      </c>
      <c r="B132" s="1">
        <v>0.61842105263157776</v>
      </c>
    </row>
    <row r="133" spans="1:2" x14ac:dyDescent="0.55000000000000004">
      <c r="A133" s="1">
        <v>0.39285714285714501</v>
      </c>
      <c r="B133" s="1">
        <v>0.60526315789473562</v>
      </c>
    </row>
    <row r="134" spans="1:2" x14ac:dyDescent="0.55000000000000004">
      <c r="A134" s="1">
        <v>0.38690476190476408</v>
      </c>
      <c r="B134" s="1">
        <v>0.60526315789473562</v>
      </c>
    </row>
    <row r="135" spans="1:2" x14ac:dyDescent="0.55000000000000004">
      <c r="A135" s="1">
        <v>0.38095238095238315</v>
      </c>
      <c r="B135" s="1">
        <v>0.60526315789473562</v>
      </c>
    </row>
    <row r="136" spans="1:2" x14ac:dyDescent="0.55000000000000004">
      <c r="A136" s="1">
        <v>0.37500000000000222</v>
      </c>
      <c r="B136" s="1">
        <v>0.60526315789473562</v>
      </c>
    </row>
    <row r="137" spans="1:2" x14ac:dyDescent="0.55000000000000004">
      <c r="A137" s="1">
        <v>0.36904761904762129</v>
      </c>
      <c r="B137" s="1">
        <v>0.60526315789473562</v>
      </c>
    </row>
    <row r="138" spans="1:2" x14ac:dyDescent="0.55000000000000004">
      <c r="A138" s="1">
        <v>0.36309523809524036</v>
      </c>
      <c r="B138" s="1">
        <v>0.60526315789473562</v>
      </c>
    </row>
    <row r="139" spans="1:2" x14ac:dyDescent="0.55000000000000004">
      <c r="A139" s="1">
        <v>0.36309523809524036</v>
      </c>
      <c r="B139" s="1">
        <v>0.59210526315789347</v>
      </c>
    </row>
    <row r="140" spans="1:2" x14ac:dyDescent="0.55000000000000004">
      <c r="A140" s="1">
        <v>0.36309523809524036</v>
      </c>
      <c r="B140" s="1">
        <v>0.57894736842105132</v>
      </c>
    </row>
    <row r="141" spans="1:2" x14ac:dyDescent="0.55000000000000004">
      <c r="A141" s="1">
        <v>0.35714285714285943</v>
      </c>
      <c r="B141" s="1">
        <v>0.57894736842105132</v>
      </c>
    </row>
    <row r="142" spans="1:2" x14ac:dyDescent="0.55000000000000004">
      <c r="A142" s="1">
        <v>0.3511904761904785</v>
      </c>
      <c r="B142" s="1">
        <v>0.57894736842105132</v>
      </c>
    </row>
    <row r="143" spans="1:2" x14ac:dyDescent="0.55000000000000004">
      <c r="A143" s="1">
        <v>0.34523809523809756</v>
      </c>
      <c r="B143" s="1">
        <v>0.57894736842105132</v>
      </c>
    </row>
    <row r="144" spans="1:2" x14ac:dyDescent="0.55000000000000004">
      <c r="A144" s="1">
        <v>0.33928571428571663</v>
      </c>
      <c r="B144" s="1">
        <v>0.57894736842105132</v>
      </c>
    </row>
    <row r="145" spans="1:2" x14ac:dyDescent="0.55000000000000004">
      <c r="A145" s="1">
        <v>0.3333333333333357</v>
      </c>
      <c r="B145" s="1">
        <v>0.57894736842105132</v>
      </c>
    </row>
    <row r="146" spans="1:2" x14ac:dyDescent="0.55000000000000004">
      <c r="A146" s="1">
        <v>0.32738095238095477</v>
      </c>
      <c r="B146" s="1">
        <v>0.57894736842105132</v>
      </c>
    </row>
    <row r="147" spans="1:2" x14ac:dyDescent="0.55000000000000004">
      <c r="A147" s="1">
        <v>0.32738095238095477</v>
      </c>
      <c r="B147" s="1">
        <v>0.56578947368420918</v>
      </c>
    </row>
    <row r="148" spans="1:2" x14ac:dyDescent="0.55000000000000004">
      <c r="A148" s="1">
        <v>0.32738095238095477</v>
      </c>
      <c r="B148" s="1">
        <v>0.55263157894736703</v>
      </c>
    </row>
    <row r="149" spans="1:2" x14ac:dyDescent="0.55000000000000004">
      <c r="A149" s="1">
        <v>0.32738095238095477</v>
      </c>
      <c r="B149" s="1">
        <v>0.53947368421052488</v>
      </c>
    </row>
    <row r="150" spans="1:2" x14ac:dyDescent="0.55000000000000004">
      <c r="A150" s="1">
        <v>0.32142857142857384</v>
      </c>
      <c r="B150" s="1">
        <v>0.53947368421052488</v>
      </c>
    </row>
    <row r="151" spans="1:2" x14ac:dyDescent="0.55000000000000004">
      <c r="A151" s="1">
        <v>0.32142857142857384</v>
      </c>
      <c r="B151" s="1">
        <v>0.52631578947368274</v>
      </c>
    </row>
    <row r="152" spans="1:2" x14ac:dyDescent="0.55000000000000004">
      <c r="A152" s="1">
        <v>0.32142857142857384</v>
      </c>
      <c r="B152" s="1">
        <v>0.51315789473684059</v>
      </c>
    </row>
    <row r="153" spans="1:2" x14ac:dyDescent="0.55000000000000004">
      <c r="A153" s="1">
        <v>0.32142857142857384</v>
      </c>
      <c r="B153" s="1">
        <v>0.4999999999999985</v>
      </c>
    </row>
    <row r="154" spans="1:2" x14ac:dyDescent="0.55000000000000004">
      <c r="A154" s="1">
        <v>0.31547619047619291</v>
      </c>
      <c r="B154" s="1">
        <v>0.4999999999999985</v>
      </c>
    </row>
    <row r="155" spans="1:2" x14ac:dyDescent="0.55000000000000004">
      <c r="A155" s="1">
        <v>0.30952380952381198</v>
      </c>
      <c r="B155" s="1">
        <v>0.4999999999999985</v>
      </c>
    </row>
    <row r="156" spans="1:2" x14ac:dyDescent="0.55000000000000004">
      <c r="A156" s="1">
        <v>0.30952380952381198</v>
      </c>
      <c r="B156" s="1">
        <v>0.48684210526315641</v>
      </c>
    </row>
    <row r="157" spans="1:2" x14ac:dyDescent="0.55000000000000004">
      <c r="A157" s="1">
        <v>0.30357142857143105</v>
      </c>
      <c r="B157" s="1">
        <v>0.48684210526315641</v>
      </c>
    </row>
    <row r="158" spans="1:2" x14ac:dyDescent="0.55000000000000004">
      <c r="A158" s="1">
        <v>0.30357142857143105</v>
      </c>
      <c r="B158" s="1">
        <v>0.47368421052631432</v>
      </c>
    </row>
    <row r="159" spans="1:2" x14ac:dyDescent="0.55000000000000004">
      <c r="A159" s="1">
        <v>0.29761904761905011</v>
      </c>
      <c r="B159" s="1">
        <v>0.47368421052631432</v>
      </c>
    </row>
    <row r="160" spans="1:2" x14ac:dyDescent="0.55000000000000004">
      <c r="A160" s="1">
        <v>0.29166666666666918</v>
      </c>
      <c r="B160" s="1">
        <v>0.47368421052631432</v>
      </c>
    </row>
    <row r="161" spans="1:2" x14ac:dyDescent="0.55000000000000004">
      <c r="A161" s="1">
        <v>0.28571428571428825</v>
      </c>
      <c r="B161" s="1">
        <v>0.47368421052631432</v>
      </c>
    </row>
    <row r="162" spans="1:2" x14ac:dyDescent="0.55000000000000004">
      <c r="A162" s="1">
        <v>0.27976190476190732</v>
      </c>
      <c r="B162" s="1">
        <v>0.47368421052631432</v>
      </c>
    </row>
    <row r="163" spans="1:2" x14ac:dyDescent="0.55000000000000004">
      <c r="A163" s="1">
        <v>0.27380952380952639</v>
      </c>
      <c r="B163" s="1">
        <v>0.47368421052631432</v>
      </c>
    </row>
    <row r="164" spans="1:2" x14ac:dyDescent="0.55000000000000004">
      <c r="A164" s="1">
        <v>0.27380952380952639</v>
      </c>
      <c r="B164" s="1">
        <v>0.46052631578947223</v>
      </c>
    </row>
    <row r="165" spans="1:2" x14ac:dyDescent="0.55000000000000004">
      <c r="A165" s="1">
        <v>0.26785714285714546</v>
      </c>
      <c r="B165" s="1">
        <v>0.46052631578947223</v>
      </c>
    </row>
    <row r="166" spans="1:2" x14ac:dyDescent="0.55000000000000004">
      <c r="A166" s="1">
        <v>0.26785714285714546</v>
      </c>
      <c r="B166" s="1">
        <v>0.44736842105263014</v>
      </c>
    </row>
    <row r="167" spans="1:2" x14ac:dyDescent="0.55000000000000004">
      <c r="A167" s="1">
        <v>0.26785714285714546</v>
      </c>
      <c r="B167" s="1">
        <v>0.43421052631578805</v>
      </c>
    </row>
    <row r="168" spans="1:2" x14ac:dyDescent="0.55000000000000004">
      <c r="A168" s="1">
        <v>0.26190476190476453</v>
      </c>
      <c r="B168" s="1">
        <v>0.43421052631578805</v>
      </c>
    </row>
    <row r="169" spans="1:2" x14ac:dyDescent="0.55000000000000004">
      <c r="A169" s="1">
        <v>0.2559523809523836</v>
      </c>
      <c r="B169" s="1">
        <v>0.43421052631578805</v>
      </c>
    </row>
    <row r="170" spans="1:2" x14ac:dyDescent="0.55000000000000004">
      <c r="A170" s="1">
        <v>0.25000000000000266</v>
      </c>
      <c r="B170" s="1">
        <v>0.43421052631578805</v>
      </c>
    </row>
    <row r="171" spans="1:2" x14ac:dyDescent="0.55000000000000004">
      <c r="A171" s="1">
        <v>0.24404761904762171</v>
      </c>
      <c r="B171" s="1">
        <v>0.43421052631578805</v>
      </c>
    </row>
    <row r="172" spans="1:2" x14ac:dyDescent="0.55000000000000004">
      <c r="A172" s="1">
        <v>0.23809523809524075</v>
      </c>
      <c r="B172" s="1">
        <v>0.43421052631578805</v>
      </c>
    </row>
    <row r="173" spans="1:2" x14ac:dyDescent="0.55000000000000004">
      <c r="A173" s="1">
        <v>0.23809523809524075</v>
      </c>
      <c r="B173" s="1">
        <v>0.42105263157894596</v>
      </c>
    </row>
    <row r="174" spans="1:2" x14ac:dyDescent="0.55000000000000004">
      <c r="A174" s="1">
        <v>0.23214285714285979</v>
      </c>
      <c r="B174" s="1">
        <v>0.42105263157894596</v>
      </c>
    </row>
    <row r="175" spans="1:2" x14ac:dyDescent="0.55000000000000004">
      <c r="A175" s="1">
        <v>0.22619047619047883</v>
      </c>
      <c r="B175" s="1">
        <v>0.42105263157894596</v>
      </c>
    </row>
    <row r="176" spans="1:2" x14ac:dyDescent="0.55000000000000004">
      <c r="A176" s="1">
        <v>0.22619047619047883</v>
      </c>
      <c r="B176" s="1">
        <v>0.40789473684210387</v>
      </c>
    </row>
    <row r="177" spans="1:2" x14ac:dyDescent="0.55000000000000004">
      <c r="A177" s="1">
        <v>0.22023809523809787</v>
      </c>
      <c r="B177" s="1">
        <v>0.40789473684210387</v>
      </c>
    </row>
    <row r="178" spans="1:2" x14ac:dyDescent="0.55000000000000004">
      <c r="A178" s="1">
        <v>0.21428571428571691</v>
      </c>
      <c r="B178" s="1">
        <v>0.40789473684210387</v>
      </c>
    </row>
    <row r="179" spans="1:2" x14ac:dyDescent="0.55000000000000004">
      <c r="A179" s="1">
        <v>0.21428571428571691</v>
      </c>
      <c r="B179" s="1">
        <v>0.39473684210526178</v>
      </c>
    </row>
    <row r="180" spans="1:2" x14ac:dyDescent="0.55000000000000004">
      <c r="A180" s="1">
        <v>0.20833333333333595</v>
      </c>
      <c r="B180" s="1">
        <v>0.39473684210526178</v>
      </c>
    </row>
    <row r="181" spans="1:2" x14ac:dyDescent="0.55000000000000004">
      <c r="A181" s="1">
        <v>0.20833333333333595</v>
      </c>
      <c r="B181" s="1">
        <v>0.38157894736841969</v>
      </c>
    </row>
    <row r="182" spans="1:2" x14ac:dyDescent="0.55000000000000004">
      <c r="A182" s="1">
        <v>0.20238095238095499</v>
      </c>
      <c r="B182" s="1">
        <v>0.38157894736841969</v>
      </c>
    </row>
    <row r="183" spans="1:2" x14ac:dyDescent="0.55000000000000004">
      <c r="A183" s="1">
        <v>0.19642857142857403</v>
      </c>
      <c r="B183" s="1">
        <v>0.38157894736841969</v>
      </c>
    </row>
    <row r="184" spans="1:2" x14ac:dyDescent="0.55000000000000004">
      <c r="A184" s="1">
        <v>0.19642857142857403</v>
      </c>
      <c r="B184" s="1">
        <v>0.36842105263157759</v>
      </c>
    </row>
    <row r="185" spans="1:2" x14ac:dyDescent="0.55000000000000004">
      <c r="A185" s="1">
        <v>0.19047619047619307</v>
      </c>
      <c r="B185" s="1">
        <v>0.36842105263157759</v>
      </c>
    </row>
    <row r="186" spans="1:2" x14ac:dyDescent="0.55000000000000004">
      <c r="A186" s="1">
        <v>0.19047619047619307</v>
      </c>
      <c r="B186" s="1">
        <v>0.3552631578947355</v>
      </c>
    </row>
    <row r="187" spans="1:2" x14ac:dyDescent="0.55000000000000004">
      <c r="A187" s="1">
        <v>0.18452380952381212</v>
      </c>
      <c r="B187" s="1">
        <v>0.3552631578947355</v>
      </c>
    </row>
    <row r="188" spans="1:2" x14ac:dyDescent="0.55000000000000004">
      <c r="A188" s="1">
        <v>0.17857142857143116</v>
      </c>
      <c r="B188" s="1">
        <v>0.3552631578947355</v>
      </c>
    </row>
    <row r="189" spans="1:2" x14ac:dyDescent="0.55000000000000004">
      <c r="A189" s="1">
        <v>0.1726190476190502</v>
      </c>
      <c r="B189" s="1">
        <v>0.3552631578947355</v>
      </c>
    </row>
    <row r="190" spans="1:2" x14ac:dyDescent="0.55000000000000004">
      <c r="A190" s="1">
        <v>0.1726190476190502</v>
      </c>
      <c r="B190" s="1">
        <v>0.34210526315789341</v>
      </c>
    </row>
    <row r="191" spans="1:2" x14ac:dyDescent="0.55000000000000004">
      <c r="A191" s="1">
        <v>0.16666666666666924</v>
      </c>
      <c r="B191" s="1">
        <v>0.34210526315789341</v>
      </c>
    </row>
    <row r="192" spans="1:2" x14ac:dyDescent="0.55000000000000004">
      <c r="A192" s="1">
        <v>0.16071428571428828</v>
      </c>
      <c r="B192" s="1">
        <v>0.34210526315789341</v>
      </c>
    </row>
    <row r="193" spans="1:2" x14ac:dyDescent="0.55000000000000004">
      <c r="A193" s="1">
        <v>0.16071428571428828</v>
      </c>
      <c r="B193" s="1">
        <v>0.32894736842105132</v>
      </c>
    </row>
    <row r="194" spans="1:2" x14ac:dyDescent="0.55000000000000004">
      <c r="A194" s="1">
        <v>0.16071428571428828</v>
      </c>
      <c r="B194" s="1">
        <v>0.31578947368420923</v>
      </c>
    </row>
    <row r="195" spans="1:2" x14ac:dyDescent="0.55000000000000004">
      <c r="A195" s="1">
        <v>0.15476190476190732</v>
      </c>
      <c r="B195" s="1">
        <v>0.31578947368420923</v>
      </c>
    </row>
    <row r="196" spans="1:2" x14ac:dyDescent="0.55000000000000004">
      <c r="A196" s="1">
        <v>0.14880952380952636</v>
      </c>
      <c r="B196" s="1">
        <v>0.31578947368420923</v>
      </c>
    </row>
    <row r="197" spans="1:2" x14ac:dyDescent="0.55000000000000004">
      <c r="A197" s="1">
        <v>0.1428571428571454</v>
      </c>
      <c r="B197" s="1">
        <v>0.31578947368420923</v>
      </c>
    </row>
    <row r="198" spans="1:2" x14ac:dyDescent="0.55000000000000004">
      <c r="A198" s="1">
        <v>0.1428571428571454</v>
      </c>
      <c r="B198" s="1">
        <v>0.30263157894736714</v>
      </c>
    </row>
    <row r="199" spans="1:2" x14ac:dyDescent="0.55000000000000004">
      <c r="A199" s="1">
        <v>0.1428571428571454</v>
      </c>
      <c r="B199" s="1">
        <v>0.28947368421052505</v>
      </c>
    </row>
    <row r="200" spans="1:2" x14ac:dyDescent="0.55000000000000004">
      <c r="A200" s="1">
        <v>0.13690476190476444</v>
      </c>
      <c r="B200" s="1">
        <v>0.28947368421052505</v>
      </c>
    </row>
    <row r="201" spans="1:2" x14ac:dyDescent="0.55000000000000004">
      <c r="A201" s="1">
        <v>0.13095238095238348</v>
      </c>
      <c r="B201" s="1">
        <v>0.28947368421052505</v>
      </c>
    </row>
    <row r="202" spans="1:2" x14ac:dyDescent="0.55000000000000004">
      <c r="A202" s="1">
        <v>0.12500000000000253</v>
      </c>
      <c r="B202" s="1">
        <v>0.28947368421052505</v>
      </c>
    </row>
    <row r="203" spans="1:2" x14ac:dyDescent="0.55000000000000004">
      <c r="A203" s="1">
        <v>0.11904761904762157</v>
      </c>
      <c r="B203" s="1">
        <v>0.28947368421052505</v>
      </c>
    </row>
    <row r="204" spans="1:2" x14ac:dyDescent="0.55000000000000004">
      <c r="A204" s="1">
        <v>0.11309523809524061</v>
      </c>
      <c r="B204" s="1">
        <v>0.28947368421052505</v>
      </c>
    </row>
    <row r="205" spans="1:2" x14ac:dyDescent="0.55000000000000004">
      <c r="A205" s="1">
        <v>0.10714285714285965</v>
      </c>
      <c r="B205" s="1">
        <v>0.28947368421052505</v>
      </c>
    </row>
    <row r="206" spans="1:2" x14ac:dyDescent="0.55000000000000004">
      <c r="A206" s="1">
        <v>0.10119047619047869</v>
      </c>
      <c r="B206" s="1">
        <v>0.28947368421052505</v>
      </c>
    </row>
    <row r="207" spans="1:2" x14ac:dyDescent="0.55000000000000004">
      <c r="A207" s="1">
        <v>9.5238095238097731E-2</v>
      </c>
      <c r="B207" s="1">
        <v>0.28947368421052505</v>
      </c>
    </row>
    <row r="208" spans="1:2" x14ac:dyDescent="0.55000000000000004">
      <c r="A208" s="1">
        <v>9.5238095238097731E-2</v>
      </c>
      <c r="B208" s="1">
        <v>0.27631578947368296</v>
      </c>
    </row>
    <row r="209" spans="1:2" x14ac:dyDescent="0.55000000000000004">
      <c r="A209" s="1">
        <v>8.9285714285716772E-2</v>
      </c>
      <c r="B209" s="1">
        <v>0.27631578947368296</v>
      </c>
    </row>
    <row r="210" spans="1:2" x14ac:dyDescent="0.55000000000000004">
      <c r="A210" s="1">
        <v>8.9285714285716772E-2</v>
      </c>
      <c r="B210" s="1">
        <v>0.26315789473684087</v>
      </c>
    </row>
    <row r="211" spans="1:2" x14ac:dyDescent="0.55000000000000004">
      <c r="A211" s="1">
        <v>8.9285714285716772E-2</v>
      </c>
      <c r="B211" s="1">
        <v>0.24999999999999878</v>
      </c>
    </row>
    <row r="212" spans="1:2" x14ac:dyDescent="0.55000000000000004">
      <c r="A212" s="1">
        <v>8.3333333333335813E-2</v>
      </c>
      <c r="B212" s="1">
        <v>0.24999999999999878</v>
      </c>
    </row>
    <row r="213" spans="1:2" x14ac:dyDescent="0.55000000000000004">
      <c r="A213" s="1">
        <v>7.7380952380954854E-2</v>
      </c>
      <c r="B213" s="1">
        <v>0.24999999999999878</v>
      </c>
    </row>
    <row r="214" spans="1:2" x14ac:dyDescent="0.55000000000000004">
      <c r="A214" s="1">
        <v>7.7380952380954854E-2</v>
      </c>
      <c r="B214" s="1">
        <v>0.23684210526315669</v>
      </c>
    </row>
    <row r="215" spans="1:2" x14ac:dyDescent="0.55000000000000004">
      <c r="A215" s="1">
        <v>7.7380952380954854E-2</v>
      </c>
      <c r="B215" s="1">
        <v>0.2236842105263146</v>
      </c>
    </row>
    <row r="216" spans="1:2" x14ac:dyDescent="0.55000000000000004">
      <c r="A216" s="1">
        <v>7.1428571428573895E-2</v>
      </c>
      <c r="B216" s="1">
        <v>0.2236842105263146</v>
      </c>
    </row>
    <row r="217" spans="1:2" x14ac:dyDescent="0.55000000000000004">
      <c r="A217" s="1">
        <v>7.1428571428573895E-2</v>
      </c>
      <c r="B217" s="1">
        <v>0.21052631578947251</v>
      </c>
    </row>
    <row r="218" spans="1:2" x14ac:dyDescent="0.55000000000000004">
      <c r="A218" s="1">
        <v>6.5476190476192936E-2</v>
      </c>
      <c r="B218" s="1">
        <v>0.21052631578947251</v>
      </c>
    </row>
    <row r="219" spans="1:2" x14ac:dyDescent="0.55000000000000004">
      <c r="A219" s="1">
        <v>6.5476190476192936E-2</v>
      </c>
      <c r="B219" s="1">
        <v>0.19736842105263042</v>
      </c>
    </row>
    <row r="220" spans="1:2" x14ac:dyDescent="0.55000000000000004">
      <c r="A220" s="1">
        <v>6.5476190476192936E-2</v>
      </c>
      <c r="B220" s="1">
        <v>0.18421052631578833</v>
      </c>
    </row>
    <row r="221" spans="1:2" x14ac:dyDescent="0.55000000000000004">
      <c r="A221" s="1">
        <v>5.9523809523811984E-2</v>
      </c>
      <c r="B221" s="1">
        <v>0.18421052631578833</v>
      </c>
    </row>
    <row r="222" spans="1:2" x14ac:dyDescent="0.55000000000000004">
      <c r="A222" s="1">
        <v>5.9523809523811984E-2</v>
      </c>
      <c r="B222" s="1">
        <v>0.17105263157894623</v>
      </c>
    </row>
    <row r="223" spans="1:2" x14ac:dyDescent="0.55000000000000004">
      <c r="A223" s="1">
        <v>5.3571428571431032E-2</v>
      </c>
      <c r="B223" s="1">
        <v>0.17105263157894623</v>
      </c>
    </row>
    <row r="224" spans="1:2" x14ac:dyDescent="0.55000000000000004">
      <c r="A224" s="1">
        <v>4.761904761905008E-2</v>
      </c>
      <c r="B224" s="1">
        <v>0.17105263157894623</v>
      </c>
    </row>
    <row r="225" spans="1:2" x14ac:dyDescent="0.55000000000000004">
      <c r="A225" s="1">
        <v>4.761904761905008E-2</v>
      </c>
      <c r="B225" s="1">
        <v>0.15789473684210414</v>
      </c>
    </row>
    <row r="226" spans="1:2" x14ac:dyDescent="0.55000000000000004">
      <c r="A226" s="1">
        <v>4.761904761905008E-2</v>
      </c>
      <c r="B226" s="1">
        <v>0.14473684210526205</v>
      </c>
    </row>
    <row r="227" spans="1:2" x14ac:dyDescent="0.55000000000000004">
      <c r="A227" s="1">
        <v>4.761904761905008E-2</v>
      </c>
      <c r="B227" s="1">
        <v>0.13157894736841996</v>
      </c>
    </row>
    <row r="228" spans="1:2" x14ac:dyDescent="0.55000000000000004">
      <c r="A228" s="1">
        <v>4.761904761905008E-2</v>
      </c>
      <c r="B228" s="1">
        <v>0.11842105263157786</v>
      </c>
    </row>
    <row r="229" spans="1:2" x14ac:dyDescent="0.55000000000000004">
      <c r="A229" s="1">
        <v>4.1666666666669128E-2</v>
      </c>
      <c r="B229" s="1">
        <v>0.11842105263157786</v>
      </c>
    </row>
    <row r="230" spans="1:2" x14ac:dyDescent="0.55000000000000004">
      <c r="A230" s="1">
        <v>4.1666666666669128E-2</v>
      </c>
      <c r="B230" s="1">
        <v>0.10526315789473575</v>
      </c>
    </row>
    <row r="231" spans="1:2" x14ac:dyDescent="0.55000000000000004">
      <c r="A231" s="1">
        <v>4.1666666666669128E-2</v>
      </c>
      <c r="B231" s="1">
        <v>9.2105263157893649E-2</v>
      </c>
    </row>
    <row r="232" spans="1:2" x14ac:dyDescent="0.55000000000000004">
      <c r="A232" s="1">
        <v>3.5714285714288176E-2</v>
      </c>
      <c r="B232" s="1">
        <v>9.2105263157893649E-2</v>
      </c>
    </row>
    <row r="233" spans="1:2" x14ac:dyDescent="0.55000000000000004">
      <c r="A233" s="1">
        <v>3.5714285714288176E-2</v>
      </c>
      <c r="B233" s="1">
        <v>7.8947368421051545E-2</v>
      </c>
    </row>
    <row r="234" spans="1:2" x14ac:dyDescent="0.55000000000000004">
      <c r="A234" s="1">
        <v>3.5714285714288176E-2</v>
      </c>
      <c r="B234" s="1">
        <v>6.578947368420944E-2</v>
      </c>
    </row>
    <row r="235" spans="1:2" x14ac:dyDescent="0.55000000000000004">
      <c r="A235" s="1">
        <v>3.5714285714288176E-2</v>
      </c>
      <c r="B235" s="1">
        <v>5.2631578947367336E-2</v>
      </c>
    </row>
    <row r="236" spans="1:2" x14ac:dyDescent="0.55000000000000004">
      <c r="A236" s="1">
        <v>2.9761904761907224E-2</v>
      </c>
      <c r="B236" s="1">
        <v>5.2631578947367336E-2</v>
      </c>
    </row>
    <row r="237" spans="1:2" x14ac:dyDescent="0.55000000000000004">
      <c r="A237" s="1">
        <v>2.9761904761907224E-2</v>
      </c>
      <c r="B237" s="1">
        <v>3.9473684210525231E-2</v>
      </c>
    </row>
    <row r="238" spans="1:2" x14ac:dyDescent="0.55000000000000004">
      <c r="A238" s="1">
        <v>2.3809523809526272E-2</v>
      </c>
      <c r="B238" s="1">
        <v>3.9473684210525231E-2</v>
      </c>
    </row>
    <row r="239" spans="1:2" x14ac:dyDescent="0.55000000000000004">
      <c r="A239" s="1">
        <v>1.7857142857145319E-2</v>
      </c>
      <c r="B239" s="1">
        <v>3.9473684210525231E-2</v>
      </c>
    </row>
    <row r="240" spans="1:2" x14ac:dyDescent="0.55000000000000004">
      <c r="A240" s="1">
        <v>1.1904761904764367E-2</v>
      </c>
      <c r="B240" s="1">
        <v>3.9473684210525231E-2</v>
      </c>
    </row>
    <row r="241" spans="1:2" x14ac:dyDescent="0.55000000000000004">
      <c r="A241" s="1">
        <v>1.1904761904764367E-2</v>
      </c>
      <c r="B241" s="1">
        <v>2.6315789473683127E-2</v>
      </c>
    </row>
    <row r="242" spans="1:2" x14ac:dyDescent="0.55000000000000004">
      <c r="A242" s="1">
        <v>5.9523809523834154E-3</v>
      </c>
      <c r="B242" s="1">
        <v>2.6315789473683127E-2</v>
      </c>
    </row>
    <row r="243" spans="1:2" x14ac:dyDescent="0.55000000000000004">
      <c r="A243" s="1">
        <v>2.4633073358870661E-15</v>
      </c>
      <c r="B243" s="1">
        <v>2.6315789473683127E-2</v>
      </c>
    </row>
    <row r="244" spans="1:2" x14ac:dyDescent="0.55000000000000004">
      <c r="A244" s="1">
        <v>2.4633073358870661E-15</v>
      </c>
      <c r="B244" s="1">
        <v>1.3157894736841022E-2</v>
      </c>
    </row>
    <row r="245" spans="1:2" x14ac:dyDescent="0.55000000000000004">
      <c r="A245" s="1">
        <v>2.4633073358870661E-15</v>
      </c>
      <c r="B245" s="1">
        <v>-1.0824674490095276E-15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EB20C-0D71-412F-A98B-96FED35C256E}">
  <sheetPr codeName="Sheet13"/>
  <dimension ref="A1:AE266"/>
  <sheetViews>
    <sheetView tabSelected="1" topLeftCell="N1" workbookViewId="0">
      <selection activeCell="V84" sqref="V84:Y95"/>
    </sheetView>
  </sheetViews>
  <sheetFormatPr defaultRowHeight="14.4" x14ac:dyDescent="0.55000000000000004"/>
  <cols>
    <col min="11" max="11" width="8.578125" bestFit="1" customWidth="1"/>
    <col min="12" max="12" width="11.9453125" bestFit="1" customWidth="1"/>
    <col min="13" max="15" width="11.9453125" customWidth="1"/>
    <col min="17" max="17" width="1.734375" style="42" customWidth="1"/>
    <col min="21" max="21" width="12" customWidth="1"/>
    <col min="27" max="27" width="10" bestFit="1" customWidth="1"/>
    <col min="28" max="28" width="11.9453125" bestFit="1" customWidth="1"/>
  </cols>
  <sheetData>
    <row r="1" spans="1:31" x14ac:dyDescent="0.55000000000000004">
      <c r="A1" t="s">
        <v>345</v>
      </c>
      <c r="Q1" s="20"/>
    </row>
    <row r="2" spans="1:31" x14ac:dyDescent="0.55000000000000004">
      <c r="Q2" s="20"/>
    </row>
    <row r="3" spans="1:31" x14ac:dyDescent="0.55000000000000004">
      <c r="A3" s="33" t="s">
        <v>313</v>
      </c>
      <c r="B3" s="22">
        <v>3</v>
      </c>
      <c r="Q3" s="20"/>
    </row>
    <row r="4" spans="1:31" x14ac:dyDescent="0.55000000000000004">
      <c r="A4" s="33" t="s">
        <v>314</v>
      </c>
      <c r="B4" s="22">
        <v>13.5</v>
      </c>
    </row>
    <row r="5" spans="1:31" x14ac:dyDescent="0.55000000000000004">
      <c r="A5" s="33" t="s">
        <v>315</v>
      </c>
      <c r="B5" s="22">
        <f>B3/B4</f>
        <v>0.22222222222222221</v>
      </c>
    </row>
    <row r="6" spans="1:31" x14ac:dyDescent="0.55000000000000004">
      <c r="A6" s="33" t="s">
        <v>316</v>
      </c>
      <c r="B6" s="22">
        <v>1</v>
      </c>
    </row>
    <row r="7" spans="1:31" x14ac:dyDescent="0.55000000000000004">
      <c r="A7" s="43"/>
      <c r="B7" s="21"/>
    </row>
    <row r="8" spans="1:31" x14ac:dyDescent="0.55000000000000004">
      <c r="A8" s="43" t="s">
        <v>341</v>
      </c>
      <c r="S8" t="s">
        <v>346</v>
      </c>
    </row>
    <row r="9" spans="1:31" x14ac:dyDescent="0.55000000000000004">
      <c r="A9" s="19" t="s">
        <v>306</v>
      </c>
      <c r="B9" s="19" t="s">
        <v>0</v>
      </c>
      <c r="C9" s="19" t="s">
        <v>1</v>
      </c>
      <c r="D9" s="19" t="s">
        <v>2</v>
      </c>
      <c r="E9" s="19" t="s">
        <v>3</v>
      </c>
      <c r="F9" s="19" t="s">
        <v>317</v>
      </c>
      <c r="G9" s="19" t="s">
        <v>338</v>
      </c>
      <c r="H9" s="19" t="s">
        <v>294</v>
      </c>
      <c r="I9" s="19" t="s">
        <v>318</v>
      </c>
      <c r="K9" s="19" t="s">
        <v>318</v>
      </c>
      <c r="L9" s="19"/>
      <c r="N9" s="19" t="s">
        <v>357</v>
      </c>
      <c r="O9" s="19" t="s">
        <v>358</v>
      </c>
      <c r="S9" s="19" t="s">
        <v>306</v>
      </c>
      <c r="T9" s="19" t="s">
        <v>0</v>
      </c>
      <c r="U9" s="18" t="s">
        <v>5</v>
      </c>
      <c r="V9" s="18" t="s">
        <v>4</v>
      </c>
      <c r="W9" s="19" t="s">
        <v>292</v>
      </c>
      <c r="X9" s="19" t="s">
        <v>294</v>
      </c>
      <c r="Y9" s="19" t="s">
        <v>318</v>
      </c>
      <c r="AA9" s="19" t="s">
        <v>318</v>
      </c>
      <c r="AB9" s="19"/>
      <c r="AD9" s="19" t="s">
        <v>357</v>
      </c>
      <c r="AE9" s="19" t="s">
        <v>359</v>
      </c>
    </row>
    <row r="10" spans="1:31" x14ac:dyDescent="0.55000000000000004">
      <c r="A10">
        <v>1</v>
      </c>
      <c r="B10">
        <v>417</v>
      </c>
      <c r="C10">
        <v>41</v>
      </c>
      <c r="D10">
        <v>10</v>
      </c>
      <c r="E10">
        <v>0</v>
      </c>
      <c r="F10">
        <v>0</v>
      </c>
      <c r="G10">
        <v>1.1356429705078164E-2</v>
      </c>
      <c r="H10">
        <v>0.50283907691371199</v>
      </c>
      <c r="I10">
        <f>IF(H10&lt;$B$5, -$B$6, IF(AND(H10&gt;$B$5, F10=0), -$B$6-$B$3, IF(AND(H10&gt;$B$5, F10=1), $B$4-$B$6-$B$3)))</f>
        <v>-4</v>
      </c>
      <c r="K10" t="s">
        <v>342</v>
      </c>
      <c r="L10" t="s">
        <v>343</v>
      </c>
      <c r="N10">
        <f>-$B$3-$B$6</f>
        <v>-4</v>
      </c>
      <c r="O10">
        <f>IF(F10=1, $B$4, 0)</f>
        <v>0</v>
      </c>
      <c r="S10">
        <v>1</v>
      </c>
      <c r="T10" s="1">
        <v>8</v>
      </c>
      <c r="U10" s="1">
        <v>1</v>
      </c>
      <c r="V10">
        <v>1</v>
      </c>
      <c r="W10">
        <v>-0.16251892949777491</v>
      </c>
      <c r="X10">
        <v>0.45945945945945943</v>
      </c>
      <c r="Y10">
        <f>IF(X10&lt;$B$5, -$B$6, IF(AND(X10&gt;$B$5, V10=0), -$B$6-$B$3, IF(AND(X10&gt;$B$5, V10=1), $B$4-$B$6-$B$3)))</f>
        <v>9.5</v>
      </c>
      <c r="AA10" t="s">
        <v>342</v>
      </c>
      <c r="AB10" t="s">
        <v>343</v>
      </c>
      <c r="AD10">
        <f>-$B$3-$B$6</f>
        <v>-4</v>
      </c>
      <c r="AE10">
        <f>IF(V10=1, $B$4, 0)</f>
        <v>13.5</v>
      </c>
    </row>
    <row r="11" spans="1:31" x14ac:dyDescent="0.55000000000000004">
      <c r="A11">
        <v>2</v>
      </c>
      <c r="B11">
        <v>309</v>
      </c>
      <c r="C11">
        <v>39</v>
      </c>
      <c r="D11">
        <v>0</v>
      </c>
      <c r="E11">
        <v>26</v>
      </c>
      <c r="F11">
        <v>1</v>
      </c>
      <c r="G11">
        <v>-2.1298258125931446E-2</v>
      </c>
      <c r="H11">
        <v>0.49467563673493697</v>
      </c>
      <c r="I11">
        <f t="shared" ref="I11:I74" si="0">IF(H11&lt;$B$5, -$B$6, IF(AND(H11&gt;$B$5, F11=0), -$B$6-$B$3, IF(AND(H11&gt;$B$5, F11=1), $B$4-$B$6-$B$3)))</f>
        <v>9.5</v>
      </c>
      <c r="K11">
        <f>SUM(I10:I266)</f>
        <v>47</v>
      </c>
      <c r="L11">
        <f>SUM(N10:N266) + SUM(O10:O266)</f>
        <v>-25</v>
      </c>
      <c r="N11">
        <f t="shared" ref="N11:N74" si="1">-$B$3-$B$6</f>
        <v>-4</v>
      </c>
      <c r="O11">
        <f t="shared" ref="O11:O74" si="2">IF(F11=1, $B$4, 0)</f>
        <v>13.5</v>
      </c>
      <c r="S11">
        <v>2</v>
      </c>
      <c r="T11" s="1">
        <v>13</v>
      </c>
      <c r="U11" s="1">
        <v>0</v>
      </c>
      <c r="V11">
        <v>1</v>
      </c>
      <c r="W11">
        <v>-0.16251892949777491</v>
      </c>
      <c r="X11">
        <v>0.45945945945945943</v>
      </c>
      <c r="Y11">
        <f t="shared" ref="Y11:Y74" si="3">IF(X11&lt;$B$5, -$B$6, IF(AND(X11&gt;$B$5, V11=0), -$B$6-$B$3, IF(AND(X11&gt;$B$5, V11=1), $B$4-$B$6-$B$3)))</f>
        <v>9.5</v>
      </c>
      <c r="AA11">
        <f>SUM(Y10:Y265)</f>
        <v>-25</v>
      </c>
      <c r="AB11">
        <f>SUM(AD10:AD265) + SUM(AE10:AE265)</f>
        <v>-25</v>
      </c>
      <c r="AD11">
        <f t="shared" ref="AD11:AD74" si="4">-$B$3-$B$6</f>
        <v>-4</v>
      </c>
      <c r="AE11">
        <f t="shared" ref="AE11:AE74" si="5">IF(V11=1, $B$4, 0)</f>
        <v>13.5</v>
      </c>
    </row>
    <row r="12" spans="1:31" x14ac:dyDescent="0.55000000000000004">
      <c r="A12">
        <v>3</v>
      </c>
      <c r="B12">
        <v>500</v>
      </c>
      <c r="C12">
        <v>39</v>
      </c>
      <c r="D12">
        <v>10</v>
      </c>
      <c r="E12">
        <v>0</v>
      </c>
      <c r="F12">
        <v>1</v>
      </c>
      <c r="G12">
        <v>-6.4868048255593835E-2</v>
      </c>
      <c r="H12">
        <v>0.48378867212562859</v>
      </c>
      <c r="I12">
        <f t="shared" si="0"/>
        <v>9.5</v>
      </c>
      <c r="N12">
        <f t="shared" si="1"/>
        <v>-4</v>
      </c>
      <c r="O12">
        <f t="shared" si="2"/>
        <v>13.5</v>
      </c>
      <c r="S12">
        <v>3</v>
      </c>
      <c r="T12" s="1">
        <v>21</v>
      </c>
      <c r="U12" s="1">
        <v>1</v>
      </c>
      <c r="V12">
        <v>1</v>
      </c>
      <c r="W12">
        <v>-0.16251892949777491</v>
      </c>
      <c r="X12">
        <v>0.45945945945945943</v>
      </c>
      <c r="Y12">
        <f t="shared" si="3"/>
        <v>9.5</v>
      </c>
      <c r="AD12">
        <f t="shared" si="4"/>
        <v>-4</v>
      </c>
      <c r="AE12">
        <f t="shared" si="5"/>
        <v>13.5</v>
      </c>
    </row>
    <row r="13" spans="1:31" x14ac:dyDescent="0.55000000000000004">
      <c r="A13">
        <v>4</v>
      </c>
      <c r="B13">
        <v>360</v>
      </c>
      <c r="C13">
        <v>31</v>
      </c>
      <c r="D13">
        <v>0</v>
      </c>
      <c r="E13">
        <v>0</v>
      </c>
      <c r="F13">
        <v>0</v>
      </c>
      <c r="G13">
        <v>-9.3665245477391856E-2</v>
      </c>
      <c r="H13">
        <v>0.47660079324734639</v>
      </c>
      <c r="I13">
        <f t="shared" si="0"/>
        <v>-4</v>
      </c>
      <c r="N13">
        <f t="shared" si="1"/>
        <v>-4</v>
      </c>
      <c r="O13">
        <f t="shared" si="2"/>
        <v>0</v>
      </c>
      <c r="S13">
        <v>4</v>
      </c>
      <c r="T13" s="1">
        <v>28</v>
      </c>
      <c r="U13" s="1">
        <v>1</v>
      </c>
      <c r="V13">
        <v>1</v>
      </c>
      <c r="W13">
        <v>-0.16251892949777491</v>
      </c>
      <c r="X13">
        <v>0.45945945945945943</v>
      </c>
      <c r="Y13">
        <f t="shared" si="3"/>
        <v>9.5</v>
      </c>
      <c r="AD13">
        <f t="shared" si="4"/>
        <v>-4</v>
      </c>
      <c r="AE13">
        <f t="shared" si="5"/>
        <v>13.5</v>
      </c>
    </row>
    <row r="14" spans="1:31" x14ac:dyDescent="0.55000000000000004">
      <c r="A14">
        <v>5</v>
      </c>
      <c r="B14">
        <v>243</v>
      </c>
      <c r="C14">
        <v>30</v>
      </c>
      <c r="D14">
        <v>0</v>
      </c>
      <c r="E14">
        <v>0</v>
      </c>
      <c r="F14">
        <v>0</v>
      </c>
      <c r="G14">
        <v>-0.13177748445772774</v>
      </c>
      <c r="H14">
        <v>0.46710322033210444</v>
      </c>
      <c r="I14">
        <f t="shared" si="0"/>
        <v>-4</v>
      </c>
      <c r="N14">
        <f t="shared" si="1"/>
        <v>-4</v>
      </c>
      <c r="O14">
        <f t="shared" si="2"/>
        <v>0</v>
      </c>
      <c r="S14">
        <v>5</v>
      </c>
      <c r="T14" s="1">
        <v>32</v>
      </c>
      <c r="U14" s="1">
        <v>0</v>
      </c>
      <c r="V14">
        <v>1</v>
      </c>
      <c r="W14">
        <v>-0.16251892949777491</v>
      </c>
      <c r="X14">
        <v>0.45945945945945943</v>
      </c>
      <c r="Y14">
        <f t="shared" si="3"/>
        <v>9.5</v>
      </c>
      <c r="AD14">
        <f t="shared" si="4"/>
        <v>-4</v>
      </c>
      <c r="AE14">
        <f t="shared" si="5"/>
        <v>13.5</v>
      </c>
    </row>
    <row r="15" spans="1:31" x14ac:dyDescent="0.55000000000000004">
      <c r="A15">
        <v>6</v>
      </c>
      <c r="B15">
        <v>342</v>
      </c>
      <c r="C15">
        <v>30</v>
      </c>
      <c r="D15">
        <v>0</v>
      </c>
      <c r="E15">
        <v>0</v>
      </c>
      <c r="F15">
        <v>1</v>
      </c>
      <c r="G15">
        <v>-0.13177748445772774</v>
      </c>
      <c r="H15">
        <v>0.46710322033210444</v>
      </c>
      <c r="I15">
        <f t="shared" si="0"/>
        <v>9.5</v>
      </c>
      <c r="N15">
        <f t="shared" si="1"/>
        <v>-4</v>
      </c>
      <c r="O15">
        <f t="shared" si="2"/>
        <v>13.5</v>
      </c>
      <c r="S15">
        <v>6</v>
      </c>
      <c r="T15" s="1">
        <v>38</v>
      </c>
      <c r="U15" s="1">
        <v>1</v>
      </c>
      <c r="V15">
        <v>1</v>
      </c>
      <c r="W15">
        <v>-0.16251892949777491</v>
      </c>
      <c r="X15">
        <v>0.45945945945945943</v>
      </c>
      <c r="Y15">
        <f t="shared" si="3"/>
        <v>9.5</v>
      </c>
      <c r="AD15">
        <f t="shared" si="4"/>
        <v>-4</v>
      </c>
      <c r="AE15">
        <f t="shared" si="5"/>
        <v>13.5</v>
      </c>
    </row>
    <row r="16" spans="1:31" x14ac:dyDescent="0.55000000000000004">
      <c r="A16">
        <v>7</v>
      </c>
      <c r="B16">
        <v>498</v>
      </c>
      <c r="C16">
        <v>30</v>
      </c>
      <c r="D16">
        <v>0</v>
      </c>
      <c r="E16">
        <v>0</v>
      </c>
      <c r="F16">
        <v>0</v>
      </c>
      <c r="G16">
        <v>-0.13177748445772774</v>
      </c>
      <c r="H16">
        <v>0.46710322033210444</v>
      </c>
      <c r="I16">
        <f t="shared" si="0"/>
        <v>-4</v>
      </c>
      <c r="N16">
        <f t="shared" si="1"/>
        <v>-4</v>
      </c>
      <c r="O16">
        <f t="shared" si="2"/>
        <v>0</v>
      </c>
      <c r="S16">
        <v>7</v>
      </c>
      <c r="T16" s="1">
        <v>41</v>
      </c>
      <c r="U16" s="1">
        <v>0</v>
      </c>
      <c r="V16">
        <v>1</v>
      </c>
      <c r="W16">
        <v>-0.16251892949777491</v>
      </c>
      <c r="X16">
        <v>0.45945945945945943</v>
      </c>
      <c r="Y16">
        <f t="shared" si="3"/>
        <v>9.5</v>
      </c>
      <c r="AD16">
        <f t="shared" si="4"/>
        <v>-4</v>
      </c>
      <c r="AE16">
        <f t="shared" si="5"/>
        <v>13.5</v>
      </c>
    </row>
    <row r="17" spans="1:31" x14ac:dyDescent="0.55000000000000004">
      <c r="A17">
        <v>8</v>
      </c>
      <c r="B17">
        <v>207</v>
      </c>
      <c r="C17">
        <v>43</v>
      </c>
      <c r="D17">
        <v>10</v>
      </c>
      <c r="E17">
        <v>26</v>
      </c>
      <c r="F17">
        <v>0</v>
      </c>
      <c r="G17">
        <v>-0.14495001682547787</v>
      </c>
      <c r="H17">
        <v>0.46382581013277463</v>
      </c>
      <c r="I17">
        <f t="shared" si="0"/>
        <v>-4</v>
      </c>
      <c r="N17">
        <f t="shared" si="1"/>
        <v>-4</v>
      </c>
      <c r="O17">
        <f t="shared" si="2"/>
        <v>0</v>
      </c>
      <c r="S17">
        <v>8</v>
      </c>
      <c r="T17" s="1">
        <v>43</v>
      </c>
      <c r="U17" s="1">
        <v>0</v>
      </c>
      <c r="V17">
        <v>1</v>
      </c>
      <c r="W17">
        <v>-0.16251892949777491</v>
      </c>
      <c r="X17">
        <v>0.45945945945945943</v>
      </c>
      <c r="Y17">
        <f t="shared" si="3"/>
        <v>9.5</v>
      </c>
      <c r="AD17">
        <f t="shared" si="4"/>
        <v>-4</v>
      </c>
      <c r="AE17">
        <f t="shared" si="5"/>
        <v>13.5</v>
      </c>
    </row>
    <row r="18" spans="1:31" x14ac:dyDescent="0.55000000000000004">
      <c r="A18">
        <v>9</v>
      </c>
      <c r="B18">
        <v>320</v>
      </c>
      <c r="C18">
        <v>39</v>
      </c>
      <c r="D18">
        <v>0</v>
      </c>
      <c r="E18">
        <v>41</v>
      </c>
      <c r="F18">
        <v>0</v>
      </c>
      <c r="G18">
        <v>-0.15545071456317838</v>
      </c>
      <c r="H18">
        <v>0.46121539218218988</v>
      </c>
      <c r="I18">
        <f t="shared" si="0"/>
        <v>-4</v>
      </c>
      <c r="N18">
        <f t="shared" si="1"/>
        <v>-4</v>
      </c>
      <c r="O18">
        <f t="shared" si="2"/>
        <v>0</v>
      </c>
      <c r="S18">
        <v>9</v>
      </c>
      <c r="T18" s="1">
        <v>49</v>
      </c>
      <c r="U18" s="1">
        <v>1</v>
      </c>
      <c r="V18">
        <v>1</v>
      </c>
      <c r="W18">
        <v>-0.16251892949777491</v>
      </c>
      <c r="X18">
        <v>0.45945945945945943</v>
      </c>
      <c r="Y18">
        <f t="shared" si="3"/>
        <v>9.5</v>
      </c>
      <c r="AD18">
        <f t="shared" si="4"/>
        <v>-4</v>
      </c>
      <c r="AE18">
        <f t="shared" si="5"/>
        <v>13.5</v>
      </c>
    </row>
    <row r="19" spans="1:31" x14ac:dyDescent="0.55000000000000004">
      <c r="A19">
        <v>10</v>
      </c>
      <c r="B19">
        <v>230</v>
      </c>
      <c r="C19">
        <v>29</v>
      </c>
      <c r="D19">
        <v>0</v>
      </c>
      <c r="E19">
        <v>0</v>
      </c>
      <c r="F19">
        <v>0</v>
      </c>
      <c r="G19">
        <v>-0.16988972343806386</v>
      </c>
      <c r="H19">
        <v>0.45762943026254288</v>
      </c>
      <c r="I19">
        <f t="shared" si="0"/>
        <v>-4</v>
      </c>
      <c r="N19">
        <f t="shared" si="1"/>
        <v>-4</v>
      </c>
      <c r="O19">
        <f t="shared" si="2"/>
        <v>0</v>
      </c>
      <c r="S19">
        <v>10</v>
      </c>
      <c r="T19" s="1">
        <v>50</v>
      </c>
      <c r="U19" s="1">
        <v>0</v>
      </c>
      <c r="V19">
        <v>1</v>
      </c>
      <c r="W19">
        <v>-0.16251892949777491</v>
      </c>
      <c r="X19">
        <v>0.45945945945945943</v>
      </c>
      <c r="Y19">
        <f t="shared" si="3"/>
        <v>9.5</v>
      </c>
      <c r="AD19">
        <f t="shared" si="4"/>
        <v>-4</v>
      </c>
      <c r="AE19">
        <f t="shared" si="5"/>
        <v>13.5</v>
      </c>
    </row>
    <row r="20" spans="1:31" x14ac:dyDescent="0.55000000000000004">
      <c r="A20">
        <v>11</v>
      </c>
      <c r="B20">
        <v>331</v>
      </c>
      <c r="C20">
        <v>32</v>
      </c>
      <c r="D20">
        <v>0</v>
      </c>
      <c r="E20">
        <v>13</v>
      </c>
      <c r="F20">
        <v>1</v>
      </c>
      <c r="G20">
        <v>-0.17181846874266976</v>
      </c>
      <c r="H20">
        <v>0.45715074581314058</v>
      </c>
      <c r="I20">
        <f t="shared" si="0"/>
        <v>9.5</v>
      </c>
      <c r="N20">
        <f t="shared" si="1"/>
        <v>-4</v>
      </c>
      <c r="O20">
        <f t="shared" si="2"/>
        <v>13.5</v>
      </c>
      <c r="S20">
        <v>11</v>
      </c>
      <c r="T20" s="1">
        <v>53</v>
      </c>
      <c r="U20" s="1">
        <v>0</v>
      </c>
      <c r="V20">
        <v>1</v>
      </c>
      <c r="W20">
        <v>-0.16251892949777491</v>
      </c>
      <c r="X20">
        <v>0.45945945945945943</v>
      </c>
      <c r="Y20">
        <f t="shared" si="3"/>
        <v>9.5</v>
      </c>
      <c r="AD20">
        <f t="shared" si="4"/>
        <v>-4</v>
      </c>
      <c r="AE20">
        <f t="shared" si="5"/>
        <v>13.5</v>
      </c>
    </row>
    <row r="21" spans="1:31" x14ac:dyDescent="0.55000000000000004">
      <c r="A21">
        <v>12</v>
      </c>
      <c r="B21">
        <v>275</v>
      </c>
      <c r="C21">
        <v>36</v>
      </c>
      <c r="D21">
        <v>10</v>
      </c>
      <c r="E21">
        <v>0</v>
      </c>
      <c r="F21">
        <v>1</v>
      </c>
      <c r="G21">
        <v>-0.17920476519660195</v>
      </c>
      <c r="H21">
        <v>0.45531832166096803</v>
      </c>
      <c r="I21">
        <f t="shared" si="0"/>
        <v>9.5</v>
      </c>
      <c r="N21">
        <f t="shared" si="1"/>
        <v>-4</v>
      </c>
      <c r="O21">
        <f t="shared" si="2"/>
        <v>13.5</v>
      </c>
      <c r="S21">
        <v>12</v>
      </c>
      <c r="T21" s="1">
        <v>64</v>
      </c>
      <c r="U21" s="1">
        <v>1</v>
      </c>
      <c r="V21">
        <v>1</v>
      </c>
      <c r="W21">
        <v>-0.16251892949777491</v>
      </c>
      <c r="X21">
        <v>0.45945945945945943</v>
      </c>
      <c r="Y21">
        <f t="shared" si="3"/>
        <v>9.5</v>
      </c>
      <c r="AD21">
        <f t="shared" si="4"/>
        <v>-4</v>
      </c>
      <c r="AE21">
        <f t="shared" si="5"/>
        <v>13.5</v>
      </c>
    </row>
    <row r="22" spans="1:31" x14ac:dyDescent="0.55000000000000004">
      <c r="A22">
        <v>13</v>
      </c>
      <c r="B22" s="1">
        <v>163</v>
      </c>
      <c r="C22" s="1">
        <v>39</v>
      </c>
      <c r="D22" s="1">
        <v>10</v>
      </c>
      <c r="E22" s="1">
        <v>13</v>
      </c>
      <c r="F22">
        <v>0</v>
      </c>
      <c r="G22">
        <v>-0.18113351050120785</v>
      </c>
      <c r="H22">
        <v>0.45484002735044388</v>
      </c>
      <c r="I22">
        <f t="shared" si="0"/>
        <v>-4</v>
      </c>
      <c r="N22">
        <f t="shared" si="1"/>
        <v>-4</v>
      </c>
      <c r="O22">
        <f t="shared" si="2"/>
        <v>0</v>
      </c>
      <c r="S22">
        <v>13</v>
      </c>
      <c r="T22" s="1">
        <v>75</v>
      </c>
      <c r="U22" s="1">
        <v>0</v>
      </c>
      <c r="V22">
        <v>1</v>
      </c>
      <c r="W22">
        <v>-0.16251892949777491</v>
      </c>
      <c r="X22">
        <v>0.45945945945945943</v>
      </c>
      <c r="Y22">
        <f t="shared" si="3"/>
        <v>9.5</v>
      </c>
      <c r="AD22">
        <f t="shared" si="4"/>
        <v>-4</v>
      </c>
      <c r="AE22">
        <f t="shared" si="5"/>
        <v>13.5</v>
      </c>
    </row>
    <row r="23" spans="1:31" x14ac:dyDescent="0.55000000000000004">
      <c r="A23">
        <v>14</v>
      </c>
      <c r="B23" s="1">
        <v>134</v>
      </c>
      <c r="C23" s="1">
        <v>28</v>
      </c>
      <c r="D23" s="1">
        <v>0</v>
      </c>
      <c r="E23" s="1">
        <v>0</v>
      </c>
      <c r="F23">
        <v>1</v>
      </c>
      <c r="G23">
        <v>-0.20800196241839997</v>
      </c>
      <c r="H23">
        <v>0.44818618443062919</v>
      </c>
      <c r="I23">
        <f t="shared" si="0"/>
        <v>9.5</v>
      </c>
      <c r="N23">
        <f t="shared" si="1"/>
        <v>-4</v>
      </c>
      <c r="O23">
        <f t="shared" si="2"/>
        <v>13.5</v>
      </c>
      <c r="S23">
        <v>14</v>
      </c>
      <c r="T23" s="1">
        <v>76</v>
      </c>
      <c r="U23" s="1">
        <v>0</v>
      </c>
      <c r="V23">
        <v>1</v>
      </c>
      <c r="W23">
        <v>-0.16251892949777491</v>
      </c>
      <c r="X23">
        <v>0.45945945945945943</v>
      </c>
      <c r="Y23">
        <f t="shared" si="3"/>
        <v>9.5</v>
      </c>
      <c r="AD23">
        <f t="shared" si="4"/>
        <v>-4</v>
      </c>
      <c r="AE23">
        <f t="shared" si="5"/>
        <v>13.5</v>
      </c>
    </row>
    <row r="24" spans="1:31" x14ac:dyDescent="0.55000000000000004">
      <c r="A24">
        <v>15</v>
      </c>
      <c r="B24">
        <v>354</v>
      </c>
      <c r="C24">
        <v>28</v>
      </c>
      <c r="D24">
        <v>0</v>
      </c>
      <c r="E24">
        <v>0</v>
      </c>
      <c r="F24">
        <v>1</v>
      </c>
      <c r="G24">
        <v>-0.20800196241839997</v>
      </c>
      <c r="H24">
        <v>0.44818618443062919</v>
      </c>
      <c r="I24">
        <f t="shared" si="0"/>
        <v>9.5</v>
      </c>
      <c r="N24">
        <f t="shared" si="1"/>
        <v>-4</v>
      </c>
      <c r="O24">
        <f t="shared" si="2"/>
        <v>13.5</v>
      </c>
      <c r="S24">
        <v>15</v>
      </c>
      <c r="T24" s="1">
        <v>83</v>
      </c>
      <c r="U24" s="1">
        <v>0</v>
      </c>
      <c r="V24">
        <v>1</v>
      </c>
      <c r="W24">
        <v>-0.16251892949777491</v>
      </c>
      <c r="X24">
        <v>0.45945945945945943</v>
      </c>
      <c r="Y24">
        <f t="shared" si="3"/>
        <v>9.5</v>
      </c>
      <c r="AD24">
        <f t="shared" si="4"/>
        <v>-4</v>
      </c>
      <c r="AE24">
        <f t="shared" si="5"/>
        <v>13.5</v>
      </c>
    </row>
    <row r="25" spans="1:31" x14ac:dyDescent="0.55000000000000004">
      <c r="A25">
        <v>16</v>
      </c>
      <c r="B25" s="1">
        <v>190</v>
      </c>
      <c r="C25" s="1">
        <v>31</v>
      </c>
      <c r="D25" s="1">
        <v>0</v>
      </c>
      <c r="E25" s="1">
        <v>13</v>
      </c>
      <c r="F25">
        <v>0</v>
      </c>
      <c r="G25">
        <v>-0.20993070772300587</v>
      </c>
      <c r="H25">
        <v>0.4477092239652124</v>
      </c>
      <c r="I25">
        <f t="shared" si="0"/>
        <v>-4</v>
      </c>
      <c r="N25">
        <f t="shared" si="1"/>
        <v>-4</v>
      </c>
      <c r="O25">
        <f t="shared" si="2"/>
        <v>0</v>
      </c>
      <c r="S25">
        <v>16</v>
      </c>
      <c r="T25" s="1">
        <v>89</v>
      </c>
      <c r="U25" s="1">
        <v>1</v>
      </c>
      <c r="V25">
        <v>1</v>
      </c>
      <c r="W25">
        <v>-0.16251892949777491</v>
      </c>
      <c r="X25">
        <v>0.45945945945945943</v>
      </c>
      <c r="Y25">
        <f t="shared" si="3"/>
        <v>9.5</v>
      </c>
      <c r="AD25">
        <f t="shared" si="4"/>
        <v>-4</v>
      </c>
      <c r="AE25">
        <f t="shared" si="5"/>
        <v>13.5</v>
      </c>
    </row>
    <row r="26" spans="1:31" x14ac:dyDescent="0.55000000000000004">
      <c r="A26">
        <v>17</v>
      </c>
      <c r="B26" s="1">
        <v>185</v>
      </c>
      <c r="C26" s="1">
        <v>27</v>
      </c>
      <c r="D26" s="1">
        <v>0</v>
      </c>
      <c r="E26" s="1">
        <v>0</v>
      </c>
      <c r="F26">
        <v>0</v>
      </c>
      <c r="G26">
        <v>-0.24611420139873585</v>
      </c>
      <c r="H26">
        <v>0.4387801565184356</v>
      </c>
      <c r="I26">
        <f t="shared" si="0"/>
        <v>-4</v>
      </c>
      <c r="N26">
        <f t="shared" si="1"/>
        <v>-4</v>
      </c>
      <c r="O26">
        <f t="shared" si="2"/>
        <v>0</v>
      </c>
      <c r="S26">
        <v>17</v>
      </c>
      <c r="T26" s="1">
        <v>105</v>
      </c>
      <c r="U26" s="1">
        <v>1</v>
      </c>
      <c r="V26">
        <v>1</v>
      </c>
      <c r="W26">
        <v>-0.16251892949777491</v>
      </c>
      <c r="X26">
        <v>0.45945945945945943</v>
      </c>
      <c r="Y26">
        <f t="shared" si="3"/>
        <v>9.5</v>
      </c>
      <c r="AD26">
        <f t="shared" si="4"/>
        <v>-4</v>
      </c>
      <c r="AE26">
        <f t="shared" si="5"/>
        <v>13.5</v>
      </c>
    </row>
    <row r="27" spans="1:31" x14ac:dyDescent="0.55000000000000004">
      <c r="A27">
        <v>18</v>
      </c>
      <c r="B27">
        <v>258</v>
      </c>
      <c r="C27">
        <v>27</v>
      </c>
      <c r="D27">
        <v>0</v>
      </c>
      <c r="E27">
        <v>0</v>
      </c>
      <c r="F27">
        <v>0</v>
      </c>
      <c r="G27">
        <v>-0.24611420139873585</v>
      </c>
      <c r="H27">
        <v>0.4387801565184356</v>
      </c>
      <c r="I27">
        <f t="shared" si="0"/>
        <v>-4</v>
      </c>
      <c r="N27">
        <f t="shared" si="1"/>
        <v>-4</v>
      </c>
      <c r="O27">
        <f t="shared" si="2"/>
        <v>0</v>
      </c>
      <c r="S27">
        <v>18</v>
      </c>
      <c r="T27" s="1">
        <v>107</v>
      </c>
      <c r="U27" s="1">
        <v>0</v>
      </c>
      <c r="V27">
        <v>1</v>
      </c>
      <c r="W27">
        <v>-0.16251892949777491</v>
      </c>
      <c r="X27">
        <v>0.45945945945945943</v>
      </c>
      <c r="Y27">
        <f t="shared" si="3"/>
        <v>9.5</v>
      </c>
      <c r="AD27">
        <f t="shared" si="4"/>
        <v>-4</v>
      </c>
      <c r="AE27">
        <f t="shared" si="5"/>
        <v>13.5</v>
      </c>
    </row>
    <row r="28" spans="1:31" x14ac:dyDescent="0.55000000000000004">
      <c r="A28">
        <v>19</v>
      </c>
      <c r="B28">
        <v>400</v>
      </c>
      <c r="C28">
        <v>27</v>
      </c>
      <c r="D28">
        <v>0</v>
      </c>
      <c r="E28">
        <v>0</v>
      </c>
      <c r="F28">
        <v>0</v>
      </c>
      <c r="G28">
        <v>-0.24611420139873585</v>
      </c>
      <c r="H28">
        <v>0.4387801565184356</v>
      </c>
      <c r="I28">
        <f t="shared" si="0"/>
        <v>-4</v>
      </c>
      <c r="N28">
        <f t="shared" si="1"/>
        <v>-4</v>
      </c>
      <c r="O28">
        <f t="shared" si="2"/>
        <v>0</v>
      </c>
      <c r="S28">
        <v>19</v>
      </c>
      <c r="T28" s="1">
        <v>134</v>
      </c>
      <c r="U28" s="1">
        <v>1</v>
      </c>
      <c r="V28">
        <v>1</v>
      </c>
      <c r="W28">
        <v>-0.16251892949777491</v>
      </c>
      <c r="X28">
        <v>0.45945945945945943</v>
      </c>
      <c r="Y28">
        <f t="shared" si="3"/>
        <v>9.5</v>
      </c>
      <c r="AD28">
        <f t="shared" si="4"/>
        <v>-4</v>
      </c>
      <c r="AE28">
        <f t="shared" si="5"/>
        <v>13.5</v>
      </c>
    </row>
    <row r="29" spans="1:31" x14ac:dyDescent="0.55000000000000004">
      <c r="A29">
        <v>20</v>
      </c>
      <c r="B29">
        <v>438</v>
      </c>
      <c r="C29">
        <v>27</v>
      </c>
      <c r="D29">
        <v>0</v>
      </c>
      <c r="E29">
        <v>0</v>
      </c>
      <c r="F29">
        <v>0</v>
      </c>
      <c r="G29">
        <v>-0.24611420139873585</v>
      </c>
      <c r="H29">
        <v>0.4387801565184356</v>
      </c>
      <c r="I29">
        <f t="shared" si="0"/>
        <v>-4</v>
      </c>
      <c r="N29">
        <f t="shared" si="1"/>
        <v>-4</v>
      </c>
      <c r="O29">
        <f t="shared" si="2"/>
        <v>0</v>
      </c>
      <c r="S29">
        <v>20</v>
      </c>
      <c r="T29" s="1">
        <v>136</v>
      </c>
      <c r="U29" s="1">
        <v>0</v>
      </c>
      <c r="V29">
        <v>1</v>
      </c>
      <c r="W29">
        <v>-0.16251892949777491</v>
      </c>
      <c r="X29">
        <v>0.45945945945945943</v>
      </c>
      <c r="Y29">
        <f t="shared" si="3"/>
        <v>9.5</v>
      </c>
      <c r="AD29">
        <f t="shared" si="4"/>
        <v>-4</v>
      </c>
      <c r="AE29">
        <f t="shared" si="5"/>
        <v>13.5</v>
      </c>
    </row>
    <row r="30" spans="1:31" x14ac:dyDescent="0.55000000000000004">
      <c r="A30">
        <v>21</v>
      </c>
      <c r="B30" s="1">
        <v>28</v>
      </c>
      <c r="C30" s="1">
        <v>26</v>
      </c>
      <c r="D30" s="1">
        <v>0</v>
      </c>
      <c r="E30" s="1">
        <v>0</v>
      </c>
      <c r="F30">
        <v>1</v>
      </c>
      <c r="G30">
        <v>-0.28422644037907197</v>
      </c>
      <c r="H30">
        <v>0.42941791391007972</v>
      </c>
      <c r="I30">
        <f t="shared" si="0"/>
        <v>9.5</v>
      </c>
      <c r="N30">
        <f t="shared" si="1"/>
        <v>-4</v>
      </c>
      <c r="O30">
        <f t="shared" si="2"/>
        <v>13.5</v>
      </c>
      <c r="S30">
        <v>21</v>
      </c>
      <c r="T30" s="1">
        <v>137</v>
      </c>
      <c r="U30" s="1">
        <v>1</v>
      </c>
      <c r="V30">
        <v>1</v>
      </c>
      <c r="W30">
        <v>-0.16251892949777491</v>
      </c>
      <c r="X30">
        <v>0.45945945945945943</v>
      </c>
      <c r="Y30">
        <f t="shared" si="3"/>
        <v>9.5</v>
      </c>
      <c r="AD30">
        <f t="shared" si="4"/>
        <v>-4</v>
      </c>
      <c r="AE30">
        <f t="shared" si="5"/>
        <v>13.5</v>
      </c>
    </row>
    <row r="31" spans="1:31" x14ac:dyDescent="0.55000000000000004">
      <c r="A31">
        <v>22</v>
      </c>
      <c r="B31" s="1">
        <v>76</v>
      </c>
      <c r="C31" s="1">
        <v>26</v>
      </c>
      <c r="D31" s="1">
        <v>0</v>
      </c>
      <c r="E31" s="1">
        <v>0</v>
      </c>
      <c r="F31">
        <v>1</v>
      </c>
      <c r="G31">
        <v>-0.28422644037907197</v>
      </c>
      <c r="H31">
        <v>0.42941791391007972</v>
      </c>
      <c r="I31">
        <f t="shared" si="0"/>
        <v>9.5</v>
      </c>
      <c r="N31">
        <f t="shared" si="1"/>
        <v>-4</v>
      </c>
      <c r="O31">
        <f t="shared" si="2"/>
        <v>13.5</v>
      </c>
      <c r="S31">
        <v>22</v>
      </c>
      <c r="T31" s="1">
        <v>138</v>
      </c>
      <c r="U31" s="1">
        <v>1</v>
      </c>
      <c r="V31">
        <v>1</v>
      </c>
      <c r="W31">
        <v>-0.16251892949777491</v>
      </c>
      <c r="X31">
        <v>0.45945945945945943</v>
      </c>
      <c r="Y31">
        <f t="shared" si="3"/>
        <v>9.5</v>
      </c>
      <c r="AD31">
        <f t="shared" si="4"/>
        <v>-4</v>
      </c>
      <c r="AE31">
        <f t="shared" si="5"/>
        <v>13.5</v>
      </c>
    </row>
    <row r="32" spans="1:31" x14ac:dyDescent="0.55000000000000004">
      <c r="A32">
        <v>23</v>
      </c>
      <c r="B32">
        <v>313</v>
      </c>
      <c r="C32">
        <v>26</v>
      </c>
      <c r="D32">
        <v>0</v>
      </c>
      <c r="E32">
        <v>0</v>
      </c>
      <c r="F32">
        <v>0</v>
      </c>
      <c r="G32">
        <v>-0.28422644037907197</v>
      </c>
      <c r="H32">
        <v>0.42941791391007972</v>
      </c>
      <c r="I32">
        <f t="shared" si="0"/>
        <v>-4</v>
      </c>
      <c r="N32">
        <f t="shared" si="1"/>
        <v>-4</v>
      </c>
      <c r="O32">
        <f t="shared" si="2"/>
        <v>0</v>
      </c>
      <c r="S32">
        <v>23</v>
      </c>
      <c r="T32" s="1">
        <v>141</v>
      </c>
      <c r="U32" s="1">
        <v>0</v>
      </c>
      <c r="V32">
        <v>1</v>
      </c>
      <c r="W32">
        <v>-0.16251892949777491</v>
      </c>
      <c r="X32">
        <v>0.45945945945945943</v>
      </c>
      <c r="Y32">
        <f t="shared" si="3"/>
        <v>9.5</v>
      </c>
      <c r="AD32">
        <f t="shared" si="4"/>
        <v>-4</v>
      </c>
      <c r="AE32">
        <f t="shared" si="5"/>
        <v>13.5</v>
      </c>
    </row>
    <row r="33" spans="1:31" x14ac:dyDescent="0.55000000000000004">
      <c r="A33">
        <v>24</v>
      </c>
      <c r="B33" s="1">
        <v>186</v>
      </c>
      <c r="C33" s="1">
        <v>29</v>
      </c>
      <c r="D33" s="1">
        <v>0</v>
      </c>
      <c r="E33" s="1">
        <v>13</v>
      </c>
      <c r="F33">
        <v>0</v>
      </c>
      <c r="G33">
        <v>-0.28615518568367787</v>
      </c>
      <c r="H33">
        <v>0.42894540073883936</v>
      </c>
      <c r="I33">
        <f t="shared" si="0"/>
        <v>-4</v>
      </c>
      <c r="N33">
        <f t="shared" si="1"/>
        <v>-4</v>
      </c>
      <c r="O33">
        <f t="shared" si="2"/>
        <v>0</v>
      </c>
      <c r="S33">
        <v>24</v>
      </c>
      <c r="T33" s="1">
        <v>152</v>
      </c>
      <c r="U33" s="1">
        <v>0</v>
      </c>
      <c r="V33">
        <v>1</v>
      </c>
      <c r="W33">
        <v>-0.16251892949777491</v>
      </c>
      <c r="X33">
        <v>0.45945945945945943</v>
      </c>
      <c r="Y33">
        <f t="shared" si="3"/>
        <v>9.5</v>
      </c>
      <c r="AD33">
        <f t="shared" si="4"/>
        <v>-4</v>
      </c>
      <c r="AE33">
        <f t="shared" si="5"/>
        <v>13.5</v>
      </c>
    </row>
    <row r="34" spans="1:31" x14ac:dyDescent="0.55000000000000004">
      <c r="A34">
        <v>25</v>
      </c>
      <c r="B34">
        <v>332</v>
      </c>
      <c r="C34">
        <v>32</v>
      </c>
      <c r="D34">
        <v>0</v>
      </c>
      <c r="E34">
        <v>26</v>
      </c>
      <c r="F34">
        <v>1</v>
      </c>
      <c r="G34">
        <v>-0.28808393098828378</v>
      </c>
      <c r="H34">
        <v>0.42847301706210461</v>
      </c>
      <c r="I34">
        <f t="shared" si="0"/>
        <v>9.5</v>
      </c>
      <c r="N34">
        <f t="shared" si="1"/>
        <v>-4</v>
      </c>
      <c r="O34">
        <f t="shared" si="2"/>
        <v>13.5</v>
      </c>
      <c r="S34">
        <v>25</v>
      </c>
      <c r="T34" s="1">
        <v>153</v>
      </c>
      <c r="U34" s="1">
        <v>0</v>
      </c>
      <c r="V34">
        <v>1</v>
      </c>
      <c r="W34">
        <v>-0.16251892949777491</v>
      </c>
      <c r="X34">
        <v>0.45945945945945943</v>
      </c>
      <c r="Y34">
        <f t="shared" si="3"/>
        <v>9.5</v>
      </c>
      <c r="AD34">
        <f t="shared" si="4"/>
        <v>-4</v>
      </c>
      <c r="AE34">
        <f t="shared" si="5"/>
        <v>13.5</v>
      </c>
    </row>
    <row r="35" spans="1:31" x14ac:dyDescent="0.55000000000000004">
      <c r="A35">
        <v>26</v>
      </c>
      <c r="B35" s="1">
        <v>131</v>
      </c>
      <c r="C35" s="1">
        <v>36</v>
      </c>
      <c r="D35" s="1">
        <v>10</v>
      </c>
      <c r="E35" s="1">
        <v>13</v>
      </c>
      <c r="F35">
        <v>0</v>
      </c>
      <c r="G35">
        <v>-0.29547022744221596</v>
      </c>
      <c r="H35">
        <v>0.42666519537512521</v>
      </c>
      <c r="I35">
        <f t="shared" si="0"/>
        <v>-4</v>
      </c>
      <c r="N35">
        <f t="shared" si="1"/>
        <v>-4</v>
      </c>
      <c r="O35">
        <f t="shared" si="2"/>
        <v>0</v>
      </c>
      <c r="S35">
        <v>26</v>
      </c>
      <c r="T35" s="1">
        <v>166</v>
      </c>
      <c r="U35" s="1">
        <v>0</v>
      </c>
      <c r="V35">
        <v>1</v>
      </c>
      <c r="W35">
        <v>-0.16251892949777491</v>
      </c>
      <c r="X35">
        <v>0.45945945945945943</v>
      </c>
      <c r="Y35">
        <f t="shared" si="3"/>
        <v>9.5</v>
      </c>
      <c r="AD35">
        <f t="shared" si="4"/>
        <v>-4</v>
      </c>
      <c r="AE35">
        <f t="shared" si="5"/>
        <v>13.5</v>
      </c>
    </row>
    <row r="36" spans="1:31" x14ac:dyDescent="0.55000000000000004">
      <c r="A36">
        <v>27</v>
      </c>
      <c r="B36" s="1">
        <v>53</v>
      </c>
      <c r="C36" s="1">
        <v>25</v>
      </c>
      <c r="D36" s="1">
        <v>0</v>
      </c>
      <c r="E36" s="1">
        <v>0</v>
      </c>
      <c r="F36">
        <v>1</v>
      </c>
      <c r="G36">
        <v>-0.32233867935940796</v>
      </c>
      <c r="H36">
        <v>0.4201058997445386</v>
      </c>
      <c r="I36">
        <f t="shared" si="0"/>
        <v>9.5</v>
      </c>
      <c r="N36">
        <f t="shared" si="1"/>
        <v>-4</v>
      </c>
      <c r="O36">
        <f t="shared" si="2"/>
        <v>13.5</v>
      </c>
      <c r="S36">
        <v>27</v>
      </c>
      <c r="T36" s="1">
        <v>183</v>
      </c>
      <c r="U36" s="1">
        <v>0</v>
      </c>
      <c r="V36">
        <v>1</v>
      </c>
      <c r="W36">
        <v>-0.16251892949777491</v>
      </c>
      <c r="X36">
        <v>0.45945945945945943</v>
      </c>
      <c r="Y36">
        <f t="shared" si="3"/>
        <v>9.5</v>
      </c>
      <c r="AD36">
        <f t="shared" si="4"/>
        <v>-4</v>
      </c>
      <c r="AE36">
        <f t="shared" si="5"/>
        <v>13.5</v>
      </c>
    </row>
    <row r="37" spans="1:31" x14ac:dyDescent="0.55000000000000004">
      <c r="A37">
        <v>28</v>
      </c>
      <c r="B37" s="1">
        <v>90</v>
      </c>
      <c r="C37" s="1">
        <v>25</v>
      </c>
      <c r="D37" s="1">
        <v>0</v>
      </c>
      <c r="E37" s="1">
        <v>0</v>
      </c>
      <c r="F37">
        <v>0</v>
      </c>
      <c r="G37">
        <v>-0.32233867935940796</v>
      </c>
      <c r="H37">
        <v>0.4201058997445386</v>
      </c>
      <c r="I37">
        <f t="shared" si="0"/>
        <v>-4</v>
      </c>
      <c r="N37">
        <f t="shared" si="1"/>
        <v>-4</v>
      </c>
      <c r="O37">
        <f t="shared" si="2"/>
        <v>0</v>
      </c>
      <c r="S37">
        <v>28</v>
      </c>
      <c r="T37" s="1">
        <v>188</v>
      </c>
      <c r="U37" s="1">
        <v>1</v>
      </c>
      <c r="V37">
        <v>1</v>
      </c>
      <c r="W37">
        <v>-0.16251892949777491</v>
      </c>
      <c r="X37">
        <v>0.45945945945945943</v>
      </c>
      <c r="Y37">
        <f t="shared" si="3"/>
        <v>9.5</v>
      </c>
      <c r="AD37">
        <f t="shared" si="4"/>
        <v>-4</v>
      </c>
      <c r="AE37">
        <f t="shared" si="5"/>
        <v>13.5</v>
      </c>
    </row>
    <row r="38" spans="1:31" x14ac:dyDescent="0.55000000000000004">
      <c r="A38">
        <v>29</v>
      </c>
      <c r="B38">
        <v>356</v>
      </c>
      <c r="C38">
        <v>25</v>
      </c>
      <c r="D38">
        <v>0</v>
      </c>
      <c r="E38">
        <v>0</v>
      </c>
      <c r="F38">
        <v>1</v>
      </c>
      <c r="G38">
        <v>-0.32233867935940796</v>
      </c>
      <c r="H38">
        <v>0.4201058997445386</v>
      </c>
      <c r="I38">
        <f t="shared" si="0"/>
        <v>9.5</v>
      </c>
      <c r="N38">
        <f t="shared" si="1"/>
        <v>-4</v>
      </c>
      <c r="O38">
        <f t="shared" si="2"/>
        <v>13.5</v>
      </c>
      <c r="S38">
        <v>29</v>
      </c>
      <c r="T38" s="1">
        <v>195</v>
      </c>
      <c r="U38" s="1">
        <v>1</v>
      </c>
      <c r="V38">
        <v>1</v>
      </c>
      <c r="W38">
        <v>-0.16251892949777491</v>
      </c>
      <c r="X38">
        <v>0.45945945945945943</v>
      </c>
      <c r="Y38">
        <f t="shared" si="3"/>
        <v>9.5</v>
      </c>
      <c r="AD38">
        <f t="shared" si="4"/>
        <v>-4</v>
      </c>
      <c r="AE38">
        <f t="shared" si="5"/>
        <v>13.5</v>
      </c>
    </row>
    <row r="39" spans="1:31" x14ac:dyDescent="0.55000000000000004">
      <c r="A39">
        <v>30</v>
      </c>
      <c r="B39" s="1">
        <v>9</v>
      </c>
      <c r="C39" s="1">
        <v>45</v>
      </c>
      <c r="D39" s="1">
        <v>20</v>
      </c>
      <c r="E39" s="1">
        <v>26</v>
      </c>
      <c r="F39">
        <v>0</v>
      </c>
      <c r="G39">
        <v>-0.34482625348569607</v>
      </c>
      <c r="H39">
        <v>0.4146376008280292</v>
      </c>
      <c r="I39">
        <f t="shared" si="0"/>
        <v>-4</v>
      </c>
      <c r="N39">
        <f t="shared" si="1"/>
        <v>-4</v>
      </c>
      <c r="O39">
        <f t="shared" si="2"/>
        <v>0</v>
      </c>
      <c r="S39">
        <v>30</v>
      </c>
      <c r="T39" s="1">
        <v>196</v>
      </c>
      <c r="U39" s="1">
        <v>1</v>
      </c>
      <c r="V39">
        <v>1</v>
      </c>
      <c r="W39">
        <v>-0.16251892949777491</v>
      </c>
      <c r="X39">
        <v>0.45945945945945943</v>
      </c>
      <c r="Y39">
        <f t="shared" si="3"/>
        <v>9.5</v>
      </c>
      <c r="AD39">
        <f t="shared" si="4"/>
        <v>-4</v>
      </c>
      <c r="AE39">
        <f t="shared" si="5"/>
        <v>13.5</v>
      </c>
    </row>
    <row r="40" spans="1:31" x14ac:dyDescent="0.55000000000000004">
      <c r="A40">
        <v>31</v>
      </c>
      <c r="B40">
        <v>241</v>
      </c>
      <c r="C40">
        <v>24</v>
      </c>
      <c r="D40">
        <v>0</v>
      </c>
      <c r="E40">
        <v>0</v>
      </c>
      <c r="F40">
        <v>0</v>
      </c>
      <c r="G40">
        <v>-0.36045091833974396</v>
      </c>
      <c r="H40">
        <v>0.41085041571091019</v>
      </c>
      <c r="I40">
        <f t="shared" si="0"/>
        <v>-4</v>
      </c>
      <c r="N40">
        <f t="shared" si="1"/>
        <v>-4</v>
      </c>
      <c r="O40">
        <f t="shared" si="2"/>
        <v>0</v>
      </c>
      <c r="S40">
        <v>31</v>
      </c>
      <c r="T40" s="1">
        <v>197</v>
      </c>
      <c r="U40" s="1">
        <v>0</v>
      </c>
      <c r="V40">
        <v>1</v>
      </c>
      <c r="W40">
        <v>-0.16251892949777491</v>
      </c>
      <c r="X40">
        <v>0.45945945945945943</v>
      </c>
      <c r="Y40">
        <f t="shared" si="3"/>
        <v>9.5</v>
      </c>
      <c r="AD40">
        <f t="shared" si="4"/>
        <v>-4</v>
      </c>
      <c r="AE40">
        <f t="shared" si="5"/>
        <v>13.5</v>
      </c>
    </row>
    <row r="41" spans="1:31" x14ac:dyDescent="0.55000000000000004">
      <c r="A41">
        <v>32</v>
      </c>
      <c r="B41">
        <v>357</v>
      </c>
      <c r="C41">
        <v>24</v>
      </c>
      <c r="D41">
        <v>0</v>
      </c>
      <c r="E41">
        <v>0</v>
      </c>
      <c r="F41">
        <v>0</v>
      </c>
      <c r="G41">
        <v>-0.36045091833974396</v>
      </c>
      <c r="H41">
        <v>0.41085041571091019</v>
      </c>
      <c r="I41">
        <f t="shared" si="0"/>
        <v>-4</v>
      </c>
      <c r="N41">
        <f t="shared" si="1"/>
        <v>-4</v>
      </c>
      <c r="O41">
        <f t="shared" si="2"/>
        <v>0</v>
      </c>
      <c r="S41">
        <v>32</v>
      </c>
      <c r="T41">
        <v>206</v>
      </c>
      <c r="U41">
        <v>0</v>
      </c>
      <c r="V41">
        <v>1</v>
      </c>
      <c r="W41">
        <v>-0.16251892949777491</v>
      </c>
      <c r="X41">
        <v>0.45945945945945943</v>
      </c>
      <c r="Y41">
        <f t="shared" si="3"/>
        <v>9.5</v>
      </c>
      <c r="AD41">
        <f t="shared" si="4"/>
        <v>-4</v>
      </c>
      <c r="AE41">
        <f t="shared" si="5"/>
        <v>13.5</v>
      </c>
    </row>
    <row r="42" spans="1:31" x14ac:dyDescent="0.55000000000000004">
      <c r="A42">
        <v>33</v>
      </c>
      <c r="B42">
        <v>462</v>
      </c>
      <c r="C42">
        <v>24</v>
      </c>
      <c r="D42">
        <v>0</v>
      </c>
      <c r="E42">
        <v>0</v>
      </c>
      <c r="F42">
        <v>0</v>
      </c>
      <c r="G42">
        <v>-0.36045091833974396</v>
      </c>
      <c r="H42">
        <v>0.41085041571091019</v>
      </c>
      <c r="I42">
        <f t="shared" si="0"/>
        <v>-4</v>
      </c>
      <c r="N42">
        <f t="shared" si="1"/>
        <v>-4</v>
      </c>
      <c r="O42">
        <f t="shared" si="2"/>
        <v>0</v>
      </c>
      <c r="S42">
        <v>33</v>
      </c>
      <c r="T42">
        <v>211</v>
      </c>
      <c r="U42">
        <v>1</v>
      </c>
      <c r="V42">
        <v>1</v>
      </c>
      <c r="W42">
        <v>-0.16251892949777491</v>
      </c>
      <c r="X42">
        <v>0.45945945945945943</v>
      </c>
      <c r="Y42">
        <f t="shared" si="3"/>
        <v>9.5</v>
      </c>
      <c r="AD42">
        <f t="shared" si="4"/>
        <v>-4</v>
      </c>
      <c r="AE42">
        <f t="shared" si="5"/>
        <v>13.5</v>
      </c>
    </row>
    <row r="43" spans="1:31" x14ac:dyDescent="0.55000000000000004">
      <c r="A43">
        <v>34</v>
      </c>
      <c r="B43">
        <v>493</v>
      </c>
      <c r="C43">
        <v>24</v>
      </c>
      <c r="D43">
        <v>0</v>
      </c>
      <c r="E43">
        <v>0</v>
      </c>
      <c r="F43">
        <v>1</v>
      </c>
      <c r="G43">
        <v>-0.36045091833974396</v>
      </c>
      <c r="H43">
        <v>0.41085041571091019</v>
      </c>
      <c r="I43">
        <f t="shared" si="0"/>
        <v>9.5</v>
      </c>
      <c r="N43">
        <f t="shared" si="1"/>
        <v>-4</v>
      </c>
      <c r="O43">
        <f t="shared" si="2"/>
        <v>13.5</v>
      </c>
      <c r="S43">
        <v>34</v>
      </c>
      <c r="T43">
        <v>213</v>
      </c>
      <c r="U43">
        <v>1</v>
      </c>
      <c r="V43">
        <v>1</v>
      </c>
      <c r="W43">
        <v>-0.16251892949777491</v>
      </c>
      <c r="X43">
        <v>0.45945945945945943</v>
      </c>
      <c r="Y43">
        <f t="shared" si="3"/>
        <v>9.5</v>
      </c>
      <c r="AD43">
        <f t="shared" si="4"/>
        <v>-4</v>
      </c>
      <c r="AE43">
        <f t="shared" si="5"/>
        <v>13.5</v>
      </c>
    </row>
    <row r="44" spans="1:31" x14ac:dyDescent="0.55000000000000004">
      <c r="A44">
        <v>35</v>
      </c>
      <c r="B44">
        <v>293</v>
      </c>
      <c r="C44">
        <v>31</v>
      </c>
      <c r="D44">
        <v>10</v>
      </c>
      <c r="E44">
        <v>0</v>
      </c>
      <c r="F44">
        <v>0</v>
      </c>
      <c r="G44">
        <v>-0.36976596009828228</v>
      </c>
      <c r="H44">
        <v>0.40859757506888589</v>
      </c>
      <c r="I44">
        <f t="shared" si="0"/>
        <v>-4</v>
      </c>
      <c r="N44">
        <f t="shared" si="1"/>
        <v>-4</v>
      </c>
      <c r="O44">
        <f t="shared" si="2"/>
        <v>0</v>
      </c>
      <c r="S44">
        <v>35</v>
      </c>
      <c r="T44">
        <v>214</v>
      </c>
      <c r="U44">
        <v>0</v>
      </c>
      <c r="V44">
        <v>1</v>
      </c>
      <c r="W44">
        <v>-0.16251892949777491</v>
      </c>
      <c r="X44">
        <v>0.45945945945945943</v>
      </c>
      <c r="Y44">
        <f t="shared" si="3"/>
        <v>9.5</v>
      </c>
      <c r="AD44">
        <f t="shared" si="4"/>
        <v>-4</v>
      </c>
      <c r="AE44">
        <f t="shared" si="5"/>
        <v>13.5</v>
      </c>
    </row>
    <row r="45" spans="1:31" x14ac:dyDescent="0.55000000000000004">
      <c r="A45">
        <v>36</v>
      </c>
      <c r="B45">
        <v>337</v>
      </c>
      <c r="C45">
        <v>34</v>
      </c>
      <c r="D45">
        <v>10</v>
      </c>
      <c r="E45">
        <v>13</v>
      </c>
      <c r="F45">
        <v>0</v>
      </c>
      <c r="G45">
        <v>-0.37169470540288818</v>
      </c>
      <c r="H45">
        <v>0.40813158455369808</v>
      </c>
      <c r="I45">
        <f t="shared" si="0"/>
        <v>-4</v>
      </c>
      <c r="N45">
        <f t="shared" si="1"/>
        <v>-4</v>
      </c>
      <c r="O45">
        <f t="shared" si="2"/>
        <v>0</v>
      </c>
      <c r="S45">
        <v>36</v>
      </c>
      <c r="T45">
        <v>216</v>
      </c>
      <c r="U45">
        <v>0</v>
      </c>
      <c r="V45">
        <v>1</v>
      </c>
      <c r="W45">
        <v>-0.16251892949777491</v>
      </c>
      <c r="X45">
        <v>0.45945945945945943</v>
      </c>
      <c r="Y45">
        <f t="shared" si="3"/>
        <v>9.5</v>
      </c>
      <c r="AD45">
        <f t="shared" si="4"/>
        <v>-4</v>
      </c>
      <c r="AE45">
        <f t="shared" si="5"/>
        <v>13.5</v>
      </c>
    </row>
    <row r="46" spans="1:31" x14ac:dyDescent="0.55000000000000004">
      <c r="A46">
        <v>37</v>
      </c>
      <c r="B46" s="1">
        <v>181</v>
      </c>
      <c r="C46" s="1">
        <v>23</v>
      </c>
      <c r="D46" s="1">
        <v>0</v>
      </c>
      <c r="E46" s="1">
        <v>0</v>
      </c>
      <c r="F46">
        <v>0</v>
      </c>
      <c r="G46">
        <v>-0.39856315732008007</v>
      </c>
      <c r="H46">
        <v>0.40165760568015874</v>
      </c>
      <c r="I46">
        <f t="shared" si="0"/>
        <v>-4</v>
      </c>
      <c r="N46">
        <f t="shared" si="1"/>
        <v>-4</v>
      </c>
      <c r="O46">
        <f t="shared" si="2"/>
        <v>0</v>
      </c>
      <c r="S46">
        <v>37</v>
      </c>
      <c r="T46">
        <v>217</v>
      </c>
      <c r="U46">
        <v>0</v>
      </c>
      <c r="V46">
        <v>1</v>
      </c>
      <c r="W46">
        <v>-0.16251892949777491</v>
      </c>
      <c r="X46">
        <v>0.45945945945945943</v>
      </c>
      <c r="Y46">
        <f t="shared" si="3"/>
        <v>9.5</v>
      </c>
      <c r="AD46">
        <f t="shared" si="4"/>
        <v>-4</v>
      </c>
      <c r="AE46">
        <f t="shared" si="5"/>
        <v>13.5</v>
      </c>
    </row>
    <row r="47" spans="1:31" x14ac:dyDescent="0.55000000000000004">
      <c r="A47">
        <v>38</v>
      </c>
      <c r="B47">
        <v>459</v>
      </c>
      <c r="C47">
        <v>23</v>
      </c>
      <c r="D47">
        <v>0</v>
      </c>
      <c r="E47">
        <v>0</v>
      </c>
      <c r="F47">
        <v>0</v>
      </c>
      <c r="G47">
        <v>-0.39856315732008007</v>
      </c>
      <c r="H47">
        <v>0.40165760568015874</v>
      </c>
      <c r="I47">
        <f t="shared" si="0"/>
        <v>-4</v>
      </c>
      <c r="N47">
        <f t="shared" si="1"/>
        <v>-4</v>
      </c>
      <c r="O47">
        <f t="shared" si="2"/>
        <v>0</v>
      </c>
      <c r="S47">
        <v>38</v>
      </c>
      <c r="T47">
        <v>229</v>
      </c>
      <c r="U47">
        <v>1</v>
      </c>
      <c r="V47">
        <v>1</v>
      </c>
      <c r="W47">
        <v>-0.16251892949777491</v>
      </c>
      <c r="X47">
        <v>0.45945945945945943</v>
      </c>
      <c r="Y47">
        <f t="shared" si="3"/>
        <v>9.5</v>
      </c>
      <c r="AD47">
        <f t="shared" si="4"/>
        <v>-4</v>
      </c>
      <c r="AE47">
        <f t="shared" si="5"/>
        <v>13.5</v>
      </c>
    </row>
    <row r="48" spans="1:31" x14ac:dyDescent="0.55000000000000004">
      <c r="A48">
        <v>39</v>
      </c>
      <c r="B48">
        <v>227</v>
      </c>
      <c r="C48">
        <v>26</v>
      </c>
      <c r="D48">
        <v>0</v>
      </c>
      <c r="E48">
        <v>13</v>
      </c>
      <c r="F48">
        <v>0</v>
      </c>
      <c r="G48">
        <v>-0.40049190262468598</v>
      </c>
      <c r="H48">
        <v>0.40119416073546543</v>
      </c>
      <c r="I48">
        <f t="shared" si="0"/>
        <v>-4</v>
      </c>
      <c r="N48">
        <f t="shared" si="1"/>
        <v>-4</v>
      </c>
      <c r="O48">
        <f t="shared" si="2"/>
        <v>0</v>
      </c>
      <c r="S48">
        <v>39</v>
      </c>
      <c r="T48">
        <v>239</v>
      </c>
      <c r="U48">
        <v>0</v>
      </c>
      <c r="V48">
        <v>1</v>
      </c>
      <c r="W48">
        <v>-0.16251892949777491</v>
      </c>
      <c r="X48">
        <v>0.45945945945945943</v>
      </c>
      <c r="Y48">
        <f t="shared" si="3"/>
        <v>9.5</v>
      </c>
      <c r="AD48">
        <f t="shared" si="4"/>
        <v>-4</v>
      </c>
      <c r="AE48">
        <f t="shared" si="5"/>
        <v>13.5</v>
      </c>
    </row>
    <row r="49" spans="1:31" x14ac:dyDescent="0.55000000000000004">
      <c r="A49">
        <v>40</v>
      </c>
      <c r="B49">
        <v>441</v>
      </c>
      <c r="C49">
        <v>30</v>
      </c>
      <c r="D49">
        <v>10</v>
      </c>
      <c r="E49">
        <v>0</v>
      </c>
      <c r="F49">
        <v>1</v>
      </c>
      <c r="G49">
        <v>-0.40787819907861816</v>
      </c>
      <c r="H49">
        <v>0.3994209981664617</v>
      </c>
      <c r="I49">
        <f t="shared" si="0"/>
        <v>9.5</v>
      </c>
      <c r="N49">
        <f t="shared" si="1"/>
        <v>-4</v>
      </c>
      <c r="O49">
        <f t="shared" si="2"/>
        <v>13.5</v>
      </c>
      <c r="S49">
        <v>40</v>
      </c>
      <c r="T49">
        <v>240</v>
      </c>
      <c r="U49">
        <v>1</v>
      </c>
      <c r="V49">
        <v>1</v>
      </c>
      <c r="W49">
        <v>-0.16251892949777491</v>
      </c>
      <c r="X49">
        <v>0.45945945945945943</v>
      </c>
      <c r="Y49">
        <f t="shared" si="3"/>
        <v>9.5</v>
      </c>
      <c r="AD49">
        <f t="shared" si="4"/>
        <v>-4</v>
      </c>
      <c r="AE49">
        <f t="shared" si="5"/>
        <v>13.5</v>
      </c>
    </row>
    <row r="50" spans="1:31" x14ac:dyDescent="0.55000000000000004">
      <c r="A50">
        <v>41</v>
      </c>
      <c r="B50">
        <v>214</v>
      </c>
      <c r="C50">
        <v>37</v>
      </c>
      <c r="D50">
        <v>20</v>
      </c>
      <c r="E50">
        <v>0</v>
      </c>
      <c r="F50">
        <v>1</v>
      </c>
      <c r="G50">
        <v>-0.41719324083715648</v>
      </c>
      <c r="H50">
        <v>0.39718857764413995</v>
      </c>
      <c r="I50">
        <f t="shared" si="0"/>
        <v>9.5</v>
      </c>
      <c r="N50">
        <f t="shared" si="1"/>
        <v>-4</v>
      </c>
      <c r="O50">
        <f t="shared" si="2"/>
        <v>13.5</v>
      </c>
      <c r="S50">
        <v>41</v>
      </c>
      <c r="T50">
        <v>264</v>
      </c>
      <c r="U50">
        <v>0</v>
      </c>
      <c r="V50">
        <v>1</v>
      </c>
      <c r="W50">
        <v>-0.16251892949777491</v>
      </c>
      <c r="X50">
        <v>0.45945945945945943</v>
      </c>
      <c r="Y50">
        <f t="shared" si="3"/>
        <v>9.5</v>
      </c>
      <c r="AD50">
        <f t="shared" si="4"/>
        <v>-4</v>
      </c>
      <c r="AE50">
        <f t="shared" si="5"/>
        <v>13.5</v>
      </c>
    </row>
    <row r="51" spans="1:31" x14ac:dyDescent="0.55000000000000004">
      <c r="A51">
        <v>42</v>
      </c>
      <c r="B51" s="1">
        <v>60</v>
      </c>
      <c r="C51" s="1">
        <v>33</v>
      </c>
      <c r="D51" s="1">
        <v>15</v>
      </c>
      <c r="E51" s="1">
        <v>0</v>
      </c>
      <c r="F51">
        <v>0</v>
      </c>
      <c r="G51">
        <v>-0.43159183944805529</v>
      </c>
      <c r="H51">
        <v>0.39374627913852372</v>
      </c>
      <c r="I51">
        <f t="shared" si="0"/>
        <v>-4</v>
      </c>
      <c r="N51">
        <f t="shared" si="1"/>
        <v>-4</v>
      </c>
      <c r="O51">
        <f t="shared" si="2"/>
        <v>0</v>
      </c>
      <c r="S51">
        <v>42</v>
      </c>
      <c r="T51">
        <v>275</v>
      </c>
      <c r="U51">
        <v>1</v>
      </c>
      <c r="V51">
        <v>1</v>
      </c>
      <c r="W51">
        <v>-0.16251892949777491</v>
      </c>
      <c r="X51">
        <v>0.45945945945945943</v>
      </c>
      <c r="Y51">
        <f t="shared" si="3"/>
        <v>9.5</v>
      </c>
      <c r="AD51">
        <f t="shared" si="4"/>
        <v>-4</v>
      </c>
      <c r="AE51">
        <f t="shared" si="5"/>
        <v>13.5</v>
      </c>
    </row>
    <row r="52" spans="1:31" x14ac:dyDescent="0.55000000000000004">
      <c r="A52">
        <v>43</v>
      </c>
      <c r="B52" s="1">
        <v>195</v>
      </c>
      <c r="C52" s="1">
        <v>22</v>
      </c>
      <c r="D52" s="1">
        <v>0</v>
      </c>
      <c r="E52" s="1">
        <v>0</v>
      </c>
      <c r="F52">
        <v>1</v>
      </c>
      <c r="G52">
        <v>-0.43667539630041607</v>
      </c>
      <c r="H52">
        <v>0.39253344025899484</v>
      </c>
      <c r="I52">
        <f t="shared" si="0"/>
        <v>9.5</v>
      </c>
      <c r="N52">
        <f t="shared" si="1"/>
        <v>-4</v>
      </c>
      <c r="O52">
        <f t="shared" si="2"/>
        <v>13.5</v>
      </c>
      <c r="S52">
        <v>43</v>
      </c>
      <c r="T52">
        <v>281</v>
      </c>
      <c r="U52">
        <v>0</v>
      </c>
      <c r="V52">
        <v>1</v>
      </c>
      <c r="W52">
        <v>-0.16251892949777491</v>
      </c>
      <c r="X52">
        <v>0.45945945945945943</v>
      </c>
      <c r="Y52">
        <f t="shared" si="3"/>
        <v>9.5</v>
      </c>
      <c r="AD52">
        <f t="shared" si="4"/>
        <v>-4</v>
      </c>
      <c r="AE52">
        <f t="shared" si="5"/>
        <v>13.5</v>
      </c>
    </row>
    <row r="53" spans="1:31" x14ac:dyDescent="0.55000000000000004">
      <c r="A53">
        <v>44</v>
      </c>
      <c r="B53" s="1">
        <v>196</v>
      </c>
      <c r="C53" s="1">
        <v>25</v>
      </c>
      <c r="D53" s="1">
        <v>0</v>
      </c>
      <c r="E53" s="1">
        <v>13</v>
      </c>
      <c r="F53">
        <v>1</v>
      </c>
      <c r="G53">
        <v>-0.43860414160502198</v>
      </c>
      <c r="H53">
        <v>0.39207362458203765</v>
      </c>
      <c r="I53">
        <f t="shared" si="0"/>
        <v>9.5</v>
      </c>
      <c r="N53">
        <f t="shared" si="1"/>
        <v>-4</v>
      </c>
      <c r="O53">
        <f t="shared" si="2"/>
        <v>13.5</v>
      </c>
      <c r="S53">
        <v>44</v>
      </c>
      <c r="T53">
        <v>283</v>
      </c>
      <c r="U53">
        <v>1</v>
      </c>
      <c r="V53">
        <v>1</v>
      </c>
      <c r="W53">
        <v>-0.16251892949777491</v>
      </c>
      <c r="X53">
        <v>0.45945945945945943</v>
      </c>
      <c r="Y53">
        <f t="shared" si="3"/>
        <v>9.5</v>
      </c>
      <c r="AD53">
        <f t="shared" si="4"/>
        <v>-4</v>
      </c>
      <c r="AE53">
        <f t="shared" si="5"/>
        <v>13.5</v>
      </c>
    </row>
    <row r="54" spans="1:31" x14ac:dyDescent="0.55000000000000004">
      <c r="A54">
        <v>45</v>
      </c>
      <c r="B54" s="1">
        <v>116</v>
      </c>
      <c r="C54" s="1">
        <v>36</v>
      </c>
      <c r="D54" s="1">
        <v>20</v>
      </c>
      <c r="E54" s="1">
        <v>0</v>
      </c>
      <c r="F54">
        <v>0</v>
      </c>
      <c r="G54">
        <v>-0.45530547981749236</v>
      </c>
      <c r="H54">
        <v>0.38810008365797433</v>
      </c>
      <c r="I54">
        <f t="shared" si="0"/>
        <v>-4</v>
      </c>
      <c r="N54">
        <f t="shared" si="1"/>
        <v>-4</v>
      </c>
      <c r="O54">
        <f t="shared" si="2"/>
        <v>0</v>
      </c>
      <c r="S54">
        <v>45</v>
      </c>
      <c r="T54">
        <v>303</v>
      </c>
      <c r="U54">
        <v>0</v>
      </c>
      <c r="V54">
        <v>1</v>
      </c>
      <c r="W54">
        <v>-0.16251892949777491</v>
      </c>
      <c r="X54">
        <v>0.45945945945945943</v>
      </c>
      <c r="Y54">
        <f t="shared" si="3"/>
        <v>9.5</v>
      </c>
      <c r="AD54">
        <f t="shared" si="4"/>
        <v>-4</v>
      </c>
      <c r="AE54">
        <f t="shared" si="5"/>
        <v>13.5</v>
      </c>
    </row>
    <row r="55" spans="1:31" x14ac:dyDescent="0.55000000000000004">
      <c r="A55">
        <v>46</v>
      </c>
      <c r="B55">
        <v>379</v>
      </c>
      <c r="C55">
        <v>21</v>
      </c>
      <c r="D55">
        <v>0</v>
      </c>
      <c r="E55">
        <v>0</v>
      </c>
      <c r="F55">
        <v>0</v>
      </c>
      <c r="G55">
        <v>-0.47478763528075207</v>
      </c>
      <c r="H55">
        <v>0.38348370234244655</v>
      </c>
      <c r="I55">
        <f t="shared" si="0"/>
        <v>-4</v>
      </c>
      <c r="N55">
        <f t="shared" si="1"/>
        <v>-4</v>
      </c>
      <c r="O55">
        <f t="shared" si="2"/>
        <v>0</v>
      </c>
      <c r="S55">
        <v>46</v>
      </c>
      <c r="T55">
        <v>309</v>
      </c>
      <c r="U55">
        <v>0</v>
      </c>
      <c r="V55">
        <v>1</v>
      </c>
      <c r="W55">
        <v>-0.16251892949777491</v>
      </c>
      <c r="X55">
        <v>0.45945945945945943</v>
      </c>
      <c r="Y55">
        <f t="shared" si="3"/>
        <v>9.5</v>
      </c>
      <c r="AD55">
        <f t="shared" si="4"/>
        <v>-4</v>
      </c>
      <c r="AE55">
        <f t="shared" si="5"/>
        <v>13.5</v>
      </c>
    </row>
    <row r="56" spans="1:31" x14ac:dyDescent="0.55000000000000004">
      <c r="A56">
        <v>47</v>
      </c>
      <c r="B56">
        <v>414</v>
      </c>
      <c r="C56">
        <v>21</v>
      </c>
      <c r="D56">
        <v>0</v>
      </c>
      <c r="E56">
        <v>0</v>
      </c>
      <c r="F56">
        <v>0</v>
      </c>
      <c r="G56">
        <v>-0.47478763528075207</v>
      </c>
      <c r="H56">
        <v>0.38348370234244655</v>
      </c>
      <c r="I56">
        <f t="shared" si="0"/>
        <v>-4</v>
      </c>
      <c r="N56">
        <f t="shared" si="1"/>
        <v>-4</v>
      </c>
      <c r="O56">
        <f t="shared" si="2"/>
        <v>0</v>
      </c>
      <c r="S56">
        <v>47</v>
      </c>
      <c r="T56">
        <v>322</v>
      </c>
      <c r="U56">
        <v>0</v>
      </c>
      <c r="V56">
        <v>1</v>
      </c>
      <c r="W56">
        <v>-0.16251892949777491</v>
      </c>
      <c r="X56">
        <v>0.45945945945945943</v>
      </c>
      <c r="Y56">
        <f t="shared" si="3"/>
        <v>9.5</v>
      </c>
      <c r="AD56">
        <f t="shared" si="4"/>
        <v>-4</v>
      </c>
      <c r="AE56">
        <f t="shared" si="5"/>
        <v>13.5</v>
      </c>
    </row>
    <row r="57" spans="1:31" x14ac:dyDescent="0.55000000000000004">
      <c r="A57">
        <v>48</v>
      </c>
      <c r="B57">
        <v>217</v>
      </c>
      <c r="C57">
        <v>24</v>
      </c>
      <c r="D57">
        <v>0</v>
      </c>
      <c r="E57">
        <v>13</v>
      </c>
      <c r="F57">
        <v>1</v>
      </c>
      <c r="G57">
        <v>-0.47671638058535798</v>
      </c>
      <c r="H57">
        <v>0.38302780335002784</v>
      </c>
      <c r="I57">
        <f t="shared" si="0"/>
        <v>9.5</v>
      </c>
      <c r="N57">
        <f t="shared" si="1"/>
        <v>-4</v>
      </c>
      <c r="O57">
        <f t="shared" si="2"/>
        <v>13.5</v>
      </c>
      <c r="S57">
        <v>48</v>
      </c>
      <c r="T57">
        <v>323</v>
      </c>
      <c r="U57">
        <v>0</v>
      </c>
      <c r="V57">
        <v>1</v>
      </c>
      <c r="W57">
        <v>-0.16251892949777491</v>
      </c>
      <c r="X57">
        <v>0.45945945945945943</v>
      </c>
      <c r="Y57">
        <f t="shared" si="3"/>
        <v>9.5</v>
      </c>
      <c r="AD57">
        <f t="shared" si="4"/>
        <v>-4</v>
      </c>
      <c r="AE57">
        <f t="shared" si="5"/>
        <v>13.5</v>
      </c>
    </row>
    <row r="58" spans="1:31" x14ac:dyDescent="0.55000000000000004">
      <c r="A58">
        <v>49</v>
      </c>
      <c r="B58">
        <v>264</v>
      </c>
      <c r="C58">
        <v>34</v>
      </c>
      <c r="D58">
        <v>10</v>
      </c>
      <c r="E58">
        <v>26</v>
      </c>
      <c r="F58">
        <v>1</v>
      </c>
      <c r="G58">
        <v>-0.4879601676485022</v>
      </c>
      <c r="H58">
        <v>0.38037421762195395</v>
      </c>
      <c r="I58">
        <f t="shared" si="0"/>
        <v>9.5</v>
      </c>
      <c r="N58">
        <f t="shared" si="1"/>
        <v>-4</v>
      </c>
      <c r="O58">
        <f t="shared" si="2"/>
        <v>13.5</v>
      </c>
      <c r="S58">
        <v>49</v>
      </c>
      <c r="T58">
        <v>331</v>
      </c>
      <c r="U58">
        <v>1</v>
      </c>
      <c r="V58">
        <v>1</v>
      </c>
      <c r="W58">
        <v>-0.16251892949777491</v>
      </c>
      <c r="X58">
        <v>0.45945945945945943</v>
      </c>
      <c r="Y58">
        <f t="shared" si="3"/>
        <v>9.5</v>
      </c>
      <c r="AD58">
        <f t="shared" si="4"/>
        <v>-4</v>
      </c>
      <c r="AE58">
        <f t="shared" si="5"/>
        <v>13.5</v>
      </c>
    </row>
    <row r="59" spans="1:31" x14ac:dyDescent="0.55000000000000004">
      <c r="A59">
        <v>50</v>
      </c>
      <c r="B59" s="1">
        <v>38</v>
      </c>
      <c r="C59" s="1">
        <v>31</v>
      </c>
      <c r="D59" s="1">
        <v>15</v>
      </c>
      <c r="E59" s="1">
        <v>0</v>
      </c>
      <c r="F59">
        <v>1</v>
      </c>
      <c r="G59">
        <v>-0.50781631740872757</v>
      </c>
      <c r="H59">
        <v>0.37570557105494973</v>
      </c>
      <c r="I59">
        <f t="shared" si="0"/>
        <v>9.5</v>
      </c>
      <c r="N59">
        <f t="shared" si="1"/>
        <v>-4</v>
      </c>
      <c r="O59">
        <f t="shared" si="2"/>
        <v>13.5</v>
      </c>
      <c r="S59">
        <v>50</v>
      </c>
      <c r="T59">
        <v>332</v>
      </c>
      <c r="U59">
        <v>1</v>
      </c>
      <c r="V59">
        <v>1</v>
      </c>
      <c r="W59">
        <v>-0.16251892949777491</v>
      </c>
      <c r="X59">
        <v>0.45945945945945943</v>
      </c>
      <c r="Y59">
        <f t="shared" si="3"/>
        <v>9.5</v>
      </c>
      <c r="AD59">
        <f t="shared" si="4"/>
        <v>-4</v>
      </c>
      <c r="AE59">
        <f t="shared" si="5"/>
        <v>13.5</v>
      </c>
    </row>
    <row r="60" spans="1:31" x14ac:dyDescent="0.55000000000000004">
      <c r="A60">
        <v>51</v>
      </c>
      <c r="B60">
        <v>368</v>
      </c>
      <c r="C60">
        <v>31</v>
      </c>
      <c r="D60">
        <v>15</v>
      </c>
      <c r="E60">
        <v>0</v>
      </c>
      <c r="F60">
        <v>0</v>
      </c>
      <c r="G60">
        <v>-0.50781631740872757</v>
      </c>
      <c r="H60">
        <v>0.37570557105494973</v>
      </c>
      <c r="I60">
        <f t="shared" si="0"/>
        <v>-4</v>
      </c>
      <c r="N60">
        <f t="shared" si="1"/>
        <v>-4</v>
      </c>
      <c r="O60">
        <f t="shared" si="2"/>
        <v>0</v>
      </c>
      <c r="S60">
        <v>51</v>
      </c>
      <c r="T60">
        <v>342</v>
      </c>
      <c r="U60">
        <v>1</v>
      </c>
      <c r="V60">
        <v>1</v>
      </c>
      <c r="W60">
        <v>-0.16251892949777491</v>
      </c>
      <c r="X60">
        <v>0.45945945945945943</v>
      </c>
      <c r="Y60">
        <f t="shared" si="3"/>
        <v>9.5</v>
      </c>
      <c r="AD60">
        <f t="shared" si="4"/>
        <v>-4</v>
      </c>
      <c r="AE60">
        <f t="shared" si="5"/>
        <v>13.5</v>
      </c>
    </row>
    <row r="61" spans="1:31" x14ac:dyDescent="0.55000000000000004">
      <c r="A61">
        <v>52</v>
      </c>
      <c r="B61" s="1">
        <v>166</v>
      </c>
      <c r="C61" s="1">
        <v>20</v>
      </c>
      <c r="D61" s="1">
        <v>0</v>
      </c>
      <c r="E61" s="1">
        <v>0</v>
      </c>
      <c r="F61">
        <v>1</v>
      </c>
      <c r="G61">
        <v>-0.51289987426108818</v>
      </c>
      <c r="H61">
        <v>0.37451397373200118</v>
      </c>
      <c r="I61">
        <f t="shared" si="0"/>
        <v>9.5</v>
      </c>
      <c r="N61">
        <f t="shared" si="1"/>
        <v>-4</v>
      </c>
      <c r="O61">
        <f t="shared" si="2"/>
        <v>13.5</v>
      </c>
      <c r="S61">
        <v>52</v>
      </c>
      <c r="T61">
        <v>354</v>
      </c>
      <c r="U61">
        <v>0</v>
      </c>
      <c r="V61">
        <v>1</v>
      </c>
      <c r="W61">
        <v>-0.16251892949777491</v>
      </c>
      <c r="X61">
        <v>0.45945945945945943</v>
      </c>
      <c r="Y61">
        <f t="shared" si="3"/>
        <v>9.5</v>
      </c>
      <c r="AD61">
        <f t="shared" si="4"/>
        <v>-4</v>
      </c>
      <c r="AE61">
        <f t="shared" si="5"/>
        <v>13.5</v>
      </c>
    </row>
    <row r="62" spans="1:31" x14ac:dyDescent="0.55000000000000004">
      <c r="A62">
        <v>53</v>
      </c>
      <c r="B62">
        <v>212</v>
      </c>
      <c r="C62">
        <v>20</v>
      </c>
      <c r="D62">
        <v>0</v>
      </c>
      <c r="E62">
        <v>0</v>
      </c>
      <c r="F62">
        <v>0</v>
      </c>
      <c r="G62">
        <v>-0.51289987426108818</v>
      </c>
      <c r="H62">
        <v>0.37451397373200118</v>
      </c>
      <c r="I62">
        <f t="shared" si="0"/>
        <v>-4</v>
      </c>
      <c r="N62">
        <f t="shared" si="1"/>
        <v>-4</v>
      </c>
      <c r="O62">
        <f t="shared" si="2"/>
        <v>0</v>
      </c>
      <c r="S62">
        <v>53</v>
      </c>
      <c r="T62">
        <v>356</v>
      </c>
      <c r="U62">
        <v>1</v>
      </c>
      <c r="V62">
        <v>1</v>
      </c>
      <c r="W62">
        <v>-0.16251892949777491</v>
      </c>
      <c r="X62">
        <v>0.45945945945945943</v>
      </c>
      <c r="Y62">
        <f t="shared" si="3"/>
        <v>9.5</v>
      </c>
      <c r="AD62">
        <f t="shared" si="4"/>
        <v>-4</v>
      </c>
      <c r="AE62">
        <f t="shared" si="5"/>
        <v>13.5</v>
      </c>
    </row>
    <row r="63" spans="1:31" x14ac:dyDescent="0.55000000000000004">
      <c r="A63">
        <v>54</v>
      </c>
      <c r="B63">
        <v>330</v>
      </c>
      <c r="C63">
        <v>20</v>
      </c>
      <c r="D63">
        <v>0</v>
      </c>
      <c r="E63">
        <v>0</v>
      </c>
      <c r="F63">
        <v>0</v>
      </c>
      <c r="G63">
        <v>-0.51289987426108818</v>
      </c>
      <c r="H63">
        <v>0.37451397373200118</v>
      </c>
      <c r="I63">
        <f t="shared" si="0"/>
        <v>-4</v>
      </c>
      <c r="N63">
        <f t="shared" si="1"/>
        <v>-4</v>
      </c>
      <c r="O63">
        <f t="shared" si="2"/>
        <v>0</v>
      </c>
      <c r="S63">
        <v>54</v>
      </c>
      <c r="T63">
        <v>363</v>
      </c>
      <c r="U63">
        <v>1</v>
      </c>
      <c r="V63">
        <v>1</v>
      </c>
      <c r="W63">
        <v>-0.16251892949777491</v>
      </c>
      <c r="X63">
        <v>0.45945945945945943</v>
      </c>
      <c r="Y63">
        <f t="shared" si="3"/>
        <v>9.5</v>
      </c>
      <c r="AD63">
        <f t="shared" si="4"/>
        <v>-4</v>
      </c>
      <c r="AE63">
        <f t="shared" si="5"/>
        <v>13.5</v>
      </c>
    </row>
    <row r="64" spans="1:31" x14ac:dyDescent="0.55000000000000004">
      <c r="A64">
        <v>55</v>
      </c>
      <c r="B64">
        <v>376</v>
      </c>
      <c r="C64">
        <v>20</v>
      </c>
      <c r="D64">
        <v>0</v>
      </c>
      <c r="E64">
        <v>0</v>
      </c>
      <c r="F64">
        <v>0</v>
      </c>
      <c r="G64">
        <v>-0.51289987426108818</v>
      </c>
      <c r="H64">
        <v>0.37451397373200118</v>
      </c>
      <c r="I64">
        <f t="shared" si="0"/>
        <v>-4</v>
      </c>
      <c r="N64">
        <f t="shared" si="1"/>
        <v>-4</v>
      </c>
      <c r="O64">
        <f t="shared" si="2"/>
        <v>0</v>
      </c>
      <c r="S64">
        <v>55</v>
      </c>
      <c r="T64">
        <v>370</v>
      </c>
      <c r="U64">
        <v>0</v>
      </c>
      <c r="V64">
        <v>1</v>
      </c>
      <c r="W64">
        <v>-0.16251892949777491</v>
      </c>
      <c r="X64">
        <v>0.45945945945945943</v>
      </c>
      <c r="Y64">
        <f t="shared" si="3"/>
        <v>9.5</v>
      </c>
      <c r="AD64">
        <f t="shared" si="4"/>
        <v>-4</v>
      </c>
      <c r="AE64">
        <f t="shared" si="5"/>
        <v>13.5</v>
      </c>
    </row>
    <row r="65" spans="1:31" x14ac:dyDescent="0.55000000000000004">
      <c r="A65">
        <v>56</v>
      </c>
      <c r="B65">
        <v>415</v>
      </c>
      <c r="C65">
        <v>20</v>
      </c>
      <c r="D65">
        <v>0</v>
      </c>
      <c r="E65">
        <v>0</v>
      </c>
      <c r="F65">
        <v>0</v>
      </c>
      <c r="G65">
        <v>-0.51289987426108818</v>
      </c>
      <c r="H65">
        <v>0.37451397373200118</v>
      </c>
      <c r="I65">
        <f t="shared" si="0"/>
        <v>-4</v>
      </c>
      <c r="N65">
        <f t="shared" si="1"/>
        <v>-4</v>
      </c>
      <c r="O65">
        <f t="shared" si="2"/>
        <v>0</v>
      </c>
      <c r="S65">
        <v>56</v>
      </c>
      <c r="T65">
        <v>373</v>
      </c>
      <c r="U65">
        <v>0</v>
      </c>
      <c r="V65">
        <v>1</v>
      </c>
      <c r="W65">
        <v>-0.16251892949777491</v>
      </c>
      <c r="X65">
        <v>0.45945945945945943</v>
      </c>
      <c r="Y65">
        <f t="shared" si="3"/>
        <v>9.5</v>
      </c>
      <c r="AD65">
        <f t="shared" si="4"/>
        <v>-4</v>
      </c>
      <c r="AE65">
        <f t="shared" si="5"/>
        <v>13.5</v>
      </c>
    </row>
    <row r="66" spans="1:31" x14ac:dyDescent="0.55000000000000004">
      <c r="A66">
        <v>57</v>
      </c>
      <c r="B66" s="1">
        <v>153</v>
      </c>
      <c r="C66" s="1">
        <v>23</v>
      </c>
      <c r="D66" s="1">
        <v>0</v>
      </c>
      <c r="E66" s="1">
        <v>13</v>
      </c>
      <c r="F66">
        <v>1</v>
      </c>
      <c r="G66">
        <v>-0.51482861956569415</v>
      </c>
      <c r="H66">
        <v>0.37406226832861927</v>
      </c>
      <c r="I66">
        <f t="shared" si="0"/>
        <v>9.5</v>
      </c>
      <c r="N66">
        <f t="shared" si="1"/>
        <v>-4</v>
      </c>
      <c r="O66">
        <f t="shared" si="2"/>
        <v>13.5</v>
      </c>
      <c r="S66">
        <v>57</v>
      </c>
      <c r="T66">
        <v>374</v>
      </c>
      <c r="U66">
        <v>1</v>
      </c>
      <c r="V66">
        <v>1</v>
      </c>
      <c r="W66">
        <v>-0.16251892949777491</v>
      </c>
      <c r="X66">
        <v>0.45945945945945943</v>
      </c>
      <c r="Y66">
        <f t="shared" si="3"/>
        <v>9.5</v>
      </c>
      <c r="AD66">
        <f t="shared" si="4"/>
        <v>-4</v>
      </c>
      <c r="AE66">
        <f t="shared" si="5"/>
        <v>13.5</v>
      </c>
    </row>
    <row r="67" spans="1:31" x14ac:dyDescent="0.55000000000000004">
      <c r="A67">
        <v>58</v>
      </c>
      <c r="B67">
        <v>482</v>
      </c>
      <c r="C67">
        <v>23</v>
      </c>
      <c r="D67">
        <v>0</v>
      </c>
      <c r="E67">
        <v>13</v>
      </c>
      <c r="F67">
        <v>1</v>
      </c>
      <c r="G67">
        <v>-0.51482861956569415</v>
      </c>
      <c r="H67">
        <v>0.37406226832861927</v>
      </c>
      <c r="I67">
        <f t="shared" si="0"/>
        <v>9.5</v>
      </c>
      <c r="N67">
        <f t="shared" si="1"/>
        <v>-4</v>
      </c>
      <c r="O67">
        <f t="shared" si="2"/>
        <v>13.5</v>
      </c>
      <c r="S67">
        <v>58</v>
      </c>
      <c r="T67">
        <v>389</v>
      </c>
      <c r="U67">
        <v>1</v>
      </c>
      <c r="V67">
        <v>1</v>
      </c>
      <c r="W67">
        <v>-0.16251892949777491</v>
      </c>
      <c r="X67">
        <v>0.45945945945945943</v>
      </c>
      <c r="Y67">
        <f t="shared" si="3"/>
        <v>9.5</v>
      </c>
      <c r="AD67">
        <f t="shared" si="4"/>
        <v>-4</v>
      </c>
      <c r="AE67">
        <f t="shared" si="5"/>
        <v>13.5</v>
      </c>
    </row>
    <row r="68" spans="1:31" x14ac:dyDescent="0.55000000000000004">
      <c r="A68">
        <v>59</v>
      </c>
      <c r="B68">
        <v>456</v>
      </c>
      <c r="C68">
        <v>26</v>
      </c>
      <c r="D68">
        <v>0</v>
      </c>
      <c r="E68">
        <v>26</v>
      </c>
      <c r="F68">
        <v>0</v>
      </c>
      <c r="G68">
        <v>-0.5167573648703</v>
      </c>
      <c r="H68">
        <v>0.37361078231199896</v>
      </c>
      <c r="I68">
        <f t="shared" si="0"/>
        <v>-4</v>
      </c>
      <c r="N68">
        <f t="shared" si="1"/>
        <v>-4</v>
      </c>
      <c r="O68">
        <f t="shared" si="2"/>
        <v>0</v>
      </c>
      <c r="S68">
        <v>59</v>
      </c>
      <c r="T68">
        <v>393</v>
      </c>
      <c r="U68">
        <v>0</v>
      </c>
      <c r="V68">
        <v>1</v>
      </c>
      <c r="W68">
        <v>-0.16251892949777491</v>
      </c>
      <c r="X68">
        <v>0.45945945945945943</v>
      </c>
      <c r="Y68">
        <f t="shared" si="3"/>
        <v>9.5</v>
      </c>
      <c r="AD68">
        <f t="shared" si="4"/>
        <v>-4</v>
      </c>
      <c r="AE68">
        <f t="shared" si="5"/>
        <v>13.5</v>
      </c>
    </row>
    <row r="69" spans="1:31" x14ac:dyDescent="0.55000000000000004">
      <c r="A69">
        <v>60</v>
      </c>
      <c r="B69" s="1">
        <v>197</v>
      </c>
      <c r="C69" s="1">
        <v>33</v>
      </c>
      <c r="D69" s="1">
        <v>10</v>
      </c>
      <c r="E69" s="1">
        <v>26</v>
      </c>
      <c r="F69">
        <v>1</v>
      </c>
      <c r="G69">
        <v>-0.52607240662883803</v>
      </c>
      <c r="H69">
        <v>0.3714334017521394</v>
      </c>
      <c r="I69">
        <f t="shared" si="0"/>
        <v>9.5</v>
      </c>
      <c r="N69">
        <f t="shared" si="1"/>
        <v>-4</v>
      </c>
      <c r="O69">
        <f t="shared" si="2"/>
        <v>13.5</v>
      </c>
      <c r="S69">
        <v>60</v>
      </c>
      <c r="T69">
        <v>395</v>
      </c>
      <c r="U69">
        <v>1</v>
      </c>
      <c r="V69">
        <v>1</v>
      </c>
      <c r="W69">
        <v>-0.16251892949777491</v>
      </c>
      <c r="X69">
        <v>0.45945945945945943</v>
      </c>
      <c r="Y69">
        <f t="shared" si="3"/>
        <v>9.5</v>
      </c>
      <c r="AD69">
        <f t="shared" si="4"/>
        <v>-4</v>
      </c>
      <c r="AE69">
        <f t="shared" si="5"/>
        <v>13.5</v>
      </c>
    </row>
    <row r="70" spans="1:31" x14ac:dyDescent="0.55000000000000004">
      <c r="A70">
        <v>61</v>
      </c>
      <c r="B70" s="1">
        <v>32</v>
      </c>
      <c r="C70" s="1">
        <v>30</v>
      </c>
      <c r="D70" s="1">
        <v>15</v>
      </c>
      <c r="E70" s="1">
        <v>0</v>
      </c>
      <c r="F70">
        <v>1</v>
      </c>
      <c r="G70">
        <v>-0.54592855638906346</v>
      </c>
      <c r="H70">
        <v>0.36680952987492638</v>
      </c>
      <c r="I70">
        <f t="shared" si="0"/>
        <v>9.5</v>
      </c>
      <c r="N70">
        <f t="shared" si="1"/>
        <v>-4</v>
      </c>
      <c r="O70">
        <f t="shared" si="2"/>
        <v>13.5</v>
      </c>
      <c r="S70">
        <v>61</v>
      </c>
      <c r="T70">
        <v>409</v>
      </c>
      <c r="U70">
        <v>1</v>
      </c>
      <c r="V70">
        <v>1</v>
      </c>
      <c r="W70">
        <v>-0.16251892949777491</v>
      </c>
      <c r="X70">
        <v>0.45945945945945943</v>
      </c>
      <c r="Y70">
        <f t="shared" si="3"/>
        <v>9.5</v>
      </c>
      <c r="AD70">
        <f t="shared" si="4"/>
        <v>-4</v>
      </c>
      <c r="AE70">
        <f t="shared" si="5"/>
        <v>13.5</v>
      </c>
    </row>
    <row r="71" spans="1:31" x14ac:dyDescent="0.55000000000000004">
      <c r="A71">
        <v>62</v>
      </c>
      <c r="B71" s="1">
        <v>43</v>
      </c>
      <c r="C71" s="1">
        <v>30</v>
      </c>
      <c r="D71" s="1">
        <v>15</v>
      </c>
      <c r="E71" s="1">
        <v>0</v>
      </c>
      <c r="F71">
        <v>1</v>
      </c>
      <c r="G71">
        <v>-0.54592855638906346</v>
      </c>
      <c r="H71">
        <v>0.36680952987492638</v>
      </c>
      <c r="I71">
        <f t="shared" si="0"/>
        <v>9.5</v>
      </c>
      <c r="N71">
        <f t="shared" si="1"/>
        <v>-4</v>
      </c>
      <c r="O71">
        <f t="shared" si="2"/>
        <v>13.5</v>
      </c>
      <c r="S71">
        <v>62</v>
      </c>
      <c r="T71">
        <v>416</v>
      </c>
      <c r="U71">
        <v>0</v>
      </c>
      <c r="V71">
        <v>1</v>
      </c>
      <c r="W71">
        <v>-0.16251892949777491</v>
      </c>
      <c r="X71">
        <v>0.45945945945945943</v>
      </c>
      <c r="Y71">
        <f t="shared" si="3"/>
        <v>9.5</v>
      </c>
      <c r="AD71">
        <f t="shared" si="4"/>
        <v>-4</v>
      </c>
      <c r="AE71">
        <f t="shared" si="5"/>
        <v>13.5</v>
      </c>
    </row>
    <row r="72" spans="1:31" x14ac:dyDescent="0.55000000000000004">
      <c r="A72">
        <v>63</v>
      </c>
      <c r="B72" s="1">
        <v>140</v>
      </c>
      <c r="C72" s="1">
        <v>19</v>
      </c>
      <c r="D72" s="1">
        <v>0</v>
      </c>
      <c r="E72" s="1">
        <v>0</v>
      </c>
      <c r="F72">
        <v>0</v>
      </c>
      <c r="G72">
        <v>-0.55101211324142418</v>
      </c>
      <c r="H72">
        <v>0.36562962287608131</v>
      </c>
      <c r="I72">
        <f t="shared" si="0"/>
        <v>-4</v>
      </c>
      <c r="N72">
        <f t="shared" si="1"/>
        <v>-4</v>
      </c>
      <c r="O72">
        <f t="shared" si="2"/>
        <v>0</v>
      </c>
      <c r="S72">
        <v>63</v>
      </c>
      <c r="T72">
        <v>420</v>
      </c>
      <c r="U72">
        <v>1</v>
      </c>
      <c r="V72">
        <v>1</v>
      </c>
      <c r="W72">
        <v>-0.16251892949777491</v>
      </c>
      <c r="X72">
        <v>0.45945945945945943</v>
      </c>
      <c r="Y72">
        <f t="shared" si="3"/>
        <v>9.5</v>
      </c>
      <c r="AD72">
        <f t="shared" si="4"/>
        <v>-4</v>
      </c>
      <c r="AE72">
        <f t="shared" si="5"/>
        <v>13.5</v>
      </c>
    </row>
    <row r="73" spans="1:31" x14ac:dyDescent="0.55000000000000004">
      <c r="A73">
        <v>64</v>
      </c>
      <c r="B73" s="1">
        <v>141</v>
      </c>
      <c r="C73" s="1">
        <v>26</v>
      </c>
      <c r="D73" s="1">
        <v>10</v>
      </c>
      <c r="E73" s="1">
        <v>0</v>
      </c>
      <c r="F73">
        <v>1</v>
      </c>
      <c r="G73">
        <v>-0.56032715499996244</v>
      </c>
      <c r="H73">
        <v>0.36347176574388296</v>
      </c>
      <c r="I73">
        <f t="shared" si="0"/>
        <v>9.5</v>
      </c>
      <c r="N73">
        <f t="shared" si="1"/>
        <v>-4</v>
      </c>
      <c r="O73">
        <f t="shared" si="2"/>
        <v>13.5</v>
      </c>
      <c r="S73">
        <v>64</v>
      </c>
      <c r="T73">
        <v>429</v>
      </c>
      <c r="U73">
        <v>0</v>
      </c>
      <c r="V73">
        <v>1</v>
      </c>
      <c r="W73">
        <v>-0.16251892949777491</v>
      </c>
      <c r="X73">
        <v>0.45945945945945943</v>
      </c>
      <c r="Y73">
        <f t="shared" si="3"/>
        <v>9.5</v>
      </c>
      <c r="AD73">
        <f t="shared" si="4"/>
        <v>-4</v>
      </c>
      <c r="AE73">
        <f t="shared" si="5"/>
        <v>13.5</v>
      </c>
    </row>
    <row r="74" spans="1:31" x14ac:dyDescent="0.55000000000000004">
      <c r="A74">
        <v>65</v>
      </c>
      <c r="B74" s="1">
        <v>142</v>
      </c>
      <c r="C74" s="1">
        <v>29</v>
      </c>
      <c r="D74" s="1">
        <v>15</v>
      </c>
      <c r="E74" s="1">
        <v>0</v>
      </c>
      <c r="F74">
        <v>0</v>
      </c>
      <c r="G74">
        <v>-0.58404079536939957</v>
      </c>
      <c r="H74">
        <v>0.35800333766685583</v>
      </c>
      <c r="I74">
        <f t="shared" si="0"/>
        <v>-4</v>
      </c>
      <c r="N74">
        <f t="shared" si="1"/>
        <v>-4</v>
      </c>
      <c r="O74">
        <f t="shared" si="2"/>
        <v>0</v>
      </c>
      <c r="S74">
        <v>65</v>
      </c>
      <c r="T74">
        <v>435</v>
      </c>
      <c r="U74">
        <v>0</v>
      </c>
      <c r="V74">
        <v>1</v>
      </c>
      <c r="W74">
        <v>-0.16251892949777491</v>
      </c>
      <c r="X74">
        <v>0.45945945945945943</v>
      </c>
      <c r="Y74">
        <f t="shared" si="3"/>
        <v>9.5</v>
      </c>
      <c r="AD74">
        <f t="shared" si="4"/>
        <v>-4</v>
      </c>
      <c r="AE74">
        <f t="shared" si="5"/>
        <v>13.5</v>
      </c>
    </row>
    <row r="75" spans="1:31" x14ac:dyDescent="0.55000000000000004">
      <c r="A75">
        <v>66</v>
      </c>
      <c r="B75">
        <v>470</v>
      </c>
      <c r="C75">
        <v>32</v>
      </c>
      <c r="D75">
        <v>15</v>
      </c>
      <c r="E75">
        <v>13</v>
      </c>
      <c r="F75">
        <v>0</v>
      </c>
      <c r="G75">
        <v>-0.58596954067400542</v>
      </c>
      <c r="H75">
        <v>0.35756016224502585</v>
      </c>
      <c r="I75">
        <f t="shared" ref="I75:I138" si="6">IF(H75&lt;$B$5, -$B$6, IF(AND(H75&gt;$B$5, F75=0), -$B$6-$B$3, IF(AND(H75&gt;$B$5, F75=1), $B$4-$B$6-$B$3)))</f>
        <v>-4</v>
      </c>
      <c r="N75">
        <f t="shared" ref="N75:N138" si="7">-$B$3-$B$6</f>
        <v>-4</v>
      </c>
      <c r="O75">
        <f t="shared" ref="O75:O138" si="8">IF(F75=1, $B$4, 0)</f>
        <v>0</v>
      </c>
      <c r="S75">
        <v>66</v>
      </c>
      <c r="T75">
        <v>439</v>
      </c>
      <c r="U75">
        <v>0</v>
      </c>
      <c r="V75">
        <v>1</v>
      </c>
      <c r="W75">
        <v>-0.16251892949777491</v>
      </c>
      <c r="X75">
        <v>0.45945945945945943</v>
      </c>
      <c r="Y75">
        <f t="shared" ref="Y75:Y138" si="9">IF(X75&lt;$B$5, -$B$6, IF(AND(X75&gt;$B$5, V75=0), -$B$6-$B$3, IF(AND(X75&gt;$B$5, V75=1), $B$4-$B$6-$B$3)))</f>
        <v>9.5</v>
      </c>
      <c r="AD75">
        <f t="shared" ref="AD75:AD138" si="10">-$B$3-$B$6</f>
        <v>-4</v>
      </c>
      <c r="AE75">
        <f t="shared" ref="AE75:AE138" si="11">IF(V75=1, $B$4, 0)</f>
        <v>13.5</v>
      </c>
    </row>
    <row r="76" spans="1:31" x14ac:dyDescent="0.55000000000000004">
      <c r="A76">
        <v>67</v>
      </c>
      <c r="B76" s="1">
        <v>8</v>
      </c>
      <c r="C76" s="1">
        <v>47</v>
      </c>
      <c r="D76" s="1">
        <v>40</v>
      </c>
      <c r="E76" s="1">
        <v>0</v>
      </c>
      <c r="F76">
        <v>1</v>
      </c>
      <c r="G76">
        <v>-0.58827228027557688</v>
      </c>
      <c r="H76">
        <v>0.35703137155366871</v>
      </c>
      <c r="I76">
        <f t="shared" si="6"/>
        <v>9.5</v>
      </c>
      <c r="N76">
        <f t="shared" si="7"/>
        <v>-4</v>
      </c>
      <c r="O76">
        <f t="shared" si="8"/>
        <v>13.5</v>
      </c>
      <c r="S76">
        <v>67</v>
      </c>
      <c r="T76">
        <v>441</v>
      </c>
      <c r="U76">
        <v>0</v>
      </c>
      <c r="V76">
        <v>1</v>
      </c>
      <c r="W76">
        <v>-0.16251892949777491</v>
      </c>
      <c r="X76">
        <v>0.45945945945945943</v>
      </c>
      <c r="Y76">
        <f t="shared" si="9"/>
        <v>9.5</v>
      </c>
      <c r="AD76">
        <f t="shared" si="10"/>
        <v>-4</v>
      </c>
      <c r="AE76">
        <f t="shared" si="11"/>
        <v>13.5</v>
      </c>
    </row>
    <row r="77" spans="1:31" x14ac:dyDescent="0.55000000000000004">
      <c r="A77">
        <v>68</v>
      </c>
      <c r="B77" s="1">
        <v>87</v>
      </c>
      <c r="C77" s="1">
        <v>18</v>
      </c>
      <c r="D77" s="1">
        <v>0</v>
      </c>
      <c r="E77" s="1">
        <v>0</v>
      </c>
      <c r="F77">
        <v>0</v>
      </c>
      <c r="G77">
        <v>-0.58912435222176018</v>
      </c>
      <c r="H77">
        <v>0.35683579377920505</v>
      </c>
      <c r="I77">
        <f t="shared" si="6"/>
        <v>-4</v>
      </c>
      <c r="N77">
        <f t="shared" si="7"/>
        <v>-4</v>
      </c>
      <c r="O77">
        <f t="shared" si="8"/>
        <v>0</v>
      </c>
      <c r="S77">
        <v>68</v>
      </c>
      <c r="T77">
        <v>442</v>
      </c>
      <c r="U77">
        <v>1</v>
      </c>
      <c r="V77">
        <v>1</v>
      </c>
      <c r="W77">
        <v>-0.16251892949777491</v>
      </c>
      <c r="X77">
        <v>0.45945945945945943</v>
      </c>
      <c r="Y77">
        <f t="shared" si="9"/>
        <v>9.5</v>
      </c>
      <c r="AD77">
        <f t="shared" si="10"/>
        <v>-4</v>
      </c>
      <c r="AE77">
        <f t="shared" si="11"/>
        <v>13.5</v>
      </c>
    </row>
    <row r="78" spans="1:31" x14ac:dyDescent="0.55000000000000004">
      <c r="A78">
        <v>69</v>
      </c>
      <c r="B78" s="1">
        <v>152</v>
      </c>
      <c r="C78" s="1">
        <v>18</v>
      </c>
      <c r="D78" s="1">
        <v>0</v>
      </c>
      <c r="E78" s="1">
        <v>0</v>
      </c>
      <c r="F78">
        <v>1</v>
      </c>
      <c r="G78">
        <v>-0.58912435222176018</v>
      </c>
      <c r="H78">
        <v>0.35683579377920505</v>
      </c>
      <c r="I78">
        <f t="shared" si="6"/>
        <v>9.5</v>
      </c>
      <c r="N78">
        <f t="shared" si="7"/>
        <v>-4</v>
      </c>
      <c r="O78">
        <f t="shared" si="8"/>
        <v>13.5</v>
      </c>
      <c r="S78">
        <v>69</v>
      </c>
      <c r="T78">
        <v>460</v>
      </c>
      <c r="U78">
        <v>1</v>
      </c>
      <c r="V78">
        <v>1</v>
      </c>
      <c r="W78">
        <v>-0.16251892949777491</v>
      </c>
      <c r="X78">
        <v>0.45945945945945943</v>
      </c>
      <c r="Y78">
        <f t="shared" si="9"/>
        <v>9.5</v>
      </c>
      <c r="AD78">
        <f t="shared" si="10"/>
        <v>-4</v>
      </c>
      <c r="AE78">
        <f t="shared" si="11"/>
        <v>13.5</v>
      </c>
    </row>
    <row r="79" spans="1:31" x14ac:dyDescent="0.55000000000000004">
      <c r="A79">
        <v>70</v>
      </c>
      <c r="B79" s="1">
        <v>180</v>
      </c>
      <c r="C79" s="1">
        <v>18</v>
      </c>
      <c r="D79" s="1">
        <v>0</v>
      </c>
      <c r="E79" s="1">
        <v>0</v>
      </c>
      <c r="F79">
        <v>0</v>
      </c>
      <c r="G79">
        <v>-0.58912435222176018</v>
      </c>
      <c r="H79">
        <v>0.35683579377920505</v>
      </c>
      <c r="I79">
        <f t="shared" si="6"/>
        <v>-4</v>
      </c>
      <c r="N79">
        <f t="shared" si="7"/>
        <v>-4</v>
      </c>
      <c r="O79">
        <f t="shared" si="8"/>
        <v>0</v>
      </c>
      <c r="S79">
        <v>70</v>
      </c>
      <c r="T79">
        <v>473</v>
      </c>
      <c r="U79">
        <v>0</v>
      </c>
      <c r="V79">
        <v>1</v>
      </c>
      <c r="W79">
        <v>-0.16251892949777491</v>
      </c>
      <c r="X79">
        <v>0.45945945945945943</v>
      </c>
      <c r="Y79">
        <f t="shared" si="9"/>
        <v>9.5</v>
      </c>
      <c r="AD79">
        <f t="shared" si="10"/>
        <v>-4</v>
      </c>
      <c r="AE79">
        <f t="shared" si="11"/>
        <v>13.5</v>
      </c>
    </row>
    <row r="80" spans="1:31" x14ac:dyDescent="0.55000000000000004">
      <c r="A80">
        <v>71</v>
      </c>
      <c r="B80">
        <v>329</v>
      </c>
      <c r="C80">
        <v>18</v>
      </c>
      <c r="D80">
        <v>0</v>
      </c>
      <c r="E80">
        <v>0</v>
      </c>
      <c r="F80">
        <v>0</v>
      </c>
      <c r="G80">
        <v>-0.58912435222176018</v>
      </c>
      <c r="H80">
        <v>0.35683579377920505</v>
      </c>
      <c r="I80">
        <f t="shared" si="6"/>
        <v>-4</v>
      </c>
      <c r="N80">
        <f t="shared" si="7"/>
        <v>-4</v>
      </c>
      <c r="O80">
        <f t="shared" si="8"/>
        <v>0</v>
      </c>
      <c r="S80">
        <v>71</v>
      </c>
      <c r="T80">
        <v>480</v>
      </c>
      <c r="U80">
        <v>1</v>
      </c>
      <c r="V80">
        <v>1</v>
      </c>
      <c r="W80">
        <v>-0.16251892949777491</v>
      </c>
      <c r="X80">
        <v>0.45945945945945943</v>
      </c>
      <c r="Y80">
        <f t="shared" si="9"/>
        <v>9.5</v>
      </c>
      <c r="AD80">
        <f t="shared" si="10"/>
        <v>-4</v>
      </c>
      <c r="AE80">
        <f t="shared" si="11"/>
        <v>13.5</v>
      </c>
    </row>
    <row r="81" spans="1:31" x14ac:dyDescent="0.55000000000000004">
      <c r="A81">
        <v>72</v>
      </c>
      <c r="B81" s="1">
        <v>50</v>
      </c>
      <c r="C81" s="1">
        <v>25</v>
      </c>
      <c r="D81" s="1">
        <v>10</v>
      </c>
      <c r="E81" s="1">
        <v>0</v>
      </c>
      <c r="F81">
        <v>1</v>
      </c>
      <c r="G81">
        <v>-0.59843939398029833</v>
      </c>
      <c r="H81">
        <v>0.35470081694301364</v>
      </c>
      <c r="I81">
        <f t="shared" si="6"/>
        <v>9.5</v>
      </c>
      <c r="N81">
        <f t="shared" si="7"/>
        <v>-4</v>
      </c>
      <c r="O81">
        <f t="shared" si="8"/>
        <v>13.5</v>
      </c>
      <c r="S81">
        <v>72</v>
      </c>
      <c r="T81">
        <v>482</v>
      </c>
      <c r="U81">
        <v>0</v>
      </c>
      <c r="V81">
        <v>1</v>
      </c>
      <c r="W81">
        <v>-0.16251892949777491</v>
      </c>
      <c r="X81">
        <v>0.45945945945945943</v>
      </c>
      <c r="Y81">
        <f t="shared" si="9"/>
        <v>9.5</v>
      </c>
      <c r="AD81">
        <f t="shared" si="10"/>
        <v>-4</v>
      </c>
      <c r="AE81">
        <f t="shared" si="11"/>
        <v>13.5</v>
      </c>
    </row>
    <row r="82" spans="1:31" x14ac:dyDescent="0.55000000000000004">
      <c r="A82">
        <v>73</v>
      </c>
      <c r="B82">
        <v>323</v>
      </c>
      <c r="C82">
        <v>43</v>
      </c>
      <c r="D82">
        <v>35</v>
      </c>
      <c r="E82">
        <v>0</v>
      </c>
      <c r="F82">
        <v>1</v>
      </c>
      <c r="G82">
        <v>-0.60267087888647597</v>
      </c>
      <c r="H82">
        <v>0.35373287676627657</v>
      </c>
      <c r="I82">
        <f t="shared" si="6"/>
        <v>9.5</v>
      </c>
      <c r="N82">
        <f t="shared" si="7"/>
        <v>-4</v>
      </c>
      <c r="O82">
        <f t="shared" si="8"/>
        <v>13.5</v>
      </c>
      <c r="S82">
        <v>73</v>
      </c>
      <c r="T82">
        <v>493</v>
      </c>
      <c r="U82">
        <v>0</v>
      </c>
      <c r="V82">
        <v>1</v>
      </c>
      <c r="W82">
        <v>-0.16251892949777491</v>
      </c>
      <c r="X82">
        <v>0.45945945945945943</v>
      </c>
      <c r="Y82">
        <f t="shared" si="9"/>
        <v>9.5</v>
      </c>
      <c r="AD82">
        <f t="shared" si="10"/>
        <v>-4</v>
      </c>
      <c r="AE82">
        <f t="shared" si="11"/>
        <v>13.5</v>
      </c>
    </row>
    <row r="83" spans="1:31" x14ac:dyDescent="0.55000000000000004">
      <c r="A83">
        <v>74</v>
      </c>
      <c r="B83">
        <v>327</v>
      </c>
      <c r="C83">
        <v>21</v>
      </c>
      <c r="D83">
        <v>0</v>
      </c>
      <c r="E83">
        <v>15</v>
      </c>
      <c r="F83">
        <v>0</v>
      </c>
      <c r="G83">
        <v>-0.60894009171799901</v>
      </c>
      <c r="H83">
        <v>0.35230101522266394</v>
      </c>
      <c r="I83">
        <f t="shared" si="6"/>
        <v>-4</v>
      </c>
      <c r="N83">
        <f t="shared" si="7"/>
        <v>-4</v>
      </c>
      <c r="O83">
        <f t="shared" si="8"/>
        <v>0</v>
      </c>
      <c r="S83">
        <v>74</v>
      </c>
      <c r="T83">
        <v>500</v>
      </c>
      <c r="U83">
        <v>1</v>
      </c>
      <c r="V83">
        <v>1</v>
      </c>
      <c r="W83">
        <v>-0.16251892949777491</v>
      </c>
      <c r="X83">
        <v>0.45945945945945943</v>
      </c>
      <c r="Y83">
        <f t="shared" si="9"/>
        <v>9.5</v>
      </c>
      <c r="AD83">
        <f t="shared" si="10"/>
        <v>-4</v>
      </c>
      <c r="AE83">
        <f t="shared" si="11"/>
        <v>13.5</v>
      </c>
    </row>
    <row r="84" spans="1:31" x14ac:dyDescent="0.55000000000000004">
      <c r="A84">
        <v>75</v>
      </c>
      <c r="B84">
        <v>439</v>
      </c>
      <c r="C84">
        <v>28</v>
      </c>
      <c r="D84">
        <v>15</v>
      </c>
      <c r="E84">
        <v>0</v>
      </c>
      <c r="F84">
        <v>1</v>
      </c>
      <c r="G84">
        <v>-0.62215303434973568</v>
      </c>
      <c r="H84">
        <v>0.34929193588822161</v>
      </c>
      <c r="I84">
        <f t="shared" si="6"/>
        <v>9.5</v>
      </c>
      <c r="N84">
        <f t="shared" si="7"/>
        <v>-4</v>
      </c>
      <c r="O84">
        <f t="shared" si="8"/>
        <v>13.5</v>
      </c>
      <c r="S84">
        <v>75</v>
      </c>
      <c r="T84" s="1">
        <v>9</v>
      </c>
      <c r="U84" s="1">
        <v>0</v>
      </c>
      <c r="V84">
        <v>0</v>
      </c>
      <c r="W84">
        <v>-1.1143606456362489</v>
      </c>
      <c r="X84">
        <v>0.24705882352941178</v>
      </c>
      <c r="Y84">
        <f t="shared" si="9"/>
        <v>-4</v>
      </c>
      <c r="AD84">
        <f t="shared" si="10"/>
        <v>-4</v>
      </c>
      <c r="AE84">
        <f t="shared" si="11"/>
        <v>0</v>
      </c>
    </row>
    <row r="85" spans="1:31" x14ac:dyDescent="0.55000000000000004">
      <c r="A85">
        <v>76</v>
      </c>
      <c r="B85">
        <v>233</v>
      </c>
      <c r="C85">
        <v>17</v>
      </c>
      <c r="D85">
        <v>0</v>
      </c>
      <c r="E85">
        <v>0</v>
      </c>
      <c r="F85">
        <v>0</v>
      </c>
      <c r="G85">
        <v>-0.62723659120209629</v>
      </c>
      <c r="H85">
        <v>0.34813739611561206</v>
      </c>
      <c r="I85">
        <f t="shared" si="6"/>
        <v>-4</v>
      </c>
      <c r="N85">
        <f t="shared" si="7"/>
        <v>-4</v>
      </c>
      <c r="O85">
        <f t="shared" si="8"/>
        <v>0</v>
      </c>
      <c r="S85">
        <v>76</v>
      </c>
      <c r="T85" s="1">
        <v>10</v>
      </c>
      <c r="U85" s="1">
        <v>0</v>
      </c>
      <c r="V85">
        <v>0</v>
      </c>
      <c r="W85">
        <v>-1.1143606456362489</v>
      </c>
      <c r="X85">
        <v>0.24705882352941178</v>
      </c>
      <c r="Y85">
        <f t="shared" si="9"/>
        <v>-4</v>
      </c>
      <c r="AD85">
        <f t="shared" si="10"/>
        <v>-4</v>
      </c>
      <c r="AE85">
        <f t="shared" si="11"/>
        <v>0</v>
      </c>
    </row>
    <row r="86" spans="1:31" x14ac:dyDescent="0.55000000000000004">
      <c r="A86">
        <v>77</v>
      </c>
      <c r="B86">
        <v>364</v>
      </c>
      <c r="C86">
        <v>17</v>
      </c>
      <c r="D86">
        <v>0</v>
      </c>
      <c r="E86">
        <v>0</v>
      </c>
      <c r="F86">
        <v>0</v>
      </c>
      <c r="G86">
        <v>-0.62723659120209629</v>
      </c>
      <c r="H86">
        <v>0.34813739611561206</v>
      </c>
      <c r="I86">
        <f t="shared" si="6"/>
        <v>-4</v>
      </c>
      <c r="N86">
        <f t="shared" si="7"/>
        <v>-4</v>
      </c>
      <c r="O86">
        <f t="shared" si="8"/>
        <v>0</v>
      </c>
      <c r="S86">
        <v>77</v>
      </c>
      <c r="T86" s="1">
        <v>11</v>
      </c>
      <c r="U86" s="1">
        <v>0</v>
      </c>
      <c r="V86">
        <v>0</v>
      </c>
      <c r="W86">
        <v>-1.1143606456362489</v>
      </c>
      <c r="X86">
        <v>0.24705882352941178</v>
      </c>
      <c r="Y86">
        <f t="shared" si="9"/>
        <v>-4</v>
      </c>
      <c r="AD86">
        <f t="shared" si="10"/>
        <v>-4</v>
      </c>
      <c r="AE86">
        <f t="shared" si="11"/>
        <v>0</v>
      </c>
    </row>
    <row r="87" spans="1:31" x14ac:dyDescent="0.55000000000000004">
      <c r="A87">
        <v>78</v>
      </c>
      <c r="B87">
        <v>350</v>
      </c>
      <c r="C87">
        <v>27</v>
      </c>
      <c r="D87">
        <v>15</v>
      </c>
      <c r="E87">
        <v>0</v>
      </c>
      <c r="F87">
        <v>0</v>
      </c>
      <c r="G87">
        <v>-0.66026527333007157</v>
      </c>
      <c r="H87">
        <v>0.34068002409248033</v>
      </c>
      <c r="I87">
        <f t="shared" si="6"/>
        <v>-4</v>
      </c>
      <c r="N87">
        <f t="shared" si="7"/>
        <v>-4</v>
      </c>
      <c r="O87">
        <f t="shared" si="8"/>
        <v>0</v>
      </c>
      <c r="S87">
        <v>78</v>
      </c>
      <c r="T87" s="1">
        <v>12</v>
      </c>
      <c r="U87" s="1">
        <v>0</v>
      </c>
      <c r="V87">
        <v>0</v>
      </c>
      <c r="W87">
        <v>-1.1143606456362489</v>
      </c>
      <c r="X87">
        <v>0.24705882352941178</v>
      </c>
      <c r="Y87">
        <f t="shared" si="9"/>
        <v>-4</v>
      </c>
      <c r="AD87">
        <f t="shared" si="10"/>
        <v>-4</v>
      </c>
      <c r="AE87">
        <f t="shared" si="11"/>
        <v>0</v>
      </c>
    </row>
    <row r="88" spans="1:31" x14ac:dyDescent="0.55000000000000004">
      <c r="A88">
        <v>79</v>
      </c>
      <c r="B88">
        <v>370</v>
      </c>
      <c r="C88">
        <v>27</v>
      </c>
      <c r="D88">
        <v>15</v>
      </c>
      <c r="E88">
        <v>0</v>
      </c>
      <c r="F88">
        <v>1</v>
      </c>
      <c r="G88">
        <v>-0.66026527333007157</v>
      </c>
      <c r="H88">
        <v>0.34068002409248033</v>
      </c>
      <c r="I88">
        <f t="shared" si="6"/>
        <v>9.5</v>
      </c>
      <c r="N88">
        <f t="shared" si="7"/>
        <v>-4</v>
      </c>
      <c r="O88">
        <f t="shared" si="8"/>
        <v>13.5</v>
      </c>
      <c r="S88">
        <v>79</v>
      </c>
      <c r="T88" s="1">
        <v>14</v>
      </c>
      <c r="U88" s="1">
        <v>0</v>
      </c>
      <c r="V88">
        <v>0</v>
      </c>
      <c r="W88">
        <v>-1.1143606456362489</v>
      </c>
      <c r="X88">
        <v>0.24705882352941178</v>
      </c>
      <c r="Y88">
        <f t="shared" si="9"/>
        <v>-4</v>
      </c>
      <c r="AD88">
        <f t="shared" si="10"/>
        <v>-4</v>
      </c>
      <c r="AE88">
        <f t="shared" si="11"/>
        <v>0</v>
      </c>
    </row>
    <row r="89" spans="1:31" x14ac:dyDescent="0.55000000000000004">
      <c r="A89">
        <v>80</v>
      </c>
      <c r="B89">
        <v>240</v>
      </c>
      <c r="C89">
        <v>16</v>
      </c>
      <c r="D89">
        <v>0</v>
      </c>
      <c r="E89">
        <v>0</v>
      </c>
      <c r="F89">
        <v>1</v>
      </c>
      <c r="G89">
        <v>-0.66534883018243229</v>
      </c>
      <c r="H89">
        <v>0.33953909657255593</v>
      </c>
      <c r="I89">
        <f t="shared" si="6"/>
        <v>9.5</v>
      </c>
      <c r="N89">
        <f t="shared" si="7"/>
        <v>-4</v>
      </c>
      <c r="O89">
        <f t="shared" si="8"/>
        <v>13.5</v>
      </c>
      <c r="S89">
        <v>80</v>
      </c>
      <c r="T89" s="1">
        <v>20</v>
      </c>
      <c r="U89" s="1">
        <v>0</v>
      </c>
      <c r="V89">
        <v>0</v>
      </c>
      <c r="W89">
        <v>-1.1143606456362489</v>
      </c>
      <c r="X89">
        <v>0.24705882352941178</v>
      </c>
      <c r="Y89">
        <f t="shared" si="9"/>
        <v>-4</v>
      </c>
      <c r="AD89">
        <f t="shared" si="10"/>
        <v>-4</v>
      </c>
      <c r="AE89">
        <f t="shared" si="11"/>
        <v>0</v>
      </c>
    </row>
    <row r="90" spans="1:31" x14ac:dyDescent="0.55000000000000004">
      <c r="A90">
        <v>81</v>
      </c>
      <c r="B90">
        <v>261</v>
      </c>
      <c r="C90">
        <v>16</v>
      </c>
      <c r="D90">
        <v>0</v>
      </c>
      <c r="E90">
        <v>0</v>
      </c>
      <c r="F90">
        <v>0</v>
      </c>
      <c r="G90">
        <v>-0.66534883018243229</v>
      </c>
      <c r="H90">
        <v>0.33953909657255593</v>
      </c>
      <c r="I90">
        <f t="shared" si="6"/>
        <v>-4</v>
      </c>
      <c r="N90">
        <f t="shared" si="7"/>
        <v>-4</v>
      </c>
      <c r="O90">
        <f t="shared" si="8"/>
        <v>0</v>
      </c>
      <c r="S90">
        <v>81</v>
      </c>
      <c r="T90" s="1">
        <v>23</v>
      </c>
      <c r="U90" s="1">
        <v>0</v>
      </c>
      <c r="V90">
        <v>0</v>
      </c>
      <c r="W90">
        <v>-1.1143606456362489</v>
      </c>
      <c r="X90">
        <v>0.24705882352941178</v>
      </c>
      <c r="Y90">
        <f t="shared" si="9"/>
        <v>-4</v>
      </c>
      <c r="AD90">
        <f t="shared" si="10"/>
        <v>-4</v>
      </c>
      <c r="AE90">
        <f t="shared" si="11"/>
        <v>0</v>
      </c>
    </row>
    <row r="91" spans="1:31" x14ac:dyDescent="0.55000000000000004">
      <c r="A91">
        <v>82</v>
      </c>
      <c r="B91">
        <v>351</v>
      </c>
      <c r="C91">
        <v>16</v>
      </c>
      <c r="D91">
        <v>0</v>
      </c>
      <c r="E91">
        <v>0</v>
      </c>
      <c r="F91">
        <v>0</v>
      </c>
      <c r="G91">
        <v>-0.66534883018243229</v>
      </c>
      <c r="H91">
        <v>0.33953909657255593</v>
      </c>
      <c r="I91">
        <f t="shared" si="6"/>
        <v>-4</v>
      </c>
      <c r="N91">
        <f t="shared" si="7"/>
        <v>-4</v>
      </c>
      <c r="O91">
        <f t="shared" si="8"/>
        <v>0</v>
      </c>
      <c r="S91">
        <v>82</v>
      </c>
      <c r="T91" s="1">
        <v>27</v>
      </c>
      <c r="U91" s="1">
        <v>1</v>
      </c>
      <c r="V91">
        <v>0</v>
      </c>
      <c r="W91">
        <v>-1.1143606456362489</v>
      </c>
      <c r="X91">
        <v>0.24705882352941178</v>
      </c>
      <c r="Y91">
        <f t="shared" si="9"/>
        <v>-4</v>
      </c>
      <c r="AD91">
        <f t="shared" si="10"/>
        <v>-4</v>
      </c>
      <c r="AE91">
        <f t="shared" si="11"/>
        <v>0</v>
      </c>
    </row>
    <row r="92" spans="1:31" x14ac:dyDescent="0.55000000000000004">
      <c r="A92">
        <v>83</v>
      </c>
      <c r="B92">
        <v>288</v>
      </c>
      <c r="C92">
        <v>23</v>
      </c>
      <c r="D92">
        <v>10</v>
      </c>
      <c r="E92">
        <v>0</v>
      </c>
      <c r="F92">
        <v>0</v>
      </c>
      <c r="G92">
        <v>-0.67466387194097055</v>
      </c>
      <c r="H92">
        <v>0.33745330975539267</v>
      </c>
      <c r="I92">
        <f t="shared" si="6"/>
        <v>-4</v>
      </c>
      <c r="N92">
        <f t="shared" si="7"/>
        <v>-4</v>
      </c>
      <c r="O92">
        <f t="shared" si="8"/>
        <v>0</v>
      </c>
      <c r="S92">
        <v>83</v>
      </c>
      <c r="T92" s="1">
        <v>33</v>
      </c>
      <c r="U92" s="1">
        <v>1</v>
      </c>
      <c r="V92">
        <v>0</v>
      </c>
      <c r="W92">
        <v>-1.1143606456362489</v>
      </c>
      <c r="X92">
        <v>0.24705882352941178</v>
      </c>
      <c r="Y92">
        <f t="shared" si="9"/>
        <v>-4</v>
      </c>
      <c r="AD92">
        <f t="shared" si="10"/>
        <v>-4</v>
      </c>
      <c r="AE92">
        <f t="shared" si="11"/>
        <v>0</v>
      </c>
    </row>
    <row r="93" spans="1:31" x14ac:dyDescent="0.55000000000000004">
      <c r="A93">
        <v>84</v>
      </c>
      <c r="B93">
        <v>325</v>
      </c>
      <c r="C93">
        <v>19</v>
      </c>
      <c r="D93">
        <v>0</v>
      </c>
      <c r="E93">
        <v>15</v>
      </c>
      <c r="F93">
        <v>0</v>
      </c>
      <c r="G93">
        <v>-0.68516456967867112</v>
      </c>
      <c r="H93">
        <v>0.33510960063868189</v>
      </c>
      <c r="I93">
        <f t="shared" si="6"/>
        <v>-4</v>
      </c>
      <c r="N93">
        <f t="shared" si="7"/>
        <v>-4</v>
      </c>
      <c r="O93">
        <f t="shared" si="8"/>
        <v>0</v>
      </c>
      <c r="S93">
        <v>84</v>
      </c>
      <c r="T93" s="1">
        <v>35</v>
      </c>
      <c r="U93" s="1">
        <v>0</v>
      </c>
      <c r="V93">
        <v>0</v>
      </c>
      <c r="W93">
        <v>-1.1143606456362489</v>
      </c>
      <c r="X93">
        <v>0.24705882352941178</v>
      </c>
      <c r="Y93">
        <f t="shared" si="9"/>
        <v>-4</v>
      </c>
      <c r="AD93">
        <f t="shared" si="10"/>
        <v>-4</v>
      </c>
      <c r="AE93">
        <f t="shared" si="11"/>
        <v>0</v>
      </c>
    </row>
    <row r="94" spans="1:31" x14ac:dyDescent="0.55000000000000004">
      <c r="A94">
        <v>85</v>
      </c>
      <c r="B94">
        <v>211</v>
      </c>
      <c r="C94">
        <v>26</v>
      </c>
      <c r="D94">
        <v>15</v>
      </c>
      <c r="E94">
        <v>0</v>
      </c>
      <c r="F94">
        <v>1</v>
      </c>
      <c r="G94">
        <v>-0.69837751231040768</v>
      </c>
      <c r="H94">
        <v>0.33217205235028713</v>
      </c>
      <c r="I94">
        <f t="shared" si="6"/>
        <v>9.5</v>
      </c>
      <c r="N94">
        <f t="shared" si="7"/>
        <v>-4</v>
      </c>
      <c r="O94">
        <f t="shared" si="8"/>
        <v>13.5</v>
      </c>
      <c r="S94">
        <v>85</v>
      </c>
      <c r="T94" s="1">
        <v>36</v>
      </c>
      <c r="U94" s="1">
        <v>0</v>
      </c>
      <c r="V94">
        <v>0</v>
      </c>
      <c r="W94">
        <v>-1.1143606456362489</v>
      </c>
      <c r="X94">
        <v>0.24705882352941178</v>
      </c>
      <c r="Y94">
        <f t="shared" si="9"/>
        <v>-4</v>
      </c>
      <c r="AD94">
        <f t="shared" si="10"/>
        <v>-4</v>
      </c>
      <c r="AE94">
        <f t="shared" si="11"/>
        <v>0</v>
      </c>
    </row>
    <row r="95" spans="1:31" x14ac:dyDescent="0.55000000000000004">
      <c r="A95">
        <v>86</v>
      </c>
      <c r="B95">
        <v>317</v>
      </c>
      <c r="C95">
        <v>26</v>
      </c>
      <c r="D95">
        <v>15</v>
      </c>
      <c r="E95">
        <v>0</v>
      </c>
      <c r="F95">
        <v>0</v>
      </c>
      <c r="G95">
        <v>-0.69837751231040768</v>
      </c>
      <c r="H95">
        <v>0.33217205235028713</v>
      </c>
      <c r="I95">
        <f t="shared" si="6"/>
        <v>-4</v>
      </c>
      <c r="N95">
        <f t="shared" si="7"/>
        <v>-4</v>
      </c>
      <c r="O95">
        <f t="shared" si="8"/>
        <v>0</v>
      </c>
      <c r="S95">
        <v>86</v>
      </c>
      <c r="T95" s="1">
        <v>39</v>
      </c>
      <c r="U95" s="1">
        <v>0</v>
      </c>
      <c r="V95">
        <v>0</v>
      </c>
      <c r="W95">
        <v>-1.1143606456362489</v>
      </c>
      <c r="X95">
        <v>0.24705882352941178</v>
      </c>
      <c r="Y95">
        <f t="shared" si="9"/>
        <v>-4</v>
      </c>
      <c r="AD95">
        <f t="shared" si="10"/>
        <v>-4</v>
      </c>
      <c r="AE95">
        <f t="shared" si="11"/>
        <v>0</v>
      </c>
    </row>
    <row r="96" spans="1:31" x14ac:dyDescent="0.55000000000000004">
      <c r="A96">
        <v>87</v>
      </c>
      <c r="B96">
        <v>424</v>
      </c>
      <c r="C96">
        <v>26</v>
      </c>
      <c r="D96">
        <v>15</v>
      </c>
      <c r="E96">
        <v>0</v>
      </c>
      <c r="F96">
        <v>0</v>
      </c>
      <c r="G96">
        <v>-0.69837751231040768</v>
      </c>
      <c r="H96">
        <v>0.33217205235028713</v>
      </c>
      <c r="I96">
        <f t="shared" si="6"/>
        <v>-4</v>
      </c>
      <c r="N96">
        <f t="shared" si="7"/>
        <v>-4</v>
      </c>
      <c r="O96">
        <f t="shared" si="8"/>
        <v>0</v>
      </c>
      <c r="S96">
        <v>87</v>
      </c>
      <c r="T96" s="1">
        <v>46</v>
      </c>
      <c r="U96" s="1">
        <v>1</v>
      </c>
      <c r="V96">
        <v>0</v>
      </c>
      <c r="W96">
        <v>-1.1143606456362489</v>
      </c>
      <c r="X96">
        <v>0.24705882352941178</v>
      </c>
      <c r="Y96">
        <f t="shared" si="9"/>
        <v>-4</v>
      </c>
      <c r="AD96">
        <f t="shared" si="10"/>
        <v>-4</v>
      </c>
      <c r="AE96">
        <f t="shared" si="11"/>
        <v>0</v>
      </c>
    </row>
    <row r="97" spans="1:31" x14ac:dyDescent="0.55000000000000004">
      <c r="A97">
        <v>88</v>
      </c>
      <c r="B97" s="1">
        <v>143</v>
      </c>
      <c r="C97" s="1">
        <v>15</v>
      </c>
      <c r="D97" s="1">
        <v>0</v>
      </c>
      <c r="E97" s="1">
        <v>0</v>
      </c>
      <c r="F97">
        <v>0</v>
      </c>
      <c r="G97">
        <v>-0.70346106916276829</v>
      </c>
      <c r="H97">
        <v>0.3310453114379921</v>
      </c>
      <c r="I97">
        <f t="shared" si="6"/>
        <v>-4</v>
      </c>
      <c r="N97">
        <f t="shared" si="7"/>
        <v>-4</v>
      </c>
      <c r="O97">
        <f t="shared" si="8"/>
        <v>0</v>
      </c>
      <c r="S97">
        <v>88</v>
      </c>
      <c r="T97" s="1">
        <v>47</v>
      </c>
      <c r="U97" s="1">
        <v>0</v>
      </c>
      <c r="V97">
        <v>0</v>
      </c>
      <c r="W97">
        <v>-1.1143606456362489</v>
      </c>
      <c r="X97">
        <v>0.24705882352941178</v>
      </c>
      <c r="Y97">
        <f t="shared" si="9"/>
        <v>-4</v>
      </c>
      <c r="AD97">
        <f t="shared" si="10"/>
        <v>-4</v>
      </c>
      <c r="AE97">
        <f t="shared" si="11"/>
        <v>0</v>
      </c>
    </row>
    <row r="98" spans="1:31" x14ac:dyDescent="0.55000000000000004">
      <c r="A98">
        <v>89</v>
      </c>
      <c r="B98">
        <v>239</v>
      </c>
      <c r="C98">
        <v>15</v>
      </c>
      <c r="D98">
        <v>0</v>
      </c>
      <c r="E98">
        <v>0</v>
      </c>
      <c r="F98">
        <v>1</v>
      </c>
      <c r="G98">
        <v>-0.70346106916276829</v>
      </c>
      <c r="H98">
        <v>0.3310453114379921</v>
      </c>
      <c r="I98">
        <f t="shared" si="6"/>
        <v>9.5</v>
      </c>
      <c r="N98">
        <f t="shared" si="7"/>
        <v>-4</v>
      </c>
      <c r="O98">
        <f t="shared" si="8"/>
        <v>13.5</v>
      </c>
      <c r="S98">
        <v>89</v>
      </c>
      <c r="T98" s="1">
        <v>48</v>
      </c>
      <c r="U98" s="1">
        <v>0</v>
      </c>
      <c r="V98">
        <v>0</v>
      </c>
      <c r="W98">
        <v>-1.1143606456362489</v>
      </c>
      <c r="X98">
        <v>0.24705882352941178</v>
      </c>
      <c r="Y98">
        <f t="shared" si="9"/>
        <v>-4</v>
      </c>
      <c r="AD98">
        <f t="shared" si="10"/>
        <v>-4</v>
      </c>
      <c r="AE98">
        <f t="shared" si="11"/>
        <v>0</v>
      </c>
    </row>
    <row r="99" spans="1:31" x14ac:dyDescent="0.55000000000000004">
      <c r="A99">
        <v>90</v>
      </c>
      <c r="B99">
        <v>242</v>
      </c>
      <c r="C99">
        <v>15</v>
      </c>
      <c r="D99">
        <v>0</v>
      </c>
      <c r="E99">
        <v>0</v>
      </c>
      <c r="F99">
        <v>0</v>
      </c>
      <c r="G99">
        <v>-0.70346106916276829</v>
      </c>
      <c r="H99">
        <v>0.3310453114379921</v>
      </c>
      <c r="I99">
        <f t="shared" si="6"/>
        <v>-4</v>
      </c>
      <c r="N99">
        <f t="shared" si="7"/>
        <v>-4</v>
      </c>
      <c r="O99">
        <f t="shared" si="8"/>
        <v>0</v>
      </c>
      <c r="S99">
        <v>90</v>
      </c>
      <c r="T99" s="1">
        <v>51</v>
      </c>
      <c r="U99" s="1">
        <v>1</v>
      </c>
      <c r="V99">
        <v>0</v>
      </c>
      <c r="W99">
        <v>-1.1143606456362489</v>
      </c>
      <c r="X99">
        <v>0.24705882352941178</v>
      </c>
      <c r="Y99">
        <f t="shared" si="9"/>
        <v>-4</v>
      </c>
      <c r="AD99">
        <f t="shared" si="10"/>
        <v>-4</v>
      </c>
      <c r="AE99">
        <f t="shared" si="11"/>
        <v>0</v>
      </c>
    </row>
    <row r="100" spans="1:31" x14ac:dyDescent="0.55000000000000004">
      <c r="A100">
        <v>91</v>
      </c>
      <c r="B100">
        <v>460</v>
      </c>
      <c r="C100">
        <v>15</v>
      </c>
      <c r="D100">
        <v>0</v>
      </c>
      <c r="E100">
        <v>0</v>
      </c>
      <c r="F100">
        <v>1</v>
      </c>
      <c r="G100">
        <v>-0.70346106916276829</v>
      </c>
      <c r="H100">
        <v>0.3310453114379921</v>
      </c>
      <c r="I100">
        <f t="shared" si="6"/>
        <v>9.5</v>
      </c>
      <c r="N100">
        <f t="shared" si="7"/>
        <v>-4</v>
      </c>
      <c r="O100">
        <f t="shared" si="8"/>
        <v>13.5</v>
      </c>
      <c r="S100">
        <v>91</v>
      </c>
      <c r="T100" s="1">
        <v>55</v>
      </c>
      <c r="U100" s="1">
        <v>0</v>
      </c>
      <c r="V100">
        <v>0</v>
      </c>
      <c r="W100">
        <v>-1.1143606456362489</v>
      </c>
      <c r="X100">
        <v>0.24705882352941178</v>
      </c>
      <c r="Y100">
        <f t="shared" si="9"/>
        <v>-4</v>
      </c>
      <c r="AD100">
        <f t="shared" si="10"/>
        <v>-4</v>
      </c>
      <c r="AE100">
        <f t="shared" si="11"/>
        <v>0</v>
      </c>
    </row>
    <row r="101" spans="1:31" x14ac:dyDescent="0.55000000000000004">
      <c r="A101">
        <v>92</v>
      </c>
      <c r="B101">
        <v>344</v>
      </c>
      <c r="C101">
        <v>25</v>
      </c>
      <c r="D101">
        <v>10</v>
      </c>
      <c r="E101">
        <v>13</v>
      </c>
      <c r="F101">
        <v>0</v>
      </c>
      <c r="G101">
        <v>-0.7147048562259124</v>
      </c>
      <c r="H101">
        <v>0.3285600736612031</v>
      </c>
      <c r="I101">
        <f t="shared" si="6"/>
        <v>-4</v>
      </c>
      <c r="N101">
        <f t="shared" si="7"/>
        <v>-4</v>
      </c>
      <c r="O101">
        <f t="shared" si="8"/>
        <v>0</v>
      </c>
      <c r="S101">
        <v>92</v>
      </c>
      <c r="T101" s="1">
        <v>57</v>
      </c>
      <c r="U101" s="1">
        <v>1</v>
      </c>
      <c r="V101">
        <v>0</v>
      </c>
      <c r="W101">
        <v>-1.1143606456362489</v>
      </c>
      <c r="X101">
        <v>0.24705882352941178</v>
      </c>
      <c r="Y101">
        <f t="shared" si="9"/>
        <v>-4</v>
      </c>
      <c r="AD101">
        <f t="shared" si="10"/>
        <v>-4</v>
      </c>
      <c r="AE101">
        <f t="shared" si="11"/>
        <v>0</v>
      </c>
    </row>
    <row r="102" spans="1:31" x14ac:dyDescent="0.55000000000000004">
      <c r="A102">
        <v>93</v>
      </c>
      <c r="B102">
        <v>461</v>
      </c>
      <c r="C102">
        <v>35</v>
      </c>
      <c r="D102">
        <v>20</v>
      </c>
      <c r="E102">
        <v>26</v>
      </c>
      <c r="F102">
        <v>0</v>
      </c>
      <c r="G102">
        <v>-0.72594864328905651</v>
      </c>
      <c r="H102">
        <v>0.32608439860803917</v>
      </c>
      <c r="I102">
        <f t="shared" si="6"/>
        <v>-4</v>
      </c>
      <c r="N102">
        <f t="shared" si="7"/>
        <v>-4</v>
      </c>
      <c r="O102">
        <f t="shared" si="8"/>
        <v>0</v>
      </c>
      <c r="S102">
        <v>93</v>
      </c>
      <c r="T102" s="1">
        <v>60</v>
      </c>
      <c r="U102" s="1">
        <v>0</v>
      </c>
      <c r="V102">
        <v>0</v>
      </c>
      <c r="W102">
        <v>-1.1143606456362489</v>
      </c>
      <c r="X102">
        <v>0.24705882352941178</v>
      </c>
      <c r="Y102">
        <f t="shared" si="9"/>
        <v>-4</v>
      </c>
      <c r="AD102">
        <f t="shared" si="10"/>
        <v>-4</v>
      </c>
      <c r="AE102">
        <f t="shared" si="11"/>
        <v>0</v>
      </c>
    </row>
    <row r="103" spans="1:31" x14ac:dyDescent="0.55000000000000004">
      <c r="A103">
        <v>94</v>
      </c>
      <c r="B103" s="1">
        <v>75</v>
      </c>
      <c r="C103" s="1">
        <v>42</v>
      </c>
      <c r="D103" s="1">
        <v>20</v>
      </c>
      <c r="E103" s="1">
        <v>56</v>
      </c>
      <c r="F103">
        <v>1</v>
      </c>
      <c r="G103">
        <v>-0.72746788330119805</v>
      </c>
      <c r="H103">
        <v>0.32575062875798078</v>
      </c>
      <c r="I103">
        <f t="shared" si="6"/>
        <v>9.5</v>
      </c>
      <c r="N103">
        <f t="shared" si="7"/>
        <v>-4</v>
      </c>
      <c r="O103">
        <f t="shared" si="8"/>
        <v>13.5</v>
      </c>
      <c r="S103">
        <v>94</v>
      </c>
      <c r="T103" s="1">
        <v>61</v>
      </c>
      <c r="U103" s="1">
        <v>1</v>
      </c>
      <c r="V103">
        <v>0</v>
      </c>
      <c r="W103">
        <v>-1.1143606456362489</v>
      </c>
      <c r="X103">
        <v>0.24705882352941178</v>
      </c>
      <c r="Y103">
        <f t="shared" si="9"/>
        <v>-4</v>
      </c>
      <c r="AD103">
        <f t="shared" si="10"/>
        <v>-4</v>
      </c>
      <c r="AE103">
        <f t="shared" si="11"/>
        <v>0</v>
      </c>
    </row>
    <row r="104" spans="1:31" x14ac:dyDescent="0.55000000000000004">
      <c r="A104">
        <v>95</v>
      </c>
      <c r="B104">
        <v>435</v>
      </c>
      <c r="C104">
        <v>25</v>
      </c>
      <c r="D104">
        <v>15</v>
      </c>
      <c r="E104">
        <v>0</v>
      </c>
      <c r="F104">
        <v>1</v>
      </c>
      <c r="G104">
        <v>-0.73648975129074357</v>
      </c>
      <c r="H104">
        <v>0.32377221491960972</v>
      </c>
      <c r="I104">
        <f t="shared" si="6"/>
        <v>9.5</v>
      </c>
      <c r="N104">
        <f t="shared" si="7"/>
        <v>-4</v>
      </c>
      <c r="O104">
        <f t="shared" si="8"/>
        <v>13.5</v>
      </c>
      <c r="S104">
        <v>95</v>
      </c>
      <c r="T104" s="1">
        <v>66</v>
      </c>
      <c r="U104" s="1">
        <v>0</v>
      </c>
      <c r="V104">
        <v>0</v>
      </c>
      <c r="W104">
        <v>-1.1143606456362489</v>
      </c>
      <c r="X104">
        <v>0.24705882352941178</v>
      </c>
      <c r="Y104">
        <f t="shared" si="9"/>
        <v>-4</v>
      </c>
      <c r="AD104">
        <f t="shared" si="10"/>
        <v>-4</v>
      </c>
      <c r="AE104">
        <f t="shared" si="11"/>
        <v>0</v>
      </c>
    </row>
    <row r="105" spans="1:31" x14ac:dyDescent="0.55000000000000004">
      <c r="A105">
        <v>96</v>
      </c>
      <c r="B105">
        <v>454</v>
      </c>
      <c r="C105">
        <v>25</v>
      </c>
      <c r="D105">
        <v>15</v>
      </c>
      <c r="E105">
        <v>0</v>
      </c>
      <c r="F105">
        <v>0</v>
      </c>
      <c r="G105">
        <v>-0.73648975129074357</v>
      </c>
      <c r="H105">
        <v>0.32377221491960972</v>
      </c>
      <c r="I105">
        <f t="shared" si="6"/>
        <v>-4</v>
      </c>
      <c r="N105">
        <f t="shared" si="7"/>
        <v>-4</v>
      </c>
      <c r="O105">
        <f t="shared" si="8"/>
        <v>0</v>
      </c>
      <c r="S105">
        <v>96</v>
      </c>
      <c r="T105" s="1">
        <v>69</v>
      </c>
      <c r="U105" s="1">
        <v>0</v>
      </c>
      <c r="V105">
        <v>0</v>
      </c>
      <c r="W105">
        <v>-1.1143606456362489</v>
      </c>
      <c r="X105">
        <v>0.24705882352941178</v>
      </c>
      <c r="Y105">
        <f t="shared" si="9"/>
        <v>-4</v>
      </c>
      <c r="AD105">
        <f t="shared" si="10"/>
        <v>-4</v>
      </c>
      <c r="AE105">
        <f t="shared" si="11"/>
        <v>0</v>
      </c>
    </row>
    <row r="106" spans="1:31" x14ac:dyDescent="0.55000000000000004">
      <c r="A106">
        <v>97</v>
      </c>
      <c r="B106" s="1">
        <v>20</v>
      </c>
      <c r="C106" s="1">
        <v>14</v>
      </c>
      <c r="D106" s="1">
        <v>0</v>
      </c>
      <c r="E106" s="1">
        <v>0</v>
      </c>
      <c r="F106">
        <v>0</v>
      </c>
      <c r="G106">
        <v>-0.7415733081431044</v>
      </c>
      <c r="H106">
        <v>0.3226602004371788</v>
      </c>
      <c r="I106">
        <f t="shared" si="6"/>
        <v>-4</v>
      </c>
      <c r="N106">
        <f t="shared" si="7"/>
        <v>-4</v>
      </c>
      <c r="O106">
        <f t="shared" si="8"/>
        <v>0</v>
      </c>
      <c r="S106">
        <v>97</v>
      </c>
      <c r="T106" s="1">
        <v>77</v>
      </c>
      <c r="U106" s="1">
        <v>1</v>
      </c>
      <c r="V106">
        <v>0</v>
      </c>
      <c r="W106">
        <v>-1.1143606456362489</v>
      </c>
      <c r="X106">
        <v>0.24705882352941178</v>
      </c>
      <c r="Y106">
        <f t="shared" si="9"/>
        <v>-4</v>
      </c>
      <c r="AD106">
        <f t="shared" si="10"/>
        <v>-4</v>
      </c>
      <c r="AE106">
        <f t="shared" si="11"/>
        <v>0</v>
      </c>
    </row>
    <row r="107" spans="1:31" x14ac:dyDescent="0.55000000000000004">
      <c r="A107">
        <v>98</v>
      </c>
      <c r="B107" s="1">
        <v>47</v>
      </c>
      <c r="C107" s="1">
        <v>14</v>
      </c>
      <c r="D107" s="1">
        <v>0</v>
      </c>
      <c r="E107" s="1">
        <v>0</v>
      </c>
      <c r="F107">
        <v>0</v>
      </c>
      <c r="G107">
        <v>-0.7415733081431044</v>
      </c>
      <c r="H107">
        <v>0.3226602004371788</v>
      </c>
      <c r="I107">
        <f t="shared" si="6"/>
        <v>-4</v>
      </c>
      <c r="N107">
        <f t="shared" si="7"/>
        <v>-4</v>
      </c>
      <c r="O107">
        <f t="shared" si="8"/>
        <v>0</v>
      </c>
      <c r="S107">
        <v>98</v>
      </c>
      <c r="T107" s="1">
        <v>81</v>
      </c>
      <c r="U107" s="1">
        <v>0</v>
      </c>
      <c r="V107">
        <v>0</v>
      </c>
      <c r="W107">
        <v>-1.1143606456362489</v>
      </c>
      <c r="X107">
        <v>0.24705882352941178</v>
      </c>
      <c r="Y107">
        <f t="shared" si="9"/>
        <v>-4</v>
      </c>
      <c r="AD107">
        <f t="shared" si="10"/>
        <v>-4</v>
      </c>
      <c r="AE107">
        <f t="shared" si="11"/>
        <v>0</v>
      </c>
    </row>
    <row r="108" spans="1:31" x14ac:dyDescent="0.55000000000000004">
      <c r="A108">
        <v>99</v>
      </c>
      <c r="B108">
        <v>277</v>
      </c>
      <c r="C108">
        <v>14</v>
      </c>
      <c r="D108">
        <v>0</v>
      </c>
      <c r="E108">
        <v>0</v>
      </c>
      <c r="F108">
        <v>0</v>
      </c>
      <c r="G108">
        <v>-0.7415733081431044</v>
      </c>
      <c r="H108">
        <v>0.3226602004371788</v>
      </c>
      <c r="I108">
        <f t="shared" si="6"/>
        <v>-4</v>
      </c>
      <c r="N108">
        <f t="shared" si="7"/>
        <v>-4</v>
      </c>
      <c r="O108">
        <f t="shared" si="8"/>
        <v>0</v>
      </c>
      <c r="S108">
        <v>99</v>
      </c>
      <c r="T108" s="1">
        <v>84</v>
      </c>
      <c r="U108" s="1">
        <v>0</v>
      </c>
      <c r="V108">
        <v>0</v>
      </c>
      <c r="W108">
        <v>-1.1143606456362489</v>
      </c>
      <c r="X108">
        <v>0.24705882352941178</v>
      </c>
      <c r="Y108">
        <f t="shared" si="9"/>
        <v>-4</v>
      </c>
      <c r="AD108">
        <f t="shared" si="10"/>
        <v>-4</v>
      </c>
      <c r="AE108">
        <f t="shared" si="11"/>
        <v>0</v>
      </c>
    </row>
    <row r="109" spans="1:31" x14ac:dyDescent="0.55000000000000004">
      <c r="A109">
        <v>100</v>
      </c>
      <c r="B109" s="1">
        <v>21</v>
      </c>
      <c r="C109" s="1">
        <v>17</v>
      </c>
      <c r="D109" s="1">
        <v>0</v>
      </c>
      <c r="E109" s="1">
        <v>13</v>
      </c>
      <c r="F109">
        <v>1</v>
      </c>
      <c r="G109">
        <v>-0.74350205344771036</v>
      </c>
      <c r="H109">
        <v>0.32223881626457312</v>
      </c>
      <c r="I109">
        <f t="shared" si="6"/>
        <v>9.5</v>
      </c>
      <c r="N109">
        <f t="shared" si="7"/>
        <v>-4</v>
      </c>
      <c r="O109">
        <f t="shared" si="8"/>
        <v>13.5</v>
      </c>
      <c r="S109">
        <v>100</v>
      </c>
      <c r="T109" s="1">
        <v>85</v>
      </c>
      <c r="U109" s="1">
        <v>0</v>
      </c>
      <c r="V109">
        <v>0</v>
      </c>
      <c r="W109">
        <v>-1.1143606456362489</v>
      </c>
      <c r="X109">
        <v>0.24705882352941178</v>
      </c>
      <c r="Y109">
        <f t="shared" si="9"/>
        <v>-4</v>
      </c>
      <c r="AD109">
        <f t="shared" si="10"/>
        <v>-4</v>
      </c>
      <c r="AE109">
        <f t="shared" si="11"/>
        <v>0</v>
      </c>
    </row>
    <row r="110" spans="1:31" x14ac:dyDescent="0.55000000000000004">
      <c r="A110">
        <v>101</v>
      </c>
      <c r="B110">
        <v>384</v>
      </c>
      <c r="C110">
        <v>21</v>
      </c>
      <c r="D110">
        <v>10</v>
      </c>
      <c r="E110">
        <v>0</v>
      </c>
      <c r="F110">
        <v>0</v>
      </c>
      <c r="G110">
        <v>-0.75088834990164255</v>
      </c>
      <c r="H110">
        <v>0.32062776464686549</v>
      </c>
      <c r="I110">
        <f t="shared" si="6"/>
        <v>-4</v>
      </c>
      <c r="N110">
        <f t="shared" si="7"/>
        <v>-4</v>
      </c>
      <c r="O110">
        <f t="shared" si="8"/>
        <v>0</v>
      </c>
      <c r="S110">
        <v>101</v>
      </c>
      <c r="T110" s="1">
        <v>87</v>
      </c>
      <c r="U110" s="1">
        <v>0</v>
      </c>
      <c r="V110">
        <v>0</v>
      </c>
      <c r="W110">
        <v>-1.1143606456362489</v>
      </c>
      <c r="X110">
        <v>0.24705882352941178</v>
      </c>
      <c r="Y110">
        <f t="shared" si="9"/>
        <v>-4</v>
      </c>
      <c r="AD110">
        <f t="shared" si="10"/>
        <v>-4</v>
      </c>
      <c r="AE110">
        <f t="shared" si="11"/>
        <v>0</v>
      </c>
    </row>
    <row r="111" spans="1:31" x14ac:dyDescent="0.55000000000000004">
      <c r="A111">
        <v>102</v>
      </c>
      <c r="B111" s="1">
        <v>64</v>
      </c>
      <c r="C111" s="1">
        <v>27</v>
      </c>
      <c r="D111" s="1">
        <v>10</v>
      </c>
      <c r="E111" s="1">
        <v>26</v>
      </c>
      <c r="F111">
        <v>1</v>
      </c>
      <c r="G111">
        <v>-0.75474584051085436</v>
      </c>
      <c r="H111">
        <v>0.31978808647282703</v>
      </c>
      <c r="I111">
        <f t="shared" si="6"/>
        <v>9.5</v>
      </c>
      <c r="N111">
        <f t="shared" si="7"/>
        <v>-4</v>
      </c>
      <c r="O111">
        <f t="shared" si="8"/>
        <v>13.5</v>
      </c>
      <c r="S111">
        <v>102</v>
      </c>
      <c r="T111" s="1">
        <v>88</v>
      </c>
      <c r="U111" s="1">
        <v>0</v>
      </c>
      <c r="V111">
        <v>0</v>
      </c>
      <c r="W111">
        <v>-1.1143606456362489</v>
      </c>
      <c r="X111">
        <v>0.24705882352941178</v>
      </c>
      <c r="Y111">
        <f t="shared" si="9"/>
        <v>-4</v>
      </c>
      <c r="AD111">
        <f t="shared" si="10"/>
        <v>-4</v>
      </c>
      <c r="AE111">
        <f t="shared" si="11"/>
        <v>0</v>
      </c>
    </row>
    <row r="112" spans="1:31" x14ac:dyDescent="0.55000000000000004">
      <c r="A112">
        <v>103</v>
      </c>
      <c r="B112" s="1">
        <v>35</v>
      </c>
      <c r="C112" s="1">
        <v>24</v>
      </c>
      <c r="D112" s="1">
        <v>15</v>
      </c>
      <c r="E112" s="1">
        <v>0</v>
      </c>
      <c r="F112">
        <v>0</v>
      </c>
      <c r="G112">
        <v>-0.77460199027107968</v>
      </c>
      <c r="H112">
        <v>0.3154844451606737</v>
      </c>
      <c r="I112">
        <f t="shared" si="6"/>
        <v>-4</v>
      </c>
      <c r="N112">
        <f t="shared" si="7"/>
        <v>-4</v>
      </c>
      <c r="O112">
        <f t="shared" si="8"/>
        <v>0</v>
      </c>
      <c r="S112">
        <v>103</v>
      </c>
      <c r="T112" s="1">
        <v>90</v>
      </c>
      <c r="U112" s="1">
        <v>0</v>
      </c>
      <c r="V112">
        <v>0</v>
      </c>
      <c r="W112">
        <v>-1.1143606456362489</v>
      </c>
      <c r="X112">
        <v>0.24705882352941178</v>
      </c>
      <c r="Y112">
        <f t="shared" si="9"/>
        <v>-4</v>
      </c>
      <c r="AD112">
        <f t="shared" si="10"/>
        <v>-4</v>
      </c>
      <c r="AE112">
        <f t="shared" si="11"/>
        <v>0</v>
      </c>
    </row>
    <row r="113" spans="1:31" x14ac:dyDescent="0.55000000000000004">
      <c r="A113">
        <v>104</v>
      </c>
      <c r="B113" s="1">
        <v>165</v>
      </c>
      <c r="C113" s="1">
        <v>24</v>
      </c>
      <c r="D113" s="1">
        <v>15</v>
      </c>
      <c r="E113" s="1">
        <v>0</v>
      </c>
      <c r="F113">
        <v>0</v>
      </c>
      <c r="G113">
        <v>-0.77460199027107968</v>
      </c>
      <c r="H113">
        <v>0.3154844451606737</v>
      </c>
      <c r="I113">
        <f t="shared" si="6"/>
        <v>-4</v>
      </c>
      <c r="N113">
        <f t="shared" si="7"/>
        <v>-4</v>
      </c>
      <c r="O113">
        <f t="shared" si="8"/>
        <v>0</v>
      </c>
      <c r="S113">
        <v>104</v>
      </c>
      <c r="T113" s="1">
        <v>91</v>
      </c>
      <c r="U113" s="1">
        <v>0</v>
      </c>
      <c r="V113">
        <v>0</v>
      </c>
      <c r="W113">
        <v>-1.1143606456362489</v>
      </c>
      <c r="X113">
        <v>0.24705882352941178</v>
      </c>
      <c r="Y113">
        <f t="shared" si="9"/>
        <v>-4</v>
      </c>
      <c r="AD113">
        <f t="shared" si="10"/>
        <v>-4</v>
      </c>
      <c r="AE113">
        <f t="shared" si="11"/>
        <v>0</v>
      </c>
    </row>
    <row r="114" spans="1:31" x14ac:dyDescent="0.55000000000000004">
      <c r="A114">
        <v>105</v>
      </c>
      <c r="B114">
        <v>447</v>
      </c>
      <c r="C114">
        <v>27</v>
      </c>
      <c r="D114">
        <v>15</v>
      </c>
      <c r="E114">
        <v>13</v>
      </c>
      <c r="F114">
        <v>0</v>
      </c>
      <c r="G114">
        <v>-0.77653073557568564</v>
      </c>
      <c r="H114">
        <v>0.31506807318682917</v>
      </c>
      <c r="I114">
        <f t="shared" si="6"/>
        <v>-4</v>
      </c>
      <c r="N114">
        <f t="shared" si="7"/>
        <v>-4</v>
      </c>
      <c r="O114">
        <f t="shared" si="8"/>
        <v>0</v>
      </c>
      <c r="S114">
        <v>105</v>
      </c>
      <c r="T114" s="1">
        <v>100</v>
      </c>
      <c r="U114" s="1">
        <v>1</v>
      </c>
      <c r="V114">
        <v>0</v>
      </c>
      <c r="W114">
        <v>-1.1143606456362489</v>
      </c>
      <c r="X114">
        <v>0.24705882352941178</v>
      </c>
      <c r="Y114">
        <f t="shared" si="9"/>
        <v>-4</v>
      </c>
      <c r="AD114">
        <f t="shared" si="10"/>
        <v>-4</v>
      </c>
      <c r="AE114">
        <f t="shared" si="11"/>
        <v>0</v>
      </c>
    </row>
    <row r="115" spans="1:31" x14ac:dyDescent="0.55000000000000004">
      <c r="A115">
        <v>106</v>
      </c>
      <c r="B115" s="1">
        <v>156</v>
      </c>
      <c r="C115" s="1">
        <v>13</v>
      </c>
      <c r="D115" s="1">
        <v>0</v>
      </c>
      <c r="E115" s="1">
        <v>0</v>
      </c>
      <c r="F115">
        <v>0</v>
      </c>
      <c r="G115">
        <v>-0.7796855471234404</v>
      </c>
      <c r="H115">
        <v>0.31438766181284195</v>
      </c>
      <c r="I115">
        <f t="shared" si="6"/>
        <v>-4</v>
      </c>
      <c r="N115">
        <f t="shared" si="7"/>
        <v>-4</v>
      </c>
      <c r="O115">
        <f t="shared" si="8"/>
        <v>0</v>
      </c>
      <c r="S115">
        <v>106</v>
      </c>
      <c r="T115" s="1">
        <v>108</v>
      </c>
      <c r="U115" s="1">
        <v>0</v>
      </c>
      <c r="V115">
        <v>0</v>
      </c>
      <c r="W115">
        <v>-1.1143606456362489</v>
      </c>
      <c r="X115">
        <v>0.24705882352941178</v>
      </c>
      <c r="Y115">
        <f t="shared" si="9"/>
        <v>-4</v>
      </c>
      <c r="AD115">
        <f t="shared" si="10"/>
        <v>-4</v>
      </c>
      <c r="AE115">
        <f t="shared" si="11"/>
        <v>0</v>
      </c>
    </row>
    <row r="116" spans="1:31" x14ac:dyDescent="0.55000000000000004">
      <c r="A116">
        <v>107</v>
      </c>
      <c r="B116">
        <v>458</v>
      </c>
      <c r="C116">
        <v>13</v>
      </c>
      <c r="D116">
        <v>0</v>
      </c>
      <c r="E116">
        <v>0</v>
      </c>
      <c r="F116">
        <v>0</v>
      </c>
      <c r="G116">
        <v>-0.7796855471234404</v>
      </c>
      <c r="H116">
        <v>0.31438766181284195</v>
      </c>
      <c r="I116">
        <f t="shared" si="6"/>
        <v>-4</v>
      </c>
      <c r="N116">
        <f t="shared" si="7"/>
        <v>-4</v>
      </c>
      <c r="O116">
        <f t="shared" si="8"/>
        <v>0</v>
      </c>
      <c r="S116">
        <v>107</v>
      </c>
      <c r="T116" s="1">
        <v>114</v>
      </c>
      <c r="U116" s="1">
        <v>0</v>
      </c>
      <c r="V116">
        <v>0</v>
      </c>
      <c r="W116">
        <v>-1.1143606456362489</v>
      </c>
      <c r="X116">
        <v>0.24705882352941178</v>
      </c>
      <c r="Y116">
        <f t="shared" si="9"/>
        <v>-4</v>
      </c>
      <c r="AD116">
        <f t="shared" si="10"/>
        <v>-4</v>
      </c>
      <c r="AE116">
        <f t="shared" si="11"/>
        <v>0</v>
      </c>
    </row>
    <row r="117" spans="1:31" x14ac:dyDescent="0.55000000000000004">
      <c r="A117">
        <v>108</v>
      </c>
      <c r="B117">
        <v>201</v>
      </c>
      <c r="C117">
        <v>16</v>
      </c>
      <c r="D117">
        <v>0</v>
      </c>
      <c r="E117">
        <v>13</v>
      </c>
      <c r="F117">
        <v>0</v>
      </c>
      <c r="G117">
        <v>-0.78161429242804625</v>
      </c>
      <c r="H117">
        <v>0.31397207341340344</v>
      </c>
      <c r="I117">
        <f t="shared" si="6"/>
        <v>-4</v>
      </c>
      <c r="N117">
        <f t="shared" si="7"/>
        <v>-4</v>
      </c>
      <c r="O117">
        <f t="shared" si="8"/>
        <v>0</v>
      </c>
      <c r="S117">
        <v>108</v>
      </c>
      <c r="T117" s="1">
        <v>116</v>
      </c>
      <c r="U117" s="1">
        <v>1</v>
      </c>
      <c r="V117">
        <v>0</v>
      </c>
      <c r="W117">
        <v>-1.1143606456362489</v>
      </c>
      <c r="X117">
        <v>0.24705882352941178</v>
      </c>
      <c r="Y117">
        <f t="shared" si="9"/>
        <v>-4</v>
      </c>
      <c r="AD117">
        <f t="shared" si="10"/>
        <v>-4</v>
      </c>
      <c r="AE117">
        <f t="shared" si="11"/>
        <v>0</v>
      </c>
    </row>
    <row r="118" spans="1:31" x14ac:dyDescent="0.55000000000000004">
      <c r="A118">
        <v>109</v>
      </c>
      <c r="B118">
        <v>289</v>
      </c>
      <c r="C118">
        <v>16</v>
      </c>
      <c r="D118">
        <v>0</v>
      </c>
      <c r="E118">
        <v>13</v>
      </c>
      <c r="F118">
        <v>0</v>
      </c>
      <c r="G118">
        <v>-0.78161429242804625</v>
      </c>
      <c r="H118">
        <v>0.31397207341340344</v>
      </c>
      <c r="I118">
        <f t="shared" si="6"/>
        <v>-4</v>
      </c>
      <c r="N118">
        <f t="shared" si="7"/>
        <v>-4</v>
      </c>
      <c r="O118">
        <f t="shared" si="8"/>
        <v>0</v>
      </c>
      <c r="S118">
        <v>109</v>
      </c>
      <c r="T118" s="1">
        <v>126</v>
      </c>
      <c r="U118" s="1">
        <v>0</v>
      </c>
      <c r="V118">
        <v>0</v>
      </c>
      <c r="W118">
        <v>-1.1143606456362489</v>
      </c>
      <c r="X118">
        <v>0.24705882352941178</v>
      </c>
      <c r="Y118">
        <f t="shared" si="9"/>
        <v>-4</v>
      </c>
      <c r="AD118">
        <f t="shared" si="10"/>
        <v>-4</v>
      </c>
      <c r="AE118">
        <f t="shared" si="11"/>
        <v>0</v>
      </c>
    </row>
    <row r="119" spans="1:31" x14ac:dyDescent="0.55000000000000004">
      <c r="A119">
        <v>110</v>
      </c>
      <c r="B119" s="1">
        <v>33</v>
      </c>
      <c r="C119" s="1">
        <v>20</v>
      </c>
      <c r="D119" s="1">
        <v>10</v>
      </c>
      <c r="E119" s="1">
        <v>0</v>
      </c>
      <c r="F119">
        <v>0</v>
      </c>
      <c r="G119">
        <v>-0.78900058888197866</v>
      </c>
      <c r="H119">
        <v>0.31238330263726871</v>
      </c>
      <c r="I119">
        <f t="shared" si="6"/>
        <v>-4</v>
      </c>
      <c r="N119">
        <f t="shared" si="7"/>
        <v>-4</v>
      </c>
      <c r="O119">
        <f t="shared" si="8"/>
        <v>0</v>
      </c>
      <c r="S119">
        <v>110</v>
      </c>
      <c r="T119" s="1">
        <v>127</v>
      </c>
      <c r="U119" s="1">
        <v>0</v>
      </c>
      <c r="V119">
        <v>0</v>
      </c>
      <c r="W119">
        <v>-1.1143606456362489</v>
      </c>
      <c r="X119">
        <v>0.24705882352941178</v>
      </c>
      <c r="Y119">
        <f t="shared" si="9"/>
        <v>-4</v>
      </c>
      <c r="AD119">
        <f t="shared" si="10"/>
        <v>-4</v>
      </c>
      <c r="AE119">
        <f t="shared" si="11"/>
        <v>0</v>
      </c>
    </row>
    <row r="120" spans="1:31" x14ac:dyDescent="0.55000000000000004">
      <c r="A120">
        <v>111</v>
      </c>
      <c r="B120">
        <v>372</v>
      </c>
      <c r="C120">
        <v>20</v>
      </c>
      <c r="D120">
        <v>10</v>
      </c>
      <c r="E120">
        <v>0</v>
      </c>
      <c r="F120">
        <v>0</v>
      </c>
      <c r="G120">
        <v>-0.78900058888197866</v>
      </c>
      <c r="H120">
        <v>0.31238330263726871</v>
      </c>
      <c r="I120">
        <f t="shared" si="6"/>
        <v>-4</v>
      </c>
      <c r="N120">
        <f t="shared" si="7"/>
        <v>-4</v>
      </c>
      <c r="O120">
        <f t="shared" si="8"/>
        <v>0</v>
      </c>
      <c r="S120">
        <v>111</v>
      </c>
      <c r="T120" s="1">
        <v>129</v>
      </c>
      <c r="U120" s="1">
        <v>0</v>
      </c>
      <c r="V120">
        <v>0</v>
      </c>
      <c r="W120">
        <v>-1.1143606456362489</v>
      </c>
      <c r="X120">
        <v>0.24705882352941178</v>
      </c>
      <c r="Y120">
        <f t="shared" si="9"/>
        <v>-4</v>
      </c>
      <c r="AD120">
        <f t="shared" si="10"/>
        <v>-4</v>
      </c>
      <c r="AE120">
        <f t="shared" si="11"/>
        <v>0</v>
      </c>
    </row>
    <row r="121" spans="1:31" x14ac:dyDescent="0.55000000000000004">
      <c r="A121">
        <v>112</v>
      </c>
      <c r="B121">
        <v>422</v>
      </c>
      <c r="C121">
        <v>23</v>
      </c>
      <c r="D121">
        <v>10</v>
      </c>
      <c r="E121">
        <v>13</v>
      </c>
      <c r="F121">
        <v>0</v>
      </c>
      <c r="G121">
        <v>-0.79092933418658462</v>
      </c>
      <c r="H121">
        <v>0.31196915818700283</v>
      </c>
      <c r="I121">
        <f t="shared" si="6"/>
        <v>-4</v>
      </c>
      <c r="N121">
        <f t="shared" si="7"/>
        <v>-4</v>
      </c>
      <c r="O121">
        <f t="shared" si="8"/>
        <v>0</v>
      </c>
      <c r="S121">
        <v>112</v>
      </c>
      <c r="T121" s="1">
        <v>131</v>
      </c>
      <c r="U121" s="1">
        <v>0</v>
      </c>
      <c r="V121">
        <v>0</v>
      </c>
      <c r="W121">
        <v>-1.1143606456362489</v>
      </c>
      <c r="X121">
        <v>0.24705882352941178</v>
      </c>
      <c r="Y121">
        <f t="shared" si="9"/>
        <v>-4</v>
      </c>
      <c r="AD121">
        <f t="shared" si="10"/>
        <v>-4</v>
      </c>
      <c r="AE121">
        <f t="shared" si="11"/>
        <v>0</v>
      </c>
    </row>
    <row r="122" spans="1:31" x14ac:dyDescent="0.55000000000000004">
      <c r="A122">
        <v>113</v>
      </c>
      <c r="B122" s="1">
        <v>199</v>
      </c>
      <c r="C122" s="1">
        <v>23</v>
      </c>
      <c r="D122" s="1">
        <v>15</v>
      </c>
      <c r="E122" s="1">
        <v>0</v>
      </c>
      <c r="F122">
        <v>0</v>
      </c>
      <c r="G122">
        <v>-0.81271422925141579</v>
      </c>
      <c r="H122">
        <v>0.30731241168222823</v>
      </c>
      <c r="I122">
        <f t="shared" si="6"/>
        <v>-4</v>
      </c>
      <c r="N122">
        <f t="shared" si="7"/>
        <v>-4</v>
      </c>
      <c r="O122">
        <f t="shared" si="8"/>
        <v>0</v>
      </c>
      <c r="S122">
        <v>113</v>
      </c>
      <c r="T122" s="1">
        <v>139</v>
      </c>
      <c r="U122" s="1">
        <v>0</v>
      </c>
      <c r="V122">
        <v>0</v>
      </c>
      <c r="W122">
        <v>-1.1143606456362489</v>
      </c>
      <c r="X122">
        <v>0.24705882352941178</v>
      </c>
      <c r="Y122">
        <f t="shared" si="9"/>
        <v>-4</v>
      </c>
      <c r="AD122">
        <f t="shared" si="10"/>
        <v>-4</v>
      </c>
      <c r="AE122">
        <f t="shared" si="11"/>
        <v>0</v>
      </c>
    </row>
    <row r="123" spans="1:31" x14ac:dyDescent="0.55000000000000004">
      <c r="A123">
        <v>114</v>
      </c>
      <c r="B123">
        <v>237</v>
      </c>
      <c r="C123">
        <v>26</v>
      </c>
      <c r="D123">
        <v>15</v>
      </c>
      <c r="E123">
        <v>13</v>
      </c>
      <c r="F123">
        <v>0</v>
      </c>
      <c r="G123">
        <v>-0.81464297455602175</v>
      </c>
      <c r="H123">
        <v>0.30690198944774505</v>
      </c>
      <c r="I123">
        <f t="shared" si="6"/>
        <v>-4</v>
      </c>
      <c r="N123">
        <f t="shared" si="7"/>
        <v>-4</v>
      </c>
      <c r="O123">
        <f t="shared" si="8"/>
        <v>0</v>
      </c>
      <c r="S123">
        <v>114</v>
      </c>
      <c r="T123" s="1">
        <v>140</v>
      </c>
      <c r="U123" s="1">
        <v>0</v>
      </c>
      <c r="V123">
        <v>0</v>
      </c>
      <c r="W123">
        <v>-1.1143606456362489</v>
      </c>
      <c r="X123">
        <v>0.24705882352941178</v>
      </c>
      <c r="Y123">
        <f t="shared" si="9"/>
        <v>-4</v>
      </c>
      <c r="AD123">
        <f t="shared" si="10"/>
        <v>-4</v>
      </c>
      <c r="AE123">
        <f t="shared" si="11"/>
        <v>0</v>
      </c>
    </row>
    <row r="124" spans="1:31" x14ac:dyDescent="0.55000000000000004">
      <c r="A124">
        <v>115</v>
      </c>
      <c r="B124" s="1">
        <v>23</v>
      </c>
      <c r="C124" s="1">
        <v>12</v>
      </c>
      <c r="D124" s="1">
        <v>0</v>
      </c>
      <c r="E124" s="1">
        <v>0</v>
      </c>
      <c r="F124">
        <v>0</v>
      </c>
      <c r="G124">
        <v>-0.8177977861037764</v>
      </c>
      <c r="H124">
        <v>0.30623132863417141</v>
      </c>
      <c r="I124">
        <f t="shared" si="6"/>
        <v>-4</v>
      </c>
      <c r="N124">
        <f t="shared" si="7"/>
        <v>-4</v>
      </c>
      <c r="O124">
        <f t="shared" si="8"/>
        <v>0</v>
      </c>
      <c r="S124">
        <v>115</v>
      </c>
      <c r="T124" s="1">
        <v>142</v>
      </c>
      <c r="U124" s="1">
        <v>1</v>
      </c>
      <c r="V124">
        <v>0</v>
      </c>
      <c r="W124">
        <v>-1.1143606456362489</v>
      </c>
      <c r="X124">
        <v>0.24705882352941178</v>
      </c>
      <c r="Y124">
        <f t="shared" si="9"/>
        <v>-4</v>
      </c>
      <c r="AD124">
        <f t="shared" si="10"/>
        <v>-4</v>
      </c>
      <c r="AE124">
        <f t="shared" si="11"/>
        <v>0</v>
      </c>
    </row>
    <row r="125" spans="1:31" x14ac:dyDescent="0.55000000000000004">
      <c r="A125">
        <v>116</v>
      </c>
      <c r="B125" s="1">
        <v>164</v>
      </c>
      <c r="C125" s="1">
        <v>12</v>
      </c>
      <c r="D125" s="1">
        <v>0</v>
      </c>
      <c r="E125" s="1">
        <v>0</v>
      </c>
      <c r="F125">
        <v>0</v>
      </c>
      <c r="G125">
        <v>-0.8177977861037764</v>
      </c>
      <c r="H125">
        <v>0.30623132863417141</v>
      </c>
      <c r="I125">
        <f t="shared" si="6"/>
        <v>-4</v>
      </c>
      <c r="N125">
        <f t="shared" si="7"/>
        <v>-4</v>
      </c>
      <c r="O125">
        <f t="shared" si="8"/>
        <v>0</v>
      </c>
      <c r="S125">
        <v>116</v>
      </c>
      <c r="T125" s="1">
        <v>143</v>
      </c>
      <c r="U125" s="1">
        <v>1</v>
      </c>
      <c r="V125">
        <v>0</v>
      </c>
      <c r="W125">
        <v>-1.1143606456362489</v>
      </c>
      <c r="X125">
        <v>0.24705882352941178</v>
      </c>
      <c r="Y125">
        <f t="shared" si="9"/>
        <v>-4</v>
      </c>
      <c r="AD125">
        <f t="shared" si="10"/>
        <v>-4</v>
      </c>
      <c r="AE125">
        <f t="shared" si="11"/>
        <v>0</v>
      </c>
    </row>
    <row r="126" spans="1:31" x14ac:dyDescent="0.55000000000000004">
      <c r="A126">
        <v>117</v>
      </c>
      <c r="B126">
        <v>377</v>
      </c>
      <c r="C126">
        <v>12</v>
      </c>
      <c r="D126">
        <v>0</v>
      </c>
      <c r="E126">
        <v>0</v>
      </c>
      <c r="F126">
        <v>0</v>
      </c>
      <c r="G126">
        <v>-0.8177977861037764</v>
      </c>
      <c r="H126">
        <v>0.30623132863417141</v>
      </c>
      <c r="I126">
        <f t="shared" si="6"/>
        <v>-4</v>
      </c>
      <c r="N126">
        <f t="shared" si="7"/>
        <v>-4</v>
      </c>
      <c r="O126">
        <f t="shared" si="8"/>
        <v>0</v>
      </c>
      <c r="S126">
        <v>117</v>
      </c>
      <c r="T126" s="1">
        <v>144</v>
      </c>
      <c r="U126" s="1">
        <v>0</v>
      </c>
      <c r="V126">
        <v>0</v>
      </c>
      <c r="W126">
        <v>-1.1143606456362489</v>
      </c>
      <c r="X126">
        <v>0.24705882352941178</v>
      </c>
      <c r="Y126">
        <f t="shared" si="9"/>
        <v>-4</v>
      </c>
      <c r="AD126">
        <f t="shared" si="10"/>
        <v>-4</v>
      </c>
      <c r="AE126">
        <f t="shared" si="11"/>
        <v>0</v>
      </c>
    </row>
    <row r="127" spans="1:31" x14ac:dyDescent="0.55000000000000004">
      <c r="A127">
        <v>118</v>
      </c>
      <c r="B127">
        <v>474</v>
      </c>
      <c r="C127">
        <v>12</v>
      </c>
      <c r="D127">
        <v>0</v>
      </c>
      <c r="E127">
        <v>0</v>
      </c>
      <c r="F127">
        <v>0</v>
      </c>
      <c r="G127">
        <v>-0.8177977861037764</v>
      </c>
      <c r="H127">
        <v>0.30623132863417141</v>
      </c>
      <c r="I127">
        <f t="shared" si="6"/>
        <v>-4</v>
      </c>
      <c r="N127">
        <f t="shared" si="7"/>
        <v>-4</v>
      </c>
      <c r="O127">
        <f t="shared" si="8"/>
        <v>0</v>
      </c>
      <c r="S127">
        <v>118</v>
      </c>
      <c r="T127" s="1">
        <v>146</v>
      </c>
      <c r="U127" s="1">
        <v>0</v>
      </c>
      <c r="V127">
        <v>0</v>
      </c>
      <c r="W127">
        <v>-1.1143606456362489</v>
      </c>
      <c r="X127">
        <v>0.24705882352941178</v>
      </c>
      <c r="Y127">
        <f t="shared" si="9"/>
        <v>-4</v>
      </c>
      <c r="AD127">
        <f t="shared" si="10"/>
        <v>-4</v>
      </c>
      <c r="AE127">
        <f t="shared" si="11"/>
        <v>0</v>
      </c>
    </row>
    <row r="128" spans="1:31" x14ac:dyDescent="0.55000000000000004">
      <c r="A128">
        <v>119</v>
      </c>
      <c r="B128">
        <v>394</v>
      </c>
      <c r="C128">
        <v>15</v>
      </c>
      <c r="D128">
        <v>0</v>
      </c>
      <c r="E128">
        <v>13</v>
      </c>
      <c r="F128">
        <v>0</v>
      </c>
      <c r="G128">
        <v>-0.81972653140838236</v>
      </c>
      <c r="H128">
        <v>0.3058217127668893</v>
      </c>
      <c r="I128">
        <f t="shared" si="6"/>
        <v>-4</v>
      </c>
      <c r="N128">
        <f t="shared" si="7"/>
        <v>-4</v>
      </c>
      <c r="O128">
        <f t="shared" si="8"/>
        <v>0</v>
      </c>
      <c r="S128">
        <v>119</v>
      </c>
      <c r="T128" s="1">
        <v>149</v>
      </c>
      <c r="U128" s="1">
        <v>0</v>
      </c>
      <c r="V128">
        <v>0</v>
      </c>
      <c r="W128">
        <v>-1.1143606456362489</v>
      </c>
      <c r="X128">
        <v>0.24705882352941178</v>
      </c>
      <c r="Y128">
        <f t="shared" si="9"/>
        <v>-4</v>
      </c>
      <c r="AD128">
        <f t="shared" si="10"/>
        <v>-4</v>
      </c>
      <c r="AE128">
        <f t="shared" si="11"/>
        <v>0</v>
      </c>
    </row>
    <row r="129" spans="1:31" x14ac:dyDescent="0.55000000000000004">
      <c r="A129">
        <v>120</v>
      </c>
      <c r="B129">
        <v>247</v>
      </c>
      <c r="C129">
        <v>19</v>
      </c>
      <c r="D129">
        <v>10</v>
      </c>
      <c r="E129">
        <v>0</v>
      </c>
      <c r="F129">
        <v>0</v>
      </c>
      <c r="G129">
        <v>-0.82711282786231455</v>
      </c>
      <c r="H129">
        <v>0.30425589340036491</v>
      </c>
      <c r="I129">
        <f t="shared" si="6"/>
        <v>-4</v>
      </c>
      <c r="N129">
        <f t="shared" si="7"/>
        <v>-4</v>
      </c>
      <c r="O129">
        <f t="shared" si="8"/>
        <v>0</v>
      </c>
      <c r="S129">
        <v>120</v>
      </c>
      <c r="T129" s="1">
        <v>151</v>
      </c>
      <c r="U129" s="1">
        <v>0</v>
      </c>
      <c r="V129">
        <v>0</v>
      </c>
      <c r="W129">
        <v>-1.1143606456362489</v>
      </c>
      <c r="X129">
        <v>0.24705882352941178</v>
      </c>
      <c r="Y129">
        <f t="shared" si="9"/>
        <v>-4</v>
      </c>
      <c r="AD129">
        <f t="shared" si="10"/>
        <v>-4</v>
      </c>
      <c r="AE129">
        <f t="shared" si="11"/>
        <v>0</v>
      </c>
    </row>
    <row r="130" spans="1:31" x14ac:dyDescent="0.55000000000000004">
      <c r="A130">
        <v>121</v>
      </c>
      <c r="B130" s="1">
        <v>13</v>
      </c>
      <c r="C130" s="1">
        <v>22</v>
      </c>
      <c r="D130" s="1">
        <v>10</v>
      </c>
      <c r="E130" s="1">
        <v>13</v>
      </c>
      <c r="F130">
        <v>1</v>
      </c>
      <c r="G130">
        <v>-0.82904157316692051</v>
      </c>
      <c r="H130">
        <v>0.30384776261971225</v>
      </c>
      <c r="I130">
        <f t="shared" si="6"/>
        <v>9.5</v>
      </c>
      <c r="N130">
        <f t="shared" si="7"/>
        <v>-4</v>
      </c>
      <c r="O130">
        <f t="shared" si="8"/>
        <v>13.5</v>
      </c>
      <c r="S130">
        <v>121</v>
      </c>
      <c r="T130" s="1">
        <v>156</v>
      </c>
      <c r="U130" s="1">
        <v>0</v>
      </c>
      <c r="V130">
        <v>0</v>
      </c>
      <c r="W130">
        <v>-1.1143606456362489</v>
      </c>
      <c r="X130">
        <v>0.24705882352941178</v>
      </c>
      <c r="Y130">
        <f t="shared" si="9"/>
        <v>-4</v>
      </c>
      <c r="AD130">
        <f t="shared" si="10"/>
        <v>-4</v>
      </c>
      <c r="AE130">
        <f t="shared" si="11"/>
        <v>0</v>
      </c>
    </row>
    <row r="131" spans="1:31" x14ac:dyDescent="0.55000000000000004">
      <c r="A131">
        <v>122</v>
      </c>
      <c r="B131" s="1">
        <v>85</v>
      </c>
      <c r="C131" s="1">
        <v>22</v>
      </c>
      <c r="D131" s="1">
        <v>10</v>
      </c>
      <c r="E131" s="1">
        <v>13</v>
      </c>
      <c r="F131">
        <v>0</v>
      </c>
      <c r="G131">
        <v>-0.82904157316692051</v>
      </c>
      <c r="H131">
        <v>0.30384776261971225</v>
      </c>
      <c r="I131">
        <f t="shared" si="6"/>
        <v>-4</v>
      </c>
      <c r="N131">
        <f t="shared" si="7"/>
        <v>-4</v>
      </c>
      <c r="O131">
        <f t="shared" si="8"/>
        <v>0</v>
      </c>
      <c r="S131">
        <v>122</v>
      </c>
      <c r="T131" s="1">
        <v>157</v>
      </c>
      <c r="U131" s="1">
        <v>0</v>
      </c>
      <c r="V131">
        <v>0</v>
      </c>
      <c r="W131">
        <v>-1.1143606456362489</v>
      </c>
      <c r="X131">
        <v>0.24705882352941178</v>
      </c>
      <c r="Y131">
        <f t="shared" si="9"/>
        <v>-4</v>
      </c>
      <c r="AD131">
        <f t="shared" si="10"/>
        <v>-4</v>
      </c>
      <c r="AE131">
        <f t="shared" si="11"/>
        <v>0</v>
      </c>
    </row>
    <row r="132" spans="1:31" x14ac:dyDescent="0.55000000000000004">
      <c r="A132">
        <v>123</v>
      </c>
      <c r="B132" s="1">
        <v>77</v>
      </c>
      <c r="C132" s="1">
        <v>37</v>
      </c>
      <c r="D132" s="1">
        <v>35</v>
      </c>
      <c r="E132" s="1">
        <v>0</v>
      </c>
      <c r="F132">
        <v>0</v>
      </c>
      <c r="G132">
        <v>-0.83134431276849219</v>
      </c>
      <c r="H132">
        <v>0.30336089736403593</v>
      </c>
      <c r="I132">
        <f t="shared" si="6"/>
        <v>-4</v>
      </c>
      <c r="N132">
        <f t="shared" si="7"/>
        <v>-4</v>
      </c>
      <c r="O132">
        <f t="shared" si="8"/>
        <v>0</v>
      </c>
      <c r="S132">
        <v>123</v>
      </c>
      <c r="T132" s="1">
        <v>160</v>
      </c>
      <c r="U132" s="1">
        <v>0</v>
      </c>
      <c r="V132">
        <v>0</v>
      </c>
      <c r="W132">
        <v>-1.1143606456362489</v>
      </c>
      <c r="X132">
        <v>0.24705882352941178</v>
      </c>
      <c r="Y132">
        <f t="shared" si="9"/>
        <v>-4</v>
      </c>
      <c r="AD132">
        <f t="shared" si="10"/>
        <v>-4</v>
      </c>
      <c r="AE132">
        <f t="shared" si="11"/>
        <v>0</v>
      </c>
    </row>
    <row r="133" spans="1:31" x14ac:dyDescent="0.55000000000000004">
      <c r="A133">
        <v>124</v>
      </c>
      <c r="B133">
        <v>229</v>
      </c>
      <c r="C133">
        <v>43</v>
      </c>
      <c r="D133">
        <v>35</v>
      </c>
      <c r="E133">
        <v>26</v>
      </c>
      <c r="F133">
        <v>1</v>
      </c>
      <c r="G133">
        <v>-0.835201803377704</v>
      </c>
      <c r="H133">
        <v>0.30254630096564983</v>
      </c>
      <c r="I133">
        <f t="shared" si="6"/>
        <v>9.5</v>
      </c>
      <c r="N133">
        <f t="shared" si="7"/>
        <v>-4</v>
      </c>
      <c r="O133">
        <f t="shared" si="8"/>
        <v>13.5</v>
      </c>
      <c r="S133">
        <v>124</v>
      </c>
      <c r="T133" s="1">
        <v>161</v>
      </c>
      <c r="U133" s="1">
        <v>0</v>
      </c>
      <c r="V133">
        <v>0</v>
      </c>
      <c r="W133">
        <v>-1.1143606456362489</v>
      </c>
      <c r="X133">
        <v>0.24705882352941178</v>
      </c>
      <c r="Y133">
        <f t="shared" si="9"/>
        <v>-4</v>
      </c>
      <c r="AD133">
        <f t="shared" si="10"/>
        <v>-4</v>
      </c>
      <c r="AE133">
        <f t="shared" si="11"/>
        <v>0</v>
      </c>
    </row>
    <row r="134" spans="1:31" x14ac:dyDescent="0.55000000000000004">
      <c r="A134">
        <v>125</v>
      </c>
      <c r="B134">
        <v>429</v>
      </c>
      <c r="C134">
        <v>29</v>
      </c>
      <c r="D134">
        <v>20</v>
      </c>
      <c r="E134">
        <v>13</v>
      </c>
      <c r="F134">
        <v>1</v>
      </c>
      <c r="G134">
        <v>-0.83835661492545865</v>
      </c>
      <c r="H134">
        <v>0.30188101273469864</v>
      </c>
      <c r="I134">
        <f t="shared" si="6"/>
        <v>9.5</v>
      </c>
      <c r="N134">
        <f t="shared" si="7"/>
        <v>-4</v>
      </c>
      <c r="O134">
        <f t="shared" si="8"/>
        <v>13.5</v>
      </c>
      <c r="S134">
        <v>125</v>
      </c>
      <c r="T134" s="1">
        <v>163</v>
      </c>
      <c r="U134" s="1">
        <v>0</v>
      </c>
      <c r="V134">
        <v>0</v>
      </c>
      <c r="W134">
        <v>-1.1143606456362489</v>
      </c>
      <c r="X134">
        <v>0.24705882352941178</v>
      </c>
      <c r="Y134">
        <f t="shared" si="9"/>
        <v>-4</v>
      </c>
      <c r="AD134">
        <f t="shared" si="10"/>
        <v>-4</v>
      </c>
      <c r="AE134">
        <f t="shared" si="11"/>
        <v>0</v>
      </c>
    </row>
    <row r="135" spans="1:31" x14ac:dyDescent="0.55000000000000004">
      <c r="A135">
        <v>126</v>
      </c>
      <c r="B135" s="1">
        <v>157</v>
      </c>
      <c r="C135" s="1">
        <v>32</v>
      </c>
      <c r="D135" s="1">
        <v>20</v>
      </c>
      <c r="E135" s="1">
        <v>26</v>
      </c>
      <c r="F135">
        <v>0</v>
      </c>
      <c r="G135">
        <v>-0.84028536023006462</v>
      </c>
      <c r="H135">
        <v>0.30147468723873794</v>
      </c>
      <c r="I135">
        <f t="shared" si="6"/>
        <v>-4</v>
      </c>
      <c r="N135">
        <f t="shared" si="7"/>
        <v>-4</v>
      </c>
      <c r="O135">
        <f t="shared" si="8"/>
        <v>0</v>
      </c>
      <c r="S135">
        <v>126</v>
      </c>
      <c r="T135" s="1">
        <v>164</v>
      </c>
      <c r="U135" s="1">
        <v>1</v>
      </c>
      <c r="V135">
        <v>0</v>
      </c>
      <c r="W135">
        <v>-1.1143606456362489</v>
      </c>
      <c r="X135">
        <v>0.24705882352941178</v>
      </c>
      <c r="Y135">
        <f t="shared" si="9"/>
        <v>-4</v>
      </c>
      <c r="AD135">
        <f t="shared" si="10"/>
        <v>-4</v>
      </c>
      <c r="AE135">
        <f t="shared" si="11"/>
        <v>0</v>
      </c>
    </row>
    <row r="136" spans="1:31" x14ac:dyDescent="0.55000000000000004">
      <c r="A136">
        <v>127</v>
      </c>
      <c r="B136">
        <v>254</v>
      </c>
      <c r="C136">
        <v>11</v>
      </c>
      <c r="D136">
        <v>0</v>
      </c>
      <c r="E136">
        <v>0</v>
      </c>
      <c r="F136">
        <v>0</v>
      </c>
      <c r="G136">
        <v>-0.85591002508411251</v>
      </c>
      <c r="H136">
        <v>0.29819456631108254</v>
      </c>
      <c r="I136">
        <f t="shared" si="6"/>
        <v>-4</v>
      </c>
      <c r="N136">
        <f t="shared" si="7"/>
        <v>-4</v>
      </c>
      <c r="O136">
        <f t="shared" si="8"/>
        <v>0</v>
      </c>
      <c r="S136">
        <v>127</v>
      </c>
      <c r="T136" s="1">
        <v>165</v>
      </c>
      <c r="U136" s="1">
        <v>0</v>
      </c>
      <c r="V136">
        <v>0</v>
      </c>
      <c r="W136">
        <v>-1.1143606456362489</v>
      </c>
      <c r="X136">
        <v>0.24705882352941178</v>
      </c>
      <c r="Y136">
        <f t="shared" si="9"/>
        <v>-4</v>
      </c>
      <c r="AD136">
        <f t="shared" si="10"/>
        <v>-4</v>
      </c>
      <c r="AE136">
        <f t="shared" si="11"/>
        <v>0</v>
      </c>
    </row>
    <row r="137" spans="1:31" x14ac:dyDescent="0.55000000000000004">
      <c r="A137">
        <v>128</v>
      </c>
      <c r="B137">
        <v>403</v>
      </c>
      <c r="C137">
        <v>11</v>
      </c>
      <c r="D137">
        <v>0</v>
      </c>
      <c r="E137">
        <v>0</v>
      </c>
      <c r="F137">
        <v>0</v>
      </c>
      <c r="G137">
        <v>-0.85591002508411251</v>
      </c>
      <c r="H137">
        <v>0.29819456631108254</v>
      </c>
      <c r="I137">
        <f t="shared" si="6"/>
        <v>-4</v>
      </c>
      <c r="N137">
        <f t="shared" si="7"/>
        <v>-4</v>
      </c>
      <c r="O137">
        <f t="shared" si="8"/>
        <v>0</v>
      </c>
      <c r="S137">
        <v>128</v>
      </c>
      <c r="T137" s="1">
        <v>169</v>
      </c>
      <c r="U137" s="1">
        <v>0</v>
      </c>
      <c r="V137">
        <v>0</v>
      </c>
      <c r="W137">
        <v>-1.1143606456362489</v>
      </c>
      <c r="X137">
        <v>0.24705882352941178</v>
      </c>
      <c r="Y137">
        <f t="shared" si="9"/>
        <v>-4</v>
      </c>
      <c r="AD137">
        <f t="shared" si="10"/>
        <v>-4</v>
      </c>
      <c r="AE137">
        <f t="shared" si="11"/>
        <v>0</v>
      </c>
    </row>
    <row r="138" spans="1:31" x14ac:dyDescent="0.55000000000000004">
      <c r="A138">
        <v>129</v>
      </c>
      <c r="B138">
        <v>420</v>
      </c>
      <c r="C138">
        <v>14</v>
      </c>
      <c r="D138">
        <v>0</v>
      </c>
      <c r="E138">
        <v>13</v>
      </c>
      <c r="F138">
        <v>1</v>
      </c>
      <c r="G138">
        <v>-0.85783877038871847</v>
      </c>
      <c r="H138">
        <v>0.29779108614491928</v>
      </c>
      <c r="I138">
        <f t="shared" si="6"/>
        <v>9.5</v>
      </c>
      <c r="N138">
        <f t="shared" si="7"/>
        <v>-4</v>
      </c>
      <c r="O138">
        <f t="shared" si="8"/>
        <v>13.5</v>
      </c>
      <c r="S138">
        <v>129</v>
      </c>
      <c r="T138" s="1">
        <v>173</v>
      </c>
      <c r="U138" s="1">
        <v>0</v>
      </c>
      <c r="V138">
        <v>0</v>
      </c>
      <c r="W138">
        <v>-1.1143606456362489</v>
      </c>
      <c r="X138">
        <v>0.24705882352941178</v>
      </c>
      <c r="Y138">
        <f t="shared" si="9"/>
        <v>-4</v>
      </c>
      <c r="AD138">
        <f t="shared" si="10"/>
        <v>-4</v>
      </c>
      <c r="AE138">
        <f t="shared" si="11"/>
        <v>0</v>
      </c>
    </row>
    <row r="139" spans="1:31" x14ac:dyDescent="0.55000000000000004">
      <c r="A139">
        <v>130</v>
      </c>
      <c r="B139">
        <v>334</v>
      </c>
      <c r="C139">
        <v>32</v>
      </c>
      <c r="D139">
        <v>30</v>
      </c>
      <c r="E139">
        <v>0</v>
      </c>
      <c r="F139">
        <v>0</v>
      </c>
      <c r="G139">
        <v>-0.88385515035972706</v>
      </c>
      <c r="H139">
        <v>0.29237953448870607</v>
      </c>
      <c r="I139">
        <f t="shared" ref="I139:I202" si="12">IF(H139&lt;$B$5, -$B$6, IF(AND(H139&gt;$B$5, F139=0), -$B$6-$B$3, IF(AND(H139&gt;$B$5, F139=1), $B$4-$B$6-$B$3)))</f>
        <v>-4</v>
      </c>
      <c r="N139">
        <f t="shared" ref="N139:N202" si="13">-$B$3-$B$6</f>
        <v>-4</v>
      </c>
      <c r="O139">
        <f t="shared" ref="O139:O202" si="14">IF(F139=1, $B$4, 0)</f>
        <v>0</v>
      </c>
      <c r="S139">
        <v>130</v>
      </c>
      <c r="T139" s="1">
        <v>180</v>
      </c>
      <c r="U139" s="1">
        <v>0</v>
      </c>
      <c r="V139">
        <v>0</v>
      </c>
      <c r="W139">
        <v>-1.1143606456362489</v>
      </c>
      <c r="X139">
        <v>0.24705882352941178</v>
      </c>
      <c r="Y139">
        <f t="shared" ref="Y139:Y202" si="15">IF(X139&lt;$B$5, -$B$6, IF(AND(X139&gt;$B$5, V139=0), -$B$6-$B$3, IF(AND(X139&gt;$B$5, V139=1), $B$4-$B$6-$B$3)))</f>
        <v>-4</v>
      </c>
      <c r="AD139">
        <f t="shared" ref="AD139:AD202" si="16">-$B$3-$B$6</f>
        <v>-4</v>
      </c>
      <c r="AE139">
        <f t="shared" ref="AE139:AE202" si="17">IF(V139=1, $B$4, 0)</f>
        <v>0</v>
      </c>
    </row>
    <row r="140" spans="1:31" x14ac:dyDescent="0.55000000000000004">
      <c r="A140">
        <v>131</v>
      </c>
      <c r="B140" s="1">
        <v>151</v>
      </c>
      <c r="C140" s="1">
        <v>10</v>
      </c>
      <c r="D140" s="1">
        <v>0</v>
      </c>
      <c r="E140" s="1">
        <v>0</v>
      </c>
      <c r="F140">
        <v>0</v>
      </c>
      <c r="G140">
        <v>-0.89402226406444851</v>
      </c>
      <c r="H140">
        <v>0.29028047128199291</v>
      </c>
      <c r="I140">
        <f t="shared" si="12"/>
        <v>-4</v>
      </c>
      <c r="N140">
        <f t="shared" si="13"/>
        <v>-4</v>
      </c>
      <c r="O140">
        <f t="shared" si="14"/>
        <v>0</v>
      </c>
      <c r="S140">
        <v>131</v>
      </c>
      <c r="T140" s="1">
        <v>181</v>
      </c>
      <c r="U140" s="1">
        <v>0</v>
      </c>
      <c r="V140">
        <v>0</v>
      </c>
      <c r="W140">
        <v>-1.1143606456362489</v>
      </c>
      <c r="X140">
        <v>0.24705882352941178</v>
      </c>
      <c r="Y140">
        <f t="shared" si="15"/>
        <v>-4</v>
      </c>
      <c r="AD140">
        <f t="shared" si="16"/>
        <v>-4</v>
      </c>
      <c r="AE140">
        <f t="shared" si="17"/>
        <v>0</v>
      </c>
    </row>
    <row r="141" spans="1:31" x14ac:dyDescent="0.55000000000000004">
      <c r="A141">
        <v>132</v>
      </c>
      <c r="B141" s="1">
        <v>11</v>
      </c>
      <c r="C141" s="1">
        <v>17</v>
      </c>
      <c r="D141" s="1">
        <v>10</v>
      </c>
      <c r="E141" s="1">
        <v>0</v>
      </c>
      <c r="F141">
        <v>0</v>
      </c>
      <c r="G141">
        <v>-0.90333730582298677</v>
      </c>
      <c r="H141">
        <v>0.2883651631161358</v>
      </c>
      <c r="I141">
        <f t="shared" si="12"/>
        <v>-4</v>
      </c>
      <c r="N141">
        <f t="shared" si="13"/>
        <v>-4</v>
      </c>
      <c r="O141">
        <f t="shared" si="14"/>
        <v>0</v>
      </c>
      <c r="S141">
        <v>132</v>
      </c>
      <c r="T141" s="1">
        <v>182</v>
      </c>
      <c r="U141" s="1">
        <v>0</v>
      </c>
      <c r="V141">
        <v>0</v>
      </c>
      <c r="W141">
        <v>-1.1143606456362489</v>
      </c>
      <c r="X141">
        <v>0.24705882352941178</v>
      </c>
      <c r="Y141">
        <f t="shared" si="15"/>
        <v>-4</v>
      </c>
      <c r="AD141">
        <f t="shared" si="16"/>
        <v>-4</v>
      </c>
      <c r="AE141">
        <f t="shared" si="17"/>
        <v>0</v>
      </c>
    </row>
    <row r="142" spans="1:31" x14ac:dyDescent="0.55000000000000004">
      <c r="A142">
        <v>133</v>
      </c>
      <c r="B142">
        <v>423</v>
      </c>
      <c r="C142">
        <v>17</v>
      </c>
      <c r="D142">
        <v>10</v>
      </c>
      <c r="E142">
        <v>0</v>
      </c>
      <c r="F142">
        <v>0</v>
      </c>
      <c r="G142">
        <v>-0.90333730582298677</v>
      </c>
      <c r="H142">
        <v>0.2883651631161358</v>
      </c>
      <c r="I142">
        <f t="shared" si="12"/>
        <v>-4</v>
      </c>
      <c r="N142">
        <f t="shared" si="13"/>
        <v>-4</v>
      </c>
      <c r="O142">
        <f t="shared" si="14"/>
        <v>0</v>
      </c>
      <c r="S142">
        <v>133</v>
      </c>
      <c r="T142" s="1">
        <v>185</v>
      </c>
      <c r="U142" s="1">
        <v>1</v>
      </c>
      <c r="V142">
        <v>0</v>
      </c>
      <c r="W142">
        <v>-1.1143606456362489</v>
      </c>
      <c r="X142">
        <v>0.24705882352941178</v>
      </c>
      <c r="Y142">
        <f t="shared" si="15"/>
        <v>-4</v>
      </c>
      <c r="AD142">
        <f t="shared" si="16"/>
        <v>-4</v>
      </c>
      <c r="AE142">
        <f t="shared" si="17"/>
        <v>0</v>
      </c>
    </row>
    <row r="143" spans="1:31" x14ac:dyDescent="0.55000000000000004">
      <c r="A143">
        <v>134</v>
      </c>
      <c r="B143" s="1">
        <v>91</v>
      </c>
      <c r="C143" s="1">
        <v>20</v>
      </c>
      <c r="D143" s="1">
        <v>10</v>
      </c>
      <c r="E143" s="1">
        <v>13</v>
      </c>
      <c r="F143">
        <v>0</v>
      </c>
      <c r="G143">
        <v>-0.90526605112759273</v>
      </c>
      <c r="H143">
        <v>0.28796952556794436</v>
      </c>
      <c r="I143">
        <f t="shared" si="12"/>
        <v>-4</v>
      </c>
      <c r="N143">
        <f t="shared" si="13"/>
        <v>-4</v>
      </c>
      <c r="O143">
        <f t="shared" si="14"/>
        <v>0</v>
      </c>
      <c r="S143">
        <v>134</v>
      </c>
      <c r="T143" s="1">
        <v>186</v>
      </c>
      <c r="U143" s="1">
        <v>0</v>
      </c>
      <c r="V143">
        <v>0</v>
      </c>
      <c r="W143">
        <v>-1.1143606456362489</v>
      </c>
      <c r="X143">
        <v>0.24705882352941178</v>
      </c>
      <c r="Y143">
        <f t="shared" si="15"/>
        <v>-4</v>
      </c>
      <c r="AD143">
        <f t="shared" si="16"/>
        <v>-4</v>
      </c>
      <c r="AE143">
        <f t="shared" si="17"/>
        <v>0</v>
      </c>
    </row>
    <row r="144" spans="1:31" x14ac:dyDescent="0.55000000000000004">
      <c r="A144">
        <v>135</v>
      </c>
      <c r="B144" s="1">
        <v>107</v>
      </c>
      <c r="C144" s="1">
        <v>13</v>
      </c>
      <c r="D144" s="1">
        <v>0</v>
      </c>
      <c r="E144" s="1">
        <v>15</v>
      </c>
      <c r="F144">
        <v>1</v>
      </c>
      <c r="G144">
        <v>-0.91383800356068734</v>
      </c>
      <c r="H144">
        <v>0.28621510548505835</v>
      </c>
      <c r="I144">
        <f t="shared" si="12"/>
        <v>9.5</v>
      </c>
      <c r="N144">
        <f t="shared" si="13"/>
        <v>-4</v>
      </c>
      <c r="O144">
        <f t="shared" si="14"/>
        <v>13.5</v>
      </c>
      <c r="S144">
        <v>135</v>
      </c>
      <c r="T144" s="1">
        <v>187</v>
      </c>
      <c r="U144" s="1">
        <v>0</v>
      </c>
      <c r="V144">
        <v>0</v>
      </c>
      <c r="W144">
        <v>-1.1143606456362489</v>
      </c>
      <c r="X144">
        <v>0.24705882352941178</v>
      </c>
      <c r="Y144">
        <f t="shared" si="15"/>
        <v>-4</v>
      </c>
      <c r="AD144">
        <f t="shared" si="16"/>
        <v>-4</v>
      </c>
      <c r="AE144">
        <f t="shared" si="17"/>
        <v>0</v>
      </c>
    </row>
    <row r="145" spans="1:31" x14ac:dyDescent="0.55000000000000004">
      <c r="A145">
        <v>136</v>
      </c>
      <c r="B145" s="1">
        <v>187</v>
      </c>
      <c r="C145" s="1">
        <v>42</v>
      </c>
      <c r="D145" s="1">
        <v>45</v>
      </c>
      <c r="E145" s="1">
        <v>0</v>
      </c>
      <c r="F145">
        <v>0</v>
      </c>
      <c r="G145">
        <v>-0.91688383248770222</v>
      </c>
      <c r="H145">
        <v>0.28559326015779291</v>
      </c>
      <c r="I145">
        <f t="shared" si="12"/>
        <v>-4</v>
      </c>
      <c r="N145">
        <f t="shared" si="13"/>
        <v>-4</v>
      </c>
      <c r="O145">
        <f t="shared" si="14"/>
        <v>0</v>
      </c>
      <c r="S145">
        <v>136</v>
      </c>
      <c r="T145" s="1">
        <v>190</v>
      </c>
      <c r="U145" s="1">
        <v>1</v>
      </c>
      <c r="V145">
        <v>0</v>
      </c>
      <c r="W145">
        <v>-1.1143606456362489</v>
      </c>
      <c r="X145">
        <v>0.24705882352941178</v>
      </c>
      <c r="Y145">
        <f t="shared" si="15"/>
        <v>-4</v>
      </c>
      <c r="AD145">
        <f t="shared" si="16"/>
        <v>-4</v>
      </c>
      <c r="AE145">
        <f t="shared" si="17"/>
        <v>0</v>
      </c>
    </row>
    <row r="146" spans="1:31" x14ac:dyDescent="0.55000000000000004">
      <c r="A146">
        <v>137</v>
      </c>
      <c r="B146">
        <v>416</v>
      </c>
      <c r="C146">
        <v>23</v>
      </c>
      <c r="D146">
        <v>15</v>
      </c>
      <c r="E146">
        <v>13</v>
      </c>
      <c r="F146">
        <v>1</v>
      </c>
      <c r="G146">
        <v>-0.92897969149702986</v>
      </c>
      <c r="H146">
        <v>0.28313175882142017</v>
      </c>
      <c r="I146">
        <f t="shared" si="12"/>
        <v>9.5</v>
      </c>
      <c r="N146">
        <f t="shared" si="13"/>
        <v>-4</v>
      </c>
      <c r="O146">
        <f t="shared" si="14"/>
        <v>13.5</v>
      </c>
      <c r="S146">
        <v>137</v>
      </c>
      <c r="T146" s="1">
        <v>194</v>
      </c>
      <c r="U146" s="1">
        <v>0</v>
      </c>
      <c r="V146">
        <v>0</v>
      </c>
      <c r="W146">
        <v>-1.1143606456362489</v>
      </c>
      <c r="X146">
        <v>0.24705882352941178</v>
      </c>
      <c r="Y146">
        <f t="shared" si="15"/>
        <v>-4</v>
      </c>
      <c r="AD146">
        <f t="shared" si="16"/>
        <v>-4</v>
      </c>
      <c r="AE146">
        <f t="shared" si="17"/>
        <v>0</v>
      </c>
    </row>
    <row r="147" spans="1:31" x14ac:dyDescent="0.55000000000000004">
      <c r="A147">
        <v>138</v>
      </c>
      <c r="B147" s="1">
        <v>12</v>
      </c>
      <c r="C147" s="1">
        <v>9</v>
      </c>
      <c r="D147" s="1">
        <v>0</v>
      </c>
      <c r="E147" s="1">
        <v>0</v>
      </c>
      <c r="F147">
        <v>0</v>
      </c>
      <c r="G147">
        <v>-0.93213450304478451</v>
      </c>
      <c r="H147">
        <v>0.28249187083588062</v>
      </c>
      <c r="I147">
        <f t="shared" si="12"/>
        <v>-4</v>
      </c>
      <c r="N147">
        <f t="shared" si="13"/>
        <v>-4</v>
      </c>
      <c r="O147">
        <f t="shared" si="14"/>
        <v>0</v>
      </c>
      <c r="S147">
        <v>138</v>
      </c>
      <c r="T147" s="1">
        <v>199</v>
      </c>
      <c r="U147" s="1">
        <v>1</v>
      </c>
      <c r="V147">
        <v>0</v>
      </c>
      <c r="W147">
        <v>-1.1143606456362489</v>
      </c>
      <c r="X147">
        <v>0.24705882352941178</v>
      </c>
      <c r="Y147">
        <f t="shared" si="15"/>
        <v>-4</v>
      </c>
      <c r="AD147">
        <f t="shared" si="16"/>
        <v>-4</v>
      </c>
      <c r="AE147">
        <f t="shared" si="17"/>
        <v>0</v>
      </c>
    </row>
    <row r="148" spans="1:31" x14ac:dyDescent="0.55000000000000004">
      <c r="A148">
        <v>139</v>
      </c>
      <c r="B148" s="1">
        <v>173</v>
      </c>
      <c r="C148" s="1">
        <v>9</v>
      </c>
      <c r="D148" s="1">
        <v>0</v>
      </c>
      <c r="E148" s="1">
        <v>0</v>
      </c>
      <c r="F148">
        <v>0</v>
      </c>
      <c r="G148">
        <v>-0.93213450304478451</v>
      </c>
      <c r="H148">
        <v>0.28249187083588062</v>
      </c>
      <c r="I148">
        <f t="shared" si="12"/>
        <v>-4</v>
      </c>
      <c r="N148">
        <f t="shared" si="13"/>
        <v>-4</v>
      </c>
      <c r="O148">
        <f t="shared" si="14"/>
        <v>0</v>
      </c>
      <c r="S148">
        <v>139</v>
      </c>
      <c r="T148">
        <v>201</v>
      </c>
      <c r="U148">
        <v>0</v>
      </c>
      <c r="V148">
        <v>0</v>
      </c>
      <c r="W148">
        <v>-1.1143606456362489</v>
      </c>
      <c r="X148">
        <v>0.24705882352941178</v>
      </c>
      <c r="Y148">
        <f t="shared" si="15"/>
        <v>-4</v>
      </c>
      <c r="AD148">
        <f t="shared" si="16"/>
        <v>-4</v>
      </c>
      <c r="AE148">
        <f t="shared" si="17"/>
        <v>0</v>
      </c>
    </row>
    <row r="149" spans="1:31" x14ac:dyDescent="0.55000000000000004">
      <c r="A149">
        <v>140</v>
      </c>
      <c r="B149">
        <v>213</v>
      </c>
      <c r="C149">
        <v>9</v>
      </c>
      <c r="D149">
        <v>0</v>
      </c>
      <c r="E149">
        <v>0</v>
      </c>
      <c r="F149">
        <v>1</v>
      </c>
      <c r="G149">
        <v>-0.93213450304478451</v>
      </c>
      <c r="H149">
        <v>0.28249187083588062</v>
      </c>
      <c r="I149">
        <f t="shared" si="12"/>
        <v>9.5</v>
      </c>
      <c r="N149">
        <f t="shared" si="13"/>
        <v>-4</v>
      </c>
      <c r="O149">
        <f t="shared" si="14"/>
        <v>13.5</v>
      </c>
      <c r="S149">
        <v>140</v>
      </c>
      <c r="T149">
        <v>207</v>
      </c>
      <c r="U149">
        <v>1</v>
      </c>
      <c r="V149">
        <v>0</v>
      </c>
      <c r="W149">
        <v>-1.1143606456362489</v>
      </c>
      <c r="X149">
        <v>0.24705882352941178</v>
      </c>
      <c r="Y149">
        <f t="shared" si="15"/>
        <v>-4</v>
      </c>
      <c r="AD149">
        <f t="shared" si="16"/>
        <v>-4</v>
      </c>
      <c r="AE149">
        <f t="shared" si="17"/>
        <v>0</v>
      </c>
    </row>
    <row r="150" spans="1:31" x14ac:dyDescent="0.55000000000000004">
      <c r="A150">
        <v>141</v>
      </c>
      <c r="B150">
        <v>253</v>
      </c>
      <c r="C150">
        <v>9</v>
      </c>
      <c r="D150">
        <v>0</v>
      </c>
      <c r="E150">
        <v>0</v>
      </c>
      <c r="F150">
        <v>0</v>
      </c>
      <c r="G150">
        <v>-0.93213450304478451</v>
      </c>
      <c r="H150">
        <v>0.28249187083588062</v>
      </c>
      <c r="I150">
        <f t="shared" si="12"/>
        <v>-4</v>
      </c>
      <c r="N150">
        <f t="shared" si="13"/>
        <v>-4</v>
      </c>
      <c r="O150">
        <f t="shared" si="14"/>
        <v>0</v>
      </c>
      <c r="S150">
        <v>141</v>
      </c>
      <c r="T150">
        <v>208</v>
      </c>
      <c r="U150">
        <v>0</v>
      </c>
      <c r="V150">
        <v>0</v>
      </c>
      <c r="W150">
        <v>-1.1143606456362489</v>
      </c>
      <c r="X150">
        <v>0.24705882352941178</v>
      </c>
      <c r="Y150">
        <f t="shared" si="15"/>
        <v>-4</v>
      </c>
      <c r="AD150">
        <f t="shared" si="16"/>
        <v>-4</v>
      </c>
      <c r="AE150">
        <f t="shared" si="17"/>
        <v>0</v>
      </c>
    </row>
    <row r="151" spans="1:31" x14ac:dyDescent="0.55000000000000004">
      <c r="A151">
        <v>142</v>
      </c>
      <c r="B151">
        <v>451</v>
      </c>
      <c r="C151">
        <v>9</v>
      </c>
      <c r="D151">
        <v>0</v>
      </c>
      <c r="E151">
        <v>0</v>
      </c>
      <c r="F151">
        <v>0</v>
      </c>
      <c r="G151">
        <v>-0.93213450304478451</v>
      </c>
      <c r="H151">
        <v>0.28249187083588062</v>
      </c>
      <c r="I151">
        <f t="shared" si="12"/>
        <v>-4</v>
      </c>
      <c r="N151">
        <f t="shared" si="13"/>
        <v>-4</v>
      </c>
      <c r="O151">
        <f t="shared" si="14"/>
        <v>0</v>
      </c>
      <c r="S151">
        <v>142</v>
      </c>
      <c r="T151">
        <v>212</v>
      </c>
      <c r="U151">
        <v>0</v>
      </c>
      <c r="V151">
        <v>0</v>
      </c>
      <c r="W151">
        <v>-1.1143606456362489</v>
      </c>
      <c r="X151">
        <v>0.24705882352941178</v>
      </c>
      <c r="Y151">
        <f t="shared" si="15"/>
        <v>-4</v>
      </c>
      <c r="AD151">
        <f t="shared" si="16"/>
        <v>-4</v>
      </c>
      <c r="AE151">
        <f t="shared" si="17"/>
        <v>0</v>
      </c>
    </row>
    <row r="152" spans="1:31" x14ac:dyDescent="0.55000000000000004">
      <c r="A152">
        <v>143</v>
      </c>
      <c r="B152">
        <v>322</v>
      </c>
      <c r="C152">
        <v>27</v>
      </c>
      <c r="D152">
        <v>25</v>
      </c>
      <c r="E152">
        <v>0</v>
      </c>
      <c r="F152">
        <v>1</v>
      </c>
      <c r="G152">
        <v>-0.93636598795096193</v>
      </c>
      <c r="H152">
        <v>0.28163498020139233</v>
      </c>
      <c r="I152">
        <f t="shared" si="12"/>
        <v>9.5</v>
      </c>
      <c r="N152">
        <f t="shared" si="13"/>
        <v>-4</v>
      </c>
      <c r="O152">
        <f t="shared" si="14"/>
        <v>13.5</v>
      </c>
      <c r="S152">
        <v>143</v>
      </c>
      <c r="T152">
        <v>218</v>
      </c>
      <c r="U152">
        <v>1</v>
      </c>
      <c r="V152">
        <v>0</v>
      </c>
      <c r="W152">
        <v>-1.1143606456362489</v>
      </c>
      <c r="X152">
        <v>0.24705882352941178</v>
      </c>
      <c r="Y152">
        <f t="shared" si="15"/>
        <v>-4</v>
      </c>
      <c r="AD152">
        <f t="shared" si="16"/>
        <v>-4</v>
      </c>
      <c r="AE152">
        <f t="shared" si="17"/>
        <v>0</v>
      </c>
    </row>
    <row r="153" spans="1:31" x14ac:dyDescent="0.55000000000000004">
      <c r="A153">
        <v>144</v>
      </c>
      <c r="B153">
        <v>374</v>
      </c>
      <c r="C153">
        <v>27</v>
      </c>
      <c r="D153">
        <v>25</v>
      </c>
      <c r="E153">
        <v>0</v>
      </c>
      <c r="F153">
        <v>1</v>
      </c>
      <c r="G153">
        <v>-0.93636598795096193</v>
      </c>
      <c r="H153">
        <v>0.28163498020139233</v>
      </c>
      <c r="I153">
        <f t="shared" si="12"/>
        <v>9.5</v>
      </c>
      <c r="N153">
        <f t="shared" si="13"/>
        <v>-4</v>
      </c>
      <c r="O153">
        <f t="shared" si="14"/>
        <v>13.5</v>
      </c>
      <c r="S153">
        <v>144</v>
      </c>
      <c r="T153">
        <v>221</v>
      </c>
      <c r="U153">
        <v>0</v>
      </c>
      <c r="V153">
        <v>0</v>
      </c>
      <c r="W153">
        <v>-1.1143606456362489</v>
      </c>
      <c r="X153">
        <v>0.24705882352941178</v>
      </c>
      <c r="Y153">
        <f t="shared" si="15"/>
        <v>-4</v>
      </c>
      <c r="AD153">
        <f t="shared" si="16"/>
        <v>-4</v>
      </c>
      <c r="AE153">
        <f t="shared" si="17"/>
        <v>0</v>
      </c>
    </row>
    <row r="154" spans="1:31" x14ac:dyDescent="0.55000000000000004">
      <c r="A154">
        <v>145</v>
      </c>
      <c r="B154" s="1">
        <v>183</v>
      </c>
      <c r="C154" s="1">
        <v>19</v>
      </c>
      <c r="D154" s="1">
        <v>15</v>
      </c>
      <c r="E154" s="1">
        <v>0</v>
      </c>
      <c r="F154">
        <v>1</v>
      </c>
      <c r="G154">
        <v>-0.96516318517275979</v>
      </c>
      <c r="H154">
        <v>0.27584563101222842</v>
      </c>
      <c r="I154">
        <f t="shared" si="12"/>
        <v>9.5</v>
      </c>
      <c r="N154">
        <f t="shared" si="13"/>
        <v>-4</v>
      </c>
      <c r="O154">
        <f t="shared" si="14"/>
        <v>13.5</v>
      </c>
      <c r="S154">
        <v>145</v>
      </c>
      <c r="T154">
        <v>223</v>
      </c>
      <c r="U154">
        <v>0</v>
      </c>
      <c r="V154">
        <v>0</v>
      </c>
      <c r="W154">
        <v>-1.1143606456362489</v>
      </c>
      <c r="X154">
        <v>0.24705882352941178</v>
      </c>
      <c r="Y154">
        <f t="shared" si="15"/>
        <v>-4</v>
      </c>
      <c r="AD154">
        <f t="shared" si="16"/>
        <v>-4</v>
      </c>
      <c r="AE154">
        <f t="shared" si="17"/>
        <v>0</v>
      </c>
    </row>
    <row r="155" spans="1:31" x14ac:dyDescent="0.55000000000000004">
      <c r="A155">
        <v>146</v>
      </c>
      <c r="B155" s="1">
        <v>100</v>
      </c>
      <c r="C155" s="1">
        <v>8</v>
      </c>
      <c r="D155" s="1">
        <v>0</v>
      </c>
      <c r="E155" s="1">
        <v>0</v>
      </c>
      <c r="F155">
        <v>0</v>
      </c>
      <c r="G155">
        <v>-0.97024674202512062</v>
      </c>
      <c r="H155">
        <v>0.27483132402267169</v>
      </c>
      <c r="I155">
        <f t="shared" si="12"/>
        <v>-4</v>
      </c>
      <c r="N155">
        <f t="shared" si="13"/>
        <v>-4</v>
      </c>
      <c r="O155">
        <f t="shared" si="14"/>
        <v>0</v>
      </c>
      <c r="S155">
        <v>146</v>
      </c>
      <c r="T155">
        <v>227</v>
      </c>
      <c r="U155">
        <v>1</v>
      </c>
      <c r="V155">
        <v>0</v>
      </c>
      <c r="W155">
        <v>-1.1143606456362489</v>
      </c>
      <c r="X155">
        <v>0.24705882352941178</v>
      </c>
      <c r="Y155">
        <f t="shared" si="15"/>
        <v>-4</v>
      </c>
      <c r="AD155">
        <f t="shared" si="16"/>
        <v>-4</v>
      </c>
      <c r="AE155">
        <f t="shared" si="17"/>
        <v>0</v>
      </c>
    </row>
    <row r="156" spans="1:31" x14ac:dyDescent="0.55000000000000004">
      <c r="A156">
        <v>147</v>
      </c>
      <c r="B156" s="1">
        <v>169</v>
      </c>
      <c r="C156" s="1">
        <v>8</v>
      </c>
      <c r="D156" s="1">
        <v>0</v>
      </c>
      <c r="E156" s="1">
        <v>0</v>
      </c>
      <c r="F156">
        <v>0</v>
      </c>
      <c r="G156">
        <v>-0.97024674202512062</v>
      </c>
      <c r="H156">
        <v>0.27483132402267169</v>
      </c>
      <c r="I156">
        <f t="shared" si="12"/>
        <v>-4</v>
      </c>
      <c r="N156">
        <f t="shared" si="13"/>
        <v>-4</v>
      </c>
      <c r="O156">
        <f t="shared" si="14"/>
        <v>0</v>
      </c>
      <c r="S156">
        <v>147</v>
      </c>
      <c r="T156">
        <v>230</v>
      </c>
      <c r="U156">
        <v>0</v>
      </c>
      <c r="V156">
        <v>0</v>
      </c>
      <c r="W156">
        <v>-1.1143606456362489</v>
      </c>
      <c r="X156">
        <v>0.24705882352941178</v>
      </c>
      <c r="Y156">
        <f t="shared" si="15"/>
        <v>-4</v>
      </c>
      <c r="AD156">
        <f t="shared" si="16"/>
        <v>-4</v>
      </c>
      <c r="AE156">
        <f t="shared" si="17"/>
        <v>0</v>
      </c>
    </row>
    <row r="157" spans="1:31" x14ac:dyDescent="0.55000000000000004">
      <c r="A157">
        <v>148</v>
      </c>
      <c r="B157">
        <v>206</v>
      </c>
      <c r="C157">
        <v>8</v>
      </c>
      <c r="D157">
        <v>0</v>
      </c>
      <c r="E157">
        <v>0</v>
      </c>
      <c r="F157">
        <v>1</v>
      </c>
      <c r="G157">
        <v>-0.97024674202512062</v>
      </c>
      <c r="H157">
        <v>0.27483132402267169</v>
      </c>
      <c r="I157">
        <f t="shared" si="12"/>
        <v>9.5</v>
      </c>
      <c r="N157">
        <f t="shared" si="13"/>
        <v>-4</v>
      </c>
      <c r="O157">
        <f t="shared" si="14"/>
        <v>13.5</v>
      </c>
      <c r="S157">
        <v>148</v>
      </c>
      <c r="T157">
        <v>231</v>
      </c>
      <c r="U157">
        <v>0</v>
      </c>
      <c r="V157">
        <v>0</v>
      </c>
      <c r="W157">
        <v>-1.1143606456362489</v>
      </c>
      <c r="X157">
        <v>0.24705882352941178</v>
      </c>
      <c r="Y157">
        <f t="shared" si="15"/>
        <v>-4</v>
      </c>
      <c r="AD157">
        <f t="shared" si="16"/>
        <v>-4</v>
      </c>
      <c r="AE157">
        <f t="shared" si="17"/>
        <v>0</v>
      </c>
    </row>
    <row r="158" spans="1:31" x14ac:dyDescent="0.55000000000000004">
      <c r="A158">
        <v>149</v>
      </c>
      <c r="B158">
        <v>395</v>
      </c>
      <c r="C158">
        <v>8</v>
      </c>
      <c r="D158">
        <v>0</v>
      </c>
      <c r="E158">
        <v>0</v>
      </c>
      <c r="F158">
        <v>1</v>
      </c>
      <c r="G158">
        <v>-0.97024674202512062</v>
      </c>
      <c r="H158">
        <v>0.27483132402267169</v>
      </c>
      <c r="I158">
        <f t="shared" si="12"/>
        <v>9.5</v>
      </c>
      <c r="N158">
        <f t="shared" si="13"/>
        <v>-4</v>
      </c>
      <c r="O158">
        <f t="shared" si="14"/>
        <v>13.5</v>
      </c>
      <c r="S158">
        <v>149</v>
      </c>
      <c r="T158">
        <v>233</v>
      </c>
      <c r="U158">
        <v>0</v>
      </c>
      <c r="V158">
        <v>0</v>
      </c>
      <c r="W158">
        <v>-1.1143606456362489</v>
      </c>
      <c r="X158">
        <v>0.24705882352941178</v>
      </c>
      <c r="Y158">
        <f t="shared" si="15"/>
        <v>-4</v>
      </c>
      <c r="AD158">
        <f t="shared" si="16"/>
        <v>-4</v>
      </c>
      <c r="AE158">
        <f t="shared" si="17"/>
        <v>0</v>
      </c>
    </row>
    <row r="159" spans="1:31" x14ac:dyDescent="0.55000000000000004">
      <c r="A159">
        <v>150</v>
      </c>
      <c r="B159">
        <v>499</v>
      </c>
      <c r="C159">
        <v>8</v>
      </c>
      <c r="D159">
        <v>0</v>
      </c>
      <c r="E159">
        <v>0</v>
      </c>
      <c r="F159">
        <v>0</v>
      </c>
      <c r="G159">
        <v>-0.97024674202512062</v>
      </c>
      <c r="H159">
        <v>0.27483132402267169</v>
      </c>
      <c r="I159">
        <f t="shared" si="12"/>
        <v>-4</v>
      </c>
      <c r="N159">
        <f t="shared" si="13"/>
        <v>-4</v>
      </c>
      <c r="O159">
        <f t="shared" si="14"/>
        <v>0</v>
      </c>
      <c r="S159">
        <v>150</v>
      </c>
      <c r="T159">
        <v>234</v>
      </c>
      <c r="U159">
        <v>0</v>
      </c>
      <c r="V159">
        <v>0</v>
      </c>
      <c r="W159">
        <v>-1.1143606456362489</v>
      </c>
      <c r="X159">
        <v>0.24705882352941178</v>
      </c>
      <c r="Y159">
        <f t="shared" si="15"/>
        <v>-4</v>
      </c>
      <c r="AD159">
        <f t="shared" si="16"/>
        <v>-4</v>
      </c>
      <c r="AE159">
        <f t="shared" si="17"/>
        <v>0</v>
      </c>
    </row>
    <row r="160" spans="1:31" x14ac:dyDescent="0.55000000000000004">
      <c r="A160">
        <v>151</v>
      </c>
      <c r="B160">
        <v>363</v>
      </c>
      <c r="C160">
        <v>36</v>
      </c>
      <c r="D160">
        <v>35</v>
      </c>
      <c r="E160">
        <v>13</v>
      </c>
      <c r="F160">
        <v>1</v>
      </c>
      <c r="G160">
        <v>-0.98572201399444204</v>
      </c>
      <c r="H160">
        <v>0.27175788762045877</v>
      </c>
      <c r="I160">
        <f t="shared" si="12"/>
        <v>9.5</v>
      </c>
      <c r="N160">
        <f t="shared" si="13"/>
        <v>-4</v>
      </c>
      <c r="O160">
        <f t="shared" si="14"/>
        <v>13.5</v>
      </c>
      <c r="S160">
        <v>151</v>
      </c>
      <c r="T160">
        <v>235</v>
      </c>
      <c r="U160">
        <v>0</v>
      </c>
      <c r="V160">
        <v>0</v>
      </c>
      <c r="W160">
        <v>-1.1143606456362489</v>
      </c>
      <c r="X160">
        <v>0.24705882352941178</v>
      </c>
      <c r="Y160">
        <f t="shared" si="15"/>
        <v>-4</v>
      </c>
      <c r="AD160">
        <f t="shared" si="16"/>
        <v>-4</v>
      </c>
      <c r="AE160">
        <f t="shared" si="17"/>
        <v>0</v>
      </c>
    </row>
    <row r="161" spans="1:31" x14ac:dyDescent="0.55000000000000004">
      <c r="A161">
        <v>152</v>
      </c>
      <c r="B161" s="1">
        <v>10</v>
      </c>
      <c r="C161" s="1">
        <v>11</v>
      </c>
      <c r="D161" s="1">
        <v>0</v>
      </c>
      <c r="E161" s="1">
        <v>15</v>
      </c>
      <c r="F161">
        <v>0</v>
      </c>
      <c r="G161">
        <v>-0.99006248152135945</v>
      </c>
      <c r="H161">
        <v>0.27089973655698291</v>
      </c>
      <c r="I161">
        <f t="shared" si="12"/>
        <v>-4</v>
      </c>
      <c r="N161">
        <f t="shared" si="13"/>
        <v>-4</v>
      </c>
      <c r="O161">
        <f t="shared" si="14"/>
        <v>0</v>
      </c>
      <c r="S161">
        <v>152</v>
      </c>
      <c r="T161">
        <v>236</v>
      </c>
      <c r="U161">
        <v>0</v>
      </c>
      <c r="V161">
        <v>0</v>
      </c>
      <c r="W161">
        <v>-1.1143606456362489</v>
      </c>
      <c r="X161">
        <v>0.24705882352941178</v>
      </c>
      <c r="Y161">
        <f t="shared" si="15"/>
        <v>-4</v>
      </c>
      <c r="AD161">
        <f t="shared" si="16"/>
        <v>-4</v>
      </c>
      <c r="AE161">
        <f t="shared" si="17"/>
        <v>0</v>
      </c>
    </row>
    <row r="162" spans="1:31" x14ac:dyDescent="0.55000000000000004">
      <c r="A162">
        <v>153</v>
      </c>
      <c r="B162">
        <v>495</v>
      </c>
      <c r="C162">
        <v>11</v>
      </c>
      <c r="D162">
        <v>0</v>
      </c>
      <c r="E162">
        <v>15</v>
      </c>
      <c r="F162">
        <v>0</v>
      </c>
      <c r="G162">
        <v>-0.99006248152135945</v>
      </c>
      <c r="H162">
        <v>0.27089973655698291</v>
      </c>
      <c r="I162">
        <f t="shared" si="12"/>
        <v>-4</v>
      </c>
      <c r="N162">
        <f t="shared" si="13"/>
        <v>-4</v>
      </c>
      <c r="O162">
        <f t="shared" si="14"/>
        <v>0</v>
      </c>
      <c r="S162">
        <v>153</v>
      </c>
      <c r="T162">
        <v>237</v>
      </c>
      <c r="U162">
        <v>1</v>
      </c>
      <c r="V162">
        <v>0</v>
      </c>
      <c r="W162">
        <v>-1.1143606456362489</v>
      </c>
      <c r="X162">
        <v>0.24705882352941178</v>
      </c>
      <c r="Y162">
        <f t="shared" si="15"/>
        <v>-4</v>
      </c>
      <c r="AD162">
        <f t="shared" si="16"/>
        <v>-4</v>
      </c>
      <c r="AE162">
        <f t="shared" si="17"/>
        <v>0</v>
      </c>
    </row>
    <row r="163" spans="1:31" x14ac:dyDescent="0.55000000000000004">
      <c r="A163">
        <v>154</v>
      </c>
      <c r="B163" s="1">
        <v>138</v>
      </c>
      <c r="C163" s="1">
        <v>40</v>
      </c>
      <c r="D163" s="1">
        <v>45</v>
      </c>
      <c r="E163" s="1">
        <v>0</v>
      </c>
      <c r="F163">
        <v>1</v>
      </c>
      <c r="G163">
        <v>-0.99310831044837444</v>
      </c>
      <c r="H163">
        <v>0.27029856549912396</v>
      </c>
      <c r="I163">
        <f t="shared" si="12"/>
        <v>9.5</v>
      </c>
      <c r="N163">
        <f t="shared" si="13"/>
        <v>-4</v>
      </c>
      <c r="O163">
        <f t="shared" si="14"/>
        <v>13.5</v>
      </c>
      <c r="S163">
        <v>154</v>
      </c>
      <c r="T163">
        <v>241</v>
      </c>
      <c r="U163">
        <v>0</v>
      </c>
      <c r="V163">
        <v>0</v>
      </c>
      <c r="W163">
        <v>-1.1143606456362489</v>
      </c>
      <c r="X163">
        <v>0.24705882352941178</v>
      </c>
      <c r="Y163">
        <f t="shared" si="15"/>
        <v>-4</v>
      </c>
      <c r="AD163">
        <f t="shared" si="16"/>
        <v>-4</v>
      </c>
      <c r="AE163">
        <f t="shared" si="17"/>
        <v>0</v>
      </c>
    </row>
    <row r="164" spans="1:31" x14ac:dyDescent="0.55000000000000004">
      <c r="A164">
        <v>155</v>
      </c>
      <c r="B164" s="1">
        <v>105</v>
      </c>
      <c r="C164" s="1">
        <v>18</v>
      </c>
      <c r="D164" s="1">
        <v>15</v>
      </c>
      <c r="E164" s="1">
        <v>0</v>
      </c>
      <c r="F164">
        <v>1</v>
      </c>
      <c r="G164">
        <v>-1.0032754241530959</v>
      </c>
      <c r="H164">
        <v>0.26829792148065124</v>
      </c>
      <c r="I164">
        <f t="shared" si="12"/>
        <v>9.5</v>
      </c>
      <c r="N164">
        <f t="shared" si="13"/>
        <v>-4</v>
      </c>
      <c r="O164">
        <f t="shared" si="14"/>
        <v>13.5</v>
      </c>
      <c r="S164">
        <v>155</v>
      </c>
      <c r="T164">
        <v>242</v>
      </c>
      <c r="U164">
        <v>0</v>
      </c>
      <c r="V164">
        <v>0</v>
      </c>
      <c r="W164">
        <v>-1.1143606456362489</v>
      </c>
      <c r="X164">
        <v>0.24705882352941178</v>
      </c>
      <c r="Y164">
        <f t="shared" si="15"/>
        <v>-4</v>
      </c>
      <c r="AD164">
        <f t="shared" si="16"/>
        <v>-4</v>
      </c>
      <c r="AE164">
        <f t="shared" si="17"/>
        <v>0</v>
      </c>
    </row>
    <row r="165" spans="1:31" x14ac:dyDescent="0.55000000000000004">
      <c r="A165">
        <v>156</v>
      </c>
      <c r="B165">
        <v>308</v>
      </c>
      <c r="C165">
        <v>18</v>
      </c>
      <c r="D165">
        <v>15</v>
      </c>
      <c r="E165">
        <v>0</v>
      </c>
      <c r="F165">
        <v>0</v>
      </c>
      <c r="G165">
        <v>-1.0032754241530959</v>
      </c>
      <c r="H165">
        <v>0.26829792148065124</v>
      </c>
      <c r="I165">
        <f t="shared" si="12"/>
        <v>-4</v>
      </c>
      <c r="N165">
        <f t="shared" si="13"/>
        <v>-4</v>
      </c>
      <c r="O165">
        <f t="shared" si="14"/>
        <v>0</v>
      </c>
      <c r="S165">
        <v>156</v>
      </c>
      <c r="T165">
        <v>243</v>
      </c>
      <c r="U165">
        <v>0</v>
      </c>
      <c r="V165">
        <v>0</v>
      </c>
      <c r="W165">
        <v>-1.1143606456362489</v>
      </c>
      <c r="X165">
        <v>0.24705882352941178</v>
      </c>
      <c r="Y165">
        <f t="shared" si="15"/>
        <v>-4</v>
      </c>
      <c r="AD165">
        <f t="shared" si="16"/>
        <v>-4</v>
      </c>
      <c r="AE165">
        <f t="shared" si="17"/>
        <v>0</v>
      </c>
    </row>
    <row r="166" spans="1:31" x14ac:dyDescent="0.55000000000000004">
      <c r="A166">
        <v>157</v>
      </c>
      <c r="B166" s="1">
        <v>126</v>
      </c>
      <c r="C166" s="1">
        <v>7</v>
      </c>
      <c r="D166" s="1">
        <v>0</v>
      </c>
      <c r="E166" s="1">
        <v>0</v>
      </c>
      <c r="F166">
        <v>0</v>
      </c>
      <c r="G166">
        <v>-1.0083589810054567</v>
      </c>
      <c r="H166">
        <v>0.26730112360007624</v>
      </c>
      <c r="I166">
        <f t="shared" si="12"/>
        <v>-4</v>
      </c>
      <c r="N166">
        <f t="shared" si="13"/>
        <v>-4</v>
      </c>
      <c r="O166">
        <f t="shared" si="14"/>
        <v>0</v>
      </c>
      <c r="S166">
        <v>157</v>
      </c>
      <c r="T166">
        <v>245</v>
      </c>
      <c r="U166">
        <v>0</v>
      </c>
      <c r="V166">
        <v>0</v>
      </c>
      <c r="W166">
        <v>-1.1143606456362489</v>
      </c>
      <c r="X166">
        <v>0.24705882352941178</v>
      </c>
      <c r="Y166">
        <f t="shared" si="15"/>
        <v>-4</v>
      </c>
      <c r="AD166">
        <f t="shared" si="16"/>
        <v>-4</v>
      </c>
      <c r="AE166">
        <f t="shared" si="17"/>
        <v>0</v>
      </c>
    </row>
    <row r="167" spans="1:31" x14ac:dyDescent="0.55000000000000004">
      <c r="A167">
        <v>158</v>
      </c>
      <c r="B167">
        <v>409</v>
      </c>
      <c r="C167">
        <v>7</v>
      </c>
      <c r="D167">
        <v>0</v>
      </c>
      <c r="E167">
        <v>0</v>
      </c>
      <c r="F167">
        <v>1</v>
      </c>
      <c r="G167">
        <v>-1.0083589810054567</v>
      </c>
      <c r="H167">
        <v>0.26730112360007624</v>
      </c>
      <c r="I167">
        <f t="shared" si="12"/>
        <v>9.5</v>
      </c>
      <c r="N167">
        <f t="shared" si="13"/>
        <v>-4</v>
      </c>
      <c r="O167">
        <f t="shared" si="14"/>
        <v>13.5</v>
      </c>
      <c r="S167">
        <v>158</v>
      </c>
      <c r="T167">
        <v>246</v>
      </c>
      <c r="U167">
        <v>0</v>
      </c>
      <c r="V167">
        <v>0</v>
      </c>
      <c r="W167">
        <v>-1.1143606456362489</v>
      </c>
      <c r="X167">
        <v>0.24705882352941178</v>
      </c>
      <c r="Y167">
        <f t="shared" si="15"/>
        <v>-4</v>
      </c>
      <c r="AD167">
        <f t="shared" si="16"/>
        <v>-4</v>
      </c>
      <c r="AE167">
        <f t="shared" si="17"/>
        <v>0</v>
      </c>
    </row>
    <row r="168" spans="1:31" x14ac:dyDescent="0.55000000000000004">
      <c r="A168">
        <v>159</v>
      </c>
      <c r="B168">
        <v>393</v>
      </c>
      <c r="C168">
        <v>28</v>
      </c>
      <c r="D168">
        <v>25</v>
      </c>
      <c r="E168">
        <v>13</v>
      </c>
      <c r="F168">
        <v>1</v>
      </c>
      <c r="G168">
        <v>-1.01451921121624</v>
      </c>
      <c r="H168">
        <v>0.26609636572279066</v>
      </c>
      <c r="I168">
        <f t="shared" si="12"/>
        <v>9.5</v>
      </c>
      <c r="N168">
        <f t="shared" si="13"/>
        <v>-4</v>
      </c>
      <c r="O168">
        <f t="shared" si="14"/>
        <v>13.5</v>
      </c>
      <c r="S168">
        <v>159</v>
      </c>
      <c r="T168">
        <v>247</v>
      </c>
      <c r="U168">
        <v>0</v>
      </c>
      <c r="V168">
        <v>0</v>
      </c>
      <c r="W168">
        <v>-1.1143606456362489</v>
      </c>
      <c r="X168">
        <v>0.24705882352941178</v>
      </c>
      <c r="Y168">
        <f t="shared" si="15"/>
        <v>-4</v>
      </c>
      <c r="AD168">
        <f t="shared" si="16"/>
        <v>-4</v>
      </c>
      <c r="AE168">
        <f t="shared" si="17"/>
        <v>0</v>
      </c>
    </row>
    <row r="169" spans="1:31" x14ac:dyDescent="0.55000000000000004">
      <c r="A169">
        <v>160</v>
      </c>
      <c r="B169" s="1">
        <v>14</v>
      </c>
      <c r="C169" s="1">
        <v>35</v>
      </c>
      <c r="D169" s="1">
        <v>35</v>
      </c>
      <c r="E169" s="1">
        <v>13</v>
      </c>
      <c r="F169">
        <v>0</v>
      </c>
      <c r="G169">
        <v>-1.0238342529747781</v>
      </c>
      <c r="H169">
        <v>0.26428120772712688</v>
      </c>
      <c r="I169">
        <f t="shared" si="12"/>
        <v>-4</v>
      </c>
      <c r="N169">
        <f t="shared" si="13"/>
        <v>-4</v>
      </c>
      <c r="O169">
        <f t="shared" si="14"/>
        <v>0</v>
      </c>
      <c r="S169">
        <v>160</v>
      </c>
      <c r="T169">
        <v>248</v>
      </c>
      <c r="U169">
        <v>0</v>
      </c>
      <c r="V169">
        <v>0</v>
      </c>
      <c r="W169">
        <v>-1.1143606456362489</v>
      </c>
      <c r="X169">
        <v>0.24705882352941178</v>
      </c>
      <c r="Y169">
        <f t="shared" si="15"/>
        <v>-4</v>
      </c>
      <c r="AD169">
        <f t="shared" si="16"/>
        <v>-4</v>
      </c>
      <c r="AE169">
        <f t="shared" si="17"/>
        <v>0</v>
      </c>
    </row>
    <row r="170" spans="1:31" x14ac:dyDescent="0.55000000000000004">
      <c r="A170">
        <v>161</v>
      </c>
      <c r="B170" s="1">
        <v>114</v>
      </c>
      <c r="C170" s="1">
        <v>10</v>
      </c>
      <c r="D170" s="1">
        <v>0</v>
      </c>
      <c r="E170" s="1">
        <v>15</v>
      </c>
      <c r="F170">
        <v>0</v>
      </c>
      <c r="G170">
        <v>-1.0281747205016956</v>
      </c>
      <c r="H170">
        <v>0.26343812566351821</v>
      </c>
      <c r="I170">
        <f t="shared" si="12"/>
        <v>-4</v>
      </c>
      <c r="N170">
        <f t="shared" si="13"/>
        <v>-4</v>
      </c>
      <c r="O170">
        <f t="shared" si="14"/>
        <v>0</v>
      </c>
      <c r="S170">
        <v>161</v>
      </c>
      <c r="T170">
        <v>249</v>
      </c>
      <c r="U170">
        <v>0</v>
      </c>
      <c r="V170">
        <v>0</v>
      </c>
      <c r="W170">
        <v>-1.1143606456362489</v>
      </c>
      <c r="X170">
        <v>0.24705882352941178</v>
      </c>
      <c r="Y170">
        <f t="shared" si="15"/>
        <v>-4</v>
      </c>
      <c r="AD170">
        <f t="shared" si="16"/>
        <v>-4</v>
      </c>
      <c r="AE170">
        <f t="shared" si="17"/>
        <v>0</v>
      </c>
    </row>
    <row r="171" spans="1:31" x14ac:dyDescent="0.55000000000000004">
      <c r="A171">
        <v>162</v>
      </c>
      <c r="B171">
        <v>223</v>
      </c>
      <c r="C171">
        <v>42</v>
      </c>
      <c r="D171">
        <v>50</v>
      </c>
      <c r="E171">
        <v>0</v>
      </c>
      <c r="F171">
        <v>0</v>
      </c>
      <c r="G171">
        <v>-1.0549341897981475</v>
      </c>
      <c r="H171">
        <v>0.2582787271827594</v>
      </c>
      <c r="I171">
        <f t="shared" si="12"/>
        <v>-4</v>
      </c>
      <c r="N171">
        <f t="shared" si="13"/>
        <v>-4</v>
      </c>
      <c r="O171">
        <f t="shared" si="14"/>
        <v>0</v>
      </c>
      <c r="S171">
        <v>162</v>
      </c>
      <c r="T171">
        <v>253</v>
      </c>
      <c r="U171">
        <v>0</v>
      </c>
      <c r="V171">
        <v>0</v>
      </c>
      <c r="W171">
        <v>-1.1143606456362489</v>
      </c>
      <c r="X171">
        <v>0.24705882352941178</v>
      </c>
      <c r="Y171">
        <f t="shared" si="15"/>
        <v>-4</v>
      </c>
      <c r="AD171">
        <f t="shared" si="16"/>
        <v>-4</v>
      </c>
      <c r="AE171">
        <f t="shared" si="17"/>
        <v>0</v>
      </c>
    </row>
    <row r="172" spans="1:31" x14ac:dyDescent="0.55000000000000004">
      <c r="A172">
        <v>163</v>
      </c>
      <c r="B172">
        <v>274</v>
      </c>
      <c r="C172">
        <v>13</v>
      </c>
      <c r="D172">
        <v>10</v>
      </c>
      <c r="E172">
        <v>0</v>
      </c>
      <c r="F172">
        <v>0</v>
      </c>
      <c r="G172">
        <v>-1.0557862617443308</v>
      </c>
      <c r="H172">
        <v>0.25811552867886633</v>
      </c>
      <c r="I172">
        <f t="shared" si="12"/>
        <v>-4</v>
      </c>
      <c r="N172">
        <f t="shared" si="13"/>
        <v>-4</v>
      </c>
      <c r="O172">
        <f t="shared" si="14"/>
        <v>0</v>
      </c>
      <c r="S172">
        <v>163</v>
      </c>
      <c r="T172">
        <v>254</v>
      </c>
      <c r="U172">
        <v>1</v>
      </c>
      <c r="V172">
        <v>0</v>
      </c>
      <c r="W172">
        <v>-1.1143606456362489</v>
      </c>
      <c r="X172">
        <v>0.24705882352941178</v>
      </c>
      <c r="Y172">
        <f t="shared" si="15"/>
        <v>-4</v>
      </c>
      <c r="AD172">
        <f t="shared" si="16"/>
        <v>-4</v>
      </c>
      <c r="AE172">
        <f t="shared" si="17"/>
        <v>0</v>
      </c>
    </row>
    <row r="173" spans="1:31" x14ac:dyDescent="0.55000000000000004">
      <c r="A173">
        <v>164</v>
      </c>
      <c r="B173" s="1">
        <v>61</v>
      </c>
      <c r="C173" s="1">
        <v>37</v>
      </c>
      <c r="D173" s="1">
        <v>35</v>
      </c>
      <c r="E173" s="1">
        <v>26</v>
      </c>
      <c r="F173">
        <v>0</v>
      </c>
      <c r="G173">
        <v>-1.0638752372597202</v>
      </c>
      <c r="H173">
        <v>0.25656958857993645</v>
      </c>
      <c r="I173">
        <f t="shared" si="12"/>
        <v>-4</v>
      </c>
      <c r="N173">
        <f t="shared" si="13"/>
        <v>-4</v>
      </c>
      <c r="O173">
        <f t="shared" si="14"/>
        <v>0</v>
      </c>
      <c r="S173">
        <v>164</v>
      </c>
      <c r="T173">
        <v>258</v>
      </c>
      <c r="U173">
        <v>0</v>
      </c>
      <c r="V173">
        <v>0</v>
      </c>
      <c r="W173">
        <v>-1.1143606456362489</v>
      </c>
      <c r="X173">
        <v>0.24705882352941178</v>
      </c>
      <c r="Y173">
        <f t="shared" si="15"/>
        <v>-4</v>
      </c>
      <c r="AD173">
        <f t="shared" si="16"/>
        <v>-4</v>
      </c>
      <c r="AE173">
        <f t="shared" si="17"/>
        <v>0</v>
      </c>
    </row>
    <row r="174" spans="1:31" x14ac:dyDescent="0.55000000000000004">
      <c r="A174">
        <v>165</v>
      </c>
      <c r="B174" s="1">
        <v>129</v>
      </c>
      <c r="C174" s="1">
        <v>26</v>
      </c>
      <c r="D174" s="1">
        <v>20</v>
      </c>
      <c r="E174" s="1">
        <v>26</v>
      </c>
      <c r="F174">
        <v>0</v>
      </c>
      <c r="G174">
        <v>-1.0689587941120808</v>
      </c>
      <c r="H174">
        <v>0.25560114316470939</v>
      </c>
      <c r="I174">
        <f t="shared" si="12"/>
        <v>-4</v>
      </c>
      <c r="N174">
        <f t="shared" si="13"/>
        <v>-4</v>
      </c>
      <c r="O174">
        <f t="shared" si="14"/>
        <v>0</v>
      </c>
      <c r="S174">
        <v>165</v>
      </c>
      <c r="T174">
        <v>260</v>
      </c>
      <c r="U174">
        <v>0</v>
      </c>
      <c r="V174">
        <v>0</v>
      </c>
      <c r="W174">
        <v>-1.1143606456362489</v>
      </c>
      <c r="X174">
        <v>0.24705882352941178</v>
      </c>
      <c r="Y174">
        <f t="shared" si="15"/>
        <v>-4</v>
      </c>
      <c r="AD174">
        <f t="shared" si="16"/>
        <v>-4</v>
      </c>
      <c r="AE174">
        <f t="shared" si="17"/>
        <v>0</v>
      </c>
    </row>
    <row r="175" spans="1:31" x14ac:dyDescent="0.55000000000000004">
      <c r="A175">
        <v>166</v>
      </c>
      <c r="B175" s="1">
        <v>127</v>
      </c>
      <c r="C175" s="1">
        <v>33</v>
      </c>
      <c r="D175" s="1">
        <v>30</v>
      </c>
      <c r="E175" s="1">
        <v>26</v>
      </c>
      <c r="F175">
        <v>0</v>
      </c>
      <c r="G175">
        <v>-1.078273835870619</v>
      </c>
      <c r="H175">
        <v>0.25383281616689574</v>
      </c>
      <c r="I175">
        <f t="shared" si="12"/>
        <v>-4</v>
      </c>
      <c r="N175">
        <f t="shared" si="13"/>
        <v>-4</v>
      </c>
      <c r="O175">
        <f t="shared" si="14"/>
        <v>0</v>
      </c>
      <c r="S175">
        <v>166</v>
      </c>
      <c r="T175">
        <v>261</v>
      </c>
      <c r="U175">
        <v>0</v>
      </c>
      <c r="V175">
        <v>0</v>
      </c>
      <c r="W175">
        <v>-1.1143606456362489</v>
      </c>
      <c r="X175">
        <v>0.24705882352941178</v>
      </c>
      <c r="Y175">
        <f t="shared" si="15"/>
        <v>-4</v>
      </c>
      <c r="AD175">
        <f t="shared" si="16"/>
        <v>-4</v>
      </c>
      <c r="AE175">
        <f t="shared" si="17"/>
        <v>0</v>
      </c>
    </row>
    <row r="176" spans="1:31" x14ac:dyDescent="0.55000000000000004">
      <c r="A176">
        <v>167</v>
      </c>
      <c r="B176">
        <v>296</v>
      </c>
      <c r="C176">
        <v>16</v>
      </c>
      <c r="D176">
        <v>15</v>
      </c>
      <c r="E176">
        <v>0</v>
      </c>
      <c r="F176">
        <v>0</v>
      </c>
      <c r="G176">
        <v>-1.0794999021137679</v>
      </c>
      <c r="H176">
        <v>0.25360066721019403</v>
      </c>
      <c r="I176">
        <f t="shared" si="12"/>
        <v>-4</v>
      </c>
      <c r="N176">
        <f t="shared" si="13"/>
        <v>-4</v>
      </c>
      <c r="O176">
        <f t="shared" si="14"/>
        <v>0</v>
      </c>
      <c r="S176">
        <v>167</v>
      </c>
      <c r="T176">
        <v>263</v>
      </c>
      <c r="U176">
        <v>0</v>
      </c>
      <c r="V176">
        <v>0</v>
      </c>
      <c r="W176">
        <v>-1.1143606456362489</v>
      </c>
      <c r="X176">
        <v>0.24705882352941178</v>
      </c>
      <c r="Y176">
        <f t="shared" si="15"/>
        <v>-4</v>
      </c>
      <c r="AD176">
        <f t="shared" si="16"/>
        <v>-4</v>
      </c>
      <c r="AE176">
        <f t="shared" si="17"/>
        <v>0</v>
      </c>
    </row>
    <row r="177" spans="1:31" x14ac:dyDescent="0.55000000000000004">
      <c r="A177">
        <v>168</v>
      </c>
      <c r="B177">
        <v>473</v>
      </c>
      <c r="C177">
        <v>16</v>
      </c>
      <c r="D177">
        <v>15</v>
      </c>
      <c r="E177">
        <v>0</v>
      </c>
      <c r="F177">
        <v>1</v>
      </c>
      <c r="G177">
        <v>-1.0794999021137679</v>
      </c>
      <c r="H177">
        <v>0.25360066721019403</v>
      </c>
      <c r="I177">
        <f t="shared" si="12"/>
        <v>9.5</v>
      </c>
      <c r="N177">
        <f t="shared" si="13"/>
        <v>-4</v>
      </c>
      <c r="O177">
        <f t="shared" si="14"/>
        <v>13.5</v>
      </c>
      <c r="S177">
        <v>168</v>
      </c>
      <c r="T177">
        <v>271</v>
      </c>
      <c r="U177">
        <v>0</v>
      </c>
      <c r="V177">
        <v>0</v>
      </c>
      <c r="W177">
        <v>-1.1143606456362489</v>
      </c>
      <c r="X177">
        <v>0.24705882352941178</v>
      </c>
      <c r="Y177">
        <f t="shared" si="15"/>
        <v>-4</v>
      </c>
      <c r="AD177">
        <f t="shared" si="16"/>
        <v>-4</v>
      </c>
      <c r="AE177">
        <f t="shared" si="17"/>
        <v>0</v>
      </c>
    </row>
    <row r="178" spans="1:31" x14ac:dyDescent="0.55000000000000004">
      <c r="A178">
        <v>169</v>
      </c>
      <c r="B178" s="1">
        <v>108</v>
      </c>
      <c r="C178" s="1">
        <v>5</v>
      </c>
      <c r="D178" s="1">
        <v>0</v>
      </c>
      <c r="E178" s="1">
        <v>0</v>
      </c>
      <c r="F178">
        <v>0</v>
      </c>
      <c r="G178">
        <v>-1.0845834589661287</v>
      </c>
      <c r="H178">
        <v>0.25263961997249029</v>
      </c>
      <c r="I178">
        <f t="shared" si="12"/>
        <v>-4</v>
      </c>
      <c r="N178">
        <f t="shared" si="13"/>
        <v>-4</v>
      </c>
      <c r="O178">
        <f t="shared" si="14"/>
        <v>0</v>
      </c>
      <c r="S178">
        <v>169</v>
      </c>
      <c r="T178">
        <v>274</v>
      </c>
      <c r="U178">
        <v>0</v>
      </c>
      <c r="V178">
        <v>0</v>
      </c>
      <c r="W178">
        <v>-1.1143606456362489</v>
      </c>
      <c r="X178">
        <v>0.24705882352941178</v>
      </c>
      <c r="Y178">
        <f t="shared" si="15"/>
        <v>-4</v>
      </c>
      <c r="AD178">
        <f t="shared" si="16"/>
        <v>-4</v>
      </c>
      <c r="AE178">
        <f t="shared" si="17"/>
        <v>0</v>
      </c>
    </row>
    <row r="179" spans="1:31" x14ac:dyDescent="0.55000000000000004">
      <c r="A179">
        <v>170</v>
      </c>
      <c r="B179" s="1">
        <v>146</v>
      </c>
      <c r="C179" s="1">
        <v>5</v>
      </c>
      <c r="D179" s="1">
        <v>0</v>
      </c>
      <c r="E179" s="1">
        <v>0</v>
      </c>
      <c r="F179">
        <v>0</v>
      </c>
      <c r="G179">
        <v>-1.0845834589661287</v>
      </c>
      <c r="H179">
        <v>0.25263961997249029</v>
      </c>
      <c r="I179">
        <f t="shared" si="12"/>
        <v>-4</v>
      </c>
      <c r="N179">
        <f t="shared" si="13"/>
        <v>-4</v>
      </c>
      <c r="O179">
        <f t="shared" si="14"/>
        <v>0</v>
      </c>
      <c r="S179">
        <v>170</v>
      </c>
      <c r="T179">
        <v>277</v>
      </c>
      <c r="U179">
        <v>0</v>
      </c>
      <c r="V179">
        <v>0</v>
      </c>
      <c r="W179">
        <v>-1.1143606456362489</v>
      </c>
      <c r="X179">
        <v>0.24705882352941178</v>
      </c>
      <c r="Y179">
        <f t="shared" si="15"/>
        <v>-4</v>
      </c>
      <c r="AD179">
        <f t="shared" si="16"/>
        <v>-4</v>
      </c>
      <c r="AE179">
        <f t="shared" si="17"/>
        <v>0</v>
      </c>
    </row>
    <row r="180" spans="1:31" x14ac:dyDescent="0.55000000000000004">
      <c r="A180">
        <v>171</v>
      </c>
      <c r="B180">
        <v>430</v>
      </c>
      <c r="C180">
        <v>5</v>
      </c>
      <c r="D180">
        <v>0</v>
      </c>
      <c r="E180">
        <v>0</v>
      </c>
      <c r="F180">
        <v>0</v>
      </c>
      <c r="G180">
        <v>-1.0845834589661287</v>
      </c>
      <c r="H180">
        <v>0.25263961997249029</v>
      </c>
      <c r="I180">
        <f t="shared" si="12"/>
        <v>-4</v>
      </c>
      <c r="N180">
        <f t="shared" si="13"/>
        <v>-4</v>
      </c>
      <c r="O180">
        <f t="shared" si="14"/>
        <v>0</v>
      </c>
      <c r="S180">
        <v>171</v>
      </c>
      <c r="T180">
        <v>280</v>
      </c>
      <c r="U180">
        <v>1</v>
      </c>
      <c r="V180">
        <v>0</v>
      </c>
      <c r="W180">
        <v>-1.1143606456362489</v>
      </c>
      <c r="X180">
        <v>0.24705882352941178</v>
      </c>
      <c r="Y180">
        <f t="shared" si="15"/>
        <v>-4</v>
      </c>
      <c r="AD180">
        <f t="shared" si="16"/>
        <v>-4</v>
      </c>
      <c r="AE180">
        <f t="shared" si="17"/>
        <v>0</v>
      </c>
    </row>
    <row r="181" spans="1:31" x14ac:dyDescent="0.55000000000000004">
      <c r="A181">
        <v>172</v>
      </c>
      <c r="B181">
        <v>480</v>
      </c>
      <c r="C181">
        <v>5</v>
      </c>
      <c r="D181">
        <v>0</v>
      </c>
      <c r="E181">
        <v>0</v>
      </c>
      <c r="F181">
        <v>1</v>
      </c>
      <c r="G181">
        <v>-1.0845834589661287</v>
      </c>
      <c r="H181">
        <v>0.25263961997249029</v>
      </c>
      <c r="I181">
        <f t="shared" si="12"/>
        <v>9.5</v>
      </c>
      <c r="N181">
        <f t="shared" si="13"/>
        <v>-4</v>
      </c>
      <c r="O181">
        <f t="shared" si="14"/>
        <v>13.5</v>
      </c>
      <c r="S181">
        <v>172</v>
      </c>
      <c r="T181">
        <v>287</v>
      </c>
      <c r="U181">
        <v>0</v>
      </c>
      <c r="V181">
        <v>0</v>
      </c>
      <c r="W181">
        <v>-1.1143606456362489</v>
      </c>
      <c r="X181">
        <v>0.24705882352941178</v>
      </c>
      <c r="Y181">
        <f t="shared" si="15"/>
        <v>-4</v>
      </c>
      <c r="AD181">
        <f t="shared" si="16"/>
        <v>-4</v>
      </c>
      <c r="AE181">
        <f t="shared" si="17"/>
        <v>0</v>
      </c>
    </row>
    <row r="182" spans="1:31" x14ac:dyDescent="0.55000000000000004">
      <c r="A182">
        <v>173</v>
      </c>
      <c r="B182">
        <v>361</v>
      </c>
      <c r="C182">
        <v>44</v>
      </c>
      <c r="D182">
        <v>50</v>
      </c>
      <c r="E182">
        <v>13</v>
      </c>
      <c r="F182">
        <v>0</v>
      </c>
      <c r="G182">
        <v>-1.0949751740830895</v>
      </c>
      <c r="H182">
        <v>0.2506825788866337</v>
      </c>
      <c r="I182">
        <f t="shared" si="12"/>
        <v>-4</v>
      </c>
      <c r="N182">
        <f t="shared" si="13"/>
        <v>-4</v>
      </c>
      <c r="O182">
        <f t="shared" si="14"/>
        <v>0</v>
      </c>
      <c r="S182">
        <v>173</v>
      </c>
      <c r="T182">
        <v>288</v>
      </c>
      <c r="U182">
        <v>0</v>
      </c>
      <c r="V182">
        <v>0</v>
      </c>
      <c r="W182">
        <v>-1.1143606456362489</v>
      </c>
      <c r="X182">
        <v>0.24705882352941178</v>
      </c>
      <c r="Y182">
        <f t="shared" si="15"/>
        <v>-4</v>
      </c>
      <c r="AD182">
        <f t="shared" si="16"/>
        <v>-4</v>
      </c>
      <c r="AE182">
        <f t="shared" si="17"/>
        <v>0</v>
      </c>
    </row>
    <row r="183" spans="1:31" x14ac:dyDescent="0.55000000000000004">
      <c r="A183">
        <v>174</v>
      </c>
      <c r="B183">
        <v>389</v>
      </c>
      <c r="C183">
        <v>33</v>
      </c>
      <c r="D183">
        <v>35</v>
      </c>
      <c r="E183">
        <v>13</v>
      </c>
      <c r="F183">
        <v>1</v>
      </c>
      <c r="G183">
        <v>-1.1000587309354501</v>
      </c>
      <c r="H183">
        <v>0.24972889015832508</v>
      </c>
      <c r="I183">
        <f t="shared" si="12"/>
        <v>9.5</v>
      </c>
      <c r="N183">
        <f t="shared" si="13"/>
        <v>-4</v>
      </c>
      <c r="O183">
        <f t="shared" si="14"/>
        <v>13.5</v>
      </c>
      <c r="S183">
        <v>174</v>
      </c>
      <c r="T183">
        <v>289</v>
      </c>
      <c r="U183">
        <v>0</v>
      </c>
      <c r="V183">
        <v>0</v>
      </c>
      <c r="W183">
        <v>-1.1143606456362489</v>
      </c>
      <c r="X183">
        <v>0.24705882352941178</v>
      </c>
      <c r="Y183">
        <f t="shared" si="15"/>
        <v>-4</v>
      </c>
      <c r="AD183">
        <f t="shared" si="16"/>
        <v>-4</v>
      </c>
      <c r="AE183">
        <f t="shared" si="17"/>
        <v>0</v>
      </c>
    </row>
    <row r="184" spans="1:31" x14ac:dyDescent="0.55000000000000004">
      <c r="A184">
        <v>175</v>
      </c>
      <c r="B184">
        <v>248</v>
      </c>
      <c r="C184">
        <v>36</v>
      </c>
      <c r="D184">
        <v>35</v>
      </c>
      <c r="E184">
        <v>26</v>
      </c>
      <c r="F184">
        <v>0</v>
      </c>
      <c r="G184">
        <v>-1.1019874762400561</v>
      </c>
      <c r="H184">
        <v>0.24936768647471849</v>
      </c>
      <c r="I184">
        <f t="shared" si="12"/>
        <v>-4</v>
      </c>
      <c r="N184">
        <f t="shared" si="13"/>
        <v>-4</v>
      </c>
      <c r="O184">
        <f t="shared" si="14"/>
        <v>0</v>
      </c>
      <c r="S184">
        <v>175</v>
      </c>
      <c r="T184">
        <v>293</v>
      </c>
      <c r="U184">
        <v>0</v>
      </c>
      <c r="V184">
        <v>0</v>
      </c>
      <c r="W184">
        <v>-1.1143606456362489</v>
      </c>
      <c r="X184">
        <v>0.24705882352941178</v>
      </c>
      <c r="Y184">
        <f t="shared" si="15"/>
        <v>-4</v>
      </c>
      <c r="AD184">
        <f t="shared" si="16"/>
        <v>-4</v>
      </c>
      <c r="AE184">
        <f t="shared" si="17"/>
        <v>0</v>
      </c>
    </row>
    <row r="185" spans="1:31" x14ac:dyDescent="0.55000000000000004">
      <c r="A185">
        <v>176</v>
      </c>
      <c r="B185" s="1">
        <v>41</v>
      </c>
      <c r="C185" s="1">
        <v>8</v>
      </c>
      <c r="D185" s="1">
        <v>0</v>
      </c>
      <c r="E185" s="1">
        <v>15</v>
      </c>
      <c r="F185">
        <v>1</v>
      </c>
      <c r="G185">
        <v>-1.1043991984623676</v>
      </c>
      <c r="H185">
        <v>0.24891652493034513</v>
      </c>
      <c r="I185">
        <f t="shared" si="12"/>
        <v>9.5</v>
      </c>
      <c r="N185">
        <f t="shared" si="13"/>
        <v>-4</v>
      </c>
      <c r="O185">
        <f t="shared" si="14"/>
        <v>13.5</v>
      </c>
      <c r="S185">
        <v>176</v>
      </c>
      <c r="T185">
        <v>295</v>
      </c>
      <c r="U185">
        <v>0</v>
      </c>
      <c r="V185">
        <v>0</v>
      </c>
      <c r="W185">
        <v>-1.1143606456362489</v>
      </c>
      <c r="X185">
        <v>0.24705882352941178</v>
      </c>
      <c r="Y185">
        <f t="shared" si="15"/>
        <v>-4</v>
      </c>
      <c r="AD185">
        <f t="shared" si="16"/>
        <v>-4</v>
      </c>
      <c r="AE185">
        <f t="shared" si="17"/>
        <v>0</v>
      </c>
    </row>
    <row r="186" spans="1:31" x14ac:dyDescent="0.55000000000000004">
      <c r="A186">
        <v>177</v>
      </c>
      <c r="B186" s="1">
        <v>36</v>
      </c>
      <c r="C186" s="1">
        <v>15</v>
      </c>
      <c r="D186" s="1">
        <v>15</v>
      </c>
      <c r="E186" s="1">
        <v>0</v>
      </c>
      <c r="F186">
        <v>0</v>
      </c>
      <c r="G186">
        <v>-1.117612141094104</v>
      </c>
      <c r="H186">
        <v>0.24645447543987839</v>
      </c>
      <c r="I186">
        <f t="shared" si="12"/>
        <v>-4</v>
      </c>
      <c r="N186">
        <f t="shared" si="13"/>
        <v>-4</v>
      </c>
      <c r="O186">
        <f t="shared" si="14"/>
        <v>0</v>
      </c>
      <c r="S186">
        <v>177</v>
      </c>
      <c r="T186">
        <v>296</v>
      </c>
      <c r="U186">
        <v>0</v>
      </c>
      <c r="V186">
        <v>0</v>
      </c>
      <c r="W186">
        <v>-1.1143606456362489</v>
      </c>
      <c r="X186">
        <v>0.24705882352941178</v>
      </c>
      <c r="Y186">
        <f t="shared" si="15"/>
        <v>-4</v>
      </c>
      <c r="AD186">
        <f t="shared" si="16"/>
        <v>-4</v>
      </c>
      <c r="AE186">
        <f t="shared" si="17"/>
        <v>0</v>
      </c>
    </row>
    <row r="187" spans="1:31" x14ac:dyDescent="0.55000000000000004">
      <c r="A187">
        <v>178</v>
      </c>
      <c r="B187" s="1">
        <v>49</v>
      </c>
      <c r="C187" s="1">
        <v>15</v>
      </c>
      <c r="D187" s="1">
        <v>15</v>
      </c>
      <c r="E187" s="1">
        <v>0</v>
      </c>
      <c r="F187">
        <v>1</v>
      </c>
      <c r="G187">
        <v>-1.117612141094104</v>
      </c>
      <c r="H187">
        <v>0.24645447543987839</v>
      </c>
      <c r="I187">
        <f t="shared" si="12"/>
        <v>9.5</v>
      </c>
      <c r="N187">
        <f t="shared" si="13"/>
        <v>-4</v>
      </c>
      <c r="O187">
        <f t="shared" si="14"/>
        <v>13.5</v>
      </c>
      <c r="S187">
        <v>178</v>
      </c>
      <c r="T187">
        <v>298</v>
      </c>
      <c r="U187">
        <v>1</v>
      </c>
      <c r="V187">
        <v>0</v>
      </c>
      <c r="W187">
        <v>-1.1143606456362489</v>
      </c>
      <c r="X187">
        <v>0.24705882352941178</v>
      </c>
      <c r="Y187">
        <f t="shared" si="15"/>
        <v>-4</v>
      </c>
      <c r="AD187">
        <f t="shared" si="16"/>
        <v>-4</v>
      </c>
      <c r="AE187">
        <f t="shared" si="17"/>
        <v>0</v>
      </c>
    </row>
    <row r="188" spans="1:31" x14ac:dyDescent="0.55000000000000004">
      <c r="A188">
        <v>179</v>
      </c>
      <c r="B188">
        <v>385</v>
      </c>
      <c r="C188">
        <v>15</v>
      </c>
      <c r="D188">
        <v>15</v>
      </c>
      <c r="E188">
        <v>0</v>
      </c>
      <c r="F188">
        <v>0</v>
      </c>
      <c r="G188">
        <v>-1.117612141094104</v>
      </c>
      <c r="H188">
        <v>0.24645447543987839</v>
      </c>
      <c r="I188">
        <f t="shared" si="12"/>
        <v>-4</v>
      </c>
      <c r="N188">
        <f t="shared" si="13"/>
        <v>-4</v>
      </c>
      <c r="O188">
        <f t="shared" si="14"/>
        <v>0</v>
      </c>
      <c r="S188">
        <v>179</v>
      </c>
      <c r="T188">
        <v>307</v>
      </c>
      <c r="U188">
        <v>0</v>
      </c>
      <c r="V188">
        <v>0</v>
      </c>
      <c r="W188">
        <v>-1.1143606456362489</v>
      </c>
      <c r="X188">
        <v>0.24705882352941178</v>
      </c>
      <c r="Y188">
        <f t="shared" si="15"/>
        <v>-4</v>
      </c>
      <c r="AD188">
        <f t="shared" si="16"/>
        <v>-4</v>
      </c>
      <c r="AE188">
        <f t="shared" si="17"/>
        <v>0</v>
      </c>
    </row>
    <row r="189" spans="1:31" x14ac:dyDescent="0.55000000000000004">
      <c r="A189">
        <v>180</v>
      </c>
      <c r="B189">
        <v>307</v>
      </c>
      <c r="C189">
        <v>47</v>
      </c>
      <c r="D189">
        <v>55</v>
      </c>
      <c r="E189">
        <v>13</v>
      </c>
      <c r="F189">
        <v>0</v>
      </c>
      <c r="G189">
        <v>-1.1186888144525267</v>
      </c>
      <c r="H189">
        <v>0.24625457599468048</v>
      </c>
      <c r="I189">
        <f t="shared" si="12"/>
        <v>-4</v>
      </c>
      <c r="N189">
        <f t="shared" si="13"/>
        <v>-4</v>
      </c>
      <c r="O189">
        <f t="shared" si="14"/>
        <v>0</v>
      </c>
      <c r="S189">
        <v>180</v>
      </c>
      <c r="T189">
        <v>308</v>
      </c>
      <c r="U189">
        <v>0</v>
      </c>
      <c r="V189">
        <v>0</v>
      </c>
      <c r="W189">
        <v>-1.1143606456362489</v>
      </c>
      <c r="X189">
        <v>0.24705882352941178</v>
      </c>
      <c r="Y189">
        <f t="shared" si="15"/>
        <v>-4</v>
      </c>
      <c r="AD189">
        <f t="shared" si="16"/>
        <v>-4</v>
      </c>
      <c r="AE189">
        <f t="shared" si="17"/>
        <v>0</v>
      </c>
    </row>
    <row r="190" spans="1:31" x14ac:dyDescent="0.55000000000000004">
      <c r="A190">
        <v>181</v>
      </c>
      <c r="B190">
        <v>249</v>
      </c>
      <c r="C190">
        <v>4</v>
      </c>
      <c r="D190">
        <v>0</v>
      </c>
      <c r="E190">
        <v>0</v>
      </c>
      <c r="F190">
        <v>0</v>
      </c>
      <c r="G190">
        <v>-1.1226956979464646</v>
      </c>
      <c r="H190">
        <v>0.24551160168483599</v>
      </c>
      <c r="I190">
        <f t="shared" si="12"/>
        <v>-4</v>
      </c>
      <c r="N190">
        <f t="shared" si="13"/>
        <v>-4</v>
      </c>
      <c r="O190">
        <f t="shared" si="14"/>
        <v>0</v>
      </c>
      <c r="S190">
        <v>181</v>
      </c>
      <c r="T190">
        <v>313</v>
      </c>
      <c r="U190">
        <v>0</v>
      </c>
      <c r="V190">
        <v>0</v>
      </c>
      <c r="W190">
        <v>-1.1143606456362489</v>
      </c>
      <c r="X190">
        <v>0.24705882352941178</v>
      </c>
      <c r="Y190">
        <f t="shared" si="15"/>
        <v>-4</v>
      </c>
      <c r="AD190">
        <f t="shared" si="16"/>
        <v>-4</v>
      </c>
      <c r="AE190">
        <f t="shared" si="17"/>
        <v>0</v>
      </c>
    </row>
    <row r="191" spans="1:31" x14ac:dyDescent="0.55000000000000004">
      <c r="A191">
        <v>182</v>
      </c>
      <c r="B191">
        <v>371</v>
      </c>
      <c r="C191">
        <v>4</v>
      </c>
      <c r="D191">
        <v>0</v>
      </c>
      <c r="E191">
        <v>0</v>
      </c>
      <c r="F191">
        <v>0</v>
      </c>
      <c r="G191">
        <v>-1.1226956979464646</v>
      </c>
      <c r="H191">
        <v>0.24551160168483599</v>
      </c>
      <c r="I191">
        <f t="shared" si="12"/>
        <v>-4</v>
      </c>
      <c r="N191">
        <f t="shared" si="13"/>
        <v>-4</v>
      </c>
      <c r="O191">
        <f t="shared" si="14"/>
        <v>0</v>
      </c>
      <c r="S191">
        <v>182</v>
      </c>
      <c r="T191">
        <v>314</v>
      </c>
      <c r="U191">
        <v>0</v>
      </c>
      <c r="V191">
        <v>0</v>
      </c>
      <c r="W191">
        <v>-1.1143606456362489</v>
      </c>
      <c r="X191">
        <v>0.24705882352941178</v>
      </c>
      <c r="Y191">
        <f t="shared" si="15"/>
        <v>-4</v>
      </c>
      <c r="AD191">
        <f t="shared" si="16"/>
        <v>-4</v>
      </c>
      <c r="AE191">
        <f t="shared" si="17"/>
        <v>0</v>
      </c>
    </row>
    <row r="192" spans="1:31" x14ac:dyDescent="0.55000000000000004">
      <c r="A192">
        <v>183</v>
      </c>
      <c r="B192">
        <v>442</v>
      </c>
      <c r="C192">
        <v>4</v>
      </c>
      <c r="D192">
        <v>0</v>
      </c>
      <c r="E192">
        <v>0</v>
      </c>
      <c r="F192">
        <v>1</v>
      </c>
      <c r="G192">
        <v>-1.1226956979464646</v>
      </c>
      <c r="H192">
        <v>0.24551160168483599</v>
      </c>
      <c r="I192">
        <f t="shared" si="12"/>
        <v>9.5</v>
      </c>
      <c r="N192">
        <f t="shared" si="13"/>
        <v>-4</v>
      </c>
      <c r="O192">
        <f t="shared" si="14"/>
        <v>13.5</v>
      </c>
      <c r="S192">
        <v>183</v>
      </c>
      <c r="T192">
        <v>315</v>
      </c>
      <c r="U192">
        <v>0</v>
      </c>
      <c r="V192">
        <v>0</v>
      </c>
      <c r="W192">
        <v>-1.1143606456362489</v>
      </c>
      <c r="X192">
        <v>0.24705882352941178</v>
      </c>
      <c r="Y192">
        <f t="shared" si="15"/>
        <v>-4</v>
      </c>
      <c r="AD192">
        <f t="shared" si="16"/>
        <v>-4</v>
      </c>
      <c r="AE192">
        <f t="shared" si="17"/>
        <v>0</v>
      </c>
    </row>
    <row r="193" spans="1:31" x14ac:dyDescent="0.55000000000000004">
      <c r="A193">
        <v>184</v>
      </c>
      <c r="B193">
        <v>280</v>
      </c>
      <c r="C193">
        <v>14</v>
      </c>
      <c r="D193">
        <v>10</v>
      </c>
      <c r="E193">
        <v>13</v>
      </c>
      <c r="F193">
        <v>0</v>
      </c>
      <c r="G193">
        <v>-1.1339394850096089</v>
      </c>
      <c r="H193">
        <v>0.24343481584425092</v>
      </c>
      <c r="I193">
        <f t="shared" si="12"/>
        <v>-4</v>
      </c>
      <c r="N193">
        <f t="shared" si="13"/>
        <v>-4</v>
      </c>
      <c r="O193">
        <f t="shared" si="14"/>
        <v>0</v>
      </c>
      <c r="S193">
        <v>184</v>
      </c>
      <c r="T193">
        <v>317</v>
      </c>
      <c r="U193">
        <v>1</v>
      </c>
      <c r="V193">
        <v>0</v>
      </c>
      <c r="W193">
        <v>-1.1143606456362489</v>
      </c>
      <c r="X193">
        <v>0.24705882352941178</v>
      </c>
      <c r="Y193">
        <f t="shared" si="15"/>
        <v>-4</v>
      </c>
      <c r="AD193">
        <f t="shared" si="16"/>
        <v>-4</v>
      </c>
      <c r="AE193">
        <f t="shared" si="17"/>
        <v>0</v>
      </c>
    </row>
    <row r="194" spans="1:31" x14ac:dyDescent="0.55000000000000004">
      <c r="A194">
        <v>185</v>
      </c>
      <c r="B194" s="1">
        <v>57</v>
      </c>
      <c r="C194" s="1">
        <v>17</v>
      </c>
      <c r="D194" s="1">
        <v>10</v>
      </c>
      <c r="E194" s="1">
        <v>26</v>
      </c>
      <c r="F194">
        <v>0</v>
      </c>
      <c r="G194">
        <v>-1.1358682303142147</v>
      </c>
      <c r="H194">
        <v>0.24307976632171674</v>
      </c>
      <c r="I194">
        <f t="shared" si="12"/>
        <v>-4</v>
      </c>
      <c r="N194">
        <f t="shared" si="13"/>
        <v>-4</v>
      </c>
      <c r="O194">
        <f t="shared" si="14"/>
        <v>0</v>
      </c>
      <c r="S194">
        <v>185</v>
      </c>
      <c r="T194">
        <v>318</v>
      </c>
      <c r="U194">
        <v>0</v>
      </c>
      <c r="V194">
        <v>0</v>
      </c>
      <c r="W194">
        <v>-1.1143606456362489</v>
      </c>
      <c r="X194">
        <v>0.24705882352941178</v>
      </c>
      <c r="Y194">
        <f t="shared" si="15"/>
        <v>-4</v>
      </c>
      <c r="AD194">
        <f t="shared" si="16"/>
        <v>-4</v>
      </c>
      <c r="AE194">
        <f t="shared" si="17"/>
        <v>0</v>
      </c>
    </row>
    <row r="195" spans="1:31" x14ac:dyDescent="0.55000000000000004">
      <c r="A195">
        <v>186</v>
      </c>
      <c r="B195" s="1">
        <v>55</v>
      </c>
      <c r="C195" s="1">
        <v>18</v>
      </c>
      <c r="D195" s="1">
        <v>20</v>
      </c>
      <c r="E195" s="1">
        <v>0</v>
      </c>
      <c r="F195">
        <v>0</v>
      </c>
      <c r="G195">
        <v>-1.1413257814635411</v>
      </c>
      <c r="H195">
        <v>0.24207702908818624</v>
      </c>
      <c r="I195">
        <f t="shared" si="12"/>
        <v>-4</v>
      </c>
      <c r="N195">
        <f t="shared" si="13"/>
        <v>-4</v>
      </c>
      <c r="O195">
        <f t="shared" si="14"/>
        <v>0</v>
      </c>
      <c r="S195">
        <v>186</v>
      </c>
      <c r="T195">
        <v>320</v>
      </c>
      <c r="U195">
        <v>0</v>
      </c>
      <c r="V195">
        <v>0</v>
      </c>
      <c r="W195">
        <v>-1.1143606456362489</v>
      </c>
      <c r="X195">
        <v>0.24705882352941178</v>
      </c>
      <c r="Y195">
        <f t="shared" si="15"/>
        <v>-4</v>
      </c>
      <c r="AD195">
        <f t="shared" si="16"/>
        <v>-4</v>
      </c>
      <c r="AE195">
        <f t="shared" si="17"/>
        <v>0</v>
      </c>
    </row>
    <row r="196" spans="1:31" x14ac:dyDescent="0.55000000000000004">
      <c r="A196">
        <v>187</v>
      </c>
      <c r="B196" s="1">
        <v>46</v>
      </c>
      <c r="C196" s="1">
        <v>14</v>
      </c>
      <c r="D196" s="1">
        <v>15</v>
      </c>
      <c r="E196" s="1">
        <v>0</v>
      </c>
      <c r="F196">
        <v>0</v>
      </c>
      <c r="G196">
        <v>-1.1557243800744401</v>
      </c>
      <c r="H196">
        <v>0.23944505544680056</v>
      </c>
      <c r="I196">
        <f t="shared" si="12"/>
        <v>-4</v>
      </c>
      <c r="N196">
        <f t="shared" si="13"/>
        <v>-4</v>
      </c>
      <c r="O196">
        <f t="shared" si="14"/>
        <v>0</v>
      </c>
      <c r="S196">
        <v>187</v>
      </c>
      <c r="T196">
        <v>325</v>
      </c>
      <c r="U196">
        <v>0</v>
      </c>
      <c r="V196">
        <v>0</v>
      </c>
      <c r="W196">
        <v>-1.1143606456362489</v>
      </c>
      <c r="X196">
        <v>0.24705882352941178</v>
      </c>
      <c r="Y196">
        <f t="shared" si="15"/>
        <v>-4</v>
      </c>
      <c r="AD196">
        <f t="shared" si="16"/>
        <v>-4</v>
      </c>
      <c r="AE196">
        <f t="shared" si="17"/>
        <v>0</v>
      </c>
    </row>
    <row r="197" spans="1:31" x14ac:dyDescent="0.55000000000000004">
      <c r="A197">
        <v>188</v>
      </c>
      <c r="B197">
        <v>340</v>
      </c>
      <c r="C197">
        <v>3</v>
      </c>
      <c r="D197">
        <v>0</v>
      </c>
      <c r="E197">
        <v>0</v>
      </c>
      <c r="F197">
        <v>0</v>
      </c>
      <c r="G197">
        <v>-1.1608079369268007</v>
      </c>
      <c r="H197">
        <v>0.23852050980458264</v>
      </c>
      <c r="I197">
        <f t="shared" si="12"/>
        <v>-4</v>
      </c>
      <c r="N197">
        <f t="shared" si="13"/>
        <v>-4</v>
      </c>
      <c r="O197">
        <f t="shared" si="14"/>
        <v>0</v>
      </c>
      <c r="S197">
        <v>188</v>
      </c>
      <c r="T197">
        <v>326</v>
      </c>
      <c r="U197">
        <v>0</v>
      </c>
      <c r="V197">
        <v>0</v>
      </c>
      <c r="W197">
        <v>-1.1143606456362489</v>
      </c>
      <c r="X197">
        <v>0.24705882352941178</v>
      </c>
      <c r="Y197">
        <f t="shared" si="15"/>
        <v>-4</v>
      </c>
      <c r="AD197">
        <f t="shared" si="16"/>
        <v>-4</v>
      </c>
      <c r="AE197">
        <f t="shared" si="17"/>
        <v>0</v>
      </c>
    </row>
    <row r="198" spans="1:31" x14ac:dyDescent="0.55000000000000004">
      <c r="A198">
        <v>189</v>
      </c>
      <c r="B198">
        <v>246</v>
      </c>
      <c r="C198">
        <v>6</v>
      </c>
      <c r="D198">
        <v>0</v>
      </c>
      <c r="E198">
        <v>15</v>
      </c>
      <c r="F198">
        <v>0</v>
      </c>
      <c r="G198">
        <v>-1.1806236764230396</v>
      </c>
      <c r="H198">
        <v>0.23494007608615305</v>
      </c>
      <c r="I198">
        <f t="shared" si="12"/>
        <v>-4</v>
      </c>
      <c r="N198">
        <f t="shared" si="13"/>
        <v>-4</v>
      </c>
      <c r="O198">
        <f t="shared" si="14"/>
        <v>0</v>
      </c>
      <c r="S198">
        <v>189</v>
      </c>
      <c r="T198">
        <v>327</v>
      </c>
      <c r="U198">
        <v>0</v>
      </c>
      <c r="V198">
        <v>0</v>
      </c>
      <c r="W198">
        <v>-1.1143606456362489</v>
      </c>
      <c r="X198">
        <v>0.24705882352941178</v>
      </c>
      <c r="Y198">
        <f t="shared" si="15"/>
        <v>-4</v>
      </c>
      <c r="AD198">
        <f t="shared" si="16"/>
        <v>-4</v>
      </c>
      <c r="AE198">
        <f t="shared" si="17"/>
        <v>0</v>
      </c>
    </row>
    <row r="199" spans="1:31" x14ac:dyDescent="0.55000000000000004">
      <c r="A199">
        <v>190</v>
      </c>
      <c r="B199" s="1">
        <v>66</v>
      </c>
      <c r="C199" s="1">
        <v>13</v>
      </c>
      <c r="D199" s="1">
        <v>15</v>
      </c>
      <c r="E199" s="1">
        <v>0</v>
      </c>
      <c r="F199">
        <v>0</v>
      </c>
      <c r="G199">
        <v>-1.193836619054776</v>
      </c>
      <c r="H199">
        <v>0.23257346184871877</v>
      </c>
      <c r="I199">
        <f t="shared" si="12"/>
        <v>-4</v>
      </c>
      <c r="N199">
        <f t="shared" si="13"/>
        <v>-4</v>
      </c>
      <c r="O199">
        <f t="shared" si="14"/>
        <v>0</v>
      </c>
      <c r="S199">
        <v>190</v>
      </c>
      <c r="T199">
        <v>329</v>
      </c>
      <c r="U199">
        <v>0</v>
      </c>
      <c r="V199">
        <v>0</v>
      </c>
      <c r="W199">
        <v>-1.1143606456362489</v>
      </c>
      <c r="X199">
        <v>0.24705882352941178</v>
      </c>
      <c r="Y199">
        <f t="shared" si="15"/>
        <v>-4</v>
      </c>
      <c r="AD199">
        <f t="shared" si="16"/>
        <v>-4</v>
      </c>
      <c r="AE199">
        <f t="shared" si="17"/>
        <v>0</v>
      </c>
    </row>
    <row r="200" spans="1:31" x14ac:dyDescent="0.55000000000000004">
      <c r="A200">
        <v>191</v>
      </c>
      <c r="B200">
        <v>398</v>
      </c>
      <c r="C200">
        <v>13</v>
      </c>
      <c r="D200">
        <v>15</v>
      </c>
      <c r="E200">
        <v>0</v>
      </c>
      <c r="F200">
        <v>0</v>
      </c>
      <c r="G200">
        <v>-1.193836619054776</v>
      </c>
      <c r="H200">
        <v>0.23257346184871877</v>
      </c>
      <c r="I200">
        <f t="shared" si="12"/>
        <v>-4</v>
      </c>
      <c r="N200">
        <f t="shared" si="13"/>
        <v>-4</v>
      </c>
      <c r="O200">
        <f t="shared" si="14"/>
        <v>0</v>
      </c>
      <c r="S200">
        <v>191</v>
      </c>
      <c r="T200">
        <v>330</v>
      </c>
      <c r="U200">
        <v>0</v>
      </c>
      <c r="V200">
        <v>0</v>
      </c>
      <c r="W200">
        <v>-1.1143606456362489</v>
      </c>
      <c r="X200">
        <v>0.24705882352941178</v>
      </c>
      <c r="Y200">
        <f t="shared" si="15"/>
        <v>-4</v>
      </c>
      <c r="AD200">
        <f t="shared" si="16"/>
        <v>-4</v>
      </c>
      <c r="AE200">
        <f t="shared" si="17"/>
        <v>0</v>
      </c>
    </row>
    <row r="201" spans="1:31" x14ac:dyDescent="0.55000000000000004">
      <c r="A201">
        <v>192</v>
      </c>
      <c r="B201" s="1">
        <v>84</v>
      </c>
      <c r="C201" s="1">
        <v>2</v>
      </c>
      <c r="D201" s="1">
        <v>0</v>
      </c>
      <c r="E201" s="1">
        <v>0</v>
      </c>
      <c r="F201">
        <v>0</v>
      </c>
      <c r="G201">
        <v>-1.1989201759071368</v>
      </c>
      <c r="H201">
        <v>0.23166736690114811</v>
      </c>
      <c r="I201">
        <f t="shared" si="12"/>
        <v>-4</v>
      </c>
      <c r="N201">
        <f t="shared" si="13"/>
        <v>-4</v>
      </c>
      <c r="O201">
        <f t="shared" si="14"/>
        <v>0</v>
      </c>
      <c r="S201">
        <v>192</v>
      </c>
      <c r="T201">
        <v>334</v>
      </c>
      <c r="U201">
        <v>0</v>
      </c>
      <c r="V201">
        <v>0</v>
      </c>
      <c r="W201">
        <v>-1.1143606456362489</v>
      </c>
      <c r="X201">
        <v>0.24705882352941178</v>
      </c>
      <c r="Y201">
        <f t="shared" si="15"/>
        <v>-4</v>
      </c>
      <c r="AD201">
        <f t="shared" si="16"/>
        <v>-4</v>
      </c>
      <c r="AE201">
        <f t="shared" si="17"/>
        <v>0</v>
      </c>
    </row>
    <row r="202" spans="1:31" x14ac:dyDescent="0.55000000000000004">
      <c r="A202">
        <v>193</v>
      </c>
      <c r="B202">
        <v>383</v>
      </c>
      <c r="C202">
        <v>2</v>
      </c>
      <c r="D202">
        <v>0</v>
      </c>
      <c r="E202">
        <v>0</v>
      </c>
      <c r="F202">
        <v>0</v>
      </c>
      <c r="G202">
        <v>-1.1989201759071368</v>
      </c>
      <c r="H202">
        <v>0.23166736690114811</v>
      </c>
      <c r="I202">
        <f t="shared" si="12"/>
        <v>-4</v>
      </c>
      <c r="N202">
        <f t="shared" si="13"/>
        <v>-4</v>
      </c>
      <c r="O202">
        <f t="shared" si="14"/>
        <v>0</v>
      </c>
      <c r="S202">
        <v>193</v>
      </c>
      <c r="T202">
        <v>337</v>
      </c>
      <c r="U202">
        <v>0</v>
      </c>
      <c r="V202">
        <v>0</v>
      </c>
      <c r="W202">
        <v>-1.1143606456362489</v>
      </c>
      <c r="X202">
        <v>0.24705882352941178</v>
      </c>
      <c r="Y202">
        <f t="shared" si="15"/>
        <v>-4</v>
      </c>
      <c r="AD202">
        <f t="shared" si="16"/>
        <v>-4</v>
      </c>
      <c r="AE202">
        <f t="shared" si="17"/>
        <v>0</v>
      </c>
    </row>
    <row r="203" spans="1:31" x14ac:dyDescent="0.55000000000000004">
      <c r="A203">
        <v>194</v>
      </c>
      <c r="B203">
        <v>295</v>
      </c>
      <c r="C203">
        <v>5</v>
      </c>
      <c r="D203">
        <v>0</v>
      </c>
      <c r="E203">
        <v>13</v>
      </c>
      <c r="F203">
        <v>0</v>
      </c>
      <c r="G203">
        <v>-1.2008489212117428</v>
      </c>
      <c r="H203">
        <v>0.23132423256368612</v>
      </c>
      <c r="I203">
        <f t="shared" ref="I203:I266" si="18">IF(H203&lt;$B$5, -$B$6, IF(AND(H203&gt;$B$5, F203=0), -$B$6-$B$3, IF(AND(H203&gt;$B$5, F203=1), $B$4-$B$6-$B$3)))</f>
        <v>-4</v>
      </c>
      <c r="N203">
        <f t="shared" ref="N203:N266" si="19">-$B$3-$B$6</f>
        <v>-4</v>
      </c>
      <c r="O203">
        <f t="shared" ref="O203:O266" si="20">IF(F203=1, $B$4, 0)</f>
        <v>0</v>
      </c>
      <c r="S203">
        <v>194</v>
      </c>
      <c r="T203">
        <v>340</v>
      </c>
      <c r="U203">
        <v>1</v>
      </c>
      <c r="V203">
        <v>0</v>
      </c>
      <c r="W203">
        <v>-1.1143606456362489</v>
      </c>
      <c r="X203">
        <v>0.24705882352941178</v>
      </c>
      <c r="Y203">
        <f t="shared" ref="Y203:Y265" si="21">IF(X203&lt;$B$5, -$B$6, IF(AND(X203&gt;$B$5, V203=0), -$B$6-$B$3, IF(AND(X203&gt;$B$5, V203=1), $B$4-$B$6-$B$3)))</f>
        <v>-4</v>
      </c>
      <c r="AD203">
        <f t="shared" ref="AD203:AD265" si="22">-$B$3-$B$6</f>
        <v>-4</v>
      </c>
      <c r="AE203">
        <f t="shared" ref="AE203:AE265" si="23">IF(V203=1, $B$4, 0)</f>
        <v>0</v>
      </c>
    </row>
    <row r="204" spans="1:31" x14ac:dyDescent="0.55000000000000004">
      <c r="A204">
        <v>195</v>
      </c>
      <c r="B204" s="1">
        <v>89</v>
      </c>
      <c r="C204" s="1">
        <v>9</v>
      </c>
      <c r="D204" s="1">
        <v>10</v>
      </c>
      <c r="E204" s="1">
        <v>0</v>
      </c>
      <c r="F204">
        <v>1</v>
      </c>
      <c r="G204">
        <v>-1.208235217665675</v>
      </c>
      <c r="H204">
        <v>0.23001345779674884</v>
      </c>
      <c r="I204">
        <f t="shared" si="18"/>
        <v>9.5</v>
      </c>
      <c r="N204">
        <f t="shared" si="19"/>
        <v>-4</v>
      </c>
      <c r="O204">
        <f t="shared" si="20"/>
        <v>13.5</v>
      </c>
      <c r="S204">
        <v>195</v>
      </c>
      <c r="T204">
        <v>344</v>
      </c>
      <c r="U204">
        <v>0</v>
      </c>
      <c r="V204">
        <v>0</v>
      </c>
      <c r="W204">
        <v>-1.1143606456362489</v>
      </c>
      <c r="X204">
        <v>0.24705882352941178</v>
      </c>
      <c r="Y204">
        <f t="shared" si="21"/>
        <v>-4</v>
      </c>
      <c r="AD204">
        <f t="shared" si="22"/>
        <v>-4</v>
      </c>
      <c r="AE204">
        <f t="shared" si="23"/>
        <v>0</v>
      </c>
    </row>
    <row r="205" spans="1:31" x14ac:dyDescent="0.55000000000000004">
      <c r="A205">
        <v>196</v>
      </c>
      <c r="B205">
        <v>490</v>
      </c>
      <c r="C205">
        <v>15</v>
      </c>
      <c r="D205">
        <v>10</v>
      </c>
      <c r="E205">
        <v>26</v>
      </c>
      <c r="F205">
        <v>0</v>
      </c>
      <c r="G205">
        <v>-1.2120927082748869</v>
      </c>
      <c r="H205">
        <v>0.22933097980437742</v>
      </c>
      <c r="I205">
        <f t="shared" si="18"/>
        <v>-4</v>
      </c>
      <c r="N205">
        <f t="shared" si="19"/>
        <v>-4</v>
      </c>
      <c r="O205">
        <f t="shared" si="20"/>
        <v>0</v>
      </c>
      <c r="S205">
        <v>196</v>
      </c>
      <c r="T205">
        <v>345</v>
      </c>
      <c r="U205">
        <v>0</v>
      </c>
      <c r="V205">
        <v>0</v>
      </c>
      <c r="W205">
        <v>-1.1143606456362489</v>
      </c>
      <c r="X205">
        <v>0.24705882352941178</v>
      </c>
      <c r="Y205">
        <f t="shared" si="21"/>
        <v>-4</v>
      </c>
      <c r="AD205">
        <f t="shared" si="22"/>
        <v>-4</v>
      </c>
      <c r="AE205">
        <f t="shared" si="23"/>
        <v>0</v>
      </c>
    </row>
    <row r="206" spans="1:31" x14ac:dyDescent="0.55000000000000004">
      <c r="A206">
        <v>197</v>
      </c>
      <c r="B206" s="1">
        <v>39</v>
      </c>
      <c r="C206" s="1">
        <v>30</v>
      </c>
      <c r="D206" s="1">
        <v>35</v>
      </c>
      <c r="E206" s="1">
        <v>13</v>
      </c>
      <c r="F206">
        <v>0</v>
      </c>
      <c r="G206">
        <v>-1.2143954478764583</v>
      </c>
      <c r="H206">
        <v>0.22892425125004984</v>
      </c>
      <c r="I206">
        <f t="shared" si="18"/>
        <v>-4</v>
      </c>
      <c r="N206">
        <f t="shared" si="19"/>
        <v>-4</v>
      </c>
      <c r="O206">
        <f t="shared" si="20"/>
        <v>0</v>
      </c>
      <c r="S206">
        <v>197</v>
      </c>
      <c r="T206">
        <v>347</v>
      </c>
      <c r="U206">
        <v>1</v>
      </c>
      <c r="V206">
        <v>0</v>
      </c>
      <c r="W206">
        <v>-1.1143606456362489</v>
      </c>
      <c r="X206">
        <v>0.24705882352941178</v>
      </c>
      <c r="Y206">
        <f t="shared" si="21"/>
        <v>-4</v>
      </c>
      <c r="AD206">
        <f t="shared" si="22"/>
        <v>-4</v>
      </c>
      <c r="AE206">
        <f t="shared" si="23"/>
        <v>0</v>
      </c>
    </row>
    <row r="207" spans="1:31" x14ac:dyDescent="0.55000000000000004">
      <c r="A207">
        <v>198</v>
      </c>
      <c r="B207">
        <v>471</v>
      </c>
      <c r="C207">
        <v>30</v>
      </c>
      <c r="D207">
        <v>35</v>
      </c>
      <c r="E207">
        <v>13</v>
      </c>
      <c r="F207">
        <v>0</v>
      </c>
      <c r="G207">
        <v>-1.2143954478764583</v>
      </c>
      <c r="H207">
        <v>0.22892425125004984</v>
      </c>
      <c r="I207">
        <f t="shared" si="18"/>
        <v>-4</v>
      </c>
      <c r="N207">
        <f t="shared" si="19"/>
        <v>-4</v>
      </c>
      <c r="O207">
        <f t="shared" si="20"/>
        <v>0</v>
      </c>
      <c r="S207">
        <v>198</v>
      </c>
      <c r="T207">
        <v>349</v>
      </c>
      <c r="U207">
        <v>0</v>
      </c>
      <c r="V207">
        <v>0</v>
      </c>
      <c r="W207">
        <v>-1.1143606456362489</v>
      </c>
      <c r="X207">
        <v>0.24705882352941178</v>
      </c>
      <c r="Y207">
        <f t="shared" si="21"/>
        <v>-4</v>
      </c>
      <c r="AD207">
        <f t="shared" si="22"/>
        <v>-4</v>
      </c>
      <c r="AE207">
        <f t="shared" si="23"/>
        <v>0</v>
      </c>
    </row>
    <row r="208" spans="1:31" x14ac:dyDescent="0.55000000000000004">
      <c r="A208">
        <v>199</v>
      </c>
      <c r="B208">
        <v>390</v>
      </c>
      <c r="C208">
        <v>19</v>
      </c>
      <c r="D208">
        <v>20</v>
      </c>
      <c r="E208">
        <v>13</v>
      </c>
      <c r="F208">
        <v>0</v>
      </c>
      <c r="G208">
        <v>-1.2194790047288191</v>
      </c>
      <c r="H208">
        <v>0.22802814905911487</v>
      </c>
      <c r="I208">
        <f t="shared" si="18"/>
        <v>-4</v>
      </c>
      <c r="N208">
        <f t="shared" si="19"/>
        <v>-4</v>
      </c>
      <c r="O208">
        <f t="shared" si="20"/>
        <v>0</v>
      </c>
      <c r="S208">
        <v>199</v>
      </c>
      <c r="T208">
        <v>350</v>
      </c>
      <c r="U208">
        <v>0</v>
      </c>
      <c r="V208">
        <v>0</v>
      </c>
      <c r="W208">
        <v>-1.1143606456362489</v>
      </c>
      <c r="X208">
        <v>0.24705882352941178</v>
      </c>
      <c r="Y208">
        <f t="shared" si="21"/>
        <v>-4</v>
      </c>
      <c r="AD208">
        <f t="shared" si="22"/>
        <v>-4</v>
      </c>
      <c r="AE208">
        <f t="shared" si="23"/>
        <v>0</v>
      </c>
    </row>
    <row r="209" spans="1:31" x14ac:dyDescent="0.55000000000000004">
      <c r="A209">
        <v>200</v>
      </c>
      <c r="B209" s="1">
        <v>83</v>
      </c>
      <c r="C209" s="1">
        <v>12</v>
      </c>
      <c r="D209" s="1">
        <v>15</v>
      </c>
      <c r="E209" s="1">
        <v>0</v>
      </c>
      <c r="F209">
        <v>1</v>
      </c>
      <c r="G209">
        <v>-1.2319488580351121</v>
      </c>
      <c r="H209">
        <v>0.22584051202464381</v>
      </c>
      <c r="I209">
        <f t="shared" si="18"/>
        <v>9.5</v>
      </c>
      <c r="N209">
        <f t="shared" si="19"/>
        <v>-4</v>
      </c>
      <c r="O209">
        <f t="shared" si="20"/>
        <v>13.5</v>
      </c>
      <c r="S209">
        <v>200</v>
      </c>
      <c r="T209">
        <v>351</v>
      </c>
      <c r="U209">
        <v>1</v>
      </c>
      <c r="V209">
        <v>0</v>
      </c>
      <c r="W209">
        <v>-1.1143606456362489</v>
      </c>
      <c r="X209">
        <v>0.24705882352941178</v>
      </c>
      <c r="Y209">
        <f t="shared" si="21"/>
        <v>-4</v>
      </c>
      <c r="AD209">
        <f t="shared" si="22"/>
        <v>-4</v>
      </c>
      <c r="AE209">
        <f t="shared" si="23"/>
        <v>0</v>
      </c>
    </row>
    <row r="210" spans="1:31" x14ac:dyDescent="0.55000000000000004">
      <c r="A210">
        <v>201</v>
      </c>
      <c r="B210" s="1">
        <v>188</v>
      </c>
      <c r="C210" s="1">
        <v>12</v>
      </c>
      <c r="D210" s="1">
        <v>15</v>
      </c>
      <c r="E210" s="1">
        <v>0</v>
      </c>
      <c r="F210">
        <v>1</v>
      </c>
      <c r="G210">
        <v>-1.2319488580351121</v>
      </c>
      <c r="H210">
        <v>0.22584051202464381</v>
      </c>
      <c r="I210">
        <f t="shared" si="18"/>
        <v>9.5</v>
      </c>
      <c r="N210">
        <f t="shared" si="19"/>
        <v>-4</v>
      </c>
      <c r="O210">
        <f t="shared" si="20"/>
        <v>13.5</v>
      </c>
      <c r="S210">
        <v>201</v>
      </c>
      <c r="T210">
        <v>353</v>
      </c>
      <c r="U210">
        <v>0</v>
      </c>
      <c r="V210">
        <v>0</v>
      </c>
      <c r="W210">
        <v>-1.1143606456362489</v>
      </c>
      <c r="X210">
        <v>0.24705882352941178</v>
      </c>
      <c r="Y210">
        <f t="shared" si="21"/>
        <v>-4</v>
      </c>
      <c r="AD210">
        <f t="shared" si="22"/>
        <v>-4</v>
      </c>
      <c r="AE210">
        <f t="shared" si="23"/>
        <v>0</v>
      </c>
    </row>
    <row r="211" spans="1:31" x14ac:dyDescent="0.55000000000000004">
      <c r="A211">
        <v>202</v>
      </c>
      <c r="B211">
        <v>318</v>
      </c>
      <c r="C211">
        <v>4</v>
      </c>
      <c r="D211">
        <v>0</v>
      </c>
      <c r="E211">
        <v>13</v>
      </c>
      <c r="F211">
        <v>0</v>
      </c>
      <c r="G211">
        <v>-1.2389611601920787</v>
      </c>
      <c r="H211">
        <v>0.22461686259849167</v>
      </c>
      <c r="I211">
        <f t="shared" si="18"/>
        <v>-4</v>
      </c>
      <c r="N211">
        <f t="shared" si="19"/>
        <v>-4</v>
      </c>
      <c r="O211">
        <f t="shared" si="20"/>
        <v>0</v>
      </c>
      <c r="S211">
        <v>202</v>
      </c>
      <c r="T211">
        <v>357</v>
      </c>
      <c r="U211">
        <v>0</v>
      </c>
      <c r="V211">
        <v>0</v>
      </c>
      <c r="W211">
        <v>-1.1143606456362489</v>
      </c>
      <c r="X211">
        <v>0.24705882352941178</v>
      </c>
      <c r="Y211">
        <f t="shared" si="21"/>
        <v>-4</v>
      </c>
      <c r="AD211">
        <f t="shared" si="22"/>
        <v>-4</v>
      </c>
      <c r="AE211">
        <f t="shared" si="23"/>
        <v>0</v>
      </c>
    </row>
    <row r="212" spans="1:31" x14ac:dyDescent="0.55000000000000004">
      <c r="A212">
        <v>203</v>
      </c>
      <c r="B212">
        <v>349</v>
      </c>
      <c r="C212">
        <v>8</v>
      </c>
      <c r="D212">
        <v>10</v>
      </c>
      <c r="E212">
        <v>0</v>
      </c>
      <c r="F212">
        <v>0</v>
      </c>
      <c r="G212">
        <v>-1.2463474566460111</v>
      </c>
      <c r="H212">
        <v>0.223333051906803</v>
      </c>
      <c r="I212">
        <f t="shared" si="18"/>
        <v>-4</v>
      </c>
      <c r="N212">
        <f t="shared" si="19"/>
        <v>-4</v>
      </c>
      <c r="O212">
        <f t="shared" si="20"/>
        <v>0</v>
      </c>
      <c r="S212">
        <v>203</v>
      </c>
      <c r="T212">
        <v>360</v>
      </c>
      <c r="U212">
        <v>0</v>
      </c>
      <c r="V212">
        <v>0</v>
      </c>
      <c r="W212">
        <v>-1.1143606456362489</v>
      </c>
      <c r="X212">
        <v>0.24705882352941178</v>
      </c>
      <c r="Y212">
        <f t="shared" si="21"/>
        <v>-4</v>
      </c>
      <c r="AD212">
        <f t="shared" si="22"/>
        <v>-4</v>
      </c>
      <c r="AE212">
        <f t="shared" si="23"/>
        <v>0</v>
      </c>
    </row>
    <row r="213" spans="1:31" x14ac:dyDescent="0.55000000000000004">
      <c r="A213">
        <v>204</v>
      </c>
      <c r="B213" s="1">
        <v>88</v>
      </c>
      <c r="C213" s="1">
        <v>11</v>
      </c>
      <c r="D213" s="1">
        <v>10</v>
      </c>
      <c r="E213" s="1">
        <v>13</v>
      </c>
      <c r="F213">
        <v>0</v>
      </c>
      <c r="G213">
        <v>-1.2482762019506171</v>
      </c>
      <c r="H213">
        <v>0.22299867915049013</v>
      </c>
      <c r="I213">
        <f t="shared" si="18"/>
        <v>-4</v>
      </c>
      <c r="N213">
        <f t="shared" si="19"/>
        <v>-4</v>
      </c>
      <c r="O213">
        <f t="shared" si="20"/>
        <v>0</v>
      </c>
      <c r="S213">
        <v>204</v>
      </c>
      <c r="T213">
        <v>361</v>
      </c>
      <c r="U213">
        <v>0</v>
      </c>
      <c r="V213">
        <v>0</v>
      </c>
      <c r="W213">
        <v>-1.1143606456362489</v>
      </c>
      <c r="X213">
        <v>0.24705882352941178</v>
      </c>
      <c r="Y213">
        <f t="shared" si="21"/>
        <v>-4</v>
      </c>
      <c r="AD213">
        <f t="shared" si="22"/>
        <v>-4</v>
      </c>
      <c r="AE213">
        <f t="shared" si="23"/>
        <v>0</v>
      </c>
    </row>
    <row r="214" spans="1:31" x14ac:dyDescent="0.55000000000000004">
      <c r="A214">
        <v>205</v>
      </c>
      <c r="B214">
        <v>373</v>
      </c>
      <c r="C214">
        <v>29</v>
      </c>
      <c r="D214">
        <v>35</v>
      </c>
      <c r="E214">
        <v>13</v>
      </c>
      <c r="F214">
        <v>1</v>
      </c>
      <c r="G214">
        <v>-1.2525076868567946</v>
      </c>
      <c r="H214">
        <v>0.22226634810336396</v>
      </c>
      <c r="I214">
        <f t="shared" si="18"/>
        <v>9.5</v>
      </c>
      <c r="N214">
        <f t="shared" si="19"/>
        <v>-4</v>
      </c>
      <c r="O214">
        <f t="shared" si="20"/>
        <v>13.5</v>
      </c>
      <c r="S214">
        <v>205</v>
      </c>
      <c r="T214">
        <v>362</v>
      </c>
      <c r="U214">
        <v>1</v>
      </c>
      <c r="V214">
        <v>0</v>
      </c>
      <c r="W214">
        <v>-1.1143606456362489</v>
      </c>
      <c r="X214">
        <v>0.24705882352941178</v>
      </c>
      <c r="Y214">
        <f t="shared" si="21"/>
        <v>-4</v>
      </c>
      <c r="AD214">
        <f t="shared" si="22"/>
        <v>-4</v>
      </c>
      <c r="AE214">
        <f t="shared" si="23"/>
        <v>0</v>
      </c>
    </row>
    <row r="215" spans="1:31" x14ac:dyDescent="0.55000000000000004">
      <c r="A215">
        <v>206</v>
      </c>
      <c r="B215" s="1">
        <v>139</v>
      </c>
      <c r="C215" s="1">
        <v>4</v>
      </c>
      <c r="D215" s="1">
        <v>0</v>
      </c>
      <c r="E215" s="1">
        <v>15</v>
      </c>
      <c r="F215">
        <v>0</v>
      </c>
      <c r="G215">
        <v>-1.2568481543837116</v>
      </c>
      <c r="H215">
        <v>0.22151694202504002</v>
      </c>
      <c r="I215">
        <f t="shared" si="18"/>
        <v>-1</v>
      </c>
      <c r="N215">
        <f t="shared" si="19"/>
        <v>-4</v>
      </c>
      <c r="O215">
        <f t="shared" si="20"/>
        <v>0</v>
      </c>
      <c r="S215">
        <v>206</v>
      </c>
      <c r="T215">
        <v>364</v>
      </c>
      <c r="U215">
        <v>0</v>
      </c>
      <c r="V215">
        <v>0</v>
      </c>
      <c r="W215">
        <v>-1.1143606456362489</v>
      </c>
      <c r="X215">
        <v>0.24705882352941178</v>
      </c>
      <c r="Y215">
        <f t="shared" si="21"/>
        <v>-4</v>
      </c>
      <c r="AD215">
        <f t="shared" si="22"/>
        <v>-4</v>
      </c>
      <c r="AE215">
        <f t="shared" si="23"/>
        <v>0</v>
      </c>
    </row>
    <row r="216" spans="1:31" x14ac:dyDescent="0.55000000000000004">
      <c r="A216">
        <v>207</v>
      </c>
      <c r="B216" s="1">
        <v>48</v>
      </c>
      <c r="C216" s="1">
        <v>33</v>
      </c>
      <c r="D216" s="1">
        <v>45</v>
      </c>
      <c r="E216" s="1">
        <v>0</v>
      </c>
      <c r="F216">
        <v>0</v>
      </c>
      <c r="G216">
        <v>-1.2598939833107266</v>
      </c>
      <c r="H216">
        <v>0.22099214294272337</v>
      </c>
      <c r="I216">
        <f t="shared" si="18"/>
        <v>-1</v>
      </c>
      <c r="N216">
        <f t="shared" si="19"/>
        <v>-4</v>
      </c>
      <c r="O216">
        <f t="shared" si="20"/>
        <v>0</v>
      </c>
      <c r="S216">
        <v>207</v>
      </c>
      <c r="T216">
        <v>368</v>
      </c>
      <c r="U216">
        <v>1</v>
      </c>
      <c r="V216">
        <v>0</v>
      </c>
      <c r="W216">
        <v>-1.1143606456362489</v>
      </c>
      <c r="X216">
        <v>0.24705882352941178</v>
      </c>
      <c r="Y216">
        <f t="shared" si="21"/>
        <v>-4</v>
      </c>
      <c r="AD216">
        <f t="shared" si="22"/>
        <v>-4</v>
      </c>
      <c r="AE216">
        <f t="shared" si="23"/>
        <v>0</v>
      </c>
    </row>
    <row r="217" spans="1:31" x14ac:dyDescent="0.55000000000000004">
      <c r="A217" s="19"/>
      <c r="B217" s="44"/>
      <c r="C217" s="44"/>
      <c r="D217" s="44"/>
      <c r="E217" s="44"/>
      <c r="F217" s="19"/>
      <c r="G217" s="19"/>
      <c r="H217" s="19"/>
      <c r="I217" s="19"/>
      <c r="N217" s="19"/>
      <c r="O217" s="19"/>
      <c r="S217">
        <v>208</v>
      </c>
      <c r="T217">
        <v>371</v>
      </c>
      <c r="U217">
        <v>0</v>
      </c>
      <c r="V217">
        <v>0</v>
      </c>
      <c r="W217">
        <v>-1.1143606456362489</v>
      </c>
      <c r="X217">
        <v>0.24705882352941178</v>
      </c>
      <c r="Y217">
        <f t="shared" si="21"/>
        <v>-4</v>
      </c>
      <c r="AD217">
        <f t="shared" si="22"/>
        <v>-4</v>
      </c>
      <c r="AE217">
        <f t="shared" si="23"/>
        <v>0</v>
      </c>
    </row>
    <row r="218" spans="1:31" x14ac:dyDescent="0.55000000000000004">
      <c r="A218">
        <v>208</v>
      </c>
      <c r="B218" s="1">
        <v>51</v>
      </c>
      <c r="C218" s="1">
        <v>11</v>
      </c>
      <c r="D218" s="1">
        <v>10</v>
      </c>
      <c r="E218" s="1">
        <v>15</v>
      </c>
      <c r="F218">
        <v>0</v>
      </c>
      <c r="G218">
        <v>-1.2661631961422499</v>
      </c>
      <c r="H218">
        <v>0.21991475706556787</v>
      </c>
      <c r="I218">
        <f t="shared" si="18"/>
        <v>-1</v>
      </c>
      <c r="N218">
        <f t="shared" si="19"/>
        <v>-4</v>
      </c>
      <c r="O218">
        <f t="shared" si="20"/>
        <v>0</v>
      </c>
      <c r="S218">
        <v>209</v>
      </c>
      <c r="T218">
        <v>372</v>
      </c>
      <c r="U218">
        <v>0</v>
      </c>
      <c r="V218">
        <v>0</v>
      </c>
      <c r="W218">
        <v>-1.1143606456362489</v>
      </c>
      <c r="X218">
        <v>0.24705882352941178</v>
      </c>
      <c r="Y218">
        <f t="shared" si="21"/>
        <v>-4</v>
      </c>
      <c r="AD218">
        <f t="shared" si="22"/>
        <v>-4</v>
      </c>
      <c r="AE218">
        <f t="shared" si="23"/>
        <v>0</v>
      </c>
    </row>
    <row r="219" spans="1:31" x14ac:dyDescent="0.55000000000000004">
      <c r="A219">
        <v>209</v>
      </c>
      <c r="B219">
        <v>208</v>
      </c>
      <c r="C219">
        <v>3</v>
      </c>
      <c r="D219">
        <v>0</v>
      </c>
      <c r="E219">
        <v>13</v>
      </c>
      <c r="F219">
        <v>0</v>
      </c>
      <c r="G219">
        <v>-1.2770733991724148</v>
      </c>
      <c r="H219">
        <v>0.21804880756778208</v>
      </c>
      <c r="I219">
        <f t="shared" si="18"/>
        <v>-1</v>
      </c>
      <c r="N219">
        <f t="shared" si="19"/>
        <v>-4</v>
      </c>
      <c r="O219">
        <f t="shared" si="20"/>
        <v>0</v>
      </c>
      <c r="S219">
        <v>210</v>
      </c>
      <c r="T219">
        <v>375</v>
      </c>
      <c r="U219">
        <v>0</v>
      </c>
      <c r="V219">
        <v>0</v>
      </c>
      <c r="W219">
        <v>-1.1143606456362489</v>
      </c>
      <c r="X219">
        <v>0.24705882352941178</v>
      </c>
      <c r="Y219">
        <f t="shared" si="21"/>
        <v>-4</v>
      </c>
      <c r="AD219">
        <f t="shared" si="22"/>
        <v>-4</v>
      </c>
      <c r="AE219">
        <f t="shared" si="23"/>
        <v>0</v>
      </c>
    </row>
    <row r="220" spans="1:31" x14ac:dyDescent="0.55000000000000004">
      <c r="A220">
        <v>210</v>
      </c>
      <c r="B220">
        <v>260</v>
      </c>
      <c r="C220">
        <v>36</v>
      </c>
      <c r="D220">
        <v>50</v>
      </c>
      <c r="E220">
        <v>0</v>
      </c>
      <c r="F220">
        <v>0</v>
      </c>
      <c r="G220">
        <v>-1.2836076236801637</v>
      </c>
      <c r="H220">
        <v>0.21693675198822202</v>
      </c>
      <c r="I220">
        <f t="shared" si="18"/>
        <v>-1</v>
      </c>
      <c r="N220">
        <f t="shared" si="19"/>
        <v>-4</v>
      </c>
      <c r="O220">
        <f t="shared" si="20"/>
        <v>0</v>
      </c>
      <c r="S220">
        <v>211</v>
      </c>
      <c r="T220">
        <v>376</v>
      </c>
      <c r="U220">
        <v>1</v>
      </c>
      <c r="V220">
        <v>0</v>
      </c>
      <c r="W220">
        <v>-1.1143606456362489</v>
      </c>
      <c r="X220">
        <v>0.24705882352941178</v>
      </c>
      <c r="Y220">
        <f t="shared" si="21"/>
        <v>-4</v>
      </c>
      <c r="AD220">
        <f t="shared" si="22"/>
        <v>-4</v>
      </c>
      <c r="AE220">
        <f t="shared" si="23"/>
        <v>0</v>
      </c>
    </row>
    <row r="221" spans="1:31" x14ac:dyDescent="0.55000000000000004">
      <c r="A221">
        <v>211</v>
      </c>
      <c r="B221" s="1">
        <v>137</v>
      </c>
      <c r="C221" s="1">
        <v>7</v>
      </c>
      <c r="D221" s="1">
        <v>10</v>
      </c>
      <c r="E221" s="1">
        <v>0</v>
      </c>
      <c r="F221">
        <v>1</v>
      </c>
      <c r="G221">
        <v>-1.2844596956263472</v>
      </c>
      <c r="H221">
        <v>0.21679204100960614</v>
      </c>
      <c r="I221">
        <f t="shared" si="18"/>
        <v>-1</v>
      </c>
      <c r="N221">
        <f t="shared" si="19"/>
        <v>-4</v>
      </c>
      <c r="O221">
        <f t="shared" si="20"/>
        <v>13.5</v>
      </c>
      <c r="S221">
        <v>212</v>
      </c>
      <c r="T221">
        <v>377</v>
      </c>
      <c r="U221">
        <v>1</v>
      </c>
      <c r="V221">
        <v>0</v>
      </c>
      <c r="W221">
        <v>-1.1143606456362489</v>
      </c>
      <c r="X221">
        <v>0.24705882352941178</v>
      </c>
      <c r="Y221">
        <f t="shared" si="21"/>
        <v>-4</v>
      </c>
      <c r="AD221">
        <f t="shared" si="22"/>
        <v>-4</v>
      </c>
      <c r="AE221">
        <f t="shared" si="23"/>
        <v>0</v>
      </c>
    </row>
    <row r="222" spans="1:31" x14ac:dyDescent="0.55000000000000004">
      <c r="A222">
        <v>212</v>
      </c>
      <c r="B222">
        <v>281</v>
      </c>
      <c r="C222">
        <v>7</v>
      </c>
      <c r="D222">
        <v>10</v>
      </c>
      <c r="E222">
        <v>0</v>
      </c>
      <c r="F222">
        <v>1</v>
      </c>
      <c r="G222">
        <v>-1.2844596956263472</v>
      </c>
      <c r="H222">
        <v>0.21679204100960614</v>
      </c>
      <c r="I222">
        <f t="shared" si="18"/>
        <v>-1</v>
      </c>
      <c r="N222">
        <f t="shared" si="19"/>
        <v>-4</v>
      </c>
      <c r="O222">
        <f t="shared" si="20"/>
        <v>13.5</v>
      </c>
      <c r="S222">
        <v>213</v>
      </c>
      <c r="T222">
        <v>378</v>
      </c>
      <c r="U222">
        <v>0</v>
      </c>
      <c r="V222">
        <v>0</v>
      </c>
      <c r="W222">
        <v>-1.1143606456362489</v>
      </c>
      <c r="X222">
        <v>0.24705882352941178</v>
      </c>
      <c r="Y222">
        <f t="shared" si="21"/>
        <v>-4</v>
      </c>
      <c r="AD222">
        <f t="shared" si="22"/>
        <v>-4</v>
      </c>
      <c r="AE222">
        <f t="shared" si="23"/>
        <v>0</v>
      </c>
    </row>
    <row r="223" spans="1:31" x14ac:dyDescent="0.55000000000000004">
      <c r="A223">
        <v>213</v>
      </c>
      <c r="B223" s="1">
        <v>81</v>
      </c>
      <c r="C223" s="1">
        <v>10</v>
      </c>
      <c r="D223" s="1">
        <v>10</v>
      </c>
      <c r="E223" s="1">
        <v>13</v>
      </c>
      <c r="F223">
        <v>0</v>
      </c>
      <c r="G223">
        <v>-1.2863884409309529</v>
      </c>
      <c r="H223">
        <v>0.21646473196158536</v>
      </c>
      <c r="I223">
        <f t="shared" si="18"/>
        <v>-1</v>
      </c>
      <c r="N223">
        <f t="shared" si="19"/>
        <v>-4</v>
      </c>
      <c r="O223">
        <f t="shared" si="20"/>
        <v>0</v>
      </c>
      <c r="S223">
        <v>214</v>
      </c>
      <c r="T223">
        <v>379</v>
      </c>
      <c r="U223">
        <v>0</v>
      </c>
      <c r="V223">
        <v>0</v>
      </c>
      <c r="W223">
        <v>-1.1143606456362489</v>
      </c>
      <c r="X223">
        <v>0.24705882352941178</v>
      </c>
      <c r="Y223">
        <f t="shared" si="21"/>
        <v>-4</v>
      </c>
      <c r="AD223">
        <f t="shared" si="22"/>
        <v>-4</v>
      </c>
      <c r="AE223">
        <f t="shared" si="23"/>
        <v>0</v>
      </c>
    </row>
    <row r="224" spans="1:31" x14ac:dyDescent="0.55000000000000004">
      <c r="A224">
        <v>214</v>
      </c>
      <c r="B224">
        <v>221</v>
      </c>
      <c r="C224">
        <v>25</v>
      </c>
      <c r="D224">
        <v>35</v>
      </c>
      <c r="E224">
        <v>0</v>
      </c>
      <c r="F224">
        <v>0</v>
      </c>
      <c r="G224">
        <v>-1.2886911805325245</v>
      </c>
      <c r="H224">
        <v>0.21607442448213535</v>
      </c>
      <c r="I224">
        <f t="shared" si="18"/>
        <v>-1</v>
      </c>
      <c r="N224">
        <f t="shared" si="19"/>
        <v>-4</v>
      </c>
      <c r="O224">
        <f t="shared" si="20"/>
        <v>0</v>
      </c>
      <c r="S224">
        <v>215</v>
      </c>
      <c r="T224">
        <v>383</v>
      </c>
      <c r="U224">
        <v>0</v>
      </c>
      <c r="V224">
        <v>0</v>
      </c>
      <c r="W224">
        <v>-1.1143606456362489</v>
      </c>
      <c r="X224">
        <v>0.24705882352941178</v>
      </c>
      <c r="Y224">
        <f t="shared" si="21"/>
        <v>-4</v>
      </c>
      <c r="AD224">
        <f t="shared" si="22"/>
        <v>-4</v>
      </c>
      <c r="AE224">
        <f t="shared" si="23"/>
        <v>0</v>
      </c>
    </row>
    <row r="225" spans="1:31" x14ac:dyDescent="0.55000000000000004">
      <c r="A225">
        <v>215</v>
      </c>
      <c r="B225">
        <v>362</v>
      </c>
      <c r="C225">
        <v>21</v>
      </c>
      <c r="D225">
        <v>30</v>
      </c>
      <c r="E225">
        <v>0</v>
      </c>
      <c r="F225">
        <v>0</v>
      </c>
      <c r="G225">
        <v>-1.3030897791434235</v>
      </c>
      <c r="H225">
        <v>0.21364547144597704</v>
      </c>
      <c r="I225">
        <f t="shared" si="18"/>
        <v>-1</v>
      </c>
      <c r="N225">
        <f t="shared" si="19"/>
        <v>-4</v>
      </c>
      <c r="O225">
        <f t="shared" si="20"/>
        <v>0</v>
      </c>
      <c r="S225">
        <v>216</v>
      </c>
      <c r="T225">
        <v>384</v>
      </c>
      <c r="U225">
        <v>0</v>
      </c>
      <c r="V225">
        <v>0</v>
      </c>
      <c r="W225">
        <v>-1.1143606456362489</v>
      </c>
      <c r="X225">
        <v>0.24705882352941178</v>
      </c>
      <c r="Y225">
        <f t="shared" si="21"/>
        <v>-4</v>
      </c>
      <c r="AD225">
        <f t="shared" si="22"/>
        <v>-4</v>
      </c>
      <c r="AE225">
        <f t="shared" si="23"/>
        <v>0</v>
      </c>
    </row>
    <row r="226" spans="1:31" x14ac:dyDescent="0.55000000000000004">
      <c r="A226">
        <v>216</v>
      </c>
      <c r="B226" s="1">
        <v>149</v>
      </c>
      <c r="C226" s="1">
        <v>10</v>
      </c>
      <c r="D226" s="1">
        <v>15</v>
      </c>
      <c r="E226" s="1">
        <v>0</v>
      </c>
      <c r="F226">
        <v>0</v>
      </c>
      <c r="G226">
        <v>-1.3081733359957841</v>
      </c>
      <c r="H226">
        <v>0.21279267164113799</v>
      </c>
      <c r="I226">
        <f t="shared" si="18"/>
        <v>-1</v>
      </c>
      <c r="N226">
        <f t="shared" si="19"/>
        <v>-4</v>
      </c>
      <c r="O226">
        <f t="shared" si="20"/>
        <v>0</v>
      </c>
      <c r="S226">
        <v>217</v>
      </c>
      <c r="T226">
        <v>385</v>
      </c>
      <c r="U226">
        <v>0</v>
      </c>
      <c r="V226">
        <v>0</v>
      </c>
      <c r="W226">
        <v>-1.1143606456362489</v>
      </c>
      <c r="X226">
        <v>0.24705882352941178</v>
      </c>
      <c r="Y226">
        <f t="shared" si="21"/>
        <v>-4</v>
      </c>
      <c r="AD226">
        <f t="shared" si="22"/>
        <v>-4</v>
      </c>
      <c r="AE226">
        <f t="shared" si="23"/>
        <v>0</v>
      </c>
    </row>
    <row r="227" spans="1:31" x14ac:dyDescent="0.55000000000000004">
      <c r="A227">
        <v>217</v>
      </c>
      <c r="B227">
        <v>236</v>
      </c>
      <c r="C227">
        <v>10</v>
      </c>
      <c r="D227">
        <v>15</v>
      </c>
      <c r="E227">
        <v>0</v>
      </c>
      <c r="F227">
        <v>0</v>
      </c>
      <c r="G227">
        <v>-1.3081733359957841</v>
      </c>
      <c r="H227">
        <v>0.21279267164113799</v>
      </c>
      <c r="I227">
        <f t="shared" si="18"/>
        <v>-1</v>
      </c>
      <c r="N227">
        <f t="shared" si="19"/>
        <v>-4</v>
      </c>
      <c r="O227">
        <f t="shared" si="20"/>
        <v>0</v>
      </c>
      <c r="S227">
        <v>218</v>
      </c>
      <c r="T227">
        <v>390</v>
      </c>
      <c r="U227">
        <v>0</v>
      </c>
      <c r="V227">
        <v>0</v>
      </c>
      <c r="W227">
        <v>-1.1143606456362489</v>
      </c>
      <c r="X227">
        <v>0.24705882352941178</v>
      </c>
      <c r="Y227">
        <f t="shared" si="21"/>
        <v>-4</v>
      </c>
      <c r="AD227">
        <f t="shared" si="22"/>
        <v>-4</v>
      </c>
      <c r="AE227">
        <f t="shared" si="23"/>
        <v>0</v>
      </c>
    </row>
    <row r="228" spans="1:31" x14ac:dyDescent="0.55000000000000004">
      <c r="A228">
        <v>218</v>
      </c>
      <c r="B228">
        <v>326</v>
      </c>
      <c r="C228">
        <v>10</v>
      </c>
      <c r="D228">
        <v>15</v>
      </c>
      <c r="E228">
        <v>0</v>
      </c>
      <c r="F228">
        <v>0</v>
      </c>
      <c r="G228">
        <v>-1.3081733359957841</v>
      </c>
      <c r="H228">
        <v>0.21279267164113799</v>
      </c>
      <c r="I228">
        <f t="shared" si="18"/>
        <v>-1</v>
      </c>
      <c r="N228">
        <f t="shared" si="19"/>
        <v>-4</v>
      </c>
      <c r="O228">
        <f t="shared" si="20"/>
        <v>0</v>
      </c>
      <c r="S228">
        <v>219</v>
      </c>
      <c r="T228">
        <v>394</v>
      </c>
      <c r="U228">
        <v>0</v>
      </c>
      <c r="V228">
        <v>0</v>
      </c>
      <c r="W228">
        <v>-1.1143606456362489</v>
      </c>
      <c r="X228">
        <v>0.24705882352941178</v>
      </c>
      <c r="Y228">
        <f t="shared" si="21"/>
        <v>-4</v>
      </c>
      <c r="AD228">
        <f t="shared" si="22"/>
        <v>-4</v>
      </c>
      <c r="AE228">
        <f t="shared" si="23"/>
        <v>0</v>
      </c>
    </row>
    <row r="229" spans="1:31" x14ac:dyDescent="0.55000000000000004">
      <c r="A229">
        <v>219</v>
      </c>
      <c r="B229" s="1">
        <v>144</v>
      </c>
      <c r="C229" s="1">
        <v>13</v>
      </c>
      <c r="D229" s="1">
        <v>15</v>
      </c>
      <c r="E229" s="1">
        <v>13</v>
      </c>
      <c r="F229">
        <v>0</v>
      </c>
      <c r="G229">
        <v>-1.3101020813003901</v>
      </c>
      <c r="H229">
        <v>0.21246976272850082</v>
      </c>
      <c r="I229">
        <f t="shared" si="18"/>
        <v>-1</v>
      </c>
      <c r="N229">
        <f t="shared" si="19"/>
        <v>-4</v>
      </c>
      <c r="O229">
        <f t="shared" si="20"/>
        <v>0</v>
      </c>
      <c r="S229">
        <v>220</v>
      </c>
      <c r="T229">
        <v>396</v>
      </c>
      <c r="U229">
        <v>1</v>
      </c>
      <c r="V229">
        <v>0</v>
      </c>
      <c r="W229">
        <v>-1.1143606456362489</v>
      </c>
      <c r="X229">
        <v>0.24705882352941178</v>
      </c>
      <c r="Y229">
        <f t="shared" si="21"/>
        <v>-4</v>
      </c>
      <c r="AD229">
        <f t="shared" si="22"/>
        <v>-4</v>
      </c>
      <c r="AE229">
        <f t="shared" si="23"/>
        <v>0</v>
      </c>
    </row>
    <row r="230" spans="1:31" x14ac:dyDescent="0.55000000000000004">
      <c r="A230">
        <v>220</v>
      </c>
      <c r="B230" s="1">
        <v>161</v>
      </c>
      <c r="C230" s="1">
        <v>17</v>
      </c>
      <c r="D230" s="1">
        <v>25</v>
      </c>
      <c r="E230" s="1">
        <v>0</v>
      </c>
      <c r="F230">
        <v>0</v>
      </c>
      <c r="G230">
        <v>-1.3174883777543225</v>
      </c>
      <c r="H230">
        <v>0.21123646547294317</v>
      </c>
      <c r="I230">
        <f t="shared" si="18"/>
        <v>-1</v>
      </c>
      <c r="N230">
        <f t="shared" si="19"/>
        <v>-4</v>
      </c>
      <c r="O230">
        <f t="shared" si="20"/>
        <v>0</v>
      </c>
      <c r="S230">
        <v>221</v>
      </c>
      <c r="T230">
        <v>398</v>
      </c>
      <c r="U230">
        <v>1</v>
      </c>
      <c r="V230">
        <v>0</v>
      </c>
      <c r="W230">
        <v>-1.1143606456362489</v>
      </c>
      <c r="X230">
        <v>0.24705882352941178</v>
      </c>
      <c r="Y230">
        <f t="shared" si="21"/>
        <v>-4</v>
      </c>
      <c r="AD230">
        <f t="shared" si="22"/>
        <v>-4</v>
      </c>
      <c r="AE230">
        <f t="shared" si="23"/>
        <v>0</v>
      </c>
    </row>
    <row r="231" spans="1:31" x14ac:dyDescent="0.55000000000000004">
      <c r="A231">
        <v>221</v>
      </c>
      <c r="B231" s="1">
        <v>27</v>
      </c>
      <c r="C231" s="1">
        <v>6</v>
      </c>
      <c r="D231" s="1">
        <v>10</v>
      </c>
      <c r="E231" s="1">
        <v>0</v>
      </c>
      <c r="F231">
        <v>0</v>
      </c>
      <c r="G231">
        <v>-1.3225719346066831</v>
      </c>
      <c r="H231">
        <v>0.210390708836765</v>
      </c>
      <c r="I231">
        <f t="shared" si="18"/>
        <v>-1</v>
      </c>
      <c r="N231">
        <f t="shared" si="19"/>
        <v>-4</v>
      </c>
      <c r="O231">
        <f t="shared" si="20"/>
        <v>0</v>
      </c>
      <c r="S231">
        <v>222</v>
      </c>
      <c r="T231">
        <v>400</v>
      </c>
      <c r="U231">
        <v>0</v>
      </c>
      <c r="V231">
        <v>0</v>
      </c>
      <c r="W231">
        <v>-1.1143606456362489</v>
      </c>
      <c r="X231">
        <v>0.24705882352941178</v>
      </c>
      <c r="Y231">
        <f t="shared" si="21"/>
        <v>-4</v>
      </c>
      <c r="AD231">
        <f t="shared" si="22"/>
        <v>-4</v>
      </c>
      <c r="AE231">
        <f t="shared" si="23"/>
        <v>0</v>
      </c>
    </row>
    <row r="232" spans="1:31" x14ac:dyDescent="0.55000000000000004">
      <c r="A232">
        <v>222</v>
      </c>
      <c r="B232">
        <v>271</v>
      </c>
      <c r="C232">
        <v>6</v>
      </c>
      <c r="D232">
        <v>10</v>
      </c>
      <c r="E232">
        <v>0</v>
      </c>
      <c r="F232">
        <v>0</v>
      </c>
      <c r="G232">
        <v>-1.3225719346066831</v>
      </c>
      <c r="H232">
        <v>0.210390708836765</v>
      </c>
      <c r="I232">
        <f t="shared" si="18"/>
        <v>-1</v>
      </c>
      <c r="N232">
        <f t="shared" si="19"/>
        <v>-4</v>
      </c>
      <c r="O232">
        <f t="shared" si="20"/>
        <v>0</v>
      </c>
      <c r="S232">
        <v>223</v>
      </c>
      <c r="T232">
        <v>402</v>
      </c>
      <c r="U232">
        <v>0</v>
      </c>
      <c r="V232">
        <v>0</v>
      </c>
      <c r="W232">
        <v>-1.1143606456362489</v>
      </c>
      <c r="X232">
        <v>0.24705882352941178</v>
      </c>
      <c r="Y232">
        <f t="shared" si="21"/>
        <v>-4</v>
      </c>
      <c r="AD232">
        <f t="shared" si="22"/>
        <v>-4</v>
      </c>
      <c r="AE232">
        <f t="shared" si="23"/>
        <v>0</v>
      </c>
    </row>
    <row r="233" spans="1:31" x14ac:dyDescent="0.55000000000000004">
      <c r="A233">
        <v>223</v>
      </c>
      <c r="B233">
        <v>413</v>
      </c>
      <c r="C233">
        <v>26</v>
      </c>
      <c r="D233">
        <v>35</v>
      </c>
      <c r="E233">
        <v>13</v>
      </c>
      <c r="F233">
        <v>0</v>
      </c>
      <c r="G233">
        <v>-1.3668444037978027</v>
      </c>
      <c r="H233">
        <v>0.20313015893096242</v>
      </c>
      <c r="I233">
        <f t="shared" si="18"/>
        <v>-1</v>
      </c>
      <c r="N233">
        <f t="shared" si="19"/>
        <v>-4</v>
      </c>
      <c r="O233">
        <f t="shared" si="20"/>
        <v>0</v>
      </c>
      <c r="S233">
        <v>224</v>
      </c>
      <c r="T233">
        <v>403</v>
      </c>
      <c r="U233">
        <v>0</v>
      </c>
      <c r="V233">
        <v>0</v>
      </c>
      <c r="W233">
        <v>-1.1143606456362489</v>
      </c>
      <c r="X233">
        <v>0.24705882352941178</v>
      </c>
      <c r="Y233">
        <f t="shared" si="21"/>
        <v>-4</v>
      </c>
      <c r="AD233">
        <f t="shared" si="22"/>
        <v>-4</v>
      </c>
      <c r="AE233">
        <f t="shared" si="23"/>
        <v>0</v>
      </c>
    </row>
    <row r="234" spans="1:31" x14ac:dyDescent="0.55000000000000004">
      <c r="A234">
        <v>224</v>
      </c>
      <c r="B234">
        <v>231</v>
      </c>
      <c r="C234">
        <v>12</v>
      </c>
      <c r="D234">
        <v>20</v>
      </c>
      <c r="E234">
        <v>0</v>
      </c>
      <c r="F234">
        <v>0</v>
      </c>
      <c r="G234">
        <v>-1.3699992153455574</v>
      </c>
      <c r="H234">
        <v>0.20261997320388975</v>
      </c>
      <c r="I234">
        <f t="shared" si="18"/>
        <v>-1</v>
      </c>
      <c r="N234">
        <f t="shared" si="19"/>
        <v>-4</v>
      </c>
      <c r="O234">
        <f t="shared" si="20"/>
        <v>0</v>
      </c>
      <c r="S234">
        <v>225</v>
      </c>
      <c r="T234">
        <v>404</v>
      </c>
      <c r="U234">
        <v>0</v>
      </c>
      <c r="V234">
        <v>0</v>
      </c>
      <c r="W234">
        <v>-1.1143606456362489</v>
      </c>
      <c r="X234">
        <v>0.24705882352941178</v>
      </c>
      <c r="Y234">
        <f t="shared" si="21"/>
        <v>-4</v>
      </c>
      <c r="AD234">
        <f t="shared" si="22"/>
        <v>-4</v>
      </c>
      <c r="AE234">
        <f t="shared" si="23"/>
        <v>0</v>
      </c>
    </row>
    <row r="235" spans="1:31" x14ac:dyDescent="0.55000000000000004">
      <c r="A235">
        <v>225</v>
      </c>
      <c r="B235">
        <v>263</v>
      </c>
      <c r="C235">
        <v>30</v>
      </c>
      <c r="D235">
        <v>45</v>
      </c>
      <c r="E235">
        <v>0</v>
      </c>
      <c r="F235">
        <v>0</v>
      </c>
      <c r="G235">
        <v>-1.3742307002517347</v>
      </c>
      <c r="H235">
        <v>0.20193717306525735</v>
      </c>
      <c r="I235">
        <f t="shared" si="18"/>
        <v>-1</v>
      </c>
      <c r="N235">
        <f t="shared" si="19"/>
        <v>-4</v>
      </c>
      <c r="O235">
        <f t="shared" si="20"/>
        <v>0</v>
      </c>
      <c r="S235">
        <v>226</v>
      </c>
      <c r="T235">
        <v>407</v>
      </c>
      <c r="U235">
        <v>1</v>
      </c>
      <c r="V235">
        <v>0</v>
      </c>
      <c r="W235">
        <v>-1.1143606456362489</v>
      </c>
      <c r="X235">
        <v>0.24705882352941178</v>
      </c>
      <c r="Y235">
        <f t="shared" si="21"/>
        <v>-4</v>
      </c>
      <c r="AD235">
        <f t="shared" si="22"/>
        <v>-4</v>
      </c>
      <c r="AE235">
        <f t="shared" si="23"/>
        <v>0</v>
      </c>
    </row>
    <row r="236" spans="1:31" x14ac:dyDescent="0.55000000000000004">
      <c r="A236">
        <v>226</v>
      </c>
      <c r="B236">
        <v>216</v>
      </c>
      <c r="C236">
        <v>18</v>
      </c>
      <c r="D236">
        <v>25</v>
      </c>
      <c r="E236">
        <v>13</v>
      </c>
      <c r="F236">
        <v>1</v>
      </c>
      <c r="G236">
        <v>-1.3956416010196002</v>
      </c>
      <c r="H236">
        <v>0.19850863451980166</v>
      </c>
      <c r="I236">
        <f t="shared" si="18"/>
        <v>-1</v>
      </c>
      <c r="N236">
        <f t="shared" si="19"/>
        <v>-4</v>
      </c>
      <c r="O236">
        <f t="shared" si="20"/>
        <v>13.5</v>
      </c>
      <c r="S236">
        <v>227</v>
      </c>
      <c r="T236">
        <v>413</v>
      </c>
      <c r="U236">
        <v>1</v>
      </c>
      <c r="V236">
        <v>0</v>
      </c>
      <c r="W236">
        <v>-1.1143606456362489</v>
      </c>
      <c r="X236">
        <v>0.24705882352941178</v>
      </c>
      <c r="Y236">
        <f t="shared" si="21"/>
        <v>-4</v>
      </c>
      <c r="AD236">
        <f t="shared" si="22"/>
        <v>-4</v>
      </c>
      <c r="AE236">
        <f t="shared" si="23"/>
        <v>0</v>
      </c>
    </row>
    <row r="237" spans="1:31" x14ac:dyDescent="0.55000000000000004">
      <c r="A237">
        <v>227</v>
      </c>
      <c r="B237">
        <v>298</v>
      </c>
      <c r="C237">
        <v>36</v>
      </c>
      <c r="D237">
        <v>50</v>
      </c>
      <c r="E237">
        <v>13</v>
      </c>
      <c r="F237">
        <v>0</v>
      </c>
      <c r="G237">
        <v>-1.3998730859257777</v>
      </c>
      <c r="H237">
        <v>0.19783625156065146</v>
      </c>
      <c r="I237">
        <f t="shared" si="18"/>
        <v>-1</v>
      </c>
      <c r="N237">
        <f t="shared" si="19"/>
        <v>-4</v>
      </c>
      <c r="O237">
        <f t="shared" si="20"/>
        <v>0</v>
      </c>
      <c r="S237">
        <v>228</v>
      </c>
      <c r="T237">
        <v>414</v>
      </c>
      <c r="U237">
        <v>0</v>
      </c>
      <c r="V237">
        <v>0</v>
      </c>
      <c r="W237">
        <v>-1.1143606456362489</v>
      </c>
      <c r="X237">
        <v>0.24705882352941178</v>
      </c>
      <c r="Y237">
        <f t="shared" si="21"/>
        <v>-4</v>
      </c>
      <c r="AD237">
        <f t="shared" si="22"/>
        <v>-4</v>
      </c>
      <c r="AE237">
        <f t="shared" si="23"/>
        <v>0</v>
      </c>
    </row>
    <row r="238" spans="1:31" x14ac:dyDescent="0.55000000000000004">
      <c r="A238">
        <v>228</v>
      </c>
      <c r="B238">
        <v>283</v>
      </c>
      <c r="C238">
        <v>11</v>
      </c>
      <c r="D238">
        <v>20</v>
      </c>
      <c r="E238">
        <v>0</v>
      </c>
      <c r="F238">
        <v>1</v>
      </c>
      <c r="G238">
        <v>-1.4081114543258932</v>
      </c>
      <c r="H238">
        <v>0.1965321004878538</v>
      </c>
      <c r="I238">
        <f t="shared" si="18"/>
        <v>-1</v>
      </c>
      <c r="N238">
        <f t="shared" si="19"/>
        <v>-4</v>
      </c>
      <c r="O238">
        <f t="shared" si="20"/>
        <v>13.5</v>
      </c>
      <c r="S238">
        <v>229</v>
      </c>
      <c r="T238">
        <v>415</v>
      </c>
      <c r="U238">
        <v>1</v>
      </c>
      <c r="V238">
        <v>0</v>
      </c>
      <c r="W238">
        <v>-1.1143606456362489</v>
      </c>
      <c r="X238">
        <v>0.24705882352941178</v>
      </c>
      <c r="Y238">
        <f t="shared" si="21"/>
        <v>-4</v>
      </c>
      <c r="AD238">
        <f t="shared" si="22"/>
        <v>-4</v>
      </c>
      <c r="AE238">
        <f t="shared" si="23"/>
        <v>0</v>
      </c>
    </row>
    <row r="239" spans="1:31" x14ac:dyDescent="0.55000000000000004">
      <c r="A239">
        <v>229</v>
      </c>
      <c r="B239">
        <v>404</v>
      </c>
      <c r="C239">
        <v>10</v>
      </c>
      <c r="D239">
        <v>15</v>
      </c>
      <c r="E239">
        <v>13</v>
      </c>
      <c r="F239">
        <v>0</v>
      </c>
      <c r="G239">
        <v>-1.4244387982413982</v>
      </c>
      <c r="H239">
        <v>0.19396666305646298</v>
      </c>
      <c r="I239">
        <f t="shared" si="18"/>
        <v>-1</v>
      </c>
      <c r="N239">
        <f t="shared" si="19"/>
        <v>-4</v>
      </c>
      <c r="O239">
        <f t="shared" si="20"/>
        <v>0</v>
      </c>
      <c r="S239">
        <v>230</v>
      </c>
      <c r="T239">
        <v>417</v>
      </c>
      <c r="U239">
        <v>0</v>
      </c>
      <c r="V239">
        <v>0</v>
      </c>
      <c r="W239">
        <v>-1.1143606456362489</v>
      </c>
      <c r="X239">
        <v>0.24705882352941178</v>
      </c>
      <c r="Y239">
        <f t="shared" si="21"/>
        <v>-4</v>
      </c>
      <c r="AD239">
        <f t="shared" si="22"/>
        <v>-4</v>
      </c>
      <c r="AE239">
        <f t="shared" si="23"/>
        <v>0</v>
      </c>
    </row>
    <row r="240" spans="1:31" x14ac:dyDescent="0.55000000000000004">
      <c r="A240">
        <v>230</v>
      </c>
      <c r="B240">
        <v>234</v>
      </c>
      <c r="C240">
        <v>24</v>
      </c>
      <c r="D240">
        <v>35</v>
      </c>
      <c r="E240">
        <v>13</v>
      </c>
      <c r="F240">
        <v>0</v>
      </c>
      <c r="G240">
        <v>-1.4430688817584745</v>
      </c>
      <c r="H240">
        <v>0.19107056445101436</v>
      </c>
      <c r="I240">
        <f t="shared" si="18"/>
        <v>-1</v>
      </c>
      <c r="N240">
        <f t="shared" si="19"/>
        <v>-4</v>
      </c>
      <c r="O240">
        <f t="shared" si="20"/>
        <v>0</v>
      </c>
      <c r="S240">
        <v>231</v>
      </c>
      <c r="T240">
        <v>421</v>
      </c>
      <c r="U240">
        <v>0</v>
      </c>
      <c r="V240">
        <v>0</v>
      </c>
      <c r="W240">
        <v>-1.1143606456362489</v>
      </c>
      <c r="X240">
        <v>0.24705882352941178</v>
      </c>
      <c r="Y240">
        <f t="shared" si="21"/>
        <v>-4</v>
      </c>
      <c r="AD240">
        <f t="shared" si="22"/>
        <v>-4</v>
      </c>
      <c r="AE240">
        <f t="shared" si="23"/>
        <v>0</v>
      </c>
    </row>
    <row r="241" spans="1:31" x14ac:dyDescent="0.55000000000000004">
      <c r="A241">
        <v>231</v>
      </c>
      <c r="B241">
        <v>425</v>
      </c>
      <c r="C241">
        <v>27</v>
      </c>
      <c r="D241">
        <v>35</v>
      </c>
      <c r="E241">
        <v>26</v>
      </c>
      <c r="F241">
        <v>0</v>
      </c>
      <c r="G241">
        <v>-1.4449976270630804</v>
      </c>
      <c r="H241">
        <v>0.19077263016993815</v>
      </c>
      <c r="I241">
        <f t="shared" si="18"/>
        <v>-1</v>
      </c>
      <c r="N241">
        <f t="shared" si="19"/>
        <v>-4</v>
      </c>
      <c r="O241">
        <f t="shared" si="20"/>
        <v>0</v>
      </c>
      <c r="S241">
        <v>232</v>
      </c>
      <c r="T241">
        <v>422</v>
      </c>
      <c r="U241">
        <v>0</v>
      </c>
      <c r="V241">
        <v>0</v>
      </c>
      <c r="W241">
        <v>-1.1143606456362489</v>
      </c>
      <c r="X241">
        <v>0.24705882352941178</v>
      </c>
      <c r="Y241">
        <f t="shared" si="21"/>
        <v>-4</v>
      </c>
      <c r="AD241">
        <f t="shared" si="22"/>
        <v>-4</v>
      </c>
      <c r="AE241">
        <f t="shared" si="23"/>
        <v>0</v>
      </c>
    </row>
    <row r="242" spans="1:31" x14ac:dyDescent="0.55000000000000004">
      <c r="A242">
        <v>232</v>
      </c>
      <c r="B242">
        <v>466</v>
      </c>
      <c r="C242">
        <v>9</v>
      </c>
      <c r="D242">
        <v>15</v>
      </c>
      <c r="E242">
        <v>13</v>
      </c>
      <c r="F242">
        <v>0</v>
      </c>
      <c r="G242">
        <v>-1.4625510372217343</v>
      </c>
      <c r="H242">
        <v>0.18807746077144416</v>
      </c>
      <c r="I242">
        <f t="shared" si="18"/>
        <v>-1</v>
      </c>
      <c r="N242">
        <f t="shared" si="19"/>
        <v>-4</v>
      </c>
      <c r="O242">
        <f t="shared" si="20"/>
        <v>0</v>
      </c>
      <c r="S242">
        <v>233</v>
      </c>
      <c r="T242">
        <v>423</v>
      </c>
      <c r="U242">
        <v>0</v>
      </c>
      <c r="V242">
        <v>0</v>
      </c>
      <c r="W242">
        <v>-1.1143606456362489</v>
      </c>
      <c r="X242">
        <v>0.24705882352941178</v>
      </c>
      <c r="Y242">
        <f t="shared" si="21"/>
        <v>-4</v>
      </c>
      <c r="AD242">
        <f t="shared" si="22"/>
        <v>-4</v>
      </c>
      <c r="AE242">
        <f t="shared" si="23"/>
        <v>0</v>
      </c>
    </row>
    <row r="243" spans="1:31" x14ac:dyDescent="0.55000000000000004">
      <c r="A243">
        <v>233</v>
      </c>
      <c r="B243">
        <v>345</v>
      </c>
      <c r="C243">
        <v>16</v>
      </c>
      <c r="D243">
        <v>25</v>
      </c>
      <c r="E243">
        <v>13</v>
      </c>
      <c r="F243">
        <v>0</v>
      </c>
      <c r="G243">
        <v>-1.4718660789802724</v>
      </c>
      <c r="H243">
        <v>0.18665914483915633</v>
      </c>
      <c r="I243">
        <f t="shared" si="18"/>
        <v>-1</v>
      </c>
      <c r="N243">
        <f t="shared" si="19"/>
        <v>-4</v>
      </c>
      <c r="O243">
        <f t="shared" si="20"/>
        <v>0</v>
      </c>
      <c r="S243">
        <v>234</v>
      </c>
      <c r="T243">
        <v>424</v>
      </c>
      <c r="U243">
        <v>0</v>
      </c>
      <c r="V243">
        <v>0</v>
      </c>
      <c r="W243">
        <v>-1.1143606456362489</v>
      </c>
      <c r="X243">
        <v>0.24705882352941178</v>
      </c>
      <c r="Y243">
        <f t="shared" si="21"/>
        <v>-4</v>
      </c>
      <c r="AD243">
        <f t="shared" si="22"/>
        <v>-4</v>
      </c>
      <c r="AE243">
        <f t="shared" si="23"/>
        <v>0</v>
      </c>
    </row>
    <row r="244" spans="1:31" x14ac:dyDescent="0.55000000000000004">
      <c r="A244">
        <v>234</v>
      </c>
      <c r="B244">
        <v>402</v>
      </c>
      <c r="C244">
        <v>15</v>
      </c>
      <c r="D244">
        <v>10</v>
      </c>
      <c r="E244">
        <v>56</v>
      </c>
      <c r="F244">
        <v>0</v>
      </c>
      <c r="G244">
        <v>-1.4803976211493808</v>
      </c>
      <c r="H244">
        <v>0.18536736847971544</v>
      </c>
      <c r="I244">
        <f t="shared" si="18"/>
        <v>-1</v>
      </c>
      <c r="N244">
        <f t="shared" si="19"/>
        <v>-4</v>
      </c>
      <c r="O244">
        <f t="shared" si="20"/>
        <v>0</v>
      </c>
      <c r="S244">
        <v>235</v>
      </c>
      <c r="T244">
        <v>425</v>
      </c>
      <c r="U244">
        <v>1</v>
      </c>
      <c r="V244">
        <v>0</v>
      </c>
      <c r="W244">
        <v>-1.1143606456362489</v>
      </c>
      <c r="X244">
        <v>0.24705882352941178</v>
      </c>
      <c r="Y244">
        <f t="shared" si="21"/>
        <v>-4</v>
      </c>
      <c r="AD244">
        <f t="shared" si="22"/>
        <v>-4</v>
      </c>
      <c r="AE244">
        <f t="shared" si="23"/>
        <v>0</v>
      </c>
    </row>
    <row r="245" spans="1:31" x14ac:dyDescent="0.55000000000000004">
      <c r="A245">
        <v>235</v>
      </c>
      <c r="B245">
        <v>314</v>
      </c>
      <c r="C245">
        <v>5</v>
      </c>
      <c r="D245">
        <v>15</v>
      </c>
      <c r="E245">
        <v>0</v>
      </c>
      <c r="F245">
        <v>0</v>
      </c>
      <c r="G245">
        <v>-1.4987345308974644</v>
      </c>
      <c r="H245">
        <v>0.18261433988954373</v>
      </c>
      <c r="I245">
        <f t="shared" si="18"/>
        <v>-1</v>
      </c>
      <c r="N245">
        <f t="shared" si="19"/>
        <v>-4</v>
      </c>
      <c r="O245">
        <f t="shared" si="20"/>
        <v>0</v>
      </c>
      <c r="S245">
        <v>236</v>
      </c>
      <c r="T245">
        <v>430</v>
      </c>
      <c r="U245">
        <v>0</v>
      </c>
      <c r="V245">
        <v>0</v>
      </c>
      <c r="W245">
        <v>-1.1143606456362489</v>
      </c>
      <c r="X245">
        <v>0.24705882352941178</v>
      </c>
      <c r="Y245">
        <f t="shared" si="21"/>
        <v>-4</v>
      </c>
      <c r="AD245">
        <f t="shared" si="22"/>
        <v>-4</v>
      </c>
      <c r="AE245">
        <f t="shared" si="23"/>
        <v>0</v>
      </c>
    </row>
    <row r="246" spans="1:31" x14ac:dyDescent="0.55000000000000004">
      <c r="A246">
        <v>236</v>
      </c>
      <c r="B246">
        <v>421</v>
      </c>
      <c r="C246">
        <v>5</v>
      </c>
      <c r="D246">
        <v>15</v>
      </c>
      <c r="E246">
        <v>0</v>
      </c>
      <c r="F246">
        <v>0</v>
      </c>
      <c r="G246">
        <v>-1.4987345308974644</v>
      </c>
      <c r="H246">
        <v>0.18261433988954373</v>
      </c>
      <c r="I246">
        <f t="shared" si="18"/>
        <v>-1</v>
      </c>
      <c r="N246">
        <f t="shared" si="19"/>
        <v>-4</v>
      </c>
      <c r="O246">
        <f t="shared" si="20"/>
        <v>0</v>
      </c>
      <c r="S246">
        <v>237</v>
      </c>
      <c r="T246">
        <v>437</v>
      </c>
      <c r="U246">
        <v>0</v>
      </c>
      <c r="V246">
        <v>0</v>
      </c>
      <c r="W246">
        <v>-1.1143606456362489</v>
      </c>
      <c r="X246">
        <v>0.24705882352941178</v>
      </c>
      <c r="Y246">
        <f t="shared" si="21"/>
        <v>-4</v>
      </c>
      <c r="AD246">
        <f t="shared" si="22"/>
        <v>-4</v>
      </c>
      <c r="AE246">
        <f t="shared" si="23"/>
        <v>0</v>
      </c>
    </row>
    <row r="247" spans="1:31" x14ac:dyDescent="0.55000000000000004">
      <c r="A247">
        <v>237</v>
      </c>
      <c r="B247">
        <v>245</v>
      </c>
      <c r="C247">
        <v>22</v>
      </c>
      <c r="D247">
        <v>35</v>
      </c>
      <c r="E247">
        <v>13</v>
      </c>
      <c r="F247">
        <v>0</v>
      </c>
      <c r="G247">
        <v>-1.5192933597191467</v>
      </c>
      <c r="H247">
        <v>0.17956559935049138</v>
      </c>
      <c r="I247">
        <f t="shared" si="18"/>
        <v>-1</v>
      </c>
      <c r="N247">
        <f t="shared" si="19"/>
        <v>-4</v>
      </c>
      <c r="O247">
        <f t="shared" si="20"/>
        <v>0</v>
      </c>
      <c r="S247">
        <v>238</v>
      </c>
      <c r="T247">
        <v>438</v>
      </c>
      <c r="U247">
        <v>1</v>
      </c>
      <c r="V247">
        <v>0</v>
      </c>
      <c r="W247">
        <v>-1.1143606456362489</v>
      </c>
      <c r="X247">
        <v>0.24705882352941178</v>
      </c>
      <c r="Y247">
        <f t="shared" si="21"/>
        <v>-4</v>
      </c>
      <c r="AD247">
        <f t="shared" si="22"/>
        <v>-4</v>
      </c>
      <c r="AE247">
        <f t="shared" si="23"/>
        <v>0</v>
      </c>
    </row>
    <row r="248" spans="1:31" x14ac:dyDescent="0.55000000000000004">
      <c r="A248">
        <v>238</v>
      </c>
      <c r="B248">
        <v>315</v>
      </c>
      <c r="C248">
        <v>4</v>
      </c>
      <c r="D248">
        <v>15</v>
      </c>
      <c r="E248">
        <v>0</v>
      </c>
      <c r="F248">
        <v>0</v>
      </c>
      <c r="G248">
        <v>-1.5368467698778003</v>
      </c>
      <c r="H248">
        <v>0.17699412927662089</v>
      </c>
      <c r="I248">
        <f t="shared" si="18"/>
        <v>-1</v>
      </c>
      <c r="N248">
        <f t="shared" si="19"/>
        <v>-4</v>
      </c>
      <c r="O248">
        <f t="shared" si="20"/>
        <v>0</v>
      </c>
      <c r="S248">
        <v>239</v>
      </c>
      <c r="T248">
        <v>447</v>
      </c>
      <c r="U248">
        <v>0</v>
      </c>
      <c r="V248">
        <v>0</v>
      </c>
      <c r="W248">
        <v>-1.1143606456362489</v>
      </c>
      <c r="X248">
        <v>0.24705882352941178</v>
      </c>
      <c r="Y248">
        <f t="shared" si="21"/>
        <v>-4</v>
      </c>
      <c r="AD248">
        <f t="shared" si="22"/>
        <v>-4</v>
      </c>
      <c r="AE248">
        <f t="shared" si="23"/>
        <v>0</v>
      </c>
    </row>
    <row r="249" spans="1:31" x14ac:dyDescent="0.55000000000000004">
      <c r="A249">
        <v>239</v>
      </c>
      <c r="B249">
        <v>347</v>
      </c>
      <c r="C249">
        <v>31</v>
      </c>
      <c r="D249">
        <v>45</v>
      </c>
      <c r="E249">
        <v>26</v>
      </c>
      <c r="F249">
        <v>0</v>
      </c>
      <c r="G249">
        <v>-1.5686493857626269</v>
      </c>
      <c r="H249">
        <v>0.17240901771959272</v>
      </c>
      <c r="I249">
        <f t="shared" si="18"/>
        <v>-1</v>
      </c>
      <c r="N249">
        <f t="shared" si="19"/>
        <v>-4</v>
      </c>
      <c r="O249">
        <f t="shared" si="20"/>
        <v>0</v>
      </c>
      <c r="S249">
        <v>240</v>
      </c>
      <c r="T249">
        <v>451</v>
      </c>
      <c r="U249">
        <v>1</v>
      </c>
      <c r="V249">
        <v>0</v>
      </c>
      <c r="W249">
        <v>-1.1143606456362489</v>
      </c>
      <c r="X249">
        <v>0.24705882352941178</v>
      </c>
      <c r="Y249">
        <f t="shared" si="21"/>
        <v>-4</v>
      </c>
      <c r="AD249">
        <f t="shared" si="22"/>
        <v>-4</v>
      </c>
      <c r="AE249">
        <f t="shared" si="23"/>
        <v>0</v>
      </c>
    </row>
    <row r="250" spans="1:31" x14ac:dyDescent="0.55000000000000004">
      <c r="A250">
        <v>240</v>
      </c>
      <c r="B250" s="1">
        <v>136</v>
      </c>
      <c r="C250" s="1">
        <v>3</v>
      </c>
      <c r="D250" s="1">
        <v>15</v>
      </c>
      <c r="E250" s="1">
        <v>0</v>
      </c>
      <c r="F250">
        <v>1</v>
      </c>
      <c r="G250">
        <v>-1.5749590088581364</v>
      </c>
      <c r="H250">
        <v>0.17151059452140732</v>
      </c>
      <c r="I250">
        <f t="shared" si="18"/>
        <v>-1</v>
      </c>
      <c r="N250">
        <f t="shared" si="19"/>
        <v>-4</v>
      </c>
      <c r="O250">
        <f t="shared" si="20"/>
        <v>13.5</v>
      </c>
      <c r="S250">
        <v>241</v>
      </c>
      <c r="T250">
        <v>454</v>
      </c>
      <c r="U250">
        <v>0</v>
      </c>
      <c r="V250">
        <v>0</v>
      </c>
      <c r="W250">
        <v>-1.1143606456362489</v>
      </c>
      <c r="X250">
        <v>0.24705882352941178</v>
      </c>
      <c r="Y250">
        <f t="shared" si="21"/>
        <v>-4</v>
      </c>
      <c r="AD250">
        <f t="shared" si="22"/>
        <v>-4</v>
      </c>
      <c r="AE250">
        <f t="shared" si="23"/>
        <v>0</v>
      </c>
    </row>
    <row r="251" spans="1:31" x14ac:dyDescent="0.55000000000000004">
      <c r="A251">
        <v>241</v>
      </c>
      <c r="B251">
        <v>437</v>
      </c>
      <c r="C251">
        <v>3</v>
      </c>
      <c r="D251">
        <v>15</v>
      </c>
      <c r="E251">
        <v>0</v>
      </c>
      <c r="F251">
        <v>0</v>
      </c>
      <c r="G251">
        <v>-1.5749590088581364</v>
      </c>
      <c r="H251">
        <v>0.17151059452140732</v>
      </c>
      <c r="I251">
        <f t="shared" si="18"/>
        <v>-1</v>
      </c>
      <c r="N251">
        <f t="shared" si="19"/>
        <v>-4</v>
      </c>
      <c r="O251">
        <f t="shared" si="20"/>
        <v>0</v>
      </c>
      <c r="S251">
        <v>242</v>
      </c>
      <c r="T251">
        <v>456</v>
      </c>
      <c r="U251">
        <v>0</v>
      </c>
      <c r="V251">
        <v>0</v>
      </c>
      <c r="W251">
        <v>-1.1143606456362489</v>
      </c>
      <c r="X251">
        <v>0.24705882352941178</v>
      </c>
      <c r="Y251">
        <f t="shared" si="21"/>
        <v>-4</v>
      </c>
      <c r="AD251">
        <f t="shared" si="22"/>
        <v>-4</v>
      </c>
      <c r="AE251">
        <f t="shared" si="23"/>
        <v>0</v>
      </c>
    </row>
    <row r="252" spans="1:31" x14ac:dyDescent="0.55000000000000004">
      <c r="A252">
        <v>242</v>
      </c>
      <c r="B252">
        <v>235</v>
      </c>
      <c r="C252">
        <v>38</v>
      </c>
      <c r="D252">
        <v>60</v>
      </c>
      <c r="E252">
        <v>13</v>
      </c>
      <c r="F252">
        <v>0</v>
      </c>
      <c r="G252">
        <v>-1.5997493225859962</v>
      </c>
      <c r="H252">
        <v>0.16801665340806587</v>
      </c>
      <c r="I252">
        <f t="shared" si="18"/>
        <v>-1</v>
      </c>
      <c r="N252">
        <f t="shared" si="19"/>
        <v>-4</v>
      </c>
      <c r="O252">
        <f t="shared" si="20"/>
        <v>0</v>
      </c>
      <c r="S252">
        <v>243</v>
      </c>
      <c r="T252">
        <v>458</v>
      </c>
      <c r="U252">
        <v>0</v>
      </c>
      <c r="V252">
        <v>0</v>
      </c>
      <c r="W252">
        <v>-1.1143606456362489</v>
      </c>
      <c r="X252">
        <v>0.24705882352941178</v>
      </c>
      <c r="Y252">
        <f t="shared" si="21"/>
        <v>-4</v>
      </c>
      <c r="AD252">
        <f t="shared" si="22"/>
        <v>-4</v>
      </c>
      <c r="AE252">
        <f t="shared" si="23"/>
        <v>0</v>
      </c>
    </row>
    <row r="253" spans="1:31" x14ac:dyDescent="0.55000000000000004">
      <c r="A253">
        <v>243</v>
      </c>
      <c r="B253">
        <v>378</v>
      </c>
      <c r="C253">
        <v>24</v>
      </c>
      <c r="D253">
        <v>45</v>
      </c>
      <c r="E253">
        <v>0</v>
      </c>
      <c r="F253">
        <v>0</v>
      </c>
      <c r="G253">
        <v>-1.6029041341337509</v>
      </c>
      <c r="H253">
        <v>0.16757611334733716</v>
      </c>
      <c r="I253">
        <f t="shared" si="18"/>
        <v>-1</v>
      </c>
      <c r="N253">
        <f t="shared" si="19"/>
        <v>-4</v>
      </c>
      <c r="O253">
        <f t="shared" si="20"/>
        <v>0</v>
      </c>
      <c r="S253">
        <v>244</v>
      </c>
      <c r="T253">
        <v>459</v>
      </c>
      <c r="U253">
        <v>0</v>
      </c>
      <c r="V253">
        <v>0</v>
      </c>
      <c r="W253">
        <v>-1.1143606456362489</v>
      </c>
      <c r="X253">
        <v>0.24705882352941178</v>
      </c>
      <c r="Y253">
        <f t="shared" si="21"/>
        <v>-4</v>
      </c>
      <c r="AD253">
        <f t="shared" si="22"/>
        <v>-4</v>
      </c>
      <c r="AE253">
        <f t="shared" si="23"/>
        <v>0</v>
      </c>
    </row>
    <row r="254" spans="1:31" x14ac:dyDescent="0.55000000000000004">
      <c r="A254">
        <v>244</v>
      </c>
      <c r="B254" s="1">
        <v>69</v>
      </c>
      <c r="C254" s="1">
        <v>5</v>
      </c>
      <c r="D254" s="1">
        <v>15</v>
      </c>
      <c r="E254" s="1">
        <v>13</v>
      </c>
      <c r="F254">
        <v>0</v>
      </c>
      <c r="G254">
        <v>-1.6149999931430785</v>
      </c>
      <c r="H254">
        <v>0.16589558704733487</v>
      </c>
      <c r="I254">
        <f t="shared" si="18"/>
        <v>-1</v>
      </c>
      <c r="N254">
        <f t="shared" si="19"/>
        <v>-4</v>
      </c>
      <c r="O254">
        <f t="shared" si="20"/>
        <v>0</v>
      </c>
      <c r="S254">
        <v>245</v>
      </c>
      <c r="T254">
        <v>461</v>
      </c>
      <c r="U254">
        <v>1</v>
      </c>
      <c r="V254">
        <v>0</v>
      </c>
      <c r="W254">
        <v>-1.1143606456362489</v>
      </c>
      <c r="X254">
        <v>0.24705882352941178</v>
      </c>
      <c r="Y254">
        <f t="shared" si="21"/>
        <v>-4</v>
      </c>
      <c r="AD254">
        <f t="shared" si="22"/>
        <v>-4</v>
      </c>
      <c r="AE254">
        <f t="shared" si="23"/>
        <v>0</v>
      </c>
    </row>
    <row r="255" spans="1:31" x14ac:dyDescent="0.55000000000000004">
      <c r="A255">
        <v>245</v>
      </c>
      <c r="B255" s="1">
        <v>182</v>
      </c>
      <c r="C255" s="1">
        <v>19</v>
      </c>
      <c r="D255" s="1">
        <v>35</v>
      </c>
      <c r="E255" s="1">
        <v>13</v>
      </c>
      <c r="F255">
        <v>0</v>
      </c>
      <c r="G255">
        <v>-1.6336300766601548</v>
      </c>
      <c r="H255">
        <v>0.16333368376781332</v>
      </c>
      <c r="I255">
        <f t="shared" si="18"/>
        <v>-1</v>
      </c>
      <c r="N255">
        <f t="shared" si="19"/>
        <v>-4</v>
      </c>
      <c r="O255">
        <f t="shared" si="20"/>
        <v>0</v>
      </c>
      <c r="S255">
        <v>246</v>
      </c>
      <c r="T255">
        <v>462</v>
      </c>
      <c r="U255">
        <v>0</v>
      </c>
      <c r="V255">
        <v>0</v>
      </c>
      <c r="W255">
        <v>-1.1143606456362489</v>
      </c>
      <c r="X255">
        <v>0.24705882352941178</v>
      </c>
      <c r="Y255">
        <f t="shared" si="21"/>
        <v>-4</v>
      </c>
      <c r="AD255">
        <f t="shared" si="22"/>
        <v>-4</v>
      </c>
      <c r="AE255">
        <f t="shared" si="23"/>
        <v>0</v>
      </c>
    </row>
    <row r="256" spans="1:31" x14ac:dyDescent="0.55000000000000004">
      <c r="A256">
        <v>246</v>
      </c>
      <c r="B256">
        <v>479</v>
      </c>
      <c r="C256">
        <v>40</v>
      </c>
      <c r="D256">
        <v>60</v>
      </c>
      <c r="E256">
        <v>26</v>
      </c>
      <c r="F256">
        <v>0</v>
      </c>
      <c r="G256">
        <v>-1.6397903068709381</v>
      </c>
      <c r="H256">
        <v>0.16249359757914822</v>
      </c>
      <c r="I256">
        <f t="shared" si="18"/>
        <v>-1</v>
      </c>
      <c r="N256">
        <f t="shared" si="19"/>
        <v>-4</v>
      </c>
      <c r="O256">
        <f t="shared" si="20"/>
        <v>0</v>
      </c>
      <c r="S256">
        <v>247</v>
      </c>
      <c r="T256">
        <v>466</v>
      </c>
      <c r="U256">
        <v>1</v>
      </c>
      <c r="V256">
        <v>0</v>
      </c>
      <c r="W256">
        <v>-1.1143606456362489</v>
      </c>
      <c r="X256">
        <v>0.24705882352941178</v>
      </c>
      <c r="Y256">
        <f t="shared" si="21"/>
        <v>-4</v>
      </c>
      <c r="AD256">
        <f t="shared" si="22"/>
        <v>-4</v>
      </c>
      <c r="AE256">
        <f t="shared" si="23"/>
        <v>0</v>
      </c>
    </row>
    <row r="257" spans="1:31" x14ac:dyDescent="0.55000000000000004">
      <c r="A257">
        <v>247</v>
      </c>
      <c r="B257">
        <v>489</v>
      </c>
      <c r="C257">
        <v>15</v>
      </c>
      <c r="D257">
        <v>35</v>
      </c>
      <c r="E257">
        <v>0</v>
      </c>
      <c r="F257">
        <v>0</v>
      </c>
      <c r="G257">
        <v>-1.6698135703358847</v>
      </c>
      <c r="H257">
        <v>0.15844903634144863</v>
      </c>
      <c r="I257">
        <f t="shared" si="18"/>
        <v>-1</v>
      </c>
      <c r="N257">
        <f t="shared" si="19"/>
        <v>-4</v>
      </c>
      <c r="O257">
        <f t="shared" si="20"/>
        <v>0</v>
      </c>
      <c r="S257">
        <v>248</v>
      </c>
      <c r="T257">
        <v>470</v>
      </c>
      <c r="U257">
        <v>1</v>
      </c>
      <c r="V257">
        <v>0</v>
      </c>
      <c r="W257">
        <v>-1.1143606456362489</v>
      </c>
      <c r="X257">
        <v>0.24705882352941178</v>
      </c>
      <c r="Y257">
        <f t="shared" si="21"/>
        <v>-4</v>
      </c>
      <c r="AD257">
        <f t="shared" si="22"/>
        <v>-4</v>
      </c>
      <c r="AE257">
        <f t="shared" si="23"/>
        <v>0</v>
      </c>
    </row>
    <row r="258" spans="1:31" x14ac:dyDescent="0.55000000000000004">
      <c r="A258">
        <v>248</v>
      </c>
      <c r="B258">
        <v>218</v>
      </c>
      <c r="C258">
        <v>21</v>
      </c>
      <c r="D258">
        <v>35</v>
      </c>
      <c r="E258">
        <v>26</v>
      </c>
      <c r="F258">
        <v>0</v>
      </c>
      <c r="G258">
        <v>-1.6736710609450967</v>
      </c>
      <c r="H258">
        <v>0.15793534464660636</v>
      </c>
      <c r="I258">
        <f t="shared" si="18"/>
        <v>-1</v>
      </c>
      <c r="N258">
        <f t="shared" si="19"/>
        <v>-4</v>
      </c>
      <c r="O258">
        <f t="shared" si="20"/>
        <v>0</v>
      </c>
      <c r="S258">
        <v>249</v>
      </c>
      <c r="T258">
        <v>471</v>
      </c>
      <c r="U258">
        <v>0</v>
      </c>
      <c r="V258">
        <v>0</v>
      </c>
      <c r="W258">
        <v>-1.1143606456362489</v>
      </c>
      <c r="X258">
        <v>0.24705882352941178</v>
      </c>
      <c r="Y258">
        <f t="shared" si="21"/>
        <v>-4</v>
      </c>
      <c r="AD258">
        <f t="shared" si="22"/>
        <v>-4</v>
      </c>
      <c r="AE258">
        <f t="shared" si="23"/>
        <v>0</v>
      </c>
    </row>
    <row r="259" spans="1:31" x14ac:dyDescent="0.55000000000000004">
      <c r="A259">
        <v>249</v>
      </c>
      <c r="B259">
        <v>303</v>
      </c>
      <c r="C259">
        <v>43</v>
      </c>
      <c r="D259">
        <v>70</v>
      </c>
      <c r="E259">
        <v>13</v>
      </c>
      <c r="F259">
        <v>1</v>
      </c>
      <c r="G259">
        <v>-1.6852888423052066</v>
      </c>
      <c r="H259">
        <v>0.15639640841387814</v>
      </c>
      <c r="I259">
        <f t="shared" si="18"/>
        <v>-1</v>
      </c>
      <c r="N259">
        <f t="shared" si="19"/>
        <v>-4</v>
      </c>
      <c r="O259">
        <f t="shared" si="20"/>
        <v>13.5</v>
      </c>
      <c r="S259">
        <v>250</v>
      </c>
      <c r="T259">
        <v>474</v>
      </c>
      <c r="U259">
        <v>0</v>
      </c>
      <c r="V259">
        <v>0</v>
      </c>
      <c r="W259">
        <v>-1.1143606456362489</v>
      </c>
      <c r="X259">
        <v>0.24705882352941178</v>
      </c>
      <c r="Y259">
        <f t="shared" si="21"/>
        <v>-4</v>
      </c>
      <c r="AD259">
        <f t="shared" si="22"/>
        <v>-4</v>
      </c>
      <c r="AE259">
        <f t="shared" si="23"/>
        <v>0</v>
      </c>
    </row>
    <row r="260" spans="1:31" x14ac:dyDescent="0.55000000000000004">
      <c r="A260">
        <v>250</v>
      </c>
      <c r="B260">
        <v>407</v>
      </c>
      <c r="C260">
        <v>7</v>
      </c>
      <c r="D260">
        <v>25</v>
      </c>
      <c r="E260">
        <v>0</v>
      </c>
      <c r="F260">
        <v>0</v>
      </c>
      <c r="G260">
        <v>-1.6986107675576827</v>
      </c>
      <c r="H260">
        <v>0.15464679393412051</v>
      </c>
      <c r="I260">
        <f t="shared" si="18"/>
        <v>-1</v>
      </c>
      <c r="N260">
        <f t="shared" si="19"/>
        <v>-4</v>
      </c>
      <c r="O260">
        <f t="shared" si="20"/>
        <v>0</v>
      </c>
      <c r="S260">
        <v>251</v>
      </c>
      <c r="T260">
        <v>479</v>
      </c>
      <c r="U260">
        <v>0</v>
      </c>
      <c r="V260">
        <v>0</v>
      </c>
      <c r="W260">
        <v>-1.1143606456362489</v>
      </c>
      <c r="X260">
        <v>0.24705882352941178</v>
      </c>
      <c r="Y260">
        <f t="shared" si="21"/>
        <v>-4</v>
      </c>
      <c r="AD260">
        <f t="shared" si="22"/>
        <v>-4</v>
      </c>
      <c r="AE260">
        <f t="shared" si="23"/>
        <v>0</v>
      </c>
    </row>
    <row r="261" spans="1:31" x14ac:dyDescent="0.55000000000000004">
      <c r="A261">
        <v>251</v>
      </c>
      <c r="B261" s="1">
        <v>194</v>
      </c>
      <c r="C261" s="1">
        <v>9</v>
      </c>
      <c r="D261" s="1">
        <v>25</v>
      </c>
      <c r="E261" s="1">
        <v>13</v>
      </c>
      <c r="F261">
        <v>0</v>
      </c>
      <c r="G261">
        <v>-1.7386517518426245</v>
      </c>
      <c r="H261">
        <v>0.14948426808293902</v>
      </c>
      <c r="I261">
        <f t="shared" si="18"/>
        <v>-1</v>
      </c>
      <c r="N261">
        <f t="shared" si="19"/>
        <v>-4</v>
      </c>
      <c r="O261">
        <f t="shared" si="20"/>
        <v>0</v>
      </c>
      <c r="S261">
        <v>252</v>
      </c>
      <c r="T261">
        <v>489</v>
      </c>
      <c r="U261">
        <v>0</v>
      </c>
      <c r="V261">
        <v>0</v>
      </c>
      <c r="W261">
        <v>-1.1143606456362489</v>
      </c>
      <c r="X261">
        <v>0.24705882352941178</v>
      </c>
      <c r="Y261">
        <f t="shared" si="21"/>
        <v>-4</v>
      </c>
      <c r="AD261">
        <f t="shared" si="22"/>
        <v>-4</v>
      </c>
      <c r="AE261">
        <f t="shared" si="23"/>
        <v>0</v>
      </c>
    </row>
    <row r="262" spans="1:31" x14ac:dyDescent="0.55000000000000004">
      <c r="A262">
        <v>252</v>
      </c>
      <c r="B262">
        <v>287</v>
      </c>
      <c r="C262">
        <v>5</v>
      </c>
      <c r="D262">
        <v>25</v>
      </c>
      <c r="E262">
        <v>0</v>
      </c>
      <c r="F262">
        <v>0</v>
      </c>
      <c r="G262">
        <v>-1.7748352455183549</v>
      </c>
      <c r="H262">
        <v>0.14494204895085355</v>
      </c>
      <c r="I262">
        <f t="shared" si="18"/>
        <v>-1</v>
      </c>
      <c r="N262">
        <f t="shared" si="19"/>
        <v>-4</v>
      </c>
      <c r="O262">
        <f t="shared" si="20"/>
        <v>0</v>
      </c>
      <c r="S262">
        <v>253</v>
      </c>
      <c r="T262">
        <v>490</v>
      </c>
      <c r="U262">
        <v>0</v>
      </c>
      <c r="V262">
        <v>0</v>
      </c>
      <c r="W262">
        <v>-1.1143606456362489</v>
      </c>
      <c r="X262">
        <v>0.24705882352941178</v>
      </c>
      <c r="Y262">
        <f t="shared" si="21"/>
        <v>-4</v>
      </c>
      <c r="AD262">
        <f t="shared" si="22"/>
        <v>-4</v>
      </c>
      <c r="AE262">
        <f t="shared" si="23"/>
        <v>0</v>
      </c>
    </row>
    <row r="263" spans="1:31" x14ac:dyDescent="0.55000000000000004">
      <c r="A263">
        <v>253</v>
      </c>
      <c r="B263">
        <v>353</v>
      </c>
      <c r="C263">
        <v>29</v>
      </c>
      <c r="D263">
        <v>60</v>
      </c>
      <c r="E263">
        <v>0</v>
      </c>
      <c r="F263">
        <v>0</v>
      </c>
      <c r="G263">
        <v>-1.8264940111634065</v>
      </c>
      <c r="H263">
        <v>0.13865646617828717</v>
      </c>
      <c r="I263">
        <f t="shared" si="18"/>
        <v>-1</v>
      </c>
      <c r="N263">
        <f t="shared" si="19"/>
        <v>-4</v>
      </c>
      <c r="O263">
        <f t="shared" si="20"/>
        <v>0</v>
      </c>
      <c r="S263">
        <v>254</v>
      </c>
      <c r="T263">
        <v>495</v>
      </c>
      <c r="U263">
        <v>0</v>
      </c>
      <c r="V263">
        <v>0</v>
      </c>
      <c r="W263">
        <v>-1.1143606456362489</v>
      </c>
      <c r="X263">
        <v>0.24705882352941178</v>
      </c>
      <c r="Y263">
        <f t="shared" si="21"/>
        <v>-4</v>
      </c>
      <c r="AD263">
        <f t="shared" si="22"/>
        <v>-4</v>
      </c>
      <c r="AE263">
        <f t="shared" si="23"/>
        <v>0</v>
      </c>
    </row>
    <row r="264" spans="1:31" x14ac:dyDescent="0.55000000000000004">
      <c r="A264">
        <v>254</v>
      </c>
      <c r="B264">
        <v>396</v>
      </c>
      <c r="C264">
        <v>18</v>
      </c>
      <c r="D264">
        <v>50</v>
      </c>
      <c r="E264">
        <v>0</v>
      </c>
      <c r="F264">
        <v>0</v>
      </c>
      <c r="G264">
        <v>-1.9696279253262123</v>
      </c>
      <c r="H264">
        <v>0.12242885692222846</v>
      </c>
      <c r="I264">
        <f t="shared" si="18"/>
        <v>-1</v>
      </c>
      <c r="N264">
        <f t="shared" si="19"/>
        <v>-4</v>
      </c>
      <c r="O264">
        <f t="shared" si="20"/>
        <v>0</v>
      </c>
      <c r="S264">
        <v>255</v>
      </c>
      <c r="T264">
        <v>498</v>
      </c>
      <c r="U264">
        <v>0</v>
      </c>
      <c r="V264">
        <v>0</v>
      </c>
      <c r="W264">
        <v>-1.1143606456362489</v>
      </c>
      <c r="X264">
        <v>0.24705882352941178</v>
      </c>
      <c r="Y264">
        <f t="shared" si="21"/>
        <v>-4</v>
      </c>
      <c r="AD264">
        <f t="shared" si="22"/>
        <v>-4</v>
      </c>
      <c r="AE264">
        <f t="shared" si="23"/>
        <v>0</v>
      </c>
    </row>
    <row r="265" spans="1:31" x14ac:dyDescent="0.55000000000000004">
      <c r="A265">
        <v>255</v>
      </c>
      <c r="B265">
        <v>375</v>
      </c>
      <c r="C265">
        <v>41</v>
      </c>
      <c r="D265">
        <v>70</v>
      </c>
      <c r="E265">
        <v>39</v>
      </c>
      <c r="F265">
        <v>0</v>
      </c>
      <c r="G265">
        <v>-1.9940442447571065</v>
      </c>
      <c r="H265">
        <v>0.11982965766146324</v>
      </c>
      <c r="I265">
        <f t="shared" si="18"/>
        <v>-1</v>
      </c>
      <c r="N265">
        <f t="shared" si="19"/>
        <v>-4</v>
      </c>
      <c r="O265">
        <f t="shared" si="20"/>
        <v>0</v>
      </c>
      <c r="S265">
        <v>256</v>
      </c>
      <c r="T265">
        <v>499</v>
      </c>
      <c r="U265">
        <v>0</v>
      </c>
      <c r="V265">
        <v>0</v>
      </c>
      <c r="W265">
        <v>-1.1143606456362489</v>
      </c>
      <c r="X265">
        <v>0.24705882352941178</v>
      </c>
      <c r="Y265">
        <f t="shared" si="21"/>
        <v>-4</v>
      </c>
      <c r="AD265">
        <f t="shared" si="22"/>
        <v>-4</v>
      </c>
      <c r="AE265">
        <f t="shared" si="23"/>
        <v>0</v>
      </c>
    </row>
    <row r="266" spans="1:31" x14ac:dyDescent="0.55000000000000004">
      <c r="A266">
        <v>256</v>
      </c>
      <c r="B266" s="1">
        <v>160</v>
      </c>
      <c r="C266" s="1">
        <v>18</v>
      </c>
      <c r="D266" s="1">
        <v>30</v>
      </c>
      <c r="E266" s="1">
        <v>69</v>
      </c>
      <c r="F266">
        <v>0</v>
      </c>
      <c r="G266">
        <v>-2.0345277956957677</v>
      </c>
      <c r="H266">
        <v>0.11562512161328103</v>
      </c>
      <c r="I266">
        <f t="shared" si="18"/>
        <v>-1</v>
      </c>
      <c r="N266">
        <f t="shared" si="19"/>
        <v>-4</v>
      </c>
      <c r="O266">
        <f t="shared" si="2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21FA-62AB-4676-8F68-76A35E417386}">
  <sheetPr codeName="Sheet4"/>
  <dimension ref="A1:L13"/>
  <sheetViews>
    <sheetView workbookViewId="0">
      <selection activeCell="K29" sqref="K29"/>
    </sheetView>
  </sheetViews>
  <sheetFormatPr defaultRowHeight="14.4" x14ac:dyDescent="0.55000000000000004"/>
  <sheetData>
    <row r="1" spans="1:12" x14ac:dyDescent="0.55000000000000004">
      <c r="A1" t="s">
        <v>351</v>
      </c>
    </row>
    <row r="2" spans="1:12" ht="14.7" thickBot="1" x14ac:dyDescent="0.6"/>
    <row r="3" spans="1:12" x14ac:dyDescent="0.55000000000000004">
      <c r="A3" s="59" t="s">
        <v>361</v>
      </c>
      <c r="B3" s="60"/>
      <c r="C3" s="60"/>
      <c r="D3" s="60"/>
      <c r="E3" s="60"/>
      <c r="F3" s="60"/>
      <c r="G3" s="60"/>
      <c r="H3" s="60"/>
      <c r="I3" s="60"/>
      <c r="J3" s="60"/>
      <c r="K3" s="60"/>
      <c r="L3" s="61"/>
    </row>
    <row r="4" spans="1:12" x14ac:dyDescent="0.55000000000000004">
      <c r="A4" s="62"/>
      <c r="B4" s="63"/>
      <c r="C4" s="63"/>
      <c r="D4" s="63"/>
      <c r="E4" s="63"/>
      <c r="F4" s="63"/>
      <c r="G4" s="63"/>
      <c r="H4" s="63"/>
      <c r="I4" s="63"/>
      <c r="J4" s="63"/>
      <c r="K4" s="63"/>
      <c r="L4" s="64"/>
    </row>
    <row r="5" spans="1:12" x14ac:dyDescent="0.55000000000000004">
      <c r="A5" s="62"/>
      <c r="B5" s="63"/>
      <c r="C5" s="63"/>
      <c r="D5" s="63"/>
      <c r="E5" s="63"/>
      <c r="F5" s="63"/>
      <c r="G5" s="63"/>
      <c r="H5" s="63"/>
      <c r="I5" s="63"/>
      <c r="J5" s="63"/>
      <c r="K5" s="63"/>
      <c r="L5" s="64"/>
    </row>
    <row r="6" spans="1:12" x14ac:dyDescent="0.55000000000000004">
      <c r="A6" s="62"/>
      <c r="B6" s="63"/>
      <c r="C6" s="63"/>
      <c r="D6" s="63"/>
      <c r="E6" s="63"/>
      <c r="F6" s="63"/>
      <c r="G6" s="63"/>
      <c r="H6" s="63"/>
      <c r="I6" s="63"/>
      <c r="J6" s="63"/>
      <c r="K6" s="63"/>
      <c r="L6" s="64"/>
    </row>
    <row r="7" spans="1:12" x14ac:dyDescent="0.55000000000000004">
      <c r="A7" s="62"/>
      <c r="B7" s="63"/>
      <c r="C7" s="63"/>
      <c r="D7" s="63"/>
      <c r="E7" s="63"/>
      <c r="F7" s="63"/>
      <c r="G7" s="63"/>
      <c r="H7" s="63"/>
      <c r="I7" s="63"/>
      <c r="J7" s="63"/>
      <c r="K7" s="63"/>
      <c r="L7" s="64"/>
    </row>
    <row r="8" spans="1:12" x14ac:dyDescent="0.55000000000000004">
      <c r="A8" s="62"/>
      <c r="B8" s="63"/>
      <c r="C8" s="63"/>
      <c r="D8" s="63"/>
      <c r="E8" s="63"/>
      <c r="F8" s="63"/>
      <c r="G8" s="63"/>
      <c r="H8" s="63"/>
      <c r="I8" s="63"/>
      <c r="J8" s="63"/>
      <c r="K8" s="63"/>
      <c r="L8" s="64"/>
    </row>
    <row r="9" spans="1:12" x14ac:dyDescent="0.55000000000000004">
      <c r="A9" s="62"/>
      <c r="B9" s="63"/>
      <c r="C9" s="63"/>
      <c r="D9" s="63"/>
      <c r="E9" s="63"/>
      <c r="F9" s="63"/>
      <c r="G9" s="63"/>
      <c r="H9" s="63"/>
      <c r="I9" s="63"/>
      <c r="J9" s="63"/>
      <c r="K9" s="63"/>
      <c r="L9" s="64"/>
    </row>
    <row r="10" spans="1:12" x14ac:dyDescent="0.55000000000000004">
      <c r="A10" s="62"/>
      <c r="B10" s="63"/>
      <c r="C10" s="63"/>
      <c r="D10" s="63"/>
      <c r="E10" s="63"/>
      <c r="F10" s="63"/>
      <c r="G10" s="63"/>
      <c r="H10" s="63"/>
      <c r="I10" s="63"/>
      <c r="J10" s="63"/>
      <c r="K10" s="63"/>
      <c r="L10" s="64"/>
    </row>
    <row r="11" spans="1:12" x14ac:dyDescent="0.55000000000000004">
      <c r="A11" s="62"/>
      <c r="B11" s="63"/>
      <c r="C11" s="63"/>
      <c r="D11" s="63"/>
      <c r="E11" s="63"/>
      <c r="F11" s="63"/>
      <c r="G11" s="63"/>
      <c r="H11" s="63"/>
      <c r="I11" s="63"/>
      <c r="J11" s="63"/>
      <c r="K11" s="63"/>
      <c r="L11" s="64"/>
    </row>
    <row r="12" spans="1:12" x14ac:dyDescent="0.55000000000000004">
      <c r="A12" s="62"/>
      <c r="B12" s="63"/>
      <c r="C12" s="63"/>
      <c r="D12" s="63"/>
      <c r="E12" s="63"/>
      <c r="F12" s="63"/>
      <c r="G12" s="63"/>
      <c r="H12" s="63"/>
      <c r="I12" s="63"/>
      <c r="J12" s="63"/>
      <c r="K12" s="63"/>
      <c r="L12" s="64"/>
    </row>
    <row r="13" spans="1:12" ht="14.7" thickBot="1" x14ac:dyDescent="0.6">
      <c r="A13" s="65"/>
      <c r="B13" s="66"/>
      <c r="C13" s="66"/>
      <c r="D13" s="66"/>
      <c r="E13" s="66"/>
      <c r="F13" s="66"/>
      <c r="G13" s="66"/>
      <c r="H13" s="66"/>
      <c r="I13" s="66"/>
      <c r="J13" s="66"/>
      <c r="K13" s="66"/>
      <c r="L13" s="67"/>
    </row>
  </sheetData>
  <mergeCells count="1">
    <mergeCell ref="A3:L1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270E0-E799-4BD7-83E1-B7B571B24500}">
  <sheetPr codeName="XLSTAT_20201005_202412_1"/>
  <dimension ref="B1:L302"/>
  <sheetViews>
    <sheetView topLeftCell="A13" zoomScaleNormal="100" workbookViewId="0">
      <selection activeCell="I24" sqref="I24:I29"/>
    </sheetView>
  </sheetViews>
  <sheetFormatPr defaultRowHeight="14.4" x14ac:dyDescent="0.55000000000000004"/>
  <cols>
    <col min="1" max="1" width="4.68359375" customWidth="1"/>
  </cols>
  <sheetData>
    <row r="1" spans="2:2" x14ac:dyDescent="0.55000000000000004">
      <c r="B1" t="s">
        <v>290</v>
      </c>
    </row>
    <row r="2" spans="2:2" x14ac:dyDescent="0.55000000000000004">
      <c r="B2" t="s">
        <v>6</v>
      </c>
    </row>
    <row r="3" spans="2:2" x14ac:dyDescent="0.55000000000000004">
      <c r="B3" t="s">
        <v>7</v>
      </c>
    </row>
    <row r="4" spans="2:2" x14ac:dyDescent="0.55000000000000004">
      <c r="B4" t="s">
        <v>8</v>
      </c>
    </row>
    <row r="5" spans="2:2" x14ac:dyDescent="0.55000000000000004">
      <c r="B5" t="s">
        <v>9</v>
      </c>
    </row>
    <row r="6" spans="2:2" x14ac:dyDescent="0.55000000000000004">
      <c r="B6" t="s">
        <v>10</v>
      </c>
    </row>
    <row r="7" spans="2:2" x14ac:dyDescent="0.55000000000000004">
      <c r="B7" t="s">
        <v>11</v>
      </c>
    </row>
    <row r="8" spans="2:2" x14ac:dyDescent="0.55000000000000004">
      <c r="B8" t="s">
        <v>12</v>
      </c>
    </row>
    <row r="9" spans="2:2" ht="34.200000000000003" customHeight="1" x14ac:dyDescent="0.55000000000000004"/>
    <row r="10" spans="2:2" ht="16.8" customHeight="1" x14ac:dyDescent="0.55000000000000004">
      <c r="B10" s="4"/>
    </row>
    <row r="13" spans="2:2" x14ac:dyDescent="0.55000000000000004">
      <c r="B13" s="3" t="s">
        <v>13</v>
      </c>
    </row>
    <row r="15" spans="2:2" x14ac:dyDescent="0.55000000000000004">
      <c r="B15" t="s">
        <v>14</v>
      </c>
    </row>
    <row r="16" spans="2:2" ht="14.7" thickBot="1" x14ac:dyDescent="0.6"/>
    <row r="17" spans="2:11" x14ac:dyDescent="0.55000000000000004">
      <c r="B17" s="5" t="s">
        <v>17</v>
      </c>
      <c r="C17" s="5" t="s">
        <v>18</v>
      </c>
    </row>
    <row r="18" spans="2:11" x14ac:dyDescent="0.55000000000000004">
      <c r="B18" s="6" t="s">
        <v>15</v>
      </c>
      <c r="C18" s="6" t="s">
        <v>15</v>
      </c>
    </row>
    <row r="19" spans="2:11" ht="14.7" thickBot="1" x14ac:dyDescent="0.6">
      <c r="B19" s="7" t="s">
        <v>16</v>
      </c>
      <c r="C19" s="7" t="s">
        <v>16</v>
      </c>
    </row>
    <row r="22" spans="2:11" x14ac:dyDescent="0.55000000000000004">
      <c r="B22" t="s">
        <v>19</v>
      </c>
    </row>
    <row r="23" spans="2:11" ht="14.7" thickBot="1" x14ac:dyDescent="0.6"/>
    <row r="24" spans="2:11" x14ac:dyDescent="0.55000000000000004">
      <c r="B24" s="9" t="s">
        <v>20</v>
      </c>
      <c r="C24" s="5" t="s">
        <v>21</v>
      </c>
      <c r="D24" s="5" t="s">
        <v>22</v>
      </c>
      <c r="E24" s="5" t="s">
        <v>23</v>
      </c>
      <c r="F24" s="5" t="s">
        <v>24</v>
      </c>
      <c r="G24" s="5" t="s">
        <v>25</v>
      </c>
      <c r="H24" s="5" t="s">
        <v>26</v>
      </c>
      <c r="I24" s="5" t="s">
        <v>27</v>
      </c>
      <c r="J24" s="5" t="s">
        <v>28</v>
      </c>
      <c r="K24" s="5" t="s">
        <v>29</v>
      </c>
    </row>
    <row r="25" spans="2:11" x14ac:dyDescent="0.55000000000000004">
      <c r="B25" s="10" t="s">
        <v>30</v>
      </c>
      <c r="C25" s="12">
        <v>-1.5123823241678642</v>
      </c>
      <c r="D25" s="12">
        <v>0.35494071169077523</v>
      </c>
      <c r="E25" s="12">
        <v>18.155639649534724</v>
      </c>
      <c r="F25" s="15" t="s">
        <v>31</v>
      </c>
      <c r="G25" s="12">
        <v>-2.2080533357287986</v>
      </c>
      <c r="H25" s="12">
        <v>-0.81671131260692997</v>
      </c>
      <c r="I25" s="12"/>
      <c r="J25" s="12"/>
      <c r="K25" s="12"/>
    </row>
    <row r="26" spans="2:11" x14ac:dyDescent="0.55000000000000004">
      <c r="B26" s="8" t="s">
        <v>5</v>
      </c>
      <c r="C26" s="13">
        <v>0.90372289773097325</v>
      </c>
      <c r="D26" s="13">
        <v>0.30062578910312115</v>
      </c>
      <c r="E26" s="13">
        <v>9.0368714613760517</v>
      </c>
      <c r="F26" s="13">
        <v>2.645880504078213E-3</v>
      </c>
      <c r="G26" s="13">
        <v>0.31450717826492214</v>
      </c>
      <c r="H26" s="13">
        <v>1.4929386171970243</v>
      </c>
      <c r="I26" s="13">
        <v>2.4687770281801589</v>
      </c>
      <c r="J26" s="13">
        <v>1.3695841837582072</v>
      </c>
      <c r="K26" s="13">
        <v>4.4501536211855601</v>
      </c>
    </row>
    <row r="27" spans="2:11" x14ac:dyDescent="0.55000000000000004">
      <c r="B27" s="8" t="s">
        <v>1</v>
      </c>
      <c r="C27" s="13">
        <v>3.3413577504618486E-2</v>
      </c>
      <c r="D27" s="13">
        <v>1.58367063441478E-2</v>
      </c>
      <c r="E27" s="13">
        <v>4.4516009480880516</v>
      </c>
      <c r="F27" s="13">
        <v>3.4868543629540394E-2</v>
      </c>
      <c r="G27" s="13">
        <v>2.3742034363518176E-3</v>
      </c>
      <c r="H27" s="13">
        <v>6.445295157288515E-2</v>
      </c>
      <c r="I27" s="13">
        <v>1.0339780808989338</v>
      </c>
      <c r="J27" s="13">
        <v>1.0023770240891565</v>
      </c>
      <c r="K27" s="13">
        <v>1.0665753963693705</v>
      </c>
    </row>
    <row r="28" spans="2:11" x14ac:dyDescent="0.55000000000000004">
      <c r="B28" s="8" t="s">
        <v>2</v>
      </c>
      <c r="C28" s="13">
        <v>-2.7159631434730325E-2</v>
      </c>
      <c r="D28" s="13">
        <v>1.2251155417252252E-2</v>
      </c>
      <c r="E28" s="13">
        <v>4.914661892367886</v>
      </c>
      <c r="F28" s="13">
        <v>2.6629674768153699E-2</v>
      </c>
      <c r="G28" s="13">
        <v>-5.1171454821547516E-2</v>
      </c>
      <c r="H28" s="13">
        <v>-3.1478080479131372E-3</v>
      </c>
      <c r="I28" s="13">
        <v>0.973205874873872</v>
      </c>
      <c r="J28" s="13">
        <v>0.9501157546393072</v>
      </c>
      <c r="K28" s="13">
        <v>0.99685714110548318</v>
      </c>
    </row>
    <row r="29" spans="2:11" ht="14.7" thickBot="1" x14ac:dyDescent="0.6">
      <c r="B29" s="11" t="s">
        <v>3</v>
      </c>
      <c r="C29" s="14">
        <v>-3.5536937378655943E-3</v>
      </c>
      <c r="D29" s="14">
        <v>1.6053945776327121E-2</v>
      </c>
      <c r="E29" s="14">
        <v>4.9000037279721326E-2</v>
      </c>
      <c r="F29" s="14">
        <v>0.82481250863318523</v>
      </c>
      <c r="G29" s="14">
        <v>-3.501884926922566E-2</v>
      </c>
      <c r="H29" s="14">
        <v>2.7911461793494474E-2</v>
      </c>
      <c r="I29" s="14">
        <v>0.99645261315858757</v>
      </c>
      <c r="J29" s="14">
        <v>0.96558721547264592</v>
      </c>
      <c r="K29" s="14">
        <v>1.0283046361426336</v>
      </c>
    </row>
    <row r="32" spans="2:11" x14ac:dyDescent="0.55000000000000004">
      <c r="B32" t="s">
        <v>32</v>
      </c>
    </row>
    <row r="33" spans="2:12" ht="14.7" thickBot="1" x14ac:dyDescent="0.6"/>
    <row r="34" spans="2:12" x14ac:dyDescent="0.55000000000000004">
      <c r="B34" s="9" t="s">
        <v>33</v>
      </c>
      <c r="C34" s="5" t="s">
        <v>34</v>
      </c>
      <c r="D34" s="5" t="s">
        <v>4</v>
      </c>
      <c r="E34" s="5" t="s">
        <v>35</v>
      </c>
      <c r="F34" s="5" t="s">
        <v>36</v>
      </c>
      <c r="G34" s="5" t="s">
        <v>37</v>
      </c>
      <c r="H34" s="5" t="s">
        <v>38</v>
      </c>
      <c r="I34" s="5" t="s">
        <v>39</v>
      </c>
      <c r="J34" s="5" t="s">
        <v>40</v>
      </c>
      <c r="K34" s="5" t="s">
        <v>41</v>
      </c>
      <c r="L34" s="5" t="s">
        <v>42</v>
      </c>
    </row>
    <row r="35" spans="2:12" x14ac:dyDescent="0.55000000000000004">
      <c r="B35" s="10" t="s">
        <v>43</v>
      </c>
      <c r="C35" s="10">
        <v>1</v>
      </c>
      <c r="D35" s="10">
        <v>0</v>
      </c>
      <c r="E35" s="12">
        <v>0.59718460309404486</v>
      </c>
      <c r="F35" s="12">
        <v>0.31147540983606559</v>
      </c>
      <c r="G35" s="12">
        <v>0</v>
      </c>
      <c r="H35" s="12">
        <v>0.59718460309404486</v>
      </c>
      <c r="I35" s="12">
        <v>-1.2175905529528752</v>
      </c>
      <c r="J35" s="12">
        <v>-0.67259270913454927</v>
      </c>
      <c r="K35" s="12">
        <v>0.43886226354433894</v>
      </c>
      <c r="L35" s="12">
        <v>0.73755063570570922</v>
      </c>
    </row>
    <row r="36" spans="2:12" x14ac:dyDescent="0.55000000000000004">
      <c r="B36" s="8" t="s">
        <v>44</v>
      </c>
      <c r="C36" s="8">
        <v>1</v>
      </c>
      <c r="D36" s="8">
        <v>0</v>
      </c>
      <c r="E36" s="13">
        <v>0.24208616829105573</v>
      </c>
      <c r="F36" s="13">
        <v>0.31147540983606559</v>
      </c>
      <c r="G36" s="13">
        <v>0</v>
      </c>
      <c r="H36" s="13">
        <v>0.24208616829105573</v>
      </c>
      <c r="I36" s="13">
        <v>-0.56516475685051015</v>
      </c>
      <c r="J36" s="13">
        <v>-0.67259270913454927</v>
      </c>
      <c r="K36" s="13">
        <v>0.13594995711961994</v>
      </c>
      <c r="L36" s="13">
        <v>0.39336052535247434</v>
      </c>
    </row>
    <row r="37" spans="2:12" x14ac:dyDescent="0.55000000000000004">
      <c r="B37" s="8" t="s">
        <v>45</v>
      </c>
      <c r="C37" s="8">
        <v>1</v>
      </c>
      <c r="D37" s="8">
        <v>0</v>
      </c>
      <c r="E37" s="13">
        <v>0.10788856074444723</v>
      </c>
      <c r="F37" s="13">
        <v>0.31147540983606559</v>
      </c>
      <c r="G37" s="13">
        <v>0</v>
      </c>
      <c r="H37" s="13">
        <v>0.10788856074444723</v>
      </c>
      <c r="I37" s="13">
        <v>-0.3477588136835692</v>
      </c>
      <c r="J37" s="13">
        <v>-0.67259270913454927</v>
      </c>
      <c r="K37" s="13">
        <v>4.4959536674191135E-2</v>
      </c>
      <c r="L37" s="13">
        <v>0.23703694304607315</v>
      </c>
    </row>
    <row r="38" spans="2:12" x14ac:dyDescent="0.55000000000000004">
      <c r="B38" s="8" t="s">
        <v>46</v>
      </c>
      <c r="C38" s="8">
        <v>1</v>
      </c>
      <c r="D38" s="8">
        <v>0</v>
      </c>
      <c r="E38" s="13">
        <v>0.374057207220379</v>
      </c>
      <c r="F38" s="13">
        <v>0.31147540983606559</v>
      </c>
      <c r="G38" s="13">
        <v>0</v>
      </c>
      <c r="H38" s="13">
        <v>0.374057207220379</v>
      </c>
      <c r="I38" s="13">
        <v>-0.77303951112718461</v>
      </c>
      <c r="J38" s="13">
        <v>-0.67259270913454927</v>
      </c>
      <c r="K38" s="13">
        <v>0.25556708926847527</v>
      </c>
      <c r="L38" s="13">
        <v>0.50985804950061331</v>
      </c>
    </row>
    <row r="39" spans="2:12" x14ac:dyDescent="0.55000000000000004">
      <c r="B39" s="8" t="s">
        <v>47</v>
      </c>
      <c r="C39" s="8">
        <v>1</v>
      </c>
      <c r="D39" s="8">
        <v>0</v>
      </c>
      <c r="E39" s="13">
        <v>0.1435487763126316</v>
      </c>
      <c r="F39" s="13">
        <v>0.31147540983606559</v>
      </c>
      <c r="G39" s="13">
        <v>0</v>
      </c>
      <c r="H39" s="13">
        <v>0.1435487763126316</v>
      </c>
      <c r="I39" s="13">
        <v>-0.40940055797973629</v>
      </c>
      <c r="J39" s="13">
        <v>-0.67259270913454927</v>
      </c>
      <c r="K39" s="13">
        <v>7.7913494548194948E-2</v>
      </c>
      <c r="L39" s="13">
        <v>0.24951416391550116</v>
      </c>
    </row>
    <row r="40" spans="2:12" x14ac:dyDescent="0.55000000000000004">
      <c r="B40" s="8" t="s">
        <v>48</v>
      </c>
      <c r="C40" s="8">
        <v>1</v>
      </c>
      <c r="D40" s="8">
        <v>1</v>
      </c>
      <c r="E40" s="13">
        <v>0.49819624998632306</v>
      </c>
      <c r="F40" s="13">
        <v>0.31147540983606559</v>
      </c>
      <c r="G40" s="13">
        <v>1</v>
      </c>
      <c r="H40" s="13">
        <v>0.49819624998632306</v>
      </c>
      <c r="I40" s="13">
        <v>1.003614030593424</v>
      </c>
      <c r="J40" s="13">
        <v>1.4867838833500562</v>
      </c>
      <c r="K40" s="13">
        <v>0.3680095693248191</v>
      </c>
      <c r="L40" s="13">
        <v>0.62862796204438687</v>
      </c>
    </row>
    <row r="41" spans="2:12" x14ac:dyDescent="0.55000000000000004">
      <c r="B41" s="8" t="s">
        <v>49</v>
      </c>
      <c r="C41" s="8">
        <v>1</v>
      </c>
      <c r="D41" s="8">
        <v>0</v>
      </c>
      <c r="E41" s="13">
        <v>0.48149790538888088</v>
      </c>
      <c r="F41" s="13">
        <v>0.31147540983606559</v>
      </c>
      <c r="G41" s="13">
        <v>0</v>
      </c>
      <c r="H41" s="13">
        <v>0.48149790538888088</v>
      </c>
      <c r="I41" s="13">
        <v>-0.96365580856780453</v>
      </c>
      <c r="J41" s="13">
        <v>-0.67259270913454927</v>
      </c>
      <c r="K41" s="13">
        <v>0.3512786633191009</v>
      </c>
      <c r="L41" s="13">
        <v>0.61427998216045299</v>
      </c>
    </row>
    <row r="42" spans="2:12" x14ac:dyDescent="0.55000000000000004">
      <c r="B42" s="8" t="s">
        <v>50</v>
      </c>
      <c r="C42" s="8">
        <v>1</v>
      </c>
      <c r="D42" s="8">
        <v>1</v>
      </c>
      <c r="E42" s="13">
        <v>0.20663745983567203</v>
      </c>
      <c r="F42" s="13">
        <v>0.31147540983606559</v>
      </c>
      <c r="G42" s="13">
        <v>1</v>
      </c>
      <c r="H42" s="13">
        <v>0.20663745983567203</v>
      </c>
      <c r="I42" s="13">
        <v>1.9594370612140604</v>
      </c>
      <c r="J42" s="13">
        <v>1.4867838833500562</v>
      </c>
      <c r="K42" s="13">
        <v>0.12675287696853463</v>
      </c>
      <c r="L42" s="13">
        <v>0.31850524235246241</v>
      </c>
    </row>
    <row r="43" spans="2:12" x14ac:dyDescent="0.55000000000000004">
      <c r="B43" s="8" t="s">
        <v>51</v>
      </c>
      <c r="C43" s="8">
        <v>1</v>
      </c>
      <c r="D43" s="8">
        <v>1</v>
      </c>
      <c r="E43" s="13">
        <v>0.4699761130942417</v>
      </c>
      <c r="F43" s="13">
        <v>0.31147540983606559</v>
      </c>
      <c r="G43" s="13">
        <v>1</v>
      </c>
      <c r="H43" s="13">
        <v>0.4699761130942417</v>
      </c>
      <c r="I43" s="13">
        <v>1.0619640834040245</v>
      </c>
      <c r="J43" s="13">
        <v>1.4867838833500562</v>
      </c>
      <c r="K43" s="13">
        <v>0.31946401450368106</v>
      </c>
      <c r="L43" s="13">
        <v>0.62615476208958154</v>
      </c>
    </row>
    <row r="44" spans="2:12" x14ac:dyDescent="0.55000000000000004">
      <c r="B44" s="8" t="s">
        <v>52</v>
      </c>
      <c r="C44" s="8">
        <v>1</v>
      </c>
      <c r="D44" s="8">
        <v>0</v>
      </c>
      <c r="E44" s="13">
        <v>0.19780217231788094</v>
      </c>
      <c r="F44" s="13">
        <v>0.31147540983606559</v>
      </c>
      <c r="G44" s="13">
        <v>0</v>
      </c>
      <c r="H44" s="13">
        <v>0.19780217231788094</v>
      </c>
      <c r="I44" s="13">
        <v>-0.49656349328600297</v>
      </c>
      <c r="J44" s="13">
        <v>-0.67259270913454927</v>
      </c>
      <c r="K44" s="13">
        <v>0.13296211597036611</v>
      </c>
      <c r="L44" s="13">
        <v>0.28390823311607288</v>
      </c>
    </row>
    <row r="45" spans="2:12" x14ac:dyDescent="0.55000000000000004">
      <c r="B45" s="8" t="s">
        <v>53</v>
      </c>
      <c r="C45" s="8">
        <v>1</v>
      </c>
      <c r="D45" s="8">
        <v>0</v>
      </c>
      <c r="E45" s="13">
        <v>0.34284343842306619</v>
      </c>
      <c r="F45" s="13">
        <v>0.31147540983606559</v>
      </c>
      <c r="G45" s="13">
        <v>0</v>
      </c>
      <c r="H45" s="13">
        <v>0.34284343842306619</v>
      </c>
      <c r="I45" s="13">
        <v>-0.72229315092689717</v>
      </c>
      <c r="J45" s="13">
        <v>-0.67259270913454927</v>
      </c>
      <c r="K45" s="13">
        <v>0.22139736523281181</v>
      </c>
      <c r="L45" s="13">
        <v>0.48906297343939453</v>
      </c>
    </row>
    <row r="46" spans="2:12" x14ac:dyDescent="0.55000000000000004">
      <c r="B46" s="8" t="s">
        <v>54</v>
      </c>
      <c r="C46" s="8">
        <v>1</v>
      </c>
      <c r="D46" s="8">
        <v>0</v>
      </c>
      <c r="E46" s="13">
        <v>0.21216893544524179</v>
      </c>
      <c r="F46" s="13">
        <v>0.31147540983606559</v>
      </c>
      <c r="G46" s="13">
        <v>0</v>
      </c>
      <c r="H46" s="13">
        <v>0.21216893544524179</v>
      </c>
      <c r="I46" s="13">
        <v>-0.51894860402677323</v>
      </c>
      <c r="J46" s="13">
        <v>-0.67259270913454927</v>
      </c>
      <c r="K46" s="13">
        <v>0.13274896597700175</v>
      </c>
      <c r="L46" s="13">
        <v>0.32148992749078625</v>
      </c>
    </row>
    <row r="47" spans="2:12" x14ac:dyDescent="0.55000000000000004">
      <c r="B47" s="8" t="s">
        <v>55</v>
      </c>
      <c r="C47" s="8">
        <v>1</v>
      </c>
      <c r="D47" s="8">
        <v>1</v>
      </c>
      <c r="E47" s="13">
        <v>0.529431908311632</v>
      </c>
      <c r="F47" s="13">
        <v>0.31147540983606559</v>
      </c>
      <c r="G47" s="13">
        <v>1</v>
      </c>
      <c r="H47" s="13">
        <v>0.529431908311632</v>
      </c>
      <c r="I47" s="13">
        <v>0.94277092722864608</v>
      </c>
      <c r="J47" s="13">
        <v>1.4867838833500562</v>
      </c>
      <c r="K47" s="13">
        <v>0.35972327299481383</v>
      </c>
      <c r="L47" s="13">
        <v>0.69259795575199645</v>
      </c>
    </row>
    <row r="48" spans="2:12" x14ac:dyDescent="0.55000000000000004">
      <c r="B48" s="8" t="s">
        <v>56</v>
      </c>
      <c r="C48" s="8">
        <v>1</v>
      </c>
      <c r="D48" s="8">
        <v>1</v>
      </c>
      <c r="E48" s="13">
        <v>0.29235869189337338</v>
      </c>
      <c r="F48" s="13">
        <v>0.31147540983606559</v>
      </c>
      <c r="G48" s="13">
        <v>1</v>
      </c>
      <c r="H48" s="13">
        <v>0.29235869189337338</v>
      </c>
      <c r="I48" s="13">
        <v>1.5557814296655212</v>
      </c>
      <c r="J48" s="13">
        <v>1.4867838833500562</v>
      </c>
      <c r="K48" s="13">
        <v>0.19649633216711204</v>
      </c>
      <c r="L48" s="13">
        <v>0.41106274051229602</v>
      </c>
    </row>
    <row r="49" spans="2:12" x14ac:dyDescent="0.55000000000000004">
      <c r="B49" s="8" t="s">
        <v>57</v>
      </c>
      <c r="C49" s="8">
        <v>1</v>
      </c>
      <c r="D49" s="8">
        <v>0</v>
      </c>
      <c r="E49" s="13">
        <v>0.56465929783514068</v>
      </c>
      <c r="F49" s="13">
        <v>0.31147540983606559</v>
      </c>
      <c r="G49" s="13">
        <v>0</v>
      </c>
      <c r="H49" s="13">
        <v>0.56465929783514068</v>
      </c>
      <c r="I49" s="13">
        <v>-1.1388816752958808</v>
      </c>
      <c r="J49" s="13">
        <v>-0.67259270913454927</v>
      </c>
      <c r="K49" s="13">
        <v>0.42062999469119478</v>
      </c>
      <c r="L49" s="13">
        <v>0.69854417219980802</v>
      </c>
    </row>
    <row r="50" spans="2:12" x14ac:dyDescent="0.55000000000000004">
      <c r="B50" s="8" t="s">
        <v>58</v>
      </c>
      <c r="C50" s="8">
        <v>1</v>
      </c>
      <c r="D50" s="8">
        <v>0</v>
      </c>
      <c r="E50" s="13">
        <v>0.16563135614322982</v>
      </c>
      <c r="F50" s="13">
        <v>0.31147540983606559</v>
      </c>
      <c r="G50" s="13">
        <v>0</v>
      </c>
      <c r="H50" s="13">
        <v>0.16563135614322982</v>
      </c>
      <c r="I50" s="13">
        <v>-0.44554573585177032</v>
      </c>
      <c r="J50" s="13">
        <v>-0.67259270913454927</v>
      </c>
      <c r="K50" s="13">
        <v>9.705394190967731E-2</v>
      </c>
      <c r="L50" s="13">
        <v>0.26826843835394409</v>
      </c>
    </row>
    <row r="51" spans="2:12" x14ac:dyDescent="0.55000000000000004">
      <c r="B51" s="8" t="s">
        <v>59</v>
      </c>
      <c r="C51" s="8">
        <v>1</v>
      </c>
      <c r="D51" s="8">
        <v>0</v>
      </c>
      <c r="E51" s="13">
        <v>0.38343228589541206</v>
      </c>
      <c r="F51" s="13">
        <v>0.31147540983606559</v>
      </c>
      <c r="G51" s="13">
        <v>0</v>
      </c>
      <c r="H51" s="13">
        <v>0.38343228589541206</v>
      </c>
      <c r="I51" s="13">
        <v>-0.78859487358782876</v>
      </c>
      <c r="J51" s="13">
        <v>-0.67259270913454927</v>
      </c>
      <c r="K51" s="13">
        <v>0.23590926940090548</v>
      </c>
      <c r="L51" s="13">
        <v>0.55607042803174533</v>
      </c>
    </row>
    <row r="52" spans="2:12" x14ac:dyDescent="0.55000000000000004">
      <c r="B52" s="8" t="s">
        <v>60</v>
      </c>
      <c r="C52" s="8">
        <v>1</v>
      </c>
      <c r="D52" s="8">
        <v>1</v>
      </c>
      <c r="E52" s="13">
        <v>0.42723235850763042</v>
      </c>
      <c r="F52" s="13">
        <v>0.31147540983606559</v>
      </c>
      <c r="G52" s="13">
        <v>1</v>
      </c>
      <c r="H52" s="13">
        <v>0.42723235850763042</v>
      </c>
      <c r="I52" s="13">
        <v>1.1578629782578276</v>
      </c>
      <c r="J52" s="13">
        <v>1.4867838833500562</v>
      </c>
      <c r="K52" s="13">
        <v>0.25185942738813388</v>
      </c>
      <c r="L52" s="13">
        <v>0.62302683890611299</v>
      </c>
    </row>
    <row r="53" spans="2:12" x14ac:dyDescent="0.55000000000000004">
      <c r="B53" s="8" t="s">
        <v>61</v>
      </c>
      <c r="C53" s="8">
        <v>1</v>
      </c>
      <c r="D53" s="8">
        <v>0</v>
      </c>
      <c r="E53" s="13">
        <v>0.42049988142150152</v>
      </c>
      <c r="F53" s="13">
        <v>0.31147540983606559</v>
      </c>
      <c r="G53" s="13">
        <v>0</v>
      </c>
      <c r="H53" s="13">
        <v>0.42049988142150152</v>
      </c>
      <c r="I53" s="13">
        <v>-0.85183636113807493</v>
      </c>
      <c r="J53" s="13">
        <v>-0.67259270913454927</v>
      </c>
      <c r="K53" s="13">
        <v>0.26134755433691748</v>
      </c>
      <c r="L53" s="13">
        <v>0.59809479749486227</v>
      </c>
    </row>
    <row r="54" spans="2:12" x14ac:dyDescent="0.55000000000000004">
      <c r="B54" s="8" t="s">
        <v>62</v>
      </c>
      <c r="C54" s="8">
        <v>1</v>
      </c>
      <c r="D54" s="8">
        <v>0</v>
      </c>
      <c r="E54" s="13">
        <v>0.35574640699499394</v>
      </c>
      <c r="F54" s="13">
        <v>0.31147540983606559</v>
      </c>
      <c r="G54" s="13">
        <v>0</v>
      </c>
      <c r="H54" s="13">
        <v>0.35574640699499394</v>
      </c>
      <c r="I54" s="13">
        <v>-0.74309071807051108</v>
      </c>
      <c r="J54" s="13">
        <v>-0.67259270913454927</v>
      </c>
      <c r="K54" s="13">
        <v>0.23747166327484387</v>
      </c>
      <c r="L54" s="13">
        <v>0.4947108942960422</v>
      </c>
    </row>
    <row r="55" spans="2:12" x14ac:dyDescent="0.55000000000000004">
      <c r="B55" s="8" t="s">
        <v>63</v>
      </c>
      <c r="C55" s="8">
        <v>1</v>
      </c>
      <c r="D55" s="8">
        <v>0</v>
      </c>
      <c r="E55" s="13">
        <v>0.28002219715155069</v>
      </c>
      <c r="F55" s="13">
        <v>0.31147540983606559</v>
      </c>
      <c r="G55" s="13">
        <v>0</v>
      </c>
      <c r="H55" s="13">
        <v>0.28002219715155069</v>
      </c>
      <c r="I55" s="13">
        <v>-0.62364389581585733</v>
      </c>
      <c r="J55" s="13">
        <v>-0.67259270913454927</v>
      </c>
      <c r="K55" s="13">
        <v>0.19964609633577771</v>
      </c>
      <c r="L55" s="13">
        <v>0.37749477730591746</v>
      </c>
    </row>
    <row r="56" spans="2:12" x14ac:dyDescent="0.55000000000000004">
      <c r="B56" s="8" t="s">
        <v>64</v>
      </c>
      <c r="C56" s="8">
        <v>1</v>
      </c>
      <c r="D56" s="8">
        <v>1</v>
      </c>
      <c r="E56" s="13">
        <v>0.2032770851272678</v>
      </c>
      <c r="F56" s="13">
        <v>0.31147540983606559</v>
      </c>
      <c r="G56" s="13">
        <v>1</v>
      </c>
      <c r="H56" s="13">
        <v>0.2032770851272678</v>
      </c>
      <c r="I56" s="13">
        <v>1.979745852707959</v>
      </c>
      <c r="J56" s="13">
        <v>1.4867838833500562</v>
      </c>
      <c r="K56" s="13">
        <v>7.6825945441368573E-2</v>
      </c>
      <c r="L56" s="13">
        <v>0.43890714328603725</v>
      </c>
    </row>
    <row r="57" spans="2:12" x14ac:dyDescent="0.55000000000000004">
      <c r="B57" s="8" t="s">
        <v>65</v>
      </c>
      <c r="C57" s="8">
        <v>1</v>
      </c>
      <c r="D57" s="8">
        <v>0</v>
      </c>
      <c r="E57" s="13">
        <v>0.34284343842306619</v>
      </c>
      <c r="F57" s="13">
        <v>0.31147540983606559</v>
      </c>
      <c r="G57" s="13">
        <v>0</v>
      </c>
      <c r="H57" s="13">
        <v>0.34284343842306619</v>
      </c>
      <c r="I57" s="13">
        <v>-0.72229315092689717</v>
      </c>
      <c r="J57" s="13">
        <v>-0.67259270913454927</v>
      </c>
      <c r="K57" s="13">
        <v>0.22139736523281181</v>
      </c>
      <c r="L57" s="13">
        <v>0.48906297343939453</v>
      </c>
    </row>
    <row r="58" spans="2:12" x14ac:dyDescent="0.55000000000000004">
      <c r="B58" s="8" t="s">
        <v>66</v>
      </c>
      <c r="C58" s="8">
        <v>1</v>
      </c>
      <c r="D58" s="8">
        <v>0</v>
      </c>
      <c r="E58" s="13">
        <v>0.15631819772461314</v>
      </c>
      <c r="F58" s="13">
        <v>0.31147540983606559</v>
      </c>
      <c r="G58" s="13">
        <v>0</v>
      </c>
      <c r="H58" s="13">
        <v>0.15631819772461314</v>
      </c>
      <c r="I58" s="13">
        <v>-0.43044278111268741</v>
      </c>
      <c r="J58" s="13">
        <v>-0.67259270913454927</v>
      </c>
      <c r="K58" s="13">
        <v>9.1053434982889578E-2</v>
      </c>
      <c r="L58" s="13">
        <v>0.25522745595900664</v>
      </c>
    </row>
    <row r="59" spans="2:12" x14ac:dyDescent="0.55000000000000004">
      <c r="B59" s="8" t="s">
        <v>67</v>
      </c>
      <c r="C59" s="8">
        <v>1</v>
      </c>
      <c r="D59" s="8">
        <v>1</v>
      </c>
      <c r="E59" s="13">
        <v>0.56867200842369614</v>
      </c>
      <c r="F59" s="13">
        <v>0.31147540983606559</v>
      </c>
      <c r="G59" s="13">
        <v>1</v>
      </c>
      <c r="H59" s="13">
        <v>0.56867200842369614</v>
      </c>
      <c r="I59" s="13">
        <v>0.87090923497548733</v>
      </c>
      <c r="J59" s="13">
        <v>1.4867838833500562</v>
      </c>
      <c r="K59" s="13">
        <v>0.41365091600925402</v>
      </c>
      <c r="L59" s="13">
        <v>0.71131165670534313</v>
      </c>
    </row>
    <row r="60" spans="2:12" x14ac:dyDescent="0.55000000000000004">
      <c r="B60" s="8" t="s">
        <v>68</v>
      </c>
      <c r="C60" s="8">
        <v>1</v>
      </c>
      <c r="D60" s="8">
        <v>1</v>
      </c>
      <c r="E60" s="13">
        <v>0.26578417700711432</v>
      </c>
      <c r="F60" s="13">
        <v>0.31147540983606559</v>
      </c>
      <c r="G60" s="13">
        <v>1</v>
      </c>
      <c r="H60" s="13">
        <v>0.26578417700711432</v>
      </c>
      <c r="I60" s="13">
        <v>1.6620623382105473</v>
      </c>
      <c r="J60" s="13">
        <v>1.4867838833500562</v>
      </c>
      <c r="K60" s="13">
        <v>0.10312597989338243</v>
      </c>
      <c r="L60" s="13">
        <v>0.53263534737809559</v>
      </c>
    </row>
    <row r="61" spans="2:12" x14ac:dyDescent="0.55000000000000004">
      <c r="B61" s="8" t="s">
        <v>69</v>
      </c>
      <c r="C61" s="8">
        <v>1</v>
      </c>
      <c r="D61" s="8">
        <v>0</v>
      </c>
      <c r="E61" s="13">
        <v>0.3722072110163348</v>
      </c>
      <c r="F61" s="13">
        <v>0.31147540983606559</v>
      </c>
      <c r="G61" s="13">
        <v>0</v>
      </c>
      <c r="H61" s="13">
        <v>0.3722072110163348</v>
      </c>
      <c r="I61" s="13">
        <v>-0.76998848402458675</v>
      </c>
      <c r="J61" s="13">
        <v>-0.67259270913454927</v>
      </c>
      <c r="K61" s="13">
        <v>0.25131266965052368</v>
      </c>
      <c r="L61" s="13">
        <v>0.51152413545780318</v>
      </c>
    </row>
    <row r="62" spans="2:12" x14ac:dyDescent="0.55000000000000004">
      <c r="B62" s="8" t="s">
        <v>70</v>
      </c>
      <c r="C62" s="8">
        <v>1</v>
      </c>
      <c r="D62" s="8">
        <v>1</v>
      </c>
      <c r="E62" s="13">
        <v>0.28289349021571442</v>
      </c>
      <c r="F62" s="13">
        <v>0.31147540983606559</v>
      </c>
      <c r="G62" s="13">
        <v>1</v>
      </c>
      <c r="H62" s="13">
        <v>0.28289349021571442</v>
      </c>
      <c r="I62" s="13">
        <v>1.5921367083570181</v>
      </c>
      <c r="J62" s="13">
        <v>1.4867838833500562</v>
      </c>
      <c r="K62" s="13">
        <v>0.201686576822279</v>
      </c>
      <c r="L62" s="13">
        <v>0.38118502422323997</v>
      </c>
    </row>
    <row r="63" spans="2:12" x14ac:dyDescent="0.55000000000000004">
      <c r="B63" s="8" t="s">
        <v>71</v>
      </c>
      <c r="C63" s="8">
        <v>1</v>
      </c>
      <c r="D63" s="8">
        <v>1</v>
      </c>
      <c r="E63" s="13">
        <v>0.48149790538888088</v>
      </c>
      <c r="F63" s="13">
        <v>0.31147540983606559</v>
      </c>
      <c r="G63" s="13">
        <v>1</v>
      </c>
      <c r="H63" s="13">
        <v>0.48149790538888088</v>
      </c>
      <c r="I63" s="13">
        <v>1.0377149093162323</v>
      </c>
      <c r="J63" s="13">
        <v>1.4867838833500562</v>
      </c>
      <c r="K63" s="13">
        <v>0.3512786633191009</v>
      </c>
      <c r="L63" s="13">
        <v>0.61427998216045299</v>
      </c>
    </row>
    <row r="64" spans="2:12" x14ac:dyDescent="0.55000000000000004">
      <c r="B64" s="8" t="s">
        <v>72</v>
      </c>
      <c r="C64" s="8">
        <v>1</v>
      </c>
      <c r="D64" s="8">
        <v>1</v>
      </c>
      <c r="E64" s="13">
        <v>0.24287374613662746</v>
      </c>
      <c r="F64" s="13">
        <v>0.31147540983606559</v>
      </c>
      <c r="G64" s="13">
        <v>1</v>
      </c>
      <c r="H64" s="13">
        <v>0.24287374613662746</v>
      </c>
      <c r="I64" s="13">
        <v>1.7656062894023288</v>
      </c>
      <c r="J64" s="13">
        <v>1.4867838833500562</v>
      </c>
      <c r="K64" s="13">
        <v>0.12241723965790581</v>
      </c>
      <c r="L64" s="13">
        <v>0.42452118763783475</v>
      </c>
    </row>
    <row r="65" spans="2:12" x14ac:dyDescent="0.55000000000000004">
      <c r="B65" s="8" t="s">
        <v>73</v>
      </c>
      <c r="C65" s="8">
        <v>1</v>
      </c>
      <c r="D65" s="8">
        <v>0</v>
      </c>
      <c r="E65" s="13">
        <v>0.24064973366003478</v>
      </c>
      <c r="F65" s="13">
        <v>0.31147540983606559</v>
      </c>
      <c r="G65" s="13">
        <v>0</v>
      </c>
      <c r="H65" s="13">
        <v>0.24064973366003478</v>
      </c>
      <c r="I65" s="13">
        <v>-0.56295232598432665</v>
      </c>
      <c r="J65" s="13">
        <v>-0.67259270913454927</v>
      </c>
      <c r="K65" s="13">
        <v>0.17465364386754267</v>
      </c>
      <c r="L65" s="13">
        <v>0.32185870023507807</v>
      </c>
    </row>
    <row r="66" spans="2:12" x14ac:dyDescent="0.55000000000000004">
      <c r="B66" s="8" t="s">
        <v>74</v>
      </c>
      <c r="C66" s="8">
        <v>1</v>
      </c>
      <c r="D66" s="8">
        <v>0</v>
      </c>
      <c r="E66" s="13">
        <v>0.37519938636100864</v>
      </c>
      <c r="F66" s="13">
        <v>0.31147540983606559</v>
      </c>
      <c r="G66" s="13">
        <v>0</v>
      </c>
      <c r="H66" s="13">
        <v>0.37519938636100864</v>
      </c>
      <c r="I66" s="13">
        <v>-0.77492618485395282</v>
      </c>
      <c r="J66" s="13">
        <v>-0.67259270913454927</v>
      </c>
      <c r="K66" s="13">
        <v>0.24884597574020792</v>
      </c>
      <c r="L66" s="13">
        <v>0.52119394080633641</v>
      </c>
    </row>
    <row r="67" spans="2:12" x14ac:dyDescent="0.55000000000000004">
      <c r="B67" s="8" t="s">
        <v>75</v>
      </c>
      <c r="C67" s="8">
        <v>1</v>
      </c>
      <c r="D67" s="8">
        <v>1</v>
      </c>
      <c r="E67" s="13">
        <v>0.57285452765529343</v>
      </c>
      <c r="F67" s="13">
        <v>0.31147540983606559</v>
      </c>
      <c r="G67" s="13">
        <v>1</v>
      </c>
      <c r="H67" s="13">
        <v>0.57285452765529343</v>
      </c>
      <c r="I67" s="13">
        <v>0.86350673385960119</v>
      </c>
      <c r="J67" s="13">
        <v>1.4867838833500562</v>
      </c>
      <c r="K67" s="13">
        <v>0.42562897217083934</v>
      </c>
      <c r="L67" s="13">
        <v>0.7082132249416434</v>
      </c>
    </row>
    <row r="68" spans="2:12" x14ac:dyDescent="0.55000000000000004">
      <c r="B68" s="8" t="s">
        <v>76</v>
      </c>
      <c r="C68" s="8">
        <v>1</v>
      </c>
      <c r="D68" s="8">
        <v>1</v>
      </c>
      <c r="E68" s="13">
        <v>0.37388613960299244</v>
      </c>
      <c r="F68" s="13">
        <v>0.31147540983606559</v>
      </c>
      <c r="G68" s="13">
        <v>1</v>
      </c>
      <c r="H68" s="13">
        <v>0.37388613960299244</v>
      </c>
      <c r="I68" s="13">
        <v>1.2940676368976809</v>
      </c>
      <c r="J68" s="13">
        <v>1.4867838833500562</v>
      </c>
      <c r="K68" s="13">
        <v>0.19741554557257954</v>
      </c>
      <c r="L68" s="13">
        <v>0.59178861369548996</v>
      </c>
    </row>
    <row r="69" spans="2:12" x14ac:dyDescent="0.55000000000000004">
      <c r="B69" s="8" t="s">
        <v>77</v>
      </c>
      <c r="C69" s="8">
        <v>1</v>
      </c>
      <c r="D69" s="8">
        <v>0</v>
      </c>
      <c r="E69" s="13">
        <v>0.34588394482428847</v>
      </c>
      <c r="F69" s="13">
        <v>0.31147540983606559</v>
      </c>
      <c r="G69" s="13">
        <v>0</v>
      </c>
      <c r="H69" s="13">
        <v>0.34588394482428847</v>
      </c>
      <c r="I69" s="13">
        <v>-0.72717308731163988</v>
      </c>
      <c r="J69" s="13">
        <v>-0.67259270913454927</v>
      </c>
      <c r="K69" s="13">
        <v>0.11875319904248036</v>
      </c>
      <c r="L69" s="13">
        <v>0.67478933210641989</v>
      </c>
    </row>
    <row r="70" spans="2:12" x14ac:dyDescent="0.55000000000000004">
      <c r="B70" s="8" t="s">
        <v>78</v>
      </c>
      <c r="C70" s="8">
        <v>1</v>
      </c>
      <c r="D70" s="8">
        <v>0</v>
      </c>
      <c r="E70" s="13">
        <v>0.23536761782610785</v>
      </c>
      <c r="F70" s="13">
        <v>0.31147540983606559</v>
      </c>
      <c r="G70" s="13">
        <v>0</v>
      </c>
      <c r="H70" s="13">
        <v>0.23536761782610785</v>
      </c>
      <c r="I70" s="13">
        <v>-0.55481349067006724</v>
      </c>
      <c r="J70" s="13">
        <v>-0.67259270913454927</v>
      </c>
      <c r="K70" s="13">
        <v>0.1576096762367841</v>
      </c>
      <c r="L70" s="13">
        <v>0.3361784603115136</v>
      </c>
    </row>
    <row r="71" spans="2:12" x14ac:dyDescent="0.55000000000000004">
      <c r="B71" s="8" t="s">
        <v>79</v>
      </c>
      <c r="C71" s="8">
        <v>1</v>
      </c>
      <c r="D71" s="8">
        <v>1</v>
      </c>
      <c r="E71" s="13">
        <v>0.22940744249311276</v>
      </c>
      <c r="F71" s="13">
        <v>0.31147540983606559</v>
      </c>
      <c r="G71" s="13">
        <v>1</v>
      </c>
      <c r="H71" s="13">
        <v>0.22940744249311276</v>
      </c>
      <c r="I71" s="13">
        <v>1.8327728952071418</v>
      </c>
      <c r="J71" s="13">
        <v>1.4867838833500562</v>
      </c>
      <c r="K71" s="13">
        <v>0.15131598708405081</v>
      </c>
      <c r="L71" s="13">
        <v>0.33203317874761568</v>
      </c>
    </row>
    <row r="72" spans="2:12" x14ac:dyDescent="0.55000000000000004">
      <c r="B72" s="8" t="s">
        <v>80</v>
      </c>
      <c r="C72" s="8">
        <v>1</v>
      </c>
      <c r="D72" s="8">
        <v>0</v>
      </c>
      <c r="E72" s="13">
        <v>0.24760636433259434</v>
      </c>
      <c r="F72" s="13">
        <v>0.31147540983606559</v>
      </c>
      <c r="G72" s="13">
        <v>0</v>
      </c>
      <c r="H72" s="13">
        <v>0.24760636433259434</v>
      </c>
      <c r="I72" s="13">
        <v>-0.57366498833987478</v>
      </c>
      <c r="J72" s="13">
        <v>-0.67259270913454927</v>
      </c>
      <c r="K72" s="13">
        <v>0.17016186599454086</v>
      </c>
      <c r="L72" s="13">
        <v>0.3456177505880399</v>
      </c>
    </row>
    <row r="73" spans="2:12" x14ac:dyDescent="0.55000000000000004">
      <c r="B73" s="8" t="s">
        <v>81</v>
      </c>
      <c r="C73" s="8">
        <v>1</v>
      </c>
      <c r="D73" s="8">
        <v>0</v>
      </c>
      <c r="E73" s="13">
        <v>0.60110930090474923</v>
      </c>
      <c r="F73" s="13">
        <v>0.31147540983606559</v>
      </c>
      <c r="G73" s="13">
        <v>0</v>
      </c>
      <c r="H73" s="13">
        <v>0.60110930090474923</v>
      </c>
      <c r="I73" s="13">
        <v>-1.2275799002286774</v>
      </c>
      <c r="J73" s="13">
        <v>-0.67259270913454927</v>
      </c>
      <c r="K73" s="13">
        <v>0.42819924410989757</v>
      </c>
      <c r="L73" s="13">
        <v>0.75201363163428425</v>
      </c>
    </row>
    <row r="74" spans="2:12" x14ac:dyDescent="0.55000000000000004">
      <c r="B74" s="8" t="s">
        <v>82</v>
      </c>
      <c r="C74" s="8">
        <v>1</v>
      </c>
      <c r="D74" s="8">
        <v>0</v>
      </c>
      <c r="E74" s="13">
        <v>0.20052510044182809</v>
      </c>
      <c r="F74" s="13">
        <v>0.31147540983606559</v>
      </c>
      <c r="G74" s="13">
        <v>0</v>
      </c>
      <c r="H74" s="13">
        <v>0.20052510044182809</v>
      </c>
      <c r="I74" s="13">
        <v>-0.5008203353800168</v>
      </c>
      <c r="J74" s="13">
        <v>-0.67259270913454927</v>
      </c>
      <c r="K74" s="13">
        <v>0.13531632545570124</v>
      </c>
      <c r="L74" s="13">
        <v>0.28673739613903976</v>
      </c>
    </row>
    <row r="75" spans="2:12" x14ac:dyDescent="0.55000000000000004">
      <c r="B75" s="8" t="s">
        <v>83</v>
      </c>
      <c r="C75" s="8">
        <v>1</v>
      </c>
      <c r="D75" s="8">
        <v>0</v>
      </c>
      <c r="E75" s="13">
        <v>0.31398133090048386</v>
      </c>
      <c r="F75" s="13">
        <v>0.31147540983606559</v>
      </c>
      <c r="G75" s="13">
        <v>0</v>
      </c>
      <c r="H75" s="13">
        <v>0.31398133090048386</v>
      </c>
      <c r="I75" s="13">
        <v>-0.67652514914049411</v>
      </c>
      <c r="J75" s="13">
        <v>-0.67259270913454927</v>
      </c>
      <c r="K75" s="13">
        <v>0.21551856923700771</v>
      </c>
      <c r="L75" s="13">
        <v>0.43262067003596355</v>
      </c>
    </row>
    <row r="76" spans="2:12" x14ac:dyDescent="0.55000000000000004">
      <c r="B76" s="8" t="s">
        <v>84</v>
      </c>
      <c r="C76" s="8">
        <v>1</v>
      </c>
      <c r="D76" s="8">
        <v>0</v>
      </c>
      <c r="E76" s="13">
        <v>0.24064973366003478</v>
      </c>
      <c r="F76" s="13">
        <v>0.31147540983606559</v>
      </c>
      <c r="G76" s="13">
        <v>0</v>
      </c>
      <c r="H76" s="13">
        <v>0.24064973366003478</v>
      </c>
      <c r="I76" s="13">
        <v>-0.56295232598432665</v>
      </c>
      <c r="J76" s="13">
        <v>-0.67259270913454927</v>
      </c>
      <c r="K76" s="13">
        <v>0.17465364386754267</v>
      </c>
      <c r="L76" s="13">
        <v>0.32185870023507807</v>
      </c>
    </row>
    <row r="77" spans="2:12" x14ac:dyDescent="0.55000000000000004">
      <c r="B77" s="8" t="s">
        <v>85</v>
      </c>
      <c r="C77" s="8">
        <v>1</v>
      </c>
      <c r="D77" s="8">
        <v>0</v>
      </c>
      <c r="E77" s="13">
        <v>0.13552694722761918</v>
      </c>
      <c r="F77" s="13">
        <v>0.31147540983606559</v>
      </c>
      <c r="G77" s="13">
        <v>0</v>
      </c>
      <c r="H77" s="13">
        <v>0.13552694722761918</v>
      </c>
      <c r="I77" s="13">
        <v>-0.39594703750760957</v>
      </c>
      <c r="J77" s="13">
        <v>-0.67259270913454927</v>
      </c>
      <c r="K77" s="13">
        <v>6.9955762711694097E-2</v>
      </c>
      <c r="L77" s="13">
        <v>0.24628401619787366</v>
      </c>
    </row>
    <row r="78" spans="2:12" x14ac:dyDescent="0.55000000000000004">
      <c r="B78" s="8" t="s">
        <v>86</v>
      </c>
      <c r="C78" s="8">
        <v>1</v>
      </c>
      <c r="D78" s="8">
        <v>0</v>
      </c>
      <c r="E78" s="13">
        <v>0.33123341966351938</v>
      </c>
      <c r="F78" s="13">
        <v>0.31147540983606559</v>
      </c>
      <c r="G78" s="13">
        <v>0</v>
      </c>
      <c r="H78" s="13">
        <v>0.33123341966351938</v>
      </c>
      <c r="I78" s="13">
        <v>-0.70376844916377057</v>
      </c>
      <c r="J78" s="13">
        <v>-0.67259270913454927</v>
      </c>
      <c r="K78" s="13">
        <v>0.18844760679088113</v>
      </c>
      <c r="L78" s="13">
        <v>0.51372290040799529</v>
      </c>
    </row>
    <row r="79" spans="2:12" x14ac:dyDescent="0.55000000000000004">
      <c r="B79" s="8" t="s">
        <v>87</v>
      </c>
      <c r="C79" s="8">
        <v>1</v>
      </c>
      <c r="D79" s="8">
        <v>0</v>
      </c>
      <c r="E79" s="13">
        <v>0.21598714626392568</v>
      </c>
      <c r="F79" s="13">
        <v>0.31147540983606559</v>
      </c>
      <c r="G79" s="13">
        <v>0</v>
      </c>
      <c r="H79" s="13">
        <v>0.21598714626392568</v>
      </c>
      <c r="I79" s="13">
        <v>-0.52487073869997491</v>
      </c>
      <c r="J79" s="13">
        <v>-0.67259270913454927</v>
      </c>
      <c r="K79" s="13">
        <v>0.13633131732930134</v>
      </c>
      <c r="L79" s="13">
        <v>0.3246876045381209</v>
      </c>
    </row>
    <row r="80" spans="2:12" x14ac:dyDescent="0.55000000000000004">
      <c r="B80" s="8" t="s">
        <v>88</v>
      </c>
      <c r="C80" s="8">
        <v>1</v>
      </c>
      <c r="D80" s="8">
        <v>1</v>
      </c>
      <c r="E80" s="13">
        <v>0.37519938636100864</v>
      </c>
      <c r="F80" s="13">
        <v>0.31147540983606559</v>
      </c>
      <c r="G80" s="13">
        <v>1</v>
      </c>
      <c r="H80" s="13">
        <v>0.37519938636100864</v>
      </c>
      <c r="I80" s="13">
        <v>1.2904454895771345</v>
      </c>
      <c r="J80" s="13">
        <v>1.4867838833500562</v>
      </c>
      <c r="K80" s="13">
        <v>0.24884597574020792</v>
      </c>
      <c r="L80" s="13">
        <v>0.52119394080633641</v>
      </c>
    </row>
    <row r="81" spans="2:12" x14ac:dyDescent="0.55000000000000004">
      <c r="B81" s="8" t="s">
        <v>89</v>
      </c>
      <c r="C81" s="8">
        <v>1</v>
      </c>
      <c r="D81" s="8">
        <v>0</v>
      </c>
      <c r="E81" s="13">
        <v>0.29798843208355119</v>
      </c>
      <c r="F81" s="13">
        <v>0.31147540983606559</v>
      </c>
      <c r="G81" s="13">
        <v>0</v>
      </c>
      <c r="H81" s="13">
        <v>0.29798843208355119</v>
      </c>
      <c r="I81" s="13">
        <v>-0.65151972435401528</v>
      </c>
      <c r="J81" s="13">
        <v>-0.67259270913454927</v>
      </c>
      <c r="K81" s="13">
        <v>0.20768781795131924</v>
      </c>
      <c r="L81" s="13">
        <v>0.40736453690080288</v>
      </c>
    </row>
    <row r="82" spans="2:12" x14ac:dyDescent="0.55000000000000004">
      <c r="B82" s="8" t="s">
        <v>90</v>
      </c>
      <c r="C82" s="8">
        <v>1</v>
      </c>
      <c r="D82" s="8">
        <v>0</v>
      </c>
      <c r="E82" s="13">
        <v>9.6233489827668925E-2</v>
      </c>
      <c r="F82" s="13">
        <v>0.31147540983606559</v>
      </c>
      <c r="G82" s="13">
        <v>0</v>
      </c>
      <c r="H82" s="13">
        <v>9.6233489827668925E-2</v>
      </c>
      <c r="I82" s="13">
        <v>-0.3263134655594222</v>
      </c>
      <c r="J82" s="13">
        <v>-0.67259270913454927</v>
      </c>
      <c r="K82" s="13">
        <v>2.973863162384063E-2</v>
      </c>
      <c r="L82" s="13">
        <v>0.27003033443961916</v>
      </c>
    </row>
    <row r="83" spans="2:12" x14ac:dyDescent="0.55000000000000004">
      <c r="B83" s="8" t="s">
        <v>91</v>
      </c>
      <c r="C83" s="8">
        <v>1</v>
      </c>
      <c r="D83" s="8">
        <v>0</v>
      </c>
      <c r="E83" s="13">
        <v>0.41907648257504743</v>
      </c>
      <c r="F83" s="13">
        <v>0.31147540983606559</v>
      </c>
      <c r="G83" s="13">
        <v>0</v>
      </c>
      <c r="H83" s="13">
        <v>0.41907648257504743</v>
      </c>
      <c r="I83" s="13">
        <v>-0.84935092852438598</v>
      </c>
      <c r="J83" s="13">
        <v>-0.67259270913454927</v>
      </c>
      <c r="K83" s="13">
        <v>0.25057423147265284</v>
      </c>
      <c r="L83" s="13">
        <v>0.60883568909611441</v>
      </c>
    </row>
    <row r="84" spans="2:12" x14ac:dyDescent="0.55000000000000004">
      <c r="B84" s="8" t="s">
        <v>92</v>
      </c>
      <c r="C84" s="8">
        <v>1</v>
      </c>
      <c r="D84" s="8">
        <v>0</v>
      </c>
      <c r="E84" s="13">
        <v>0.49658840973975216</v>
      </c>
      <c r="F84" s="13">
        <v>0.31147540983606559</v>
      </c>
      <c r="G84" s="13">
        <v>0</v>
      </c>
      <c r="H84" s="13">
        <v>0.49658840973975216</v>
      </c>
      <c r="I84" s="13">
        <v>-0.99319993935370021</v>
      </c>
      <c r="J84" s="13">
        <v>-0.67259270913454927</v>
      </c>
      <c r="K84" s="13">
        <v>0.36233605582608058</v>
      </c>
      <c r="L84" s="13">
        <v>0.63133451147338271</v>
      </c>
    </row>
    <row r="85" spans="2:12" x14ac:dyDescent="0.55000000000000004">
      <c r="B85" s="8" t="s">
        <v>93</v>
      </c>
      <c r="C85" s="8">
        <v>1</v>
      </c>
      <c r="D85" s="8">
        <v>0</v>
      </c>
      <c r="E85" s="13">
        <v>0.28581175822411548</v>
      </c>
      <c r="F85" s="13">
        <v>0.31147540983606559</v>
      </c>
      <c r="G85" s="13">
        <v>0</v>
      </c>
      <c r="H85" s="13">
        <v>0.28581175822411548</v>
      </c>
      <c r="I85" s="13">
        <v>-0.63260656983093932</v>
      </c>
      <c r="J85" s="13">
        <v>-0.67259270913454927</v>
      </c>
      <c r="K85" s="13">
        <v>0.15389931238672508</v>
      </c>
      <c r="L85" s="13">
        <v>0.46822126085125837</v>
      </c>
    </row>
    <row r="86" spans="2:12" x14ac:dyDescent="0.55000000000000004">
      <c r="B86" s="8" t="s">
        <v>94</v>
      </c>
      <c r="C86" s="8">
        <v>1</v>
      </c>
      <c r="D86" s="8">
        <v>0</v>
      </c>
      <c r="E86" s="13">
        <v>0.23307459470400624</v>
      </c>
      <c r="F86" s="13">
        <v>0.31147540983606559</v>
      </c>
      <c r="G86" s="13">
        <v>0</v>
      </c>
      <c r="H86" s="13">
        <v>0.23307459470400624</v>
      </c>
      <c r="I86" s="13">
        <v>-0.55127831133741723</v>
      </c>
      <c r="J86" s="13">
        <v>-0.67259270913454927</v>
      </c>
      <c r="K86" s="13">
        <v>0.14569596039628599</v>
      </c>
      <c r="L86" s="13">
        <v>0.3513075162265421</v>
      </c>
    </row>
    <row r="87" spans="2:12" x14ac:dyDescent="0.55000000000000004">
      <c r="B87" s="8" t="s">
        <v>95</v>
      </c>
      <c r="C87" s="8">
        <v>1</v>
      </c>
      <c r="D87" s="8">
        <v>0</v>
      </c>
      <c r="E87" s="13">
        <v>0.44667159756331487</v>
      </c>
      <c r="F87" s="13">
        <v>0.31147540983606559</v>
      </c>
      <c r="G87" s="13">
        <v>0</v>
      </c>
      <c r="H87" s="13">
        <v>0.44667159756331487</v>
      </c>
      <c r="I87" s="13">
        <v>-0.89846815218521225</v>
      </c>
      <c r="J87" s="13">
        <v>-0.67259270913454927</v>
      </c>
      <c r="K87" s="13">
        <v>0.32793556024210074</v>
      </c>
      <c r="L87" s="13">
        <v>0.57182010716719367</v>
      </c>
    </row>
    <row r="88" spans="2:12" x14ac:dyDescent="0.55000000000000004">
      <c r="B88" s="8" t="s">
        <v>96</v>
      </c>
      <c r="C88" s="8">
        <v>1</v>
      </c>
      <c r="D88" s="8">
        <v>1</v>
      </c>
      <c r="E88" s="13">
        <v>0.18429062543901167</v>
      </c>
      <c r="F88" s="13">
        <v>0.31147540983606559</v>
      </c>
      <c r="G88" s="13">
        <v>1</v>
      </c>
      <c r="H88" s="13">
        <v>0.18429062543901167</v>
      </c>
      <c r="I88" s="13">
        <v>2.1038564547976488</v>
      </c>
      <c r="J88" s="13">
        <v>1.4867838833500562</v>
      </c>
      <c r="K88" s="13">
        <v>0.11957922544962718</v>
      </c>
      <c r="L88" s="13">
        <v>0.27315627057995379</v>
      </c>
    </row>
    <row r="89" spans="2:12" x14ac:dyDescent="0.55000000000000004">
      <c r="B89" s="8" t="s">
        <v>97</v>
      </c>
      <c r="C89" s="8">
        <v>1</v>
      </c>
      <c r="D89" s="8">
        <v>1</v>
      </c>
      <c r="E89" s="13">
        <v>0.5117047818352557</v>
      </c>
      <c r="F89" s="13">
        <v>0.31147540983606559</v>
      </c>
      <c r="G89" s="13">
        <v>1</v>
      </c>
      <c r="H89" s="13">
        <v>0.5117047818352557</v>
      </c>
      <c r="I89" s="13">
        <v>0.97685813588595838</v>
      </c>
      <c r="J89" s="13">
        <v>1.4867838833500562</v>
      </c>
      <c r="K89" s="13">
        <v>0.36423428093179117</v>
      </c>
      <c r="L89" s="13">
        <v>0.65716553129867039</v>
      </c>
    </row>
    <row r="90" spans="2:12" x14ac:dyDescent="0.55000000000000004">
      <c r="B90" s="8" t="s">
        <v>98</v>
      </c>
      <c r="C90" s="8">
        <v>1</v>
      </c>
      <c r="D90" s="8">
        <v>0</v>
      </c>
      <c r="E90" s="13">
        <v>0.32949798616707349</v>
      </c>
      <c r="F90" s="13">
        <v>0.31147540983606559</v>
      </c>
      <c r="G90" s="13">
        <v>0</v>
      </c>
      <c r="H90" s="13">
        <v>0.32949798616707349</v>
      </c>
      <c r="I90" s="13">
        <v>-0.70101343123191506</v>
      </c>
      <c r="J90" s="13">
        <v>-0.67259270913454927</v>
      </c>
      <c r="K90" s="13">
        <v>0.23121513098230217</v>
      </c>
      <c r="L90" s="13">
        <v>0.44535653654529916</v>
      </c>
    </row>
    <row r="91" spans="2:12" x14ac:dyDescent="0.55000000000000004">
      <c r="B91" s="8" t="s">
        <v>99</v>
      </c>
      <c r="C91" s="8">
        <v>1</v>
      </c>
      <c r="D91" s="8">
        <v>1</v>
      </c>
      <c r="E91" s="13">
        <v>0.21598714626392568</v>
      </c>
      <c r="F91" s="13">
        <v>0.31147540983606559</v>
      </c>
      <c r="G91" s="13">
        <v>1</v>
      </c>
      <c r="H91" s="13">
        <v>0.21598714626392568</v>
      </c>
      <c r="I91" s="13">
        <v>1.9052309954958586</v>
      </c>
      <c r="J91" s="13">
        <v>1.4867838833500562</v>
      </c>
      <c r="K91" s="13">
        <v>0.13633131732930134</v>
      </c>
      <c r="L91" s="13">
        <v>0.3246876045381209</v>
      </c>
    </row>
    <row r="92" spans="2:12" x14ac:dyDescent="0.55000000000000004">
      <c r="B92" s="8" t="s">
        <v>100</v>
      </c>
      <c r="C92" s="8">
        <v>1</v>
      </c>
      <c r="D92" s="8">
        <v>0</v>
      </c>
      <c r="E92" s="13">
        <v>0.22453147490840208</v>
      </c>
      <c r="F92" s="13">
        <v>0.31147540983606559</v>
      </c>
      <c r="G92" s="13">
        <v>0</v>
      </c>
      <c r="H92" s="13">
        <v>0.22453147490840208</v>
      </c>
      <c r="I92" s="13">
        <v>-0.53809198968061256</v>
      </c>
      <c r="J92" s="13">
        <v>-0.67259270913454927</v>
      </c>
      <c r="K92" s="13">
        <v>0.12580440133880733</v>
      </c>
      <c r="L92" s="13">
        <v>0.36811147552676748</v>
      </c>
    </row>
    <row r="93" spans="2:12" x14ac:dyDescent="0.55000000000000004">
      <c r="B93" s="8" t="s">
        <v>101</v>
      </c>
      <c r="C93" s="8">
        <v>1</v>
      </c>
      <c r="D93" s="8">
        <v>0</v>
      </c>
      <c r="E93" s="13">
        <v>0.39897584076755249</v>
      </c>
      <c r="F93" s="13">
        <v>0.31147540983606559</v>
      </c>
      <c r="G93" s="13">
        <v>0</v>
      </c>
      <c r="H93" s="13">
        <v>0.39897584076755249</v>
      </c>
      <c r="I93" s="13">
        <v>-0.81475556313748332</v>
      </c>
      <c r="J93" s="13">
        <v>-0.67259270913454927</v>
      </c>
      <c r="K93" s="13">
        <v>0.25537399793382237</v>
      </c>
      <c r="L93" s="13">
        <v>0.56234495265704976</v>
      </c>
    </row>
    <row r="94" spans="2:12" x14ac:dyDescent="0.55000000000000004">
      <c r="B94" s="8" t="s">
        <v>102</v>
      </c>
      <c r="C94" s="8">
        <v>1</v>
      </c>
      <c r="D94" s="8">
        <v>0</v>
      </c>
      <c r="E94" s="13">
        <v>0.46324121989035116</v>
      </c>
      <c r="F94" s="13">
        <v>0.31147540983606559</v>
      </c>
      <c r="G94" s="13">
        <v>0</v>
      </c>
      <c r="H94" s="13">
        <v>0.46324121989035116</v>
      </c>
      <c r="I94" s="13">
        <v>-0.92899637574527683</v>
      </c>
      <c r="J94" s="13">
        <v>-0.67259270913454927</v>
      </c>
      <c r="K94" s="13">
        <v>0.34078401080792808</v>
      </c>
      <c r="L94" s="13">
        <v>0.59029876493342293</v>
      </c>
    </row>
    <row r="95" spans="2:12" x14ac:dyDescent="0.55000000000000004">
      <c r="B95" s="8" t="s">
        <v>103</v>
      </c>
      <c r="C95" s="8">
        <v>1</v>
      </c>
      <c r="D95" s="8">
        <v>1</v>
      </c>
      <c r="E95" s="13">
        <v>0.24143412699419864</v>
      </c>
      <c r="F95" s="13">
        <v>0.31147540983606559</v>
      </c>
      <c r="G95" s="13">
        <v>1</v>
      </c>
      <c r="H95" s="13">
        <v>0.24143412699419864</v>
      </c>
      <c r="I95" s="13">
        <v>1.7725452106428998</v>
      </c>
      <c r="J95" s="13">
        <v>1.4867838833500562</v>
      </c>
      <c r="K95" s="13">
        <v>0.16390342305178129</v>
      </c>
      <c r="L95" s="13">
        <v>0.34069486889050876</v>
      </c>
    </row>
    <row r="96" spans="2:12" x14ac:dyDescent="0.55000000000000004">
      <c r="B96" s="8" t="s">
        <v>104</v>
      </c>
      <c r="C96" s="8">
        <v>1</v>
      </c>
      <c r="D96" s="8">
        <v>0</v>
      </c>
      <c r="E96" s="13">
        <v>0.26026489066946745</v>
      </c>
      <c r="F96" s="13">
        <v>0.31147540983606559</v>
      </c>
      <c r="G96" s="13">
        <v>0</v>
      </c>
      <c r="H96" s="13">
        <v>0.26026489066946745</v>
      </c>
      <c r="I96" s="13">
        <v>-0.59315702372257284</v>
      </c>
      <c r="J96" s="13">
        <v>-0.67259270913454927</v>
      </c>
      <c r="K96" s="13">
        <v>0.18242468620585917</v>
      </c>
      <c r="L96" s="13">
        <v>0.35682328360987103</v>
      </c>
    </row>
    <row r="97" spans="2:12" x14ac:dyDescent="0.55000000000000004">
      <c r="B97" s="8" t="s">
        <v>105</v>
      </c>
      <c r="C97" s="8">
        <v>1</v>
      </c>
      <c r="D97" s="8">
        <v>0</v>
      </c>
      <c r="E97" s="13">
        <v>0.26425615538168756</v>
      </c>
      <c r="F97" s="13">
        <v>0.31147540983606559</v>
      </c>
      <c r="G97" s="13">
        <v>0</v>
      </c>
      <c r="H97" s="13">
        <v>0.26425615538168756</v>
      </c>
      <c r="I97" s="13">
        <v>-0.59930684414989044</v>
      </c>
      <c r="J97" s="13">
        <v>-0.67259270913454927</v>
      </c>
      <c r="K97" s="13">
        <v>0.17757562956386058</v>
      </c>
      <c r="L97" s="13">
        <v>0.37400662471887053</v>
      </c>
    </row>
    <row r="98" spans="2:12" x14ac:dyDescent="0.55000000000000004">
      <c r="B98" s="8" t="s">
        <v>106</v>
      </c>
      <c r="C98" s="8">
        <v>1</v>
      </c>
      <c r="D98" s="8">
        <v>0</v>
      </c>
      <c r="E98" s="13">
        <v>0.28958176242300598</v>
      </c>
      <c r="F98" s="13">
        <v>0.31147540983606559</v>
      </c>
      <c r="G98" s="13">
        <v>0</v>
      </c>
      <c r="H98" s="13">
        <v>0.28958176242300598</v>
      </c>
      <c r="I98" s="13">
        <v>-0.63845244210127206</v>
      </c>
      <c r="J98" s="13">
        <v>-0.67259270913454927</v>
      </c>
      <c r="K98" s="13">
        <v>0.19542534005530815</v>
      </c>
      <c r="L98" s="13">
        <v>0.40619997678474373</v>
      </c>
    </row>
    <row r="99" spans="2:12" x14ac:dyDescent="0.55000000000000004">
      <c r="B99" s="8" t="s">
        <v>107</v>
      </c>
      <c r="C99" s="8">
        <v>1</v>
      </c>
      <c r="D99" s="8">
        <v>0</v>
      </c>
      <c r="E99" s="13">
        <v>0.22243968237181025</v>
      </c>
      <c r="F99" s="13">
        <v>0.31147540983606559</v>
      </c>
      <c r="G99" s="13">
        <v>0</v>
      </c>
      <c r="H99" s="13">
        <v>0.22243968237181025</v>
      </c>
      <c r="I99" s="13">
        <v>-0.53485873012388185</v>
      </c>
      <c r="J99" s="13">
        <v>-0.67259270913454927</v>
      </c>
      <c r="K99" s="13">
        <v>0.15695739045858795</v>
      </c>
      <c r="L99" s="13">
        <v>0.30534620373359567</v>
      </c>
    </row>
    <row r="100" spans="2:12" x14ac:dyDescent="0.55000000000000004">
      <c r="B100" s="8" t="s">
        <v>108</v>
      </c>
      <c r="C100" s="8">
        <v>1</v>
      </c>
      <c r="D100" s="8">
        <v>0</v>
      </c>
      <c r="E100" s="13">
        <v>0.30758630451866348</v>
      </c>
      <c r="F100" s="13">
        <v>0.31147540983606559</v>
      </c>
      <c r="G100" s="13">
        <v>0</v>
      </c>
      <c r="H100" s="13">
        <v>0.30758630451866348</v>
      </c>
      <c r="I100" s="13">
        <v>-0.6665007960895738</v>
      </c>
      <c r="J100" s="13">
        <v>-0.67259270913454927</v>
      </c>
      <c r="K100" s="13">
        <v>0.17452869718071518</v>
      </c>
      <c r="L100" s="13">
        <v>0.48275922228512647</v>
      </c>
    </row>
    <row r="101" spans="2:12" x14ac:dyDescent="0.55000000000000004">
      <c r="B101" s="8" t="s">
        <v>109</v>
      </c>
      <c r="C101" s="8">
        <v>1</v>
      </c>
      <c r="D101" s="8">
        <v>0</v>
      </c>
      <c r="E101" s="13">
        <v>0.19522196928132302</v>
      </c>
      <c r="F101" s="13">
        <v>0.31147540983606559</v>
      </c>
      <c r="G101" s="13">
        <v>0</v>
      </c>
      <c r="H101" s="13">
        <v>0.19522196928132302</v>
      </c>
      <c r="I101" s="13">
        <v>-0.49252274190355116</v>
      </c>
      <c r="J101" s="13">
        <v>-0.67259270913454927</v>
      </c>
      <c r="K101" s="13">
        <v>0.12954063012788838</v>
      </c>
      <c r="L101" s="13">
        <v>0.2833647481493442</v>
      </c>
    </row>
    <row r="102" spans="2:12" x14ac:dyDescent="0.55000000000000004">
      <c r="B102" s="8" t="s">
        <v>110</v>
      </c>
      <c r="C102" s="8">
        <v>1</v>
      </c>
      <c r="D102" s="8">
        <v>0</v>
      </c>
      <c r="E102" s="13">
        <v>0.42916888386677665</v>
      </c>
      <c r="F102" s="13">
        <v>0.31147540983606559</v>
      </c>
      <c r="G102" s="13">
        <v>0</v>
      </c>
      <c r="H102" s="13">
        <v>0.42916888386677665</v>
      </c>
      <c r="I102" s="13">
        <v>-0.86708224632288888</v>
      </c>
      <c r="J102" s="13">
        <v>-0.67259270913454927</v>
      </c>
      <c r="K102" s="13">
        <v>0.28894327145249155</v>
      </c>
      <c r="L102" s="13">
        <v>0.58176815149483729</v>
      </c>
    </row>
    <row r="103" spans="2:12" x14ac:dyDescent="0.55000000000000004">
      <c r="B103" s="8" t="s">
        <v>111</v>
      </c>
      <c r="C103" s="8">
        <v>1</v>
      </c>
      <c r="D103" s="8">
        <v>1</v>
      </c>
      <c r="E103" s="13">
        <v>0.19222060964412943</v>
      </c>
      <c r="F103" s="13">
        <v>0.31147540983606559</v>
      </c>
      <c r="G103" s="13">
        <v>1</v>
      </c>
      <c r="H103" s="13">
        <v>0.19222060964412943</v>
      </c>
      <c r="I103" s="13">
        <v>2.0499648245741064</v>
      </c>
      <c r="J103" s="13">
        <v>1.4867838833500562</v>
      </c>
      <c r="K103" s="13">
        <v>0.12453476841244795</v>
      </c>
      <c r="L103" s="13">
        <v>0.28472973340490521</v>
      </c>
    </row>
    <row r="104" spans="2:12" x14ac:dyDescent="0.55000000000000004">
      <c r="B104" s="8" t="s">
        <v>112</v>
      </c>
      <c r="C104" s="8">
        <v>1</v>
      </c>
      <c r="D104" s="8">
        <v>0</v>
      </c>
      <c r="E104" s="13">
        <v>0.16077564754549994</v>
      </c>
      <c r="F104" s="13">
        <v>0.31147540983606559</v>
      </c>
      <c r="G104" s="13">
        <v>0</v>
      </c>
      <c r="H104" s="13">
        <v>0.16077564754549994</v>
      </c>
      <c r="I104" s="13">
        <v>-0.43769450556859429</v>
      </c>
      <c r="J104" s="13">
        <v>-0.67259270913454927</v>
      </c>
      <c r="K104" s="13">
        <v>9.5736320331878941E-2</v>
      </c>
      <c r="L104" s="13">
        <v>0.25742162770844357</v>
      </c>
    </row>
    <row r="105" spans="2:12" x14ac:dyDescent="0.55000000000000004">
      <c r="B105" s="8" t="s">
        <v>113</v>
      </c>
      <c r="C105" s="8">
        <v>1</v>
      </c>
      <c r="D105" s="8">
        <v>1</v>
      </c>
      <c r="E105" s="13">
        <v>0.54816677489874077</v>
      </c>
      <c r="F105" s="13">
        <v>0.31147540983606559</v>
      </c>
      <c r="G105" s="13">
        <v>1</v>
      </c>
      <c r="H105" s="13">
        <v>0.54816677489874077</v>
      </c>
      <c r="I105" s="13">
        <v>0.90788894344999171</v>
      </c>
      <c r="J105" s="13">
        <v>1.4867838833500562</v>
      </c>
      <c r="K105" s="13">
        <v>0.40964342287434291</v>
      </c>
      <c r="L105" s="13">
        <v>0.6796083469596621</v>
      </c>
    </row>
    <row r="106" spans="2:12" x14ac:dyDescent="0.55000000000000004">
      <c r="B106" s="8" t="s">
        <v>114</v>
      </c>
      <c r="C106" s="8">
        <v>1</v>
      </c>
      <c r="D106" s="8">
        <v>1</v>
      </c>
      <c r="E106" s="13">
        <v>0.60519565185416624</v>
      </c>
      <c r="F106" s="13">
        <v>0.31147540983606559</v>
      </c>
      <c r="G106" s="13">
        <v>1</v>
      </c>
      <c r="H106" s="13">
        <v>0.60519565185416624</v>
      </c>
      <c r="I106" s="13">
        <v>0.80768694640599648</v>
      </c>
      <c r="J106" s="13">
        <v>1.4867838833500562</v>
      </c>
      <c r="K106" s="13">
        <v>0.44274828433244617</v>
      </c>
      <c r="L106" s="13">
        <v>0.74731414506027427</v>
      </c>
    </row>
    <row r="107" spans="2:12" x14ac:dyDescent="0.55000000000000004">
      <c r="B107" s="8" t="s">
        <v>115</v>
      </c>
      <c r="C107" s="8">
        <v>1</v>
      </c>
      <c r="D107" s="8">
        <v>1</v>
      </c>
      <c r="E107" s="13">
        <v>0.39591420289656254</v>
      </c>
      <c r="F107" s="13">
        <v>0.31147540983606559</v>
      </c>
      <c r="G107" s="13">
        <v>1</v>
      </c>
      <c r="H107" s="13">
        <v>0.39591420289656254</v>
      </c>
      <c r="I107" s="13">
        <v>1.2352326758116601</v>
      </c>
      <c r="J107" s="13">
        <v>1.4867838833500562</v>
      </c>
      <c r="K107" s="13">
        <v>0.26002026195380762</v>
      </c>
      <c r="L107" s="13">
        <v>0.55003839575460567</v>
      </c>
    </row>
    <row r="108" spans="2:12" x14ac:dyDescent="0.55000000000000004">
      <c r="B108" s="8" t="s">
        <v>116</v>
      </c>
      <c r="C108" s="8">
        <v>1</v>
      </c>
      <c r="D108" s="8">
        <v>0</v>
      </c>
      <c r="E108" s="13">
        <v>0.21707823152405059</v>
      </c>
      <c r="F108" s="13">
        <v>0.31147540983606559</v>
      </c>
      <c r="G108" s="13">
        <v>0</v>
      </c>
      <c r="H108" s="13">
        <v>0.21707823152405059</v>
      </c>
      <c r="I108" s="13">
        <v>-0.52656131946315843</v>
      </c>
      <c r="J108" s="13">
        <v>-0.67259270913454927</v>
      </c>
      <c r="K108" s="13">
        <v>0.15271284526351608</v>
      </c>
      <c r="L108" s="13">
        <v>0.2989988880807104</v>
      </c>
    </row>
    <row r="109" spans="2:12" x14ac:dyDescent="0.55000000000000004">
      <c r="B109" s="8" t="s">
        <v>117</v>
      </c>
      <c r="C109" s="8">
        <v>1</v>
      </c>
      <c r="D109" s="8">
        <v>0</v>
      </c>
      <c r="E109" s="13">
        <v>0.1747647889712822</v>
      </c>
      <c r="F109" s="13">
        <v>0.31147540983606559</v>
      </c>
      <c r="G109" s="13">
        <v>0</v>
      </c>
      <c r="H109" s="13">
        <v>0.1747647889712822</v>
      </c>
      <c r="I109" s="13">
        <v>-0.46019097087799654</v>
      </c>
      <c r="J109" s="13">
        <v>-0.67259270913454927</v>
      </c>
      <c r="K109" s="13">
        <v>0.11055852467745295</v>
      </c>
      <c r="L109" s="13">
        <v>0.26514308323144542</v>
      </c>
    </row>
    <row r="110" spans="2:12" x14ac:dyDescent="0.55000000000000004">
      <c r="B110" s="8" t="s">
        <v>118</v>
      </c>
      <c r="C110" s="8">
        <v>1</v>
      </c>
      <c r="D110" s="8">
        <v>0</v>
      </c>
      <c r="E110" s="13">
        <v>0.19780217231788094</v>
      </c>
      <c r="F110" s="13">
        <v>0.31147540983606559</v>
      </c>
      <c r="G110" s="13">
        <v>0</v>
      </c>
      <c r="H110" s="13">
        <v>0.19780217231788094</v>
      </c>
      <c r="I110" s="13">
        <v>-0.49656349328600297</v>
      </c>
      <c r="J110" s="13">
        <v>-0.67259270913454927</v>
      </c>
      <c r="K110" s="13">
        <v>0.13296211597036611</v>
      </c>
      <c r="L110" s="13">
        <v>0.28390823311607288</v>
      </c>
    </row>
    <row r="111" spans="2:12" x14ac:dyDescent="0.55000000000000004">
      <c r="B111" s="8" t="s">
        <v>119</v>
      </c>
      <c r="C111" s="8">
        <v>1</v>
      </c>
      <c r="D111" s="8">
        <v>0</v>
      </c>
      <c r="E111" s="13">
        <v>0.45547559806018134</v>
      </c>
      <c r="F111" s="13">
        <v>0.31147540983606559</v>
      </c>
      <c r="G111" s="13">
        <v>0</v>
      </c>
      <c r="H111" s="13">
        <v>0.45547559806018134</v>
      </c>
      <c r="I111" s="13">
        <v>-0.91458459933078906</v>
      </c>
      <c r="J111" s="13">
        <v>-0.67259270913454927</v>
      </c>
      <c r="K111" s="13">
        <v>0.33950590315513174</v>
      </c>
      <c r="L111" s="13">
        <v>0.57648383730988084</v>
      </c>
    </row>
    <row r="112" spans="2:12" x14ac:dyDescent="0.55000000000000004">
      <c r="B112" s="8" t="s">
        <v>120</v>
      </c>
      <c r="C112" s="8">
        <v>1</v>
      </c>
      <c r="D112" s="8">
        <v>0</v>
      </c>
      <c r="E112" s="13">
        <v>0.28002219715155069</v>
      </c>
      <c r="F112" s="13">
        <v>0.31147540983606559</v>
      </c>
      <c r="G112" s="13">
        <v>0</v>
      </c>
      <c r="H112" s="13">
        <v>0.28002219715155069</v>
      </c>
      <c r="I112" s="13">
        <v>-0.62364389581585733</v>
      </c>
      <c r="J112" s="13">
        <v>-0.67259270913454927</v>
      </c>
      <c r="K112" s="13">
        <v>0.19964609633577771</v>
      </c>
      <c r="L112" s="13">
        <v>0.37749477730591746</v>
      </c>
    </row>
    <row r="113" spans="2:12" x14ac:dyDescent="0.55000000000000004">
      <c r="B113" s="8" t="s">
        <v>121</v>
      </c>
      <c r="C113" s="8">
        <v>1</v>
      </c>
      <c r="D113" s="8">
        <v>1</v>
      </c>
      <c r="E113" s="13">
        <v>0.46484078755597596</v>
      </c>
      <c r="F113" s="13">
        <v>0.31147540983606559</v>
      </c>
      <c r="G113" s="13">
        <v>1</v>
      </c>
      <c r="H113" s="13">
        <v>0.46484078755597596</v>
      </c>
      <c r="I113" s="13">
        <v>1.0729744704550093</v>
      </c>
      <c r="J113" s="13">
        <v>1.4867838833500562</v>
      </c>
      <c r="K113" s="13">
        <v>0.33335645608449366</v>
      </c>
      <c r="L113" s="13">
        <v>0.60140061954245416</v>
      </c>
    </row>
    <row r="114" spans="2:12" x14ac:dyDescent="0.55000000000000004">
      <c r="B114" s="8" t="s">
        <v>122</v>
      </c>
      <c r="C114" s="8">
        <v>1</v>
      </c>
      <c r="D114" s="8">
        <v>1</v>
      </c>
      <c r="E114" s="13">
        <v>0.32842180146172512</v>
      </c>
      <c r="F114" s="13">
        <v>0.31147540983606559</v>
      </c>
      <c r="G114" s="13">
        <v>1</v>
      </c>
      <c r="H114" s="13">
        <v>0.32842180146172512</v>
      </c>
      <c r="I114" s="13">
        <v>1.4299877105417516</v>
      </c>
      <c r="J114" s="13">
        <v>1.4867838833500562</v>
      </c>
      <c r="K114" s="13">
        <v>0.20246822921159363</v>
      </c>
      <c r="L114" s="13">
        <v>0.48507325915018795</v>
      </c>
    </row>
    <row r="115" spans="2:12" x14ac:dyDescent="0.55000000000000004">
      <c r="B115" s="8" t="s">
        <v>123</v>
      </c>
      <c r="C115" s="8">
        <v>1</v>
      </c>
      <c r="D115" s="8">
        <v>1</v>
      </c>
      <c r="E115" s="13">
        <v>0.33487763891652589</v>
      </c>
      <c r="F115" s="13">
        <v>0.31147540983606559</v>
      </c>
      <c r="G115" s="13">
        <v>1</v>
      </c>
      <c r="H115" s="13">
        <v>0.33487763891652589</v>
      </c>
      <c r="I115" s="13">
        <v>1.4093137849883497</v>
      </c>
      <c r="J115" s="13">
        <v>1.4867838833500562</v>
      </c>
      <c r="K115" s="13">
        <v>0.21004506304829607</v>
      </c>
      <c r="L115" s="13">
        <v>0.48806281226397358</v>
      </c>
    </row>
    <row r="116" spans="2:12" x14ac:dyDescent="0.55000000000000004">
      <c r="B116" s="8" t="s">
        <v>124</v>
      </c>
      <c r="C116" s="8">
        <v>1</v>
      </c>
      <c r="D116" s="8">
        <v>1</v>
      </c>
      <c r="E116" s="13">
        <v>0.53881304735862756</v>
      </c>
      <c r="F116" s="13">
        <v>0.31147540983606559</v>
      </c>
      <c r="G116" s="13">
        <v>1</v>
      </c>
      <c r="H116" s="13">
        <v>0.53881304735862756</v>
      </c>
      <c r="I116" s="13">
        <v>0.92516555331301897</v>
      </c>
      <c r="J116" s="13">
        <v>1.4867838833500562</v>
      </c>
      <c r="K116" s="13">
        <v>0.39717590170539796</v>
      </c>
      <c r="L116" s="13">
        <v>0.67444890716945971</v>
      </c>
    </row>
    <row r="117" spans="2:12" x14ac:dyDescent="0.55000000000000004">
      <c r="B117" s="8" t="s">
        <v>125</v>
      </c>
      <c r="C117" s="8">
        <v>1</v>
      </c>
      <c r="D117" s="8">
        <v>0</v>
      </c>
      <c r="E117" s="13">
        <v>0.27205987552045391</v>
      </c>
      <c r="F117" s="13">
        <v>0.31147540983606559</v>
      </c>
      <c r="G117" s="13">
        <v>0</v>
      </c>
      <c r="H117" s="13">
        <v>0.27205987552045391</v>
      </c>
      <c r="I117" s="13">
        <v>-0.61134226012090587</v>
      </c>
      <c r="J117" s="13">
        <v>-0.67259270913454927</v>
      </c>
      <c r="K117" s="13">
        <v>0.18834042603337436</v>
      </c>
      <c r="L117" s="13">
        <v>0.37576490785537076</v>
      </c>
    </row>
    <row r="118" spans="2:12" x14ac:dyDescent="0.55000000000000004">
      <c r="B118" s="8" t="s">
        <v>126</v>
      </c>
      <c r="C118" s="8">
        <v>1</v>
      </c>
      <c r="D118" s="8">
        <v>0</v>
      </c>
      <c r="E118" s="13">
        <v>0.28680794629606859</v>
      </c>
      <c r="F118" s="13">
        <v>0.31147540983606559</v>
      </c>
      <c r="G118" s="13">
        <v>0</v>
      </c>
      <c r="H118" s="13">
        <v>0.28680794629606859</v>
      </c>
      <c r="I118" s="13">
        <v>-0.63415050410273432</v>
      </c>
      <c r="J118" s="13">
        <v>-0.67259270913454927</v>
      </c>
      <c r="K118" s="13">
        <v>0.20495110231513336</v>
      </c>
      <c r="L118" s="13">
        <v>0.38550570236022574</v>
      </c>
    </row>
    <row r="119" spans="2:12" x14ac:dyDescent="0.55000000000000004">
      <c r="B119" s="8" t="s">
        <v>127</v>
      </c>
      <c r="C119" s="8">
        <v>1</v>
      </c>
      <c r="D119" s="8">
        <v>1</v>
      </c>
      <c r="E119" s="13">
        <v>0.56465929783514068</v>
      </c>
      <c r="F119" s="13">
        <v>0.31147540983606559</v>
      </c>
      <c r="G119" s="13">
        <v>1</v>
      </c>
      <c r="H119" s="13">
        <v>0.56465929783514068</v>
      </c>
      <c r="I119" s="13">
        <v>0.87805434198438626</v>
      </c>
      <c r="J119" s="13">
        <v>1.4867838833500562</v>
      </c>
      <c r="K119" s="13">
        <v>0.42062999469119478</v>
      </c>
      <c r="L119" s="13">
        <v>0.69854417219980802</v>
      </c>
    </row>
    <row r="120" spans="2:12" x14ac:dyDescent="0.55000000000000004">
      <c r="B120" s="8" t="s">
        <v>128</v>
      </c>
      <c r="C120" s="8">
        <v>1</v>
      </c>
      <c r="D120" s="8">
        <v>1</v>
      </c>
      <c r="E120" s="13">
        <v>0.52323966845644865</v>
      </c>
      <c r="F120" s="13">
        <v>0.31147540983606559</v>
      </c>
      <c r="G120" s="13">
        <v>1</v>
      </c>
      <c r="H120" s="13">
        <v>0.52323966845644865</v>
      </c>
      <c r="I120" s="13">
        <v>0.95455229394049013</v>
      </c>
      <c r="J120" s="13">
        <v>1.4867838833500562</v>
      </c>
      <c r="K120" s="13">
        <v>0.39049016572224476</v>
      </c>
      <c r="L120" s="13">
        <v>0.65278501362752206</v>
      </c>
    </row>
    <row r="121" spans="2:12" x14ac:dyDescent="0.55000000000000004">
      <c r="B121" s="8" t="s">
        <v>129</v>
      </c>
      <c r="C121" s="8">
        <v>1</v>
      </c>
      <c r="D121" s="8">
        <v>0</v>
      </c>
      <c r="E121" s="13">
        <v>0.16474444285345599</v>
      </c>
      <c r="F121" s="13">
        <v>0.31147540983606559</v>
      </c>
      <c r="G121" s="13">
        <v>0</v>
      </c>
      <c r="H121" s="13">
        <v>0.16474444285345599</v>
      </c>
      <c r="I121" s="13">
        <v>-0.44411526418150526</v>
      </c>
      <c r="J121" s="13">
        <v>-0.67259270913454927</v>
      </c>
      <c r="K121" s="13">
        <v>9.8683433945213714E-2</v>
      </c>
      <c r="L121" s="13">
        <v>0.2621651966535703</v>
      </c>
    </row>
    <row r="122" spans="2:12" x14ac:dyDescent="0.55000000000000004">
      <c r="B122" s="8" t="s">
        <v>130</v>
      </c>
      <c r="C122" s="8">
        <v>1</v>
      </c>
      <c r="D122" s="8">
        <v>0</v>
      </c>
      <c r="E122" s="13">
        <v>0.41548138740192764</v>
      </c>
      <c r="F122" s="13">
        <v>0.31147540983606559</v>
      </c>
      <c r="G122" s="13">
        <v>0</v>
      </c>
      <c r="H122" s="13">
        <v>0.41548138740192764</v>
      </c>
      <c r="I122" s="13">
        <v>-0.84309519506330788</v>
      </c>
      <c r="J122" s="13">
        <v>-0.67259270913454927</v>
      </c>
      <c r="K122" s="13">
        <v>0.27522470337272148</v>
      </c>
      <c r="L122" s="13">
        <v>0.57091178810949283</v>
      </c>
    </row>
    <row r="123" spans="2:12" x14ac:dyDescent="0.55000000000000004">
      <c r="B123" s="8" t="s">
        <v>131</v>
      </c>
      <c r="C123" s="8">
        <v>1</v>
      </c>
      <c r="D123" s="8">
        <v>0</v>
      </c>
      <c r="E123" s="13">
        <v>0.15196195178429972</v>
      </c>
      <c r="F123" s="13">
        <v>0.31147540983606559</v>
      </c>
      <c r="G123" s="13">
        <v>0</v>
      </c>
      <c r="H123" s="13">
        <v>0.15196195178429972</v>
      </c>
      <c r="I123" s="13">
        <v>-0.42331120325884042</v>
      </c>
      <c r="J123" s="13">
        <v>-0.67259270913454927</v>
      </c>
      <c r="K123" s="13">
        <v>8.6517669946018685E-2</v>
      </c>
      <c r="L123" s="13">
        <v>0.25318911287140788</v>
      </c>
    </row>
    <row r="124" spans="2:12" x14ac:dyDescent="0.55000000000000004">
      <c r="B124" s="8" t="s">
        <v>132</v>
      </c>
      <c r="C124" s="8">
        <v>1</v>
      </c>
      <c r="D124" s="8">
        <v>0</v>
      </c>
      <c r="E124" s="13">
        <v>0.223427262614106</v>
      </c>
      <c r="F124" s="13">
        <v>0.31147540983606559</v>
      </c>
      <c r="G124" s="13">
        <v>0</v>
      </c>
      <c r="H124" s="13">
        <v>0.223427262614106</v>
      </c>
      <c r="I124" s="13">
        <v>-0.53638547923891577</v>
      </c>
      <c r="J124" s="13">
        <v>-0.67259270913454927</v>
      </c>
      <c r="K124" s="13">
        <v>0.12594799047099486</v>
      </c>
      <c r="L124" s="13">
        <v>0.3648585556961636</v>
      </c>
    </row>
    <row r="125" spans="2:12" x14ac:dyDescent="0.55000000000000004">
      <c r="B125" s="8" t="s">
        <v>133</v>
      </c>
      <c r="C125" s="8">
        <v>1</v>
      </c>
      <c r="D125" s="8">
        <v>0</v>
      </c>
      <c r="E125" s="13">
        <v>0.25738606143709136</v>
      </c>
      <c r="F125" s="13">
        <v>0.31147540983606559</v>
      </c>
      <c r="G125" s="13">
        <v>0</v>
      </c>
      <c r="H125" s="13">
        <v>0.25738606143709136</v>
      </c>
      <c r="I125" s="13">
        <v>-0.58872294700374228</v>
      </c>
      <c r="J125" s="13">
        <v>-0.67259270913454927</v>
      </c>
      <c r="K125" s="13">
        <v>0.12719654621395687</v>
      </c>
      <c r="L125" s="13">
        <v>0.45184436795167771</v>
      </c>
    </row>
    <row r="126" spans="2:12" x14ac:dyDescent="0.55000000000000004">
      <c r="B126" s="8" t="s">
        <v>134</v>
      </c>
      <c r="C126" s="8">
        <v>1</v>
      </c>
      <c r="D126" s="8">
        <v>1</v>
      </c>
      <c r="E126" s="13">
        <v>0.56465929783514068</v>
      </c>
      <c r="F126" s="13">
        <v>0.31147540983606559</v>
      </c>
      <c r="G126" s="13">
        <v>1</v>
      </c>
      <c r="H126" s="13">
        <v>0.56465929783514068</v>
      </c>
      <c r="I126" s="13">
        <v>0.87805434198438626</v>
      </c>
      <c r="J126" s="13">
        <v>1.4867838833500562</v>
      </c>
      <c r="K126" s="13">
        <v>0.42062999469119478</v>
      </c>
      <c r="L126" s="13">
        <v>0.69854417219980802</v>
      </c>
    </row>
    <row r="127" spans="2:12" x14ac:dyDescent="0.55000000000000004">
      <c r="B127" s="8" t="s">
        <v>135</v>
      </c>
      <c r="C127" s="8">
        <v>1</v>
      </c>
      <c r="D127" s="8">
        <v>1</v>
      </c>
      <c r="E127" s="13">
        <v>0.34909941689298413</v>
      </c>
      <c r="F127" s="13">
        <v>0.31147540983606559</v>
      </c>
      <c r="G127" s="13">
        <v>1</v>
      </c>
      <c r="H127" s="13">
        <v>0.34909941689298413</v>
      </c>
      <c r="I127" s="13">
        <v>1.3654719042850918</v>
      </c>
      <c r="J127" s="13">
        <v>1.4867838833500562</v>
      </c>
      <c r="K127" s="13">
        <v>0.24078990406445802</v>
      </c>
      <c r="L127" s="13">
        <v>0.47560773185626953</v>
      </c>
    </row>
    <row r="128" spans="2:12" x14ac:dyDescent="0.55000000000000004">
      <c r="B128" s="8" t="s">
        <v>136</v>
      </c>
      <c r="C128" s="8">
        <v>1</v>
      </c>
      <c r="D128" s="8">
        <v>0</v>
      </c>
      <c r="E128" s="13">
        <v>0.22012028785311705</v>
      </c>
      <c r="F128" s="13">
        <v>0.31147540983606559</v>
      </c>
      <c r="G128" s="13">
        <v>0</v>
      </c>
      <c r="H128" s="13">
        <v>0.22012028785311705</v>
      </c>
      <c r="I128" s="13">
        <v>-0.53127114013117682</v>
      </c>
      <c r="J128" s="13">
        <v>-0.67259270913454927</v>
      </c>
      <c r="K128" s="13">
        <v>0.12825365974116604</v>
      </c>
      <c r="L128" s="13">
        <v>0.35127429538499916</v>
      </c>
    </row>
    <row r="129" spans="2:12" x14ac:dyDescent="0.55000000000000004">
      <c r="B129" s="8" t="s">
        <v>137</v>
      </c>
      <c r="C129" s="8">
        <v>1</v>
      </c>
      <c r="D129" s="8">
        <v>0</v>
      </c>
      <c r="E129" s="13">
        <v>0.26425615538168756</v>
      </c>
      <c r="F129" s="13">
        <v>0.31147540983606559</v>
      </c>
      <c r="G129" s="13">
        <v>0</v>
      </c>
      <c r="H129" s="13">
        <v>0.26425615538168756</v>
      </c>
      <c r="I129" s="13">
        <v>-0.59930684414989044</v>
      </c>
      <c r="J129" s="13">
        <v>-0.67259270913454927</v>
      </c>
      <c r="K129" s="13">
        <v>0.17757562956386058</v>
      </c>
      <c r="L129" s="13">
        <v>0.37400662471887053</v>
      </c>
    </row>
    <row r="130" spans="2:12" x14ac:dyDescent="0.55000000000000004">
      <c r="B130" s="8" t="s">
        <v>138</v>
      </c>
      <c r="C130" s="8">
        <v>1</v>
      </c>
      <c r="D130" s="8">
        <v>0</v>
      </c>
      <c r="E130" s="13">
        <v>0.20488569068433876</v>
      </c>
      <c r="F130" s="13">
        <v>0.31147540983606559</v>
      </c>
      <c r="G130" s="13">
        <v>0</v>
      </c>
      <c r="H130" s="13">
        <v>0.20488569068433876</v>
      </c>
      <c r="I130" s="13">
        <v>-0.5076226937457472</v>
      </c>
      <c r="J130" s="13">
        <v>-0.67259270913454927</v>
      </c>
      <c r="K130" s="13">
        <v>0.12948044858773014</v>
      </c>
      <c r="L130" s="13">
        <v>0.3086353277224172</v>
      </c>
    </row>
    <row r="131" spans="2:12" x14ac:dyDescent="0.55000000000000004">
      <c r="B131" s="8" t="s">
        <v>139</v>
      </c>
      <c r="C131" s="8">
        <v>1</v>
      </c>
      <c r="D131" s="8">
        <v>0</v>
      </c>
      <c r="E131" s="13">
        <v>0.26026489066946745</v>
      </c>
      <c r="F131" s="13">
        <v>0.31147540983606559</v>
      </c>
      <c r="G131" s="13">
        <v>0</v>
      </c>
      <c r="H131" s="13">
        <v>0.26026489066946745</v>
      </c>
      <c r="I131" s="13">
        <v>-0.59315702372257284</v>
      </c>
      <c r="J131" s="13">
        <v>-0.67259270913454927</v>
      </c>
      <c r="K131" s="13">
        <v>0.18242468620585917</v>
      </c>
      <c r="L131" s="13">
        <v>0.35682328360987103</v>
      </c>
    </row>
    <row r="132" spans="2:12" x14ac:dyDescent="0.55000000000000004">
      <c r="B132" s="8" t="s">
        <v>140</v>
      </c>
      <c r="C132" s="8">
        <v>1</v>
      </c>
      <c r="D132" s="8">
        <v>1</v>
      </c>
      <c r="E132" s="13">
        <v>0.38677562235687984</v>
      </c>
      <c r="F132" s="13">
        <v>0.31147540983606559</v>
      </c>
      <c r="G132" s="13">
        <v>1</v>
      </c>
      <c r="H132" s="13">
        <v>0.38677562235687984</v>
      </c>
      <c r="I132" s="13">
        <v>1.2591577960683882</v>
      </c>
      <c r="J132" s="13">
        <v>1.4867838833500562</v>
      </c>
      <c r="K132" s="13">
        <v>0.19004486732817236</v>
      </c>
      <c r="L132" s="13">
        <v>0.62900400105720111</v>
      </c>
    </row>
    <row r="133" spans="2:12" x14ac:dyDescent="0.55000000000000004">
      <c r="B133" s="8" t="s">
        <v>141</v>
      </c>
      <c r="C133" s="8">
        <v>1</v>
      </c>
      <c r="D133" s="8">
        <v>0</v>
      </c>
      <c r="E133" s="13">
        <v>0.27333546483916471</v>
      </c>
      <c r="F133" s="13">
        <v>0.31147540983606559</v>
      </c>
      <c r="G133" s="13">
        <v>0</v>
      </c>
      <c r="H133" s="13">
        <v>0.27333546483916471</v>
      </c>
      <c r="I133" s="13">
        <v>-0.6133113610603893</v>
      </c>
      <c r="J133" s="13">
        <v>-0.67259270913454927</v>
      </c>
      <c r="K133" s="13">
        <v>0.1941057983815605</v>
      </c>
      <c r="L133" s="13">
        <v>0.3700549557210317</v>
      </c>
    </row>
    <row r="134" spans="2:12" x14ac:dyDescent="0.55000000000000004">
      <c r="B134" s="8" t="s">
        <v>142</v>
      </c>
      <c r="C134" s="8">
        <v>1</v>
      </c>
      <c r="D134" s="8">
        <v>0</v>
      </c>
      <c r="E134" s="13">
        <v>0.35966874944016786</v>
      </c>
      <c r="F134" s="13">
        <v>0.31147540983606559</v>
      </c>
      <c r="G134" s="13">
        <v>0</v>
      </c>
      <c r="H134" s="13">
        <v>0.35966874944016786</v>
      </c>
      <c r="I134" s="13">
        <v>-0.74946094039076439</v>
      </c>
      <c r="J134" s="13">
        <v>-0.67259270913454927</v>
      </c>
      <c r="K134" s="13">
        <v>0.24374747493942894</v>
      </c>
      <c r="L134" s="13">
        <v>0.49465977546658524</v>
      </c>
    </row>
    <row r="135" spans="2:12" x14ac:dyDescent="0.55000000000000004">
      <c r="B135" s="8" t="s">
        <v>143</v>
      </c>
      <c r="C135" s="8">
        <v>1</v>
      </c>
      <c r="D135" s="8">
        <v>0</v>
      </c>
      <c r="E135" s="13">
        <v>0.24523234812405315</v>
      </c>
      <c r="F135" s="13">
        <v>0.31147540983606559</v>
      </c>
      <c r="G135" s="13">
        <v>0</v>
      </c>
      <c r="H135" s="13">
        <v>0.24523234812405315</v>
      </c>
      <c r="I135" s="13">
        <v>-0.57000969039786753</v>
      </c>
      <c r="J135" s="13">
        <v>-0.67259270913454927</v>
      </c>
      <c r="K135" s="13">
        <v>0.15840191211519511</v>
      </c>
      <c r="L135" s="13">
        <v>0.35933752020288728</v>
      </c>
    </row>
    <row r="136" spans="2:12" x14ac:dyDescent="0.55000000000000004">
      <c r="B136" s="8" t="s">
        <v>144</v>
      </c>
      <c r="C136" s="8">
        <v>1</v>
      </c>
      <c r="D136" s="8">
        <v>1</v>
      </c>
      <c r="E136" s="13">
        <v>0.3662673113965591</v>
      </c>
      <c r="F136" s="13">
        <v>0.31147540983606559</v>
      </c>
      <c r="G136" s="13">
        <v>1</v>
      </c>
      <c r="H136" s="13">
        <v>0.3662673113965591</v>
      </c>
      <c r="I136" s="13">
        <v>1.3153882989922134</v>
      </c>
      <c r="J136" s="13">
        <v>1.4867838833500562</v>
      </c>
      <c r="K136" s="13">
        <v>0.24666825649127816</v>
      </c>
      <c r="L136" s="13">
        <v>0.50498326616096911</v>
      </c>
    </row>
    <row r="137" spans="2:12" x14ac:dyDescent="0.55000000000000004">
      <c r="B137" s="8" t="s">
        <v>145</v>
      </c>
      <c r="C137" s="8">
        <v>1</v>
      </c>
      <c r="D137" s="8">
        <v>0</v>
      </c>
      <c r="E137" s="13">
        <v>0.22355406901629776</v>
      </c>
      <c r="F137" s="13">
        <v>0.31147540983606559</v>
      </c>
      <c r="G137" s="13">
        <v>0</v>
      </c>
      <c r="H137" s="13">
        <v>0.22355406901629776</v>
      </c>
      <c r="I137" s="13">
        <v>-0.53658148167678377</v>
      </c>
      <c r="J137" s="13">
        <v>-0.67259270913454927</v>
      </c>
      <c r="K137" s="13">
        <v>0.14505527702728602</v>
      </c>
      <c r="L137" s="13">
        <v>0.32822469806706878</v>
      </c>
    </row>
    <row r="138" spans="2:12" x14ac:dyDescent="0.55000000000000004">
      <c r="B138" s="8" t="s">
        <v>146</v>
      </c>
      <c r="C138" s="8">
        <v>1</v>
      </c>
      <c r="D138" s="8">
        <v>0</v>
      </c>
      <c r="E138" s="13">
        <v>0.22355406901629776</v>
      </c>
      <c r="F138" s="13">
        <v>0.31147540983606559</v>
      </c>
      <c r="G138" s="13">
        <v>0</v>
      </c>
      <c r="H138" s="13">
        <v>0.22355406901629776</v>
      </c>
      <c r="I138" s="13">
        <v>-0.53658148167678377</v>
      </c>
      <c r="J138" s="13">
        <v>-0.67259270913454927</v>
      </c>
      <c r="K138" s="13">
        <v>0.14505527702728602</v>
      </c>
      <c r="L138" s="13">
        <v>0.32822469806706878</v>
      </c>
    </row>
    <row r="139" spans="2:12" x14ac:dyDescent="0.55000000000000004">
      <c r="B139" s="8" t="s">
        <v>147</v>
      </c>
      <c r="C139" s="8">
        <v>1</v>
      </c>
      <c r="D139" s="8">
        <v>1</v>
      </c>
      <c r="E139" s="13">
        <v>0.20121336394635411</v>
      </c>
      <c r="F139" s="13">
        <v>0.31147540983606559</v>
      </c>
      <c r="G139" s="13">
        <v>1</v>
      </c>
      <c r="H139" s="13">
        <v>0.20121336394635411</v>
      </c>
      <c r="I139" s="13">
        <v>1.9924479473994101</v>
      </c>
      <c r="J139" s="13">
        <v>1.4867838833500562</v>
      </c>
      <c r="K139" s="13">
        <v>0.12088868829223791</v>
      </c>
      <c r="L139" s="13">
        <v>0.31574090251410469</v>
      </c>
    </row>
    <row r="140" spans="2:12" x14ac:dyDescent="0.55000000000000004">
      <c r="B140" s="8" t="s">
        <v>148</v>
      </c>
      <c r="C140" s="8">
        <v>1</v>
      </c>
      <c r="D140" s="8">
        <v>1</v>
      </c>
      <c r="E140" s="13">
        <v>0.50654926194396288</v>
      </c>
      <c r="F140" s="13">
        <v>0.31147540983606559</v>
      </c>
      <c r="G140" s="13">
        <v>1</v>
      </c>
      <c r="H140" s="13">
        <v>0.50654926194396288</v>
      </c>
      <c r="I140" s="13">
        <v>0.98698614900626247</v>
      </c>
      <c r="J140" s="13">
        <v>1.4867838833500562</v>
      </c>
      <c r="K140" s="13">
        <v>0.37586682971182378</v>
      </c>
      <c r="L140" s="13">
        <v>0.63634284657946127</v>
      </c>
    </row>
    <row r="141" spans="2:12" x14ac:dyDescent="0.55000000000000004">
      <c r="B141" s="8" t="s">
        <v>149</v>
      </c>
      <c r="C141" s="8">
        <v>1</v>
      </c>
      <c r="D141" s="8">
        <v>0</v>
      </c>
      <c r="E141" s="13">
        <v>0.43737329499030464</v>
      </c>
      <c r="F141" s="13">
        <v>0.31147540983606559</v>
      </c>
      <c r="G141" s="13">
        <v>0</v>
      </c>
      <c r="H141" s="13">
        <v>0.43737329499030464</v>
      </c>
      <c r="I141" s="13">
        <v>-0.88169009156236189</v>
      </c>
      <c r="J141" s="13">
        <v>-0.67259270913454927</v>
      </c>
      <c r="K141" s="13">
        <v>0.29415990651684693</v>
      </c>
      <c r="L141" s="13">
        <v>0.59184712692029384</v>
      </c>
    </row>
    <row r="142" spans="2:12" x14ac:dyDescent="0.55000000000000004">
      <c r="B142" s="8" t="s">
        <v>150</v>
      </c>
      <c r="C142" s="8">
        <v>1</v>
      </c>
      <c r="D142" s="8">
        <v>0</v>
      </c>
      <c r="E142" s="13">
        <v>0.60519565185416624</v>
      </c>
      <c r="F142" s="13">
        <v>0.31147540983606559</v>
      </c>
      <c r="G142" s="13">
        <v>0</v>
      </c>
      <c r="H142" s="13">
        <v>0.60519565185416624</v>
      </c>
      <c r="I142" s="13">
        <v>-1.2381034563573772</v>
      </c>
      <c r="J142" s="13">
        <v>-0.67259270913454927</v>
      </c>
      <c r="K142" s="13">
        <v>0.44274828433244617</v>
      </c>
      <c r="L142" s="13">
        <v>0.74731414506027427</v>
      </c>
    </row>
    <row r="143" spans="2:12" x14ac:dyDescent="0.55000000000000004">
      <c r="B143" s="8" t="s">
        <v>151</v>
      </c>
      <c r="C143" s="8">
        <v>1</v>
      </c>
      <c r="D143" s="8">
        <v>0</v>
      </c>
      <c r="E143" s="13">
        <v>0.20121336394635411</v>
      </c>
      <c r="F143" s="13">
        <v>0.31147540983606559</v>
      </c>
      <c r="G143" s="13">
        <v>0</v>
      </c>
      <c r="H143" s="13">
        <v>0.20121336394635411</v>
      </c>
      <c r="I143" s="13">
        <v>-0.5018951693594923</v>
      </c>
      <c r="J143" s="13">
        <v>-0.67259270913454927</v>
      </c>
      <c r="K143" s="13">
        <v>0.12088868829223791</v>
      </c>
      <c r="L143" s="13">
        <v>0.31574090251410469</v>
      </c>
    </row>
    <row r="144" spans="2:12" x14ac:dyDescent="0.55000000000000004">
      <c r="B144" s="8" t="s">
        <v>152</v>
      </c>
      <c r="C144" s="8">
        <v>1</v>
      </c>
      <c r="D144" s="8">
        <v>1</v>
      </c>
      <c r="E144" s="13">
        <v>0.27872737195734182</v>
      </c>
      <c r="F144" s="13">
        <v>0.31147540983606559</v>
      </c>
      <c r="G144" s="13">
        <v>1</v>
      </c>
      <c r="H144" s="13">
        <v>0.27872737195734182</v>
      </c>
      <c r="I144" s="13">
        <v>1.6086438969437555</v>
      </c>
      <c r="J144" s="13">
        <v>1.4867838833500562</v>
      </c>
      <c r="K144" s="13">
        <v>0.19125303211446054</v>
      </c>
      <c r="L144" s="13">
        <v>0.38706237384288805</v>
      </c>
    </row>
    <row r="145" spans="2:12" x14ac:dyDescent="0.55000000000000004">
      <c r="B145" s="8" t="s">
        <v>153</v>
      </c>
      <c r="C145" s="8">
        <v>1</v>
      </c>
      <c r="D145" s="8">
        <v>0</v>
      </c>
      <c r="E145" s="13">
        <v>0.26095029342613851</v>
      </c>
      <c r="F145" s="13">
        <v>0.31147540983606559</v>
      </c>
      <c r="G145" s="13">
        <v>0</v>
      </c>
      <c r="H145" s="13">
        <v>0.26095029342613851</v>
      </c>
      <c r="I145" s="13">
        <v>-0.59421289244469055</v>
      </c>
      <c r="J145" s="13">
        <v>-0.67259270913454927</v>
      </c>
      <c r="K145" s="13">
        <v>0.15048701075068854</v>
      </c>
      <c r="L145" s="13">
        <v>0.41307108476341231</v>
      </c>
    </row>
    <row r="146" spans="2:12" x14ac:dyDescent="0.55000000000000004">
      <c r="B146" s="8" t="s">
        <v>154</v>
      </c>
      <c r="C146" s="8">
        <v>1</v>
      </c>
      <c r="D146" s="8">
        <v>1</v>
      </c>
      <c r="E146" s="13">
        <v>0.34442659054699398</v>
      </c>
      <c r="F146" s="13">
        <v>0.31147540983606559</v>
      </c>
      <c r="G146" s="13">
        <v>1</v>
      </c>
      <c r="H146" s="13">
        <v>0.34442659054699398</v>
      </c>
      <c r="I146" s="13">
        <v>1.3796290442565611</v>
      </c>
      <c r="J146" s="13">
        <v>1.4867838833500562</v>
      </c>
      <c r="K146" s="13">
        <v>0.23791315688456</v>
      </c>
      <c r="L146" s="13">
        <v>0.46926285210424518</v>
      </c>
    </row>
    <row r="147" spans="2:12" x14ac:dyDescent="0.55000000000000004">
      <c r="B147" s="8" t="s">
        <v>155</v>
      </c>
      <c r="C147" s="8">
        <v>1</v>
      </c>
      <c r="D147" s="8">
        <v>0</v>
      </c>
      <c r="E147" s="13">
        <v>0.59718460309404486</v>
      </c>
      <c r="F147" s="13">
        <v>0.31147540983606559</v>
      </c>
      <c r="G147" s="13">
        <v>0</v>
      </c>
      <c r="H147" s="13">
        <v>0.59718460309404486</v>
      </c>
      <c r="I147" s="13">
        <v>-1.2175905529528752</v>
      </c>
      <c r="J147" s="13">
        <v>-0.67259270913454927</v>
      </c>
      <c r="K147" s="13">
        <v>0.43886226354433894</v>
      </c>
      <c r="L147" s="13">
        <v>0.73755063570570922</v>
      </c>
    </row>
    <row r="148" spans="2:12" x14ac:dyDescent="0.55000000000000004">
      <c r="B148" s="8" t="s">
        <v>156</v>
      </c>
      <c r="C148" s="8">
        <v>1</v>
      </c>
      <c r="D148" s="8">
        <v>0</v>
      </c>
      <c r="E148" s="13">
        <v>0.60519565185416624</v>
      </c>
      <c r="F148" s="13">
        <v>0.31147540983606559</v>
      </c>
      <c r="G148" s="13">
        <v>0</v>
      </c>
      <c r="H148" s="13">
        <v>0.60519565185416624</v>
      </c>
      <c r="I148" s="13">
        <v>-1.2381034563573772</v>
      </c>
      <c r="J148" s="13">
        <v>-0.67259270913454927</v>
      </c>
      <c r="K148" s="13">
        <v>0.44274828433244617</v>
      </c>
      <c r="L148" s="13">
        <v>0.74731414506027427</v>
      </c>
    </row>
    <row r="149" spans="2:12" x14ac:dyDescent="0.55000000000000004">
      <c r="B149" s="8" t="s">
        <v>157</v>
      </c>
      <c r="C149" s="8">
        <v>1</v>
      </c>
      <c r="D149" s="8">
        <v>1</v>
      </c>
      <c r="E149" s="13">
        <v>0.61248312032927088</v>
      </c>
      <c r="F149" s="13">
        <v>0.31147540983606559</v>
      </c>
      <c r="G149" s="13">
        <v>1</v>
      </c>
      <c r="H149" s="13">
        <v>0.61248312032927088</v>
      </c>
      <c r="I149" s="13">
        <v>0.79542319313205156</v>
      </c>
      <c r="J149" s="13">
        <v>1.4867838833500562</v>
      </c>
      <c r="K149" s="13">
        <v>0.2373498379270701</v>
      </c>
      <c r="L149" s="13">
        <v>0.8892189941980525</v>
      </c>
    </row>
    <row r="150" spans="2:12" x14ac:dyDescent="0.55000000000000004">
      <c r="B150" s="8" t="s">
        <v>158</v>
      </c>
      <c r="C150" s="8">
        <v>1</v>
      </c>
      <c r="D150" s="8">
        <v>0</v>
      </c>
      <c r="E150" s="13">
        <v>0.26940234963346477</v>
      </c>
      <c r="F150" s="13">
        <v>0.31147540983606559</v>
      </c>
      <c r="G150" s="13">
        <v>0</v>
      </c>
      <c r="H150" s="13">
        <v>0.26940234963346477</v>
      </c>
      <c r="I150" s="13">
        <v>-0.60724165326716817</v>
      </c>
      <c r="J150" s="13">
        <v>-0.67259270913454927</v>
      </c>
      <c r="K150" s="13">
        <v>0.17742082286008892</v>
      </c>
      <c r="L150" s="13">
        <v>0.38665529326759873</v>
      </c>
    </row>
    <row r="151" spans="2:12" x14ac:dyDescent="0.55000000000000004">
      <c r="B151" s="8" t="s">
        <v>159</v>
      </c>
      <c r="C151" s="8">
        <v>1</v>
      </c>
      <c r="D151" s="8">
        <v>1</v>
      </c>
      <c r="E151" s="13">
        <v>0.31783008127892881</v>
      </c>
      <c r="F151" s="13">
        <v>0.31147540983606559</v>
      </c>
      <c r="G151" s="13">
        <v>1</v>
      </c>
      <c r="H151" s="13">
        <v>0.31783008127892881</v>
      </c>
      <c r="I151" s="13">
        <v>1.4650376401329699</v>
      </c>
      <c r="J151" s="13">
        <v>1.4867838833500562</v>
      </c>
      <c r="K151" s="13">
        <v>0.21714792467729382</v>
      </c>
      <c r="L151" s="13">
        <v>0.43901544374551688</v>
      </c>
    </row>
    <row r="152" spans="2:12" x14ac:dyDescent="0.55000000000000004">
      <c r="B152" s="8" t="s">
        <v>160</v>
      </c>
      <c r="C152" s="8">
        <v>1</v>
      </c>
      <c r="D152" s="8">
        <v>0</v>
      </c>
      <c r="E152" s="13">
        <v>0.39136180279916849</v>
      </c>
      <c r="F152" s="13">
        <v>0.31147540983606559</v>
      </c>
      <c r="G152" s="13">
        <v>0</v>
      </c>
      <c r="H152" s="13">
        <v>0.39136180279916849</v>
      </c>
      <c r="I152" s="13">
        <v>-0.80188043204420956</v>
      </c>
      <c r="J152" s="13">
        <v>-0.67259270913454927</v>
      </c>
      <c r="K152" s="13">
        <v>0.24561898018156988</v>
      </c>
      <c r="L152" s="13">
        <v>0.55945069201890318</v>
      </c>
    </row>
    <row r="153" spans="2:12" x14ac:dyDescent="0.55000000000000004">
      <c r="B153" s="8" t="s">
        <v>161</v>
      </c>
      <c r="C153" s="8">
        <v>1</v>
      </c>
      <c r="D153" s="8">
        <v>0</v>
      </c>
      <c r="E153" s="13">
        <v>0.19068657253367097</v>
      </c>
      <c r="F153" s="13">
        <v>0.31147540983606559</v>
      </c>
      <c r="G153" s="13">
        <v>0</v>
      </c>
      <c r="H153" s="13">
        <v>0.19068657253367097</v>
      </c>
      <c r="I153" s="13">
        <v>-0.48540213630365159</v>
      </c>
      <c r="J153" s="13">
        <v>-0.67259270913454927</v>
      </c>
      <c r="K153" s="13">
        <v>0.10961765214342428</v>
      </c>
      <c r="L153" s="13">
        <v>0.31078374249853075</v>
      </c>
    </row>
    <row r="154" spans="2:12" x14ac:dyDescent="0.55000000000000004">
      <c r="B154" s="8" t="s">
        <v>162</v>
      </c>
      <c r="C154" s="8">
        <v>1</v>
      </c>
      <c r="D154" s="8">
        <v>1</v>
      </c>
      <c r="E154" s="13">
        <v>0.22243968237181025</v>
      </c>
      <c r="F154" s="13">
        <v>0.31147540983606559</v>
      </c>
      <c r="G154" s="13">
        <v>1</v>
      </c>
      <c r="H154" s="13">
        <v>0.22243968237181025</v>
      </c>
      <c r="I154" s="13">
        <v>1.8696525711908714</v>
      </c>
      <c r="J154" s="13">
        <v>1.4867838833500562</v>
      </c>
      <c r="K154" s="13">
        <v>0.15695739045858795</v>
      </c>
      <c r="L154" s="13">
        <v>0.30534620373359567</v>
      </c>
    </row>
    <row r="155" spans="2:12" x14ac:dyDescent="0.55000000000000004">
      <c r="B155" s="8" t="s">
        <v>163</v>
      </c>
      <c r="C155" s="8">
        <v>1</v>
      </c>
      <c r="D155" s="8">
        <v>0</v>
      </c>
      <c r="E155" s="13">
        <v>0.32933657489922136</v>
      </c>
      <c r="F155" s="13">
        <v>0.31147540983606559</v>
      </c>
      <c r="G155" s="13">
        <v>0</v>
      </c>
      <c r="H155" s="13">
        <v>0.32933657489922136</v>
      </c>
      <c r="I155" s="13">
        <v>-0.7007573651055361</v>
      </c>
      <c r="J155" s="13">
        <v>-0.67259270913454927</v>
      </c>
      <c r="K155" s="13">
        <v>0.18317603313159087</v>
      </c>
      <c r="L155" s="13">
        <v>0.51814245011267013</v>
      </c>
    </row>
    <row r="156" spans="2:12" x14ac:dyDescent="0.55000000000000004">
      <c r="B156" s="8" t="s">
        <v>164</v>
      </c>
      <c r="C156" s="8">
        <v>1</v>
      </c>
      <c r="D156" s="8">
        <v>1</v>
      </c>
      <c r="E156" s="13">
        <v>0.26217734273571092</v>
      </c>
      <c r="F156" s="13">
        <v>0.31147540983606559</v>
      </c>
      <c r="G156" s="13">
        <v>1</v>
      </c>
      <c r="H156" s="13">
        <v>0.26217734273571092</v>
      </c>
      <c r="I156" s="13">
        <v>1.6775613630110411</v>
      </c>
      <c r="J156" s="13">
        <v>1.4867838833500562</v>
      </c>
      <c r="K156" s="13">
        <v>0.16875508615014823</v>
      </c>
      <c r="L156" s="13">
        <v>0.38345981486377789</v>
      </c>
    </row>
    <row r="157" spans="2:12" x14ac:dyDescent="0.55000000000000004">
      <c r="B157" s="8" t="s">
        <v>165</v>
      </c>
      <c r="C157" s="8">
        <v>1</v>
      </c>
      <c r="D157" s="8">
        <v>1</v>
      </c>
      <c r="E157" s="13">
        <v>0.42049988142150152</v>
      </c>
      <c r="F157" s="13">
        <v>0.31147540983606559</v>
      </c>
      <c r="G157" s="13">
        <v>1</v>
      </c>
      <c r="H157" s="13">
        <v>0.42049988142150152</v>
      </c>
      <c r="I157" s="13">
        <v>1.1739343911828026</v>
      </c>
      <c r="J157" s="13">
        <v>1.4867838833500562</v>
      </c>
      <c r="K157" s="13">
        <v>0.26134755433691748</v>
      </c>
      <c r="L157" s="13">
        <v>0.59809479749486227</v>
      </c>
    </row>
    <row r="158" spans="2:12" x14ac:dyDescent="0.55000000000000004">
      <c r="B158" s="8" t="s">
        <v>166</v>
      </c>
      <c r="C158" s="8">
        <v>1</v>
      </c>
      <c r="D158" s="8">
        <v>0</v>
      </c>
      <c r="E158" s="13">
        <v>0.33692161891837608</v>
      </c>
      <c r="F158" s="13">
        <v>0.31147540983606559</v>
      </c>
      <c r="G158" s="13">
        <v>0</v>
      </c>
      <c r="H158" s="13">
        <v>0.33692161891837608</v>
      </c>
      <c r="I158" s="13">
        <v>-0.71282349395393996</v>
      </c>
      <c r="J158" s="13">
        <v>-0.67259270913454927</v>
      </c>
      <c r="K158" s="13">
        <v>0.23468001784048764</v>
      </c>
      <c r="L158" s="13">
        <v>0.45710204634862928</v>
      </c>
    </row>
    <row r="159" spans="2:12" x14ac:dyDescent="0.55000000000000004">
      <c r="B159" s="8" t="s">
        <v>167</v>
      </c>
      <c r="C159" s="8">
        <v>1</v>
      </c>
      <c r="D159" s="8">
        <v>1</v>
      </c>
      <c r="E159" s="13">
        <v>0.3893210782668679</v>
      </c>
      <c r="F159" s="13">
        <v>0.31147540983606559</v>
      </c>
      <c r="G159" s="13">
        <v>1</v>
      </c>
      <c r="H159" s="13">
        <v>0.3893210782668679</v>
      </c>
      <c r="I159" s="13">
        <v>1.252427244125663</v>
      </c>
      <c r="J159" s="13">
        <v>1.4867838833500562</v>
      </c>
      <c r="K159" s="13">
        <v>0.26939886836658106</v>
      </c>
      <c r="L159" s="13">
        <v>0.52431598928517287</v>
      </c>
    </row>
    <row r="160" spans="2:12" x14ac:dyDescent="0.55000000000000004">
      <c r="B160" s="8" t="s">
        <v>168</v>
      </c>
      <c r="C160" s="8">
        <v>1</v>
      </c>
      <c r="D160" s="8">
        <v>0</v>
      </c>
      <c r="E160" s="13">
        <v>0.29016218543488004</v>
      </c>
      <c r="F160" s="13">
        <v>0.31147540983606559</v>
      </c>
      <c r="G160" s="13">
        <v>0</v>
      </c>
      <c r="H160" s="13">
        <v>0.29016218543488004</v>
      </c>
      <c r="I160" s="13">
        <v>-0.63935319690882086</v>
      </c>
      <c r="J160" s="13">
        <v>-0.67259270913454927</v>
      </c>
      <c r="K160" s="13">
        <v>0.21117308489944267</v>
      </c>
      <c r="L160" s="13">
        <v>0.38430288192970097</v>
      </c>
    </row>
    <row r="161" spans="2:12" x14ac:dyDescent="0.55000000000000004">
      <c r="B161" s="8" t="s">
        <v>169</v>
      </c>
      <c r="C161" s="8">
        <v>1</v>
      </c>
      <c r="D161" s="8">
        <v>0</v>
      </c>
      <c r="E161" s="13">
        <v>0.46820605823016453</v>
      </c>
      <c r="F161" s="13">
        <v>0.31147540983606559</v>
      </c>
      <c r="G161" s="13">
        <v>0</v>
      </c>
      <c r="H161" s="13">
        <v>0.46820605823016453</v>
      </c>
      <c r="I161" s="13">
        <v>-0.93831103022293749</v>
      </c>
      <c r="J161" s="13">
        <v>-0.67259270913454927</v>
      </c>
      <c r="K161" s="13">
        <v>0.31015252138514388</v>
      </c>
      <c r="L161" s="13">
        <v>0.632907671887873</v>
      </c>
    </row>
    <row r="162" spans="2:12" x14ac:dyDescent="0.55000000000000004">
      <c r="B162" s="8" t="s">
        <v>170</v>
      </c>
      <c r="C162" s="8">
        <v>1</v>
      </c>
      <c r="D162" s="8">
        <v>0</v>
      </c>
      <c r="E162" s="13">
        <v>0.51489861919082835</v>
      </c>
      <c r="F162" s="13">
        <v>0.31147540983606559</v>
      </c>
      <c r="G162" s="13">
        <v>0</v>
      </c>
      <c r="H162" s="13">
        <v>0.51489861919082835</v>
      </c>
      <c r="I162" s="13">
        <v>-1.0302547088620873</v>
      </c>
      <c r="J162" s="13">
        <v>-0.67259270913454927</v>
      </c>
      <c r="K162" s="13">
        <v>0.3833634055091884</v>
      </c>
      <c r="L162" s="13">
        <v>0.64440173772523912</v>
      </c>
    </row>
    <row r="163" spans="2:12" x14ac:dyDescent="0.55000000000000004">
      <c r="B163" s="8" t="s">
        <v>171</v>
      </c>
      <c r="C163" s="8">
        <v>1</v>
      </c>
      <c r="D163" s="8">
        <v>0</v>
      </c>
      <c r="E163" s="13">
        <v>0.18969599761441641</v>
      </c>
      <c r="F163" s="13">
        <v>0.31147540983606559</v>
      </c>
      <c r="G163" s="13">
        <v>0</v>
      </c>
      <c r="H163" s="13">
        <v>0.18969599761441641</v>
      </c>
      <c r="I163" s="13">
        <v>-0.48384370144770783</v>
      </c>
      <c r="J163" s="13">
        <v>-0.67259270913454927</v>
      </c>
      <c r="K163" s="13">
        <v>0.12618417475881702</v>
      </c>
      <c r="L163" s="13">
        <v>0.2751105111878242</v>
      </c>
    </row>
    <row r="164" spans="2:12" x14ac:dyDescent="0.55000000000000004">
      <c r="B164" s="8" t="s">
        <v>172</v>
      </c>
      <c r="C164" s="8">
        <v>1</v>
      </c>
      <c r="D164" s="8">
        <v>1</v>
      </c>
      <c r="E164" s="13">
        <v>0.22355406901629776</v>
      </c>
      <c r="F164" s="13">
        <v>0.31147540983606559</v>
      </c>
      <c r="G164" s="13">
        <v>1</v>
      </c>
      <c r="H164" s="13">
        <v>0.22355406901629776</v>
      </c>
      <c r="I164" s="13">
        <v>1.8636498540260136</v>
      </c>
      <c r="J164" s="13">
        <v>1.4867838833500562</v>
      </c>
      <c r="K164" s="13">
        <v>0.14505527702728602</v>
      </c>
      <c r="L164" s="13">
        <v>0.32822469806706878</v>
      </c>
    </row>
    <row r="165" spans="2:12" x14ac:dyDescent="0.55000000000000004">
      <c r="B165" s="8" t="s">
        <v>173</v>
      </c>
      <c r="C165" s="8">
        <v>1</v>
      </c>
      <c r="D165" s="8">
        <v>0</v>
      </c>
      <c r="E165" s="13">
        <v>0.30774194723742898</v>
      </c>
      <c r="F165" s="13">
        <v>0.31147540983606559</v>
      </c>
      <c r="G165" s="13">
        <v>0</v>
      </c>
      <c r="H165" s="13">
        <v>0.30774194723742898</v>
      </c>
      <c r="I165" s="13">
        <v>-0.66674434440683961</v>
      </c>
      <c r="J165" s="13">
        <v>-0.67259270913454927</v>
      </c>
      <c r="K165" s="13">
        <v>0.21929640645251003</v>
      </c>
      <c r="L165" s="13">
        <v>0.41298887754724578</v>
      </c>
    </row>
    <row r="166" spans="2:12" x14ac:dyDescent="0.55000000000000004">
      <c r="B166" s="8" t="s">
        <v>174</v>
      </c>
      <c r="C166" s="8">
        <v>1</v>
      </c>
      <c r="D166" s="8">
        <v>0</v>
      </c>
      <c r="E166" s="13">
        <v>0.27573614863844914</v>
      </c>
      <c r="F166" s="13">
        <v>0.31147540983606559</v>
      </c>
      <c r="G166" s="13">
        <v>0</v>
      </c>
      <c r="H166" s="13">
        <v>0.27573614863844914</v>
      </c>
      <c r="I166" s="13">
        <v>-0.61701887242313869</v>
      </c>
      <c r="J166" s="13">
        <v>-0.67259270913454927</v>
      </c>
      <c r="K166" s="13">
        <v>0.18777077835543954</v>
      </c>
      <c r="L166" s="13">
        <v>0.38535922637017084</v>
      </c>
    </row>
    <row r="167" spans="2:12" x14ac:dyDescent="0.55000000000000004">
      <c r="B167" s="8" t="s">
        <v>175</v>
      </c>
      <c r="C167" s="8">
        <v>1</v>
      </c>
      <c r="D167" s="8">
        <v>0</v>
      </c>
      <c r="E167" s="13">
        <v>0.21145311779486156</v>
      </c>
      <c r="F167" s="13">
        <v>0.31147540983606559</v>
      </c>
      <c r="G167" s="13">
        <v>0</v>
      </c>
      <c r="H167" s="13">
        <v>0.21145311779486156</v>
      </c>
      <c r="I167" s="13">
        <v>-0.51783724925139007</v>
      </c>
      <c r="J167" s="13">
        <v>-0.67259270913454927</v>
      </c>
      <c r="K167" s="13">
        <v>0.14693829941077172</v>
      </c>
      <c r="L167" s="13">
        <v>0.29451449693537685</v>
      </c>
    </row>
    <row r="168" spans="2:12" x14ac:dyDescent="0.55000000000000004">
      <c r="B168" s="8" t="s">
        <v>176</v>
      </c>
      <c r="C168" s="8">
        <v>1</v>
      </c>
      <c r="D168" s="8">
        <v>1</v>
      </c>
      <c r="E168" s="13">
        <v>0.31490562341811518</v>
      </c>
      <c r="F168" s="13">
        <v>0.31147540983606559</v>
      </c>
      <c r="G168" s="13">
        <v>1</v>
      </c>
      <c r="H168" s="13">
        <v>0.31490562341811518</v>
      </c>
      <c r="I168" s="13">
        <v>1.4749761343115617</v>
      </c>
      <c r="J168" s="13">
        <v>1.4867838833500562</v>
      </c>
      <c r="K168" s="13">
        <v>0.22353417617761384</v>
      </c>
      <c r="L168" s="13">
        <v>0.42326634333562563</v>
      </c>
    </row>
    <row r="169" spans="2:12" x14ac:dyDescent="0.55000000000000004">
      <c r="B169" s="8" t="s">
        <v>177</v>
      </c>
      <c r="C169" s="8">
        <v>1</v>
      </c>
      <c r="D169" s="8">
        <v>1</v>
      </c>
      <c r="E169" s="13">
        <v>0.35200998820860518</v>
      </c>
      <c r="F169" s="13">
        <v>0.31147540983606559</v>
      </c>
      <c r="G169" s="13">
        <v>1</v>
      </c>
      <c r="H169" s="13">
        <v>0.35200998820860518</v>
      </c>
      <c r="I169" s="13">
        <v>1.3567713443013878</v>
      </c>
      <c r="J169" s="13">
        <v>1.4867838833500562</v>
      </c>
      <c r="K169" s="13">
        <v>0.24093025444167887</v>
      </c>
      <c r="L169" s="13">
        <v>0.48179672646052096</v>
      </c>
    </row>
    <row r="170" spans="2:12" x14ac:dyDescent="0.55000000000000004">
      <c r="B170" s="8" t="s">
        <v>178</v>
      </c>
      <c r="C170" s="8">
        <v>1</v>
      </c>
      <c r="D170" s="8">
        <v>0</v>
      </c>
      <c r="E170" s="13">
        <v>0.27872737195734182</v>
      </c>
      <c r="F170" s="13">
        <v>0.31147540983606559</v>
      </c>
      <c r="G170" s="13">
        <v>0</v>
      </c>
      <c r="H170" s="13">
        <v>0.27872737195734182</v>
      </c>
      <c r="I170" s="13">
        <v>-0.62164162118159827</v>
      </c>
      <c r="J170" s="13">
        <v>-0.67259270913454927</v>
      </c>
      <c r="K170" s="13">
        <v>0.19125303211446054</v>
      </c>
      <c r="L170" s="13">
        <v>0.38706237384288805</v>
      </c>
    </row>
    <row r="171" spans="2:12" x14ac:dyDescent="0.55000000000000004">
      <c r="B171" s="8" t="s">
        <v>179</v>
      </c>
      <c r="C171" s="8">
        <v>1</v>
      </c>
      <c r="D171" s="8">
        <v>0</v>
      </c>
      <c r="E171" s="13">
        <v>0.39524233555119292</v>
      </c>
      <c r="F171" s="13">
        <v>0.31147540983606559</v>
      </c>
      <c r="G171" s="13">
        <v>0</v>
      </c>
      <c r="H171" s="13">
        <v>0.39524233555119292</v>
      </c>
      <c r="I171" s="13">
        <v>-0.8084274247297436</v>
      </c>
      <c r="J171" s="13">
        <v>-0.67259270913454927</v>
      </c>
      <c r="K171" s="13">
        <v>0.21276656500253244</v>
      </c>
      <c r="L171" s="13">
        <v>0.61246169711574572</v>
      </c>
    </row>
    <row r="172" spans="2:12" x14ac:dyDescent="0.55000000000000004">
      <c r="B172" s="8" t="s">
        <v>180</v>
      </c>
      <c r="C172" s="8">
        <v>1</v>
      </c>
      <c r="D172" s="8">
        <v>0</v>
      </c>
      <c r="E172" s="13">
        <v>0.29369105662874762</v>
      </c>
      <c r="F172" s="13">
        <v>0.31147540983606559</v>
      </c>
      <c r="G172" s="13">
        <v>0</v>
      </c>
      <c r="H172" s="13">
        <v>0.29369105662874762</v>
      </c>
      <c r="I172" s="13">
        <v>-0.64483411856001471</v>
      </c>
      <c r="J172" s="13">
        <v>-0.67259270913454927</v>
      </c>
      <c r="K172" s="13">
        <v>0.21000177937354508</v>
      </c>
      <c r="L172" s="13">
        <v>0.39409433072559985</v>
      </c>
    </row>
    <row r="173" spans="2:12" x14ac:dyDescent="0.55000000000000004">
      <c r="B173" s="8" t="s">
        <v>181</v>
      </c>
      <c r="C173" s="8">
        <v>1</v>
      </c>
      <c r="D173" s="8">
        <v>1</v>
      </c>
      <c r="E173" s="13">
        <v>0.20593542613271915</v>
      </c>
      <c r="F173" s="13">
        <v>0.31147540983606559</v>
      </c>
      <c r="G173" s="13">
        <v>1</v>
      </c>
      <c r="H173" s="13">
        <v>0.20593542613271915</v>
      </c>
      <c r="I173" s="13">
        <v>1.9636423008683939</v>
      </c>
      <c r="J173" s="13">
        <v>1.4867838833500562</v>
      </c>
      <c r="K173" s="13">
        <v>0.14112698622071412</v>
      </c>
      <c r="L173" s="13">
        <v>0.29044098248821032</v>
      </c>
    </row>
    <row r="174" spans="2:12" x14ac:dyDescent="0.55000000000000004">
      <c r="B174" s="8" t="s">
        <v>182</v>
      </c>
      <c r="C174" s="8">
        <v>1</v>
      </c>
      <c r="D174" s="8">
        <v>0</v>
      </c>
      <c r="E174" s="13">
        <v>0.14503707105138725</v>
      </c>
      <c r="F174" s="13">
        <v>0.31147540983606559</v>
      </c>
      <c r="G174" s="13">
        <v>0</v>
      </c>
      <c r="H174" s="13">
        <v>0.14503707105138725</v>
      </c>
      <c r="I174" s="13">
        <v>-0.41187541384740117</v>
      </c>
      <c r="J174" s="13">
        <v>-0.67259270913454927</v>
      </c>
      <c r="K174" s="13">
        <v>7.6901245517547498E-2</v>
      </c>
      <c r="L174" s="13">
        <v>0.25675119956944081</v>
      </c>
    </row>
    <row r="175" spans="2:12" x14ac:dyDescent="0.55000000000000004">
      <c r="B175" s="8" t="s">
        <v>183</v>
      </c>
      <c r="C175" s="8">
        <v>1</v>
      </c>
      <c r="D175" s="8">
        <v>1</v>
      </c>
      <c r="E175" s="13">
        <v>0.28680794629606859</v>
      </c>
      <c r="F175" s="13">
        <v>0.31147540983606559</v>
      </c>
      <c r="G175" s="13">
        <v>1</v>
      </c>
      <c r="H175" s="13">
        <v>0.28680794629606859</v>
      </c>
      <c r="I175" s="13">
        <v>1.5769127258124782</v>
      </c>
      <c r="J175" s="13">
        <v>1.4867838833500562</v>
      </c>
      <c r="K175" s="13">
        <v>0.20495110231513336</v>
      </c>
      <c r="L175" s="13">
        <v>0.38550570236022574</v>
      </c>
    </row>
    <row r="176" spans="2:12" x14ac:dyDescent="0.55000000000000004">
      <c r="B176" s="8" t="s">
        <v>184</v>
      </c>
      <c r="C176" s="8">
        <v>1</v>
      </c>
      <c r="D176" s="8">
        <v>0</v>
      </c>
      <c r="E176" s="13">
        <v>0.18461312297026186</v>
      </c>
      <c r="F176" s="13">
        <v>0.31147540983606559</v>
      </c>
      <c r="G176" s="13">
        <v>0</v>
      </c>
      <c r="H176" s="13">
        <v>0.18461312297026186</v>
      </c>
      <c r="I176" s="13">
        <v>-0.47582737691544796</v>
      </c>
      <c r="J176" s="13">
        <v>-0.67259270913454927</v>
      </c>
      <c r="K176" s="13">
        <v>0.12092286115762753</v>
      </c>
      <c r="L176" s="13">
        <v>0.27148906843525078</v>
      </c>
    </row>
    <row r="177" spans="2:12" x14ac:dyDescent="0.55000000000000004">
      <c r="B177" s="8" t="s">
        <v>185</v>
      </c>
      <c r="C177" s="8">
        <v>1</v>
      </c>
      <c r="D177" s="8">
        <v>0</v>
      </c>
      <c r="E177" s="13">
        <v>0.20418807673445394</v>
      </c>
      <c r="F177" s="13">
        <v>0.31147540983606559</v>
      </c>
      <c r="G177" s="13">
        <v>0</v>
      </c>
      <c r="H177" s="13">
        <v>0.20418807673445394</v>
      </c>
      <c r="I177" s="13">
        <v>-0.50653559398209125</v>
      </c>
      <c r="J177" s="13">
        <v>-0.67259270913454927</v>
      </c>
      <c r="K177" s="13">
        <v>0.10822615733146181</v>
      </c>
      <c r="L177" s="13">
        <v>0.35168215934355723</v>
      </c>
    </row>
    <row r="178" spans="2:12" x14ac:dyDescent="0.55000000000000004">
      <c r="B178" s="8" t="s">
        <v>186</v>
      </c>
      <c r="C178" s="8">
        <v>1</v>
      </c>
      <c r="D178" s="8">
        <v>0</v>
      </c>
      <c r="E178" s="13">
        <v>0.4761675692352022</v>
      </c>
      <c r="F178" s="13">
        <v>0.31147540983606559</v>
      </c>
      <c r="G178" s="13">
        <v>0</v>
      </c>
      <c r="H178" s="13">
        <v>0.4761675692352022</v>
      </c>
      <c r="I178" s="13">
        <v>-0.95341880902828546</v>
      </c>
      <c r="J178" s="13">
        <v>-0.67259270913454927</v>
      </c>
      <c r="K178" s="13">
        <v>0.3394441934495474</v>
      </c>
      <c r="L178" s="13">
        <v>0.61655894515959608</v>
      </c>
    </row>
    <row r="179" spans="2:12" x14ac:dyDescent="0.55000000000000004">
      <c r="B179" s="8" t="s">
        <v>187</v>
      </c>
      <c r="C179" s="8">
        <v>1</v>
      </c>
      <c r="D179" s="8">
        <v>0</v>
      </c>
      <c r="E179" s="13">
        <v>0.17963625013372339</v>
      </c>
      <c r="F179" s="13">
        <v>0.31147540983606559</v>
      </c>
      <c r="G179" s="13">
        <v>0</v>
      </c>
      <c r="H179" s="13">
        <v>0.17963625013372339</v>
      </c>
      <c r="I179" s="13">
        <v>-0.46794386688261058</v>
      </c>
      <c r="J179" s="13">
        <v>-0.67259270913454927</v>
      </c>
      <c r="K179" s="13">
        <v>0.11570589613756939</v>
      </c>
      <c r="L179" s="13">
        <v>0.2681773631600089</v>
      </c>
    </row>
    <row r="180" spans="2:12" x14ac:dyDescent="0.55000000000000004">
      <c r="B180" s="8" t="s">
        <v>188</v>
      </c>
      <c r="C180" s="8">
        <v>1</v>
      </c>
      <c r="D180" s="8">
        <v>0</v>
      </c>
      <c r="E180" s="13">
        <v>0.35200998820860518</v>
      </c>
      <c r="F180" s="13">
        <v>0.31147540983606559</v>
      </c>
      <c r="G180" s="13">
        <v>0</v>
      </c>
      <c r="H180" s="13">
        <v>0.35200998820860518</v>
      </c>
      <c r="I180" s="13">
        <v>-0.7370438682981677</v>
      </c>
      <c r="J180" s="13">
        <v>-0.67259270913454927</v>
      </c>
      <c r="K180" s="13">
        <v>0.24093025444167887</v>
      </c>
      <c r="L180" s="13">
        <v>0.48179672646052096</v>
      </c>
    </row>
    <row r="181" spans="2:12" x14ac:dyDescent="0.55000000000000004">
      <c r="B181" s="8" t="s">
        <v>189</v>
      </c>
      <c r="C181" s="8">
        <v>1</v>
      </c>
      <c r="D181" s="8">
        <v>1</v>
      </c>
      <c r="E181" s="13">
        <v>0.23192692554938396</v>
      </c>
      <c r="F181" s="13">
        <v>0.31147540983606559</v>
      </c>
      <c r="G181" s="13">
        <v>1</v>
      </c>
      <c r="H181" s="13">
        <v>0.23192692554938396</v>
      </c>
      <c r="I181" s="13">
        <v>1.8198084819200724</v>
      </c>
      <c r="J181" s="13">
        <v>1.4867838833500562</v>
      </c>
      <c r="K181" s="13">
        <v>0.16636599474470459</v>
      </c>
      <c r="L181" s="13">
        <v>0.31360463032016173</v>
      </c>
    </row>
    <row r="182" spans="2:12" x14ac:dyDescent="0.55000000000000004">
      <c r="B182" s="8" t="s">
        <v>190</v>
      </c>
      <c r="C182" s="8">
        <v>1</v>
      </c>
      <c r="D182" s="8">
        <v>1</v>
      </c>
      <c r="E182" s="13">
        <v>0.48149790538888088</v>
      </c>
      <c r="F182" s="13">
        <v>0.31147540983606559</v>
      </c>
      <c r="G182" s="13">
        <v>1</v>
      </c>
      <c r="H182" s="13">
        <v>0.48149790538888088</v>
      </c>
      <c r="I182" s="13">
        <v>1.0377149093162323</v>
      </c>
      <c r="J182" s="13">
        <v>1.4867838833500562</v>
      </c>
      <c r="K182" s="13">
        <v>0.3512786633191009</v>
      </c>
      <c r="L182" s="13">
        <v>0.61427998216045299</v>
      </c>
    </row>
    <row r="183" spans="2:12" x14ac:dyDescent="0.55000000000000004">
      <c r="B183" s="8" t="s">
        <v>191</v>
      </c>
      <c r="C183" s="8">
        <v>1</v>
      </c>
      <c r="D183" s="8">
        <v>1</v>
      </c>
      <c r="E183" s="13">
        <v>0.25699151906423023</v>
      </c>
      <c r="F183" s="13">
        <v>0.31147540983606559</v>
      </c>
      <c r="G183" s="13">
        <v>1</v>
      </c>
      <c r="H183" s="13">
        <v>0.25699151906423023</v>
      </c>
      <c r="I183" s="13">
        <v>1.7003467268742027</v>
      </c>
      <c r="J183" s="13">
        <v>1.4867838833500562</v>
      </c>
      <c r="K183" s="13">
        <v>0.18747203866609041</v>
      </c>
      <c r="L183" s="13">
        <v>0.34145698523905749</v>
      </c>
    </row>
    <row r="184" spans="2:12" x14ac:dyDescent="0.55000000000000004">
      <c r="B184" s="8" t="s">
        <v>192</v>
      </c>
      <c r="C184" s="8">
        <v>1</v>
      </c>
      <c r="D184" s="8">
        <v>0</v>
      </c>
      <c r="E184" s="13">
        <v>7.1495491135269679E-2</v>
      </c>
      <c r="F184" s="13">
        <v>0.31147540983606559</v>
      </c>
      <c r="G184" s="13">
        <v>0</v>
      </c>
      <c r="H184" s="13">
        <v>7.1495491135269679E-2</v>
      </c>
      <c r="I184" s="13">
        <v>-0.27748998817522919</v>
      </c>
      <c r="J184" s="13">
        <v>-0.67259270913454927</v>
      </c>
      <c r="K184" s="13">
        <v>1.9661189177600985E-2</v>
      </c>
      <c r="L184" s="13">
        <v>0.22817762385622037</v>
      </c>
    </row>
    <row r="185" spans="2:12" x14ac:dyDescent="0.55000000000000004">
      <c r="B185" s="8" t="s">
        <v>193</v>
      </c>
      <c r="C185" s="8">
        <v>1</v>
      </c>
      <c r="D185" s="8">
        <v>1</v>
      </c>
      <c r="E185" s="13">
        <v>0.25388358282477569</v>
      </c>
      <c r="F185" s="13">
        <v>0.31147540983606559</v>
      </c>
      <c r="G185" s="13">
        <v>1</v>
      </c>
      <c r="H185" s="13">
        <v>0.25388358282477569</v>
      </c>
      <c r="I185" s="13">
        <v>1.71429669872872</v>
      </c>
      <c r="J185" s="13">
        <v>1.4867838833500562</v>
      </c>
      <c r="K185" s="13">
        <v>0.17634807397907049</v>
      </c>
      <c r="L185" s="13">
        <v>0.35098249288360817</v>
      </c>
    </row>
    <row r="186" spans="2:12" x14ac:dyDescent="0.55000000000000004">
      <c r="B186" s="8" t="s">
        <v>194</v>
      </c>
      <c r="C186" s="8">
        <v>1</v>
      </c>
      <c r="D186" s="8">
        <v>0</v>
      </c>
      <c r="E186" s="13">
        <v>0.34154567235037997</v>
      </c>
      <c r="F186" s="13">
        <v>0.31147540983606559</v>
      </c>
      <c r="G186" s="13">
        <v>0</v>
      </c>
      <c r="H186" s="13">
        <v>0.34154567235037997</v>
      </c>
      <c r="I186" s="13">
        <v>-0.72021400997055585</v>
      </c>
      <c r="J186" s="13">
        <v>-0.67259270913454927</v>
      </c>
      <c r="K186" s="13">
        <v>0.23681815936439843</v>
      </c>
      <c r="L186" s="13">
        <v>0.46440437851363303</v>
      </c>
    </row>
    <row r="187" spans="2:12" x14ac:dyDescent="0.55000000000000004">
      <c r="B187" s="8" t="s">
        <v>195</v>
      </c>
      <c r="C187" s="8">
        <v>1</v>
      </c>
      <c r="D187" s="8">
        <v>0</v>
      </c>
      <c r="E187" s="13">
        <v>0.38306442355235537</v>
      </c>
      <c r="F187" s="13">
        <v>0.31147540983606559</v>
      </c>
      <c r="G187" s="13">
        <v>0</v>
      </c>
      <c r="H187" s="13">
        <v>0.38306442355235537</v>
      </c>
      <c r="I187" s="13">
        <v>-0.7879814651671726</v>
      </c>
      <c r="J187" s="13">
        <v>-0.67259270913454927</v>
      </c>
      <c r="K187" s="13">
        <v>0.25115752254152945</v>
      </c>
      <c r="L187" s="13">
        <v>0.5347751362345361</v>
      </c>
    </row>
    <row r="188" spans="2:12" x14ac:dyDescent="0.55000000000000004">
      <c r="B188" s="8" t="s">
        <v>196</v>
      </c>
      <c r="C188" s="8">
        <v>1</v>
      </c>
      <c r="D188" s="8">
        <v>1</v>
      </c>
      <c r="E188" s="13">
        <v>0.40532163775178837</v>
      </c>
      <c r="F188" s="13">
        <v>0.31147540983606559</v>
      </c>
      <c r="G188" s="13">
        <v>1</v>
      </c>
      <c r="H188" s="13">
        <v>0.40532163775178837</v>
      </c>
      <c r="I188" s="13">
        <v>1.2112705938957729</v>
      </c>
      <c r="J188" s="13">
        <v>1.4867838833500562</v>
      </c>
      <c r="K188" s="13">
        <v>0.28414081401866548</v>
      </c>
      <c r="L188" s="13">
        <v>0.53925256085419593</v>
      </c>
    </row>
    <row r="189" spans="2:12" x14ac:dyDescent="0.55000000000000004">
      <c r="B189" s="8" t="s">
        <v>197</v>
      </c>
      <c r="C189" s="8">
        <v>1</v>
      </c>
      <c r="D189" s="8">
        <v>0</v>
      </c>
      <c r="E189" s="13">
        <v>0.21038270824672356</v>
      </c>
      <c r="F189" s="13">
        <v>0.31147540983606559</v>
      </c>
      <c r="G189" s="13">
        <v>0</v>
      </c>
      <c r="H189" s="13">
        <v>0.21038270824672356</v>
      </c>
      <c r="I189" s="13">
        <v>-0.5161746780375821</v>
      </c>
      <c r="J189" s="13">
        <v>-0.67259270913454927</v>
      </c>
      <c r="K189" s="13">
        <v>0.1329675188058744</v>
      </c>
      <c r="L189" s="13">
        <v>0.31642099933506496</v>
      </c>
    </row>
    <row r="190" spans="2:12" x14ac:dyDescent="0.55000000000000004">
      <c r="B190" s="8" t="s">
        <v>198</v>
      </c>
      <c r="C190" s="8">
        <v>1</v>
      </c>
      <c r="D190" s="8">
        <v>0</v>
      </c>
      <c r="E190" s="13">
        <v>0.23040284597307484</v>
      </c>
      <c r="F190" s="13">
        <v>0.31147540983606559</v>
      </c>
      <c r="G190" s="13">
        <v>0</v>
      </c>
      <c r="H190" s="13">
        <v>0.23040284597307484</v>
      </c>
      <c r="I190" s="13">
        <v>-0.54715729408880287</v>
      </c>
      <c r="J190" s="13">
        <v>-0.67259270913454927</v>
      </c>
      <c r="K190" s="13">
        <v>0.12830453143682791</v>
      </c>
      <c r="L190" s="13">
        <v>0.37847119251440314</v>
      </c>
    </row>
    <row r="191" spans="2:12" x14ac:dyDescent="0.55000000000000004">
      <c r="B191" s="8" t="s">
        <v>199</v>
      </c>
      <c r="C191" s="8">
        <v>1</v>
      </c>
      <c r="D191" s="8">
        <v>0</v>
      </c>
      <c r="E191" s="13">
        <v>0.26217734273571092</v>
      </c>
      <c r="F191" s="13">
        <v>0.31147540983606559</v>
      </c>
      <c r="G191" s="13">
        <v>0</v>
      </c>
      <c r="H191" s="13">
        <v>0.26217734273571092</v>
      </c>
      <c r="I191" s="13">
        <v>-0.59610338080575975</v>
      </c>
      <c r="J191" s="13">
        <v>-0.67259270913454927</v>
      </c>
      <c r="K191" s="13">
        <v>0.16875508615014823</v>
      </c>
      <c r="L191" s="13">
        <v>0.38345981486377789</v>
      </c>
    </row>
    <row r="192" spans="2:12" x14ac:dyDescent="0.55000000000000004">
      <c r="B192" s="8" t="s">
        <v>200</v>
      </c>
      <c r="C192" s="8">
        <v>1</v>
      </c>
      <c r="D192" s="8">
        <v>0</v>
      </c>
      <c r="E192" s="13">
        <v>0.21780783172792431</v>
      </c>
      <c r="F192" s="13">
        <v>0.31147540983606559</v>
      </c>
      <c r="G192" s="13">
        <v>0</v>
      </c>
      <c r="H192" s="13">
        <v>0.21780783172792431</v>
      </c>
      <c r="I192" s="13">
        <v>-0.52769139737424609</v>
      </c>
      <c r="J192" s="13">
        <v>-0.67259270913454927</v>
      </c>
      <c r="K192" s="13">
        <v>0.13885743316697441</v>
      </c>
      <c r="L192" s="13">
        <v>0.32472041911104887</v>
      </c>
    </row>
    <row r="193" spans="2:12" x14ac:dyDescent="0.55000000000000004">
      <c r="B193" s="8" t="s">
        <v>201</v>
      </c>
      <c r="C193" s="8">
        <v>1</v>
      </c>
      <c r="D193" s="8">
        <v>1</v>
      </c>
      <c r="E193" s="13">
        <v>0.24143412699419864</v>
      </c>
      <c r="F193" s="13">
        <v>0.31147540983606559</v>
      </c>
      <c r="G193" s="13">
        <v>1</v>
      </c>
      <c r="H193" s="13">
        <v>0.24143412699419864</v>
      </c>
      <c r="I193" s="13">
        <v>1.7725452106428998</v>
      </c>
      <c r="J193" s="13">
        <v>1.4867838833500562</v>
      </c>
      <c r="K193" s="13">
        <v>0.16390342305178129</v>
      </c>
      <c r="L193" s="13">
        <v>0.34069486889050876</v>
      </c>
    </row>
    <row r="194" spans="2:12" x14ac:dyDescent="0.55000000000000004">
      <c r="B194" s="8" t="s">
        <v>202</v>
      </c>
      <c r="C194" s="8">
        <v>1</v>
      </c>
      <c r="D194" s="8">
        <v>1</v>
      </c>
      <c r="E194" s="13">
        <v>0.20685632327944817</v>
      </c>
      <c r="F194" s="13">
        <v>0.31147540983606559</v>
      </c>
      <c r="G194" s="13">
        <v>1</v>
      </c>
      <c r="H194" s="13">
        <v>0.20685632327944817</v>
      </c>
      <c r="I194" s="13">
        <v>1.958130051162021</v>
      </c>
      <c r="J194" s="13">
        <v>1.4867838833500562</v>
      </c>
      <c r="K194" s="13">
        <v>9.5643548459807035E-2</v>
      </c>
      <c r="L194" s="13">
        <v>0.39141588287655693</v>
      </c>
    </row>
    <row r="195" spans="2:12" x14ac:dyDescent="0.55000000000000004">
      <c r="B195" s="8" t="s">
        <v>203</v>
      </c>
      <c r="C195" s="8">
        <v>1</v>
      </c>
      <c r="D195" s="8">
        <v>0</v>
      </c>
      <c r="E195" s="13">
        <v>0.19002575065803914</v>
      </c>
      <c r="F195" s="13">
        <v>0.31147540983606559</v>
      </c>
      <c r="G195" s="13">
        <v>0</v>
      </c>
      <c r="H195" s="13">
        <v>0.19002575065803914</v>
      </c>
      <c r="I195" s="13">
        <v>-0.48436262299158889</v>
      </c>
      <c r="J195" s="13">
        <v>-0.67259270913454927</v>
      </c>
      <c r="K195" s="13">
        <v>0.12383047822205244</v>
      </c>
      <c r="L195" s="13">
        <v>0.28028675537901748</v>
      </c>
    </row>
    <row r="196" spans="2:12" x14ac:dyDescent="0.55000000000000004">
      <c r="B196" s="8" t="s">
        <v>204</v>
      </c>
      <c r="C196" s="8">
        <v>1</v>
      </c>
      <c r="D196" s="8">
        <v>0</v>
      </c>
      <c r="E196" s="13">
        <v>0.5221699556339211</v>
      </c>
      <c r="F196" s="13">
        <v>0.31147540983606559</v>
      </c>
      <c r="G196" s="13">
        <v>0</v>
      </c>
      <c r="H196" s="13">
        <v>0.5221699556339211</v>
      </c>
      <c r="I196" s="13">
        <v>-1.0453680281093209</v>
      </c>
      <c r="J196" s="13">
        <v>-0.67259270913454927</v>
      </c>
      <c r="K196" s="13">
        <v>0.38842545590724509</v>
      </c>
      <c r="L196" s="13">
        <v>0.65280946708484289</v>
      </c>
    </row>
    <row r="197" spans="2:12" x14ac:dyDescent="0.55000000000000004">
      <c r="B197" s="8" t="s">
        <v>205</v>
      </c>
      <c r="C197" s="8">
        <v>1</v>
      </c>
      <c r="D197" s="8">
        <v>0</v>
      </c>
      <c r="E197" s="13">
        <v>0.21780783172792431</v>
      </c>
      <c r="F197" s="13">
        <v>0.31147540983606559</v>
      </c>
      <c r="G197" s="13">
        <v>0</v>
      </c>
      <c r="H197" s="13">
        <v>0.21780783172792431</v>
      </c>
      <c r="I197" s="13">
        <v>-0.52769139737424609</v>
      </c>
      <c r="J197" s="13">
        <v>-0.67259270913454927</v>
      </c>
      <c r="K197" s="13">
        <v>0.13885743316697441</v>
      </c>
      <c r="L197" s="13">
        <v>0.32472041911104887</v>
      </c>
    </row>
    <row r="198" spans="2:12" x14ac:dyDescent="0.55000000000000004">
      <c r="B198" s="8" t="s">
        <v>206</v>
      </c>
      <c r="C198" s="8">
        <v>1</v>
      </c>
      <c r="D198" s="8">
        <v>0</v>
      </c>
      <c r="E198" s="13">
        <v>0.36048836042379107</v>
      </c>
      <c r="F198" s="13">
        <v>0.31147540983606559</v>
      </c>
      <c r="G198" s="13">
        <v>0</v>
      </c>
      <c r="H198" s="13">
        <v>0.36048836042379107</v>
      </c>
      <c r="I198" s="13">
        <v>-0.75079504305457712</v>
      </c>
      <c r="J198" s="13">
        <v>-0.67259270913454927</v>
      </c>
      <c r="K198" s="13">
        <v>0.20776126792240662</v>
      </c>
      <c r="L198" s="13">
        <v>0.54784882484243247</v>
      </c>
    </row>
    <row r="199" spans="2:12" x14ac:dyDescent="0.55000000000000004">
      <c r="B199" s="8" t="s">
        <v>207</v>
      </c>
      <c r="C199" s="8">
        <v>1</v>
      </c>
      <c r="D199" s="8">
        <v>0</v>
      </c>
      <c r="E199" s="13">
        <v>0.17932053462249425</v>
      </c>
      <c r="F199" s="13">
        <v>0.31147540983606559</v>
      </c>
      <c r="G199" s="13">
        <v>0</v>
      </c>
      <c r="H199" s="13">
        <v>0.17932053462249425</v>
      </c>
      <c r="I199" s="13">
        <v>-0.46744253556114623</v>
      </c>
      <c r="J199" s="13">
        <v>-0.67259270913454927</v>
      </c>
      <c r="K199" s="13">
        <v>0.11494687820018733</v>
      </c>
      <c r="L199" s="13">
        <v>0.26879637585521693</v>
      </c>
    </row>
    <row r="200" spans="2:12" x14ac:dyDescent="0.55000000000000004">
      <c r="B200" s="8" t="s">
        <v>208</v>
      </c>
      <c r="C200" s="8">
        <v>1</v>
      </c>
      <c r="D200" s="8">
        <v>0</v>
      </c>
      <c r="E200" s="13">
        <v>0.15962196059120526</v>
      </c>
      <c r="F200" s="13">
        <v>0.31147540983606559</v>
      </c>
      <c r="G200" s="13">
        <v>0</v>
      </c>
      <c r="H200" s="13">
        <v>0.15962196059120526</v>
      </c>
      <c r="I200" s="13">
        <v>-0.43582182294171545</v>
      </c>
      <c r="J200" s="13">
        <v>-0.67259270913454927</v>
      </c>
      <c r="K200" s="13">
        <v>8.4197947700886552E-2</v>
      </c>
      <c r="L200" s="13">
        <v>0.28181883228016574</v>
      </c>
    </row>
    <row r="201" spans="2:12" x14ac:dyDescent="0.55000000000000004">
      <c r="B201" s="8" t="s">
        <v>209</v>
      </c>
      <c r="C201" s="8">
        <v>1</v>
      </c>
      <c r="D201" s="8">
        <v>0</v>
      </c>
      <c r="E201" s="13">
        <v>0.18936668301165563</v>
      </c>
      <c r="F201" s="13">
        <v>0.31147540983606559</v>
      </c>
      <c r="G201" s="13">
        <v>0</v>
      </c>
      <c r="H201" s="13">
        <v>0.18936668301165563</v>
      </c>
      <c r="I201" s="13">
        <v>-0.48332533585004561</v>
      </c>
      <c r="J201" s="13">
        <v>-0.67259270913454927</v>
      </c>
      <c r="K201" s="13">
        <v>0.12418972256432556</v>
      </c>
      <c r="L201" s="13">
        <v>0.27789603742857083</v>
      </c>
    </row>
    <row r="202" spans="2:12" x14ac:dyDescent="0.55000000000000004">
      <c r="B202" s="8" t="s">
        <v>210</v>
      </c>
      <c r="C202" s="8">
        <v>1</v>
      </c>
      <c r="D202" s="8">
        <v>0</v>
      </c>
      <c r="E202" s="13">
        <v>0.3873028852950286</v>
      </c>
      <c r="F202" s="13">
        <v>0.31147540983606559</v>
      </c>
      <c r="G202" s="13">
        <v>0</v>
      </c>
      <c r="H202" s="13">
        <v>0.3873028852950286</v>
      </c>
      <c r="I202" s="13">
        <v>-0.795064657730849</v>
      </c>
      <c r="J202" s="13">
        <v>-0.67259270913454927</v>
      </c>
      <c r="K202" s="13">
        <v>0.25092222587755331</v>
      </c>
      <c r="L202" s="13">
        <v>0.54397916140251545</v>
      </c>
    </row>
    <row r="203" spans="2:12" x14ac:dyDescent="0.55000000000000004">
      <c r="B203" s="8" t="s">
        <v>211</v>
      </c>
      <c r="C203" s="8">
        <v>1</v>
      </c>
      <c r="D203" s="8">
        <v>0</v>
      </c>
      <c r="E203" s="13">
        <v>0.31783008127892881</v>
      </c>
      <c r="F203" s="13">
        <v>0.31147540983606559</v>
      </c>
      <c r="G203" s="13">
        <v>0</v>
      </c>
      <c r="H203" s="13">
        <v>0.31783008127892881</v>
      </c>
      <c r="I203" s="13">
        <v>-0.68257631927411633</v>
      </c>
      <c r="J203" s="13">
        <v>-0.67259270913454927</v>
      </c>
      <c r="K203" s="13">
        <v>0.21714792467729382</v>
      </c>
      <c r="L203" s="13">
        <v>0.43901544374551688</v>
      </c>
    </row>
    <row r="204" spans="2:12" x14ac:dyDescent="0.55000000000000004">
      <c r="B204" s="8" t="s">
        <v>212</v>
      </c>
      <c r="C204" s="8">
        <v>1</v>
      </c>
      <c r="D204" s="8">
        <v>0</v>
      </c>
      <c r="E204" s="13">
        <v>0.23536761782610785</v>
      </c>
      <c r="F204" s="13">
        <v>0.31147540983606559</v>
      </c>
      <c r="G204" s="13">
        <v>0</v>
      </c>
      <c r="H204" s="13">
        <v>0.23536761782610785</v>
      </c>
      <c r="I204" s="13">
        <v>-0.55481349067006724</v>
      </c>
      <c r="J204" s="13">
        <v>-0.67259270913454927</v>
      </c>
      <c r="K204" s="13">
        <v>0.1576096762367841</v>
      </c>
      <c r="L204" s="13">
        <v>0.3361784603115136</v>
      </c>
    </row>
    <row r="205" spans="2:12" x14ac:dyDescent="0.55000000000000004">
      <c r="B205" s="8" t="s">
        <v>213</v>
      </c>
      <c r="C205" s="8">
        <v>1</v>
      </c>
      <c r="D205" s="8">
        <v>0</v>
      </c>
      <c r="E205" s="13">
        <v>0.25266720669425397</v>
      </c>
      <c r="F205" s="13">
        <v>0.31147540983606559</v>
      </c>
      <c r="G205" s="13">
        <v>0</v>
      </c>
      <c r="H205" s="13">
        <v>0.25266720669425397</v>
      </c>
      <c r="I205" s="13">
        <v>-0.58145675428244448</v>
      </c>
      <c r="J205" s="13">
        <v>-0.67259270913454927</v>
      </c>
      <c r="K205" s="13">
        <v>0.17829043811720652</v>
      </c>
      <c r="L205" s="13">
        <v>0.345042757681156</v>
      </c>
    </row>
    <row r="206" spans="2:12" x14ac:dyDescent="0.55000000000000004">
      <c r="B206" s="8" t="s">
        <v>214</v>
      </c>
      <c r="C206" s="8">
        <v>1</v>
      </c>
      <c r="D206" s="8">
        <v>1</v>
      </c>
      <c r="E206" s="13">
        <v>0.59615274774243965</v>
      </c>
      <c r="F206" s="13">
        <v>0.31147540983606559</v>
      </c>
      <c r="G206" s="13">
        <v>1</v>
      </c>
      <c r="H206" s="13">
        <v>0.59615274774243965</v>
      </c>
      <c r="I206" s="13">
        <v>0.82305676929588711</v>
      </c>
      <c r="J206" s="13">
        <v>1.4867838833500562</v>
      </c>
      <c r="K206" s="13">
        <v>0.42013741689790873</v>
      </c>
      <c r="L206" s="13">
        <v>0.75047172081544933</v>
      </c>
    </row>
    <row r="207" spans="2:12" x14ac:dyDescent="0.55000000000000004">
      <c r="B207" s="8" t="s">
        <v>215</v>
      </c>
      <c r="C207" s="8">
        <v>1</v>
      </c>
      <c r="D207" s="8">
        <v>0</v>
      </c>
      <c r="E207" s="13">
        <v>0.14094268608195926</v>
      </c>
      <c r="F207" s="13">
        <v>0.31147540983606559</v>
      </c>
      <c r="G207" s="13">
        <v>0</v>
      </c>
      <c r="H207" s="13">
        <v>0.14094268608195926</v>
      </c>
      <c r="I207" s="13">
        <v>-0.40505146021448107</v>
      </c>
      <c r="J207" s="13">
        <v>-0.67259270913454927</v>
      </c>
      <c r="K207" s="13">
        <v>7.3728061310147641E-2</v>
      </c>
      <c r="L207" s="13">
        <v>0.25271575932575874</v>
      </c>
    </row>
    <row r="208" spans="2:12" x14ac:dyDescent="0.55000000000000004">
      <c r="B208" s="8" t="s">
        <v>216</v>
      </c>
      <c r="C208" s="8">
        <v>1</v>
      </c>
      <c r="D208" s="8">
        <v>0</v>
      </c>
      <c r="E208" s="13">
        <v>0.10259861821889106</v>
      </c>
      <c r="F208" s="13">
        <v>0.31147540983606559</v>
      </c>
      <c r="G208" s="13">
        <v>0</v>
      </c>
      <c r="H208" s="13">
        <v>0.10259861821889106</v>
      </c>
      <c r="I208" s="13">
        <v>-0.3381250829176245</v>
      </c>
      <c r="J208" s="13">
        <v>-0.67259270913454927</v>
      </c>
      <c r="K208" s="13">
        <v>3.8032360331217346E-2</v>
      </c>
      <c r="L208" s="13">
        <v>0.24846531388859758</v>
      </c>
    </row>
    <row r="209" spans="2:12" x14ac:dyDescent="0.55000000000000004">
      <c r="B209" s="8" t="s">
        <v>217</v>
      </c>
      <c r="C209" s="8">
        <v>1</v>
      </c>
      <c r="D209" s="8">
        <v>0</v>
      </c>
      <c r="E209" s="13">
        <v>0.21563763634132804</v>
      </c>
      <c r="F209" s="13">
        <v>0.31147540983606559</v>
      </c>
      <c r="G209" s="13">
        <v>0</v>
      </c>
      <c r="H209" s="13">
        <v>0.21563763634132804</v>
      </c>
      <c r="I209" s="13">
        <v>-0.52432903551141241</v>
      </c>
      <c r="J209" s="13">
        <v>-0.67259270913454927</v>
      </c>
      <c r="K209" s="13">
        <v>0.12729028408058646</v>
      </c>
      <c r="L209" s="13">
        <v>0.34132151548977052</v>
      </c>
    </row>
    <row r="210" spans="2:12" x14ac:dyDescent="0.55000000000000004">
      <c r="B210" s="8" t="s">
        <v>218</v>
      </c>
      <c r="C210" s="8">
        <v>1</v>
      </c>
      <c r="D210" s="8">
        <v>0</v>
      </c>
      <c r="E210" s="13">
        <v>0.50956190756968056</v>
      </c>
      <c r="F210" s="13">
        <v>0.31147540983606559</v>
      </c>
      <c r="G210" s="13">
        <v>0</v>
      </c>
      <c r="H210" s="13">
        <v>0.50956190756968056</v>
      </c>
      <c r="I210" s="13">
        <v>-1.0193102234073859</v>
      </c>
      <c r="J210" s="13">
        <v>-0.67259270913454927</v>
      </c>
      <c r="K210" s="13">
        <v>0.35940101990994666</v>
      </c>
      <c r="L210" s="13">
        <v>0.65801692847626936</v>
      </c>
    </row>
    <row r="211" spans="2:12" x14ac:dyDescent="0.55000000000000004">
      <c r="B211" s="8" t="s">
        <v>219</v>
      </c>
      <c r="C211" s="8">
        <v>1</v>
      </c>
      <c r="D211" s="8">
        <v>0</v>
      </c>
      <c r="E211" s="13">
        <v>0.46059650845515465</v>
      </c>
      <c r="F211" s="13">
        <v>0.31147540983606559</v>
      </c>
      <c r="G211" s="13">
        <v>0</v>
      </c>
      <c r="H211" s="13">
        <v>0.46059650845515465</v>
      </c>
      <c r="I211" s="13">
        <v>-0.92406696374110309</v>
      </c>
      <c r="J211" s="13">
        <v>-0.67259270913454927</v>
      </c>
      <c r="K211" s="13">
        <v>0.33352090365678538</v>
      </c>
      <c r="L211" s="13">
        <v>0.59300942850749994</v>
      </c>
    </row>
    <row r="212" spans="2:12" x14ac:dyDescent="0.55000000000000004">
      <c r="B212" s="8" t="s">
        <v>220</v>
      </c>
      <c r="C212" s="8">
        <v>1</v>
      </c>
      <c r="D212" s="8">
        <v>1</v>
      </c>
      <c r="E212" s="13">
        <v>0.32949798616707349</v>
      </c>
      <c r="F212" s="13">
        <v>0.31147540983606559</v>
      </c>
      <c r="G212" s="13">
        <v>1</v>
      </c>
      <c r="H212" s="13">
        <v>0.32949798616707349</v>
      </c>
      <c r="I212" s="13">
        <v>1.4265061915328292</v>
      </c>
      <c r="J212" s="13">
        <v>1.4867838833500562</v>
      </c>
      <c r="K212" s="13">
        <v>0.23121513098230217</v>
      </c>
      <c r="L212" s="13">
        <v>0.44535653654529916</v>
      </c>
    </row>
    <row r="213" spans="2:12" x14ac:dyDescent="0.55000000000000004">
      <c r="B213" s="8" t="s">
        <v>221</v>
      </c>
      <c r="C213" s="8">
        <v>1</v>
      </c>
      <c r="D213" s="8">
        <v>0</v>
      </c>
      <c r="E213" s="13">
        <v>0.26953539356728246</v>
      </c>
      <c r="F213" s="13">
        <v>0.31147540983606559</v>
      </c>
      <c r="G213" s="13">
        <v>0</v>
      </c>
      <c r="H213" s="13">
        <v>0.26953539356728246</v>
      </c>
      <c r="I213" s="13">
        <v>-0.60744688886642373</v>
      </c>
      <c r="J213" s="13">
        <v>-0.67259270913454927</v>
      </c>
      <c r="K213" s="13">
        <v>0.19441880147735197</v>
      </c>
      <c r="L213" s="13">
        <v>0.3606802858072729</v>
      </c>
    </row>
    <row r="214" spans="2:12" x14ac:dyDescent="0.55000000000000004">
      <c r="B214" s="8" t="s">
        <v>222</v>
      </c>
      <c r="C214" s="8">
        <v>1</v>
      </c>
      <c r="D214" s="8">
        <v>1</v>
      </c>
      <c r="E214" s="13">
        <v>0.31398133090048386</v>
      </c>
      <c r="F214" s="13">
        <v>0.31147540983606559</v>
      </c>
      <c r="G214" s="13">
        <v>1</v>
      </c>
      <c r="H214" s="13">
        <v>0.31398133090048386</v>
      </c>
      <c r="I214" s="13">
        <v>1.4781416496792046</v>
      </c>
      <c r="J214" s="13">
        <v>1.4867838833500562</v>
      </c>
      <c r="K214" s="13">
        <v>0.21551856923700771</v>
      </c>
      <c r="L214" s="13">
        <v>0.43262067003596355</v>
      </c>
    </row>
    <row r="215" spans="2:12" x14ac:dyDescent="0.55000000000000004">
      <c r="B215" s="8" t="s">
        <v>223</v>
      </c>
      <c r="C215" s="8">
        <v>1</v>
      </c>
      <c r="D215" s="8">
        <v>1</v>
      </c>
      <c r="E215" s="13">
        <v>0.29191535940759966</v>
      </c>
      <c r="F215" s="13">
        <v>0.31147540983606559</v>
      </c>
      <c r="G215" s="13">
        <v>1</v>
      </c>
      <c r="H215" s="13">
        <v>0.29191535940759966</v>
      </c>
      <c r="I215" s="13">
        <v>1.5574500025931171</v>
      </c>
      <c r="J215" s="13">
        <v>1.4867838833500562</v>
      </c>
      <c r="K215" s="13">
        <v>0.18224824898690889</v>
      </c>
      <c r="L215" s="13">
        <v>0.43265905135126886</v>
      </c>
    </row>
    <row r="216" spans="2:12" x14ac:dyDescent="0.55000000000000004">
      <c r="B216" s="8" t="s">
        <v>224</v>
      </c>
      <c r="C216" s="8">
        <v>1</v>
      </c>
      <c r="D216" s="8">
        <v>0</v>
      </c>
      <c r="E216" s="13">
        <v>0.17963625013372339</v>
      </c>
      <c r="F216" s="13">
        <v>0.31147540983606559</v>
      </c>
      <c r="G216" s="13">
        <v>0</v>
      </c>
      <c r="H216" s="13">
        <v>0.17963625013372339</v>
      </c>
      <c r="I216" s="13">
        <v>-0.46794386688261058</v>
      </c>
      <c r="J216" s="13">
        <v>-0.67259270913454927</v>
      </c>
      <c r="K216" s="13">
        <v>0.11570589613756939</v>
      </c>
      <c r="L216" s="13">
        <v>0.2681773631600089</v>
      </c>
    </row>
    <row r="217" spans="2:12" x14ac:dyDescent="0.55000000000000004">
      <c r="B217" s="8" t="s">
        <v>225</v>
      </c>
      <c r="C217" s="8">
        <v>1</v>
      </c>
      <c r="D217" s="8">
        <v>0</v>
      </c>
      <c r="E217" s="13">
        <v>0.28680794629606859</v>
      </c>
      <c r="F217" s="13">
        <v>0.31147540983606559</v>
      </c>
      <c r="G217" s="13">
        <v>0</v>
      </c>
      <c r="H217" s="13">
        <v>0.28680794629606859</v>
      </c>
      <c r="I217" s="13">
        <v>-0.63415050410273432</v>
      </c>
      <c r="J217" s="13">
        <v>-0.67259270913454927</v>
      </c>
      <c r="K217" s="13">
        <v>0.20495110231513336</v>
      </c>
      <c r="L217" s="13">
        <v>0.38550570236022574</v>
      </c>
    </row>
    <row r="218" spans="2:12" x14ac:dyDescent="0.55000000000000004">
      <c r="B218" s="8" t="s">
        <v>226</v>
      </c>
      <c r="C218" s="8">
        <v>1</v>
      </c>
      <c r="D218" s="8">
        <v>0</v>
      </c>
      <c r="E218" s="13">
        <v>0.45494393723446408</v>
      </c>
      <c r="F218" s="13">
        <v>0.31147540983606559</v>
      </c>
      <c r="G218" s="13">
        <v>0</v>
      </c>
      <c r="H218" s="13">
        <v>0.45494393723446408</v>
      </c>
      <c r="I218" s="13">
        <v>-0.91360475978544375</v>
      </c>
      <c r="J218" s="13">
        <v>-0.67259270913454927</v>
      </c>
      <c r="K218" s="13">
        <v>0.33453581616614747</v>
      </c>
      <c r="L218" s="13">
        <v>0.58086174774348109</v>
      </c>
    </row>
    <row r="219" spans="2:12" x14ac:dyDescent="0.55000000000000004">
      <c r="B219" s="8" t="s">
        <v>227</v>
      </c>
      <c r="C219" s="8">
        <v>1</v>
      </c>
      <c r="D219" s="8">
        <v>1</v>
      </c>
      <c r="E219" s="13">
        <v>0.25066327349169343</v>
      </c>
      <c r="F219" s="13">
        <v>0.31147540983606559</v>
      </c>
      <c r="G219" s="13">
        <v>1</v>
      </c>
      <c r="H219" s="13">
        <v>0.25066327349169343</v>
      </c>
      <c r="I219" s="13">
        <v>1.7289926851382047</v>
      </c>
      <c r="J219" s="13">
        <v>1.4867838833500562</v>
      </c>
      <c r="K219" s="13">
        <v>0.18193498313624842</v>
      </c>
      <c r="L219" s="13">
        <v>0.33473117155061738</v>
      </c>
    </row>
    <row r="220" spans="2:12" x14ac:dyDescent="0.55000000000000004">
      <c r="B220" s="8" t="s">
        <v>228</v>
      </c>
      <c r="C220" s="8">
        <v>1</v>
      </c>
      <c r="D220" s="8">
        <v>0</v>
      </c>
      <c r="E220" s="13">
        <v>0.19589649087172969</v>
      </c>
      <c r="F220" s="13">
        <v>0.31147540983606559</v>
      </c>
      <c r="G220" s="13">
        <v>0</v>
      </c>
      <c r="H220" s="13">
        <v>0.19589649087172969</v>
      </c>
      <c r="I220" s="13">
        <v>-0.49357976802901937</v>
      </c>
      <c r="J220" s="13">
        <v>-0.67259270913454927</v>
      </c>
      <c r="K220" s="13">
        <v>0.11517258814794847</v>
      </c>
      <c r="L220" s="13">
        <v>0.3131739346956412</v>
      </c>
    </row>
    <row r="221" spans="2:12" x14ac:dyDescent="0.55000000000000004">
      <c r="B221" s="8" t="s">
        <v>229</v>
      </c>
      <c r="C221" s="8">
        <v>1</v>
      </c>
      <c r="D221" s="8">
        <v>0</v>
      </c>
      <c r="E221" s="13">
        <v>0.22268419771264761</v>
      </c>
      <c r="F221" s="13">
        <v>0.31147540983606559</v>
      </c>
      <c r="G221" s="13">
        <v>0</v>
      </c>
      <c r="H221" s="13">
        <v>0.22268419771264761</v>
      </c>
      <c r="I221" s="13">
        <v>-0.53523678251023621</v>
      </c>
      <c r="J221" s="13">
        <v>-0.67259270913454927</v>
      </c>
      <c r="K221" s="13">
        <v>0.11875536218218437</v>
      </c>
      <c r="L221" s="13">
        <v>0.37850125307855903</v>
      </c>
    </row>
    <row r="222" spans="2:12" x14ac:dyDescent="0.55000000000000004">
      <c r="B222" s="8" t="s">
        <v>230</v>
      </c>
      <c r="C222" s="8">
        <v>1</v>
      </c>
      <c r="D222" s="8">
        <v>0</v>
      </c>
      <c r="E222" s="13">
        <v>0.12599444298544027</v>
      </c>
      <c r="F222" s="13">
        <v>0.31147540983606559</v>
      </c>
      <c r="G222" s="13">
        <v>0</v>
      </c>
      <c r="H222" s="13">
        <v>0.12599444298544027</v>
      </c>
      <c r="I222" s="13">
        <v>-0.37968076723962102</v>
      </c>
      <c r="J222" s="13">
        <v>-0.67259270913454927</v>
      </c>
      <c r="K222" s="13">
        <v>6.2523251403719352E-2</v>
      </c>
      <c r="L222" s="13">
        <v>0.23757071871671517</v>
      </c>
    </row>
    <row r="223" spans="2:12" x14ac:dyDescent="0.55000000000000004">
      <c r="B223" s="8" t="s">
        <v>231</v>
      </c>
      <c r="C223" s="8">
        <v>1</v>
      </c>
      <c r="D223" s="8">
        <v>0</v>
      </c>
      <c r="E223" s="13">
        <v>0.26591143968022413</v>
      </c>
      <c r="F223" s="13">
        <v>0.31147540983606559</v>
      </c>
      <c r="G223" s="13">
        <v>0</v>
      </c>
      <c r="H223" s="13">
        <v>0.26591143968022413</v>
      </c>
      <c r="I223" s="13">
        <v>-0.60185833941290301</v>
      </c>
      <c r="J223" s="13">
        <v>-0.67259270913454927</v>
      </c>
      <c r="K223" s="13">
        <v>0.19315148566872894</v>
      </c>
      <c r="L223" s="13">
        <v>0.35405283556737349</v>
      </c>
    </row>
    <row r="224" spans="2:12" x14ac:dyDescent="0.55000000000000004">
      <c r="B224" s="8" t="s">
        <v>232</v>
      </c>
      <c r="C224" s="8">
        <v>1</v>
      </c>
      <c r="D224" s="8">
        <v>0</v>
      </c>
      <c r="E224" s="13">
        <v>0.39099115717823751</v>
      </c>
      <c r="F224" s="13">
        <v>0.31147540983606559</v>
      </c>
      <c r="G224" s="13">
        <v>0</v>
      </c>
      <c r="H224" s="13">
        <v>0.39099115717823751</v>
      </c>
      <c r="I224" s="13">
        <v>-0.80125668945362261</v>
      </c>
      <c r="J224" s="13">
        <v>-0.67259270913454927</v>
      </c>
      <c r="K224" s="13">
        <v>0.25332928604489768</v>
      </c>
      <c r="L224" s="13">
        <v>0.54850656597476588</v>
      </c>
    </row>
    <row r="225" spans="2:12" x14ac:dyDescent="0.55000000000000004">
      <c r="B225" s="8" t="s">
        <v>233</v>
      </c>
      <c r="C225" s="8">
        <v>1</v>
      </c>
      <c r="D225" s="8">
        <v>1</v>
      </c>
      <c r="E225" s="13">
        <v>0.27080354980336535</v>
      </c>
      <c r="F225" s="13">
        <v>0.31147540983606559</v>
      </c>
      <c r="G225" s="13">
        <v>1</v>
      </c>
      <c r="H225" s="13">
        <v>0.27080354980336535</v>
      </c>
      <c r="I225" s="13">
        <v>1.6409490485333658</v>
      </c>
      <c r="J225" s="13">
        <v>1.4867838833500562</v>
      </c>
      <c r="K225" s="13">
        <v>0.1838698064731342</v>
      </c>
      <c r="L225" s="13">
        <v>0.37971617474456693</v>
      </c>
    </row>
    <row r="226" spans="2:12" x14ac:dyDescent="0.55000000000000004">
      <c r="B226" s="8" t="s">
        <v>234</v>
      </c>
      <c r="C226" s="8">
        <v>1</v>
      </c>
      <c r="D226" s="8">
        <v>0</v>
      </c>
      <c r="E226" s="13">
        <v>0.19002575065803914</v>
      </c>
      <c r="F226" s="13">
        <v>0.31147540983606559</v>
      </c>
      <c r="G226" s="13">
        <v>0</v>
      </c>
      <c r="H226" s="13">
        <v>0.19002575065803914</v>
      </c>
      <c r="I226" s="13">
        <v>-0.48436262299158889</v>
      </c>
      <c r="J226" s="13">
        <v>-0.67259270913454927</v>
      </c>
      <c r="K226" s="13">
        <v>0.12383047822205244</v>
      </c>
      <c r="L226" s="13">
        <v>0.28028675537901748</v>
      </c>
    </row>
    <row r="227" spans="2:12" x14ac:dyDescent="0.55000000000000004">
      <c r="B227" s="8" t="s">
        <v>235</v>
      </c>
      <c r="C227" s="8">
        <v>1</v>
      </c>
      <c r="D227" s="8">
        <v>0</v>
      </c>
      <c r="E227" s="13">
        <v>0.59410545616288779</v>
      </c>
      <c r="F227" s="13">
        <v>0.31147540983606559</v>
      </c>
      <c r="G227" s="13">
        <v>0</v>
      </c>
      <c r="H227" s="13">
        <v>0.59410545616288779</v>
      </c>
      <c r="I227" s="13">
        <v>-1.2098322683566762</v>
      </c>
      <c r="J227" s="13">
        <v>-0.67259270913454927</v>
      </c>
      <c r="K227" s="13">
        <v>0.43183166340582541</v>
      </c>
      <c r="L227" s="13">
        <v>0.73813716140388064</v>
      </c>
    </row>
    <row r="228" spans="2:12" x14ac:dyDescent="0.55000000000000004">
      <c r="B228" s="8" t="s">
        <v>236</v>
      </c>
      <c r="C228" s="8">
        <v>1</v>
      </c>
      <c r="D228" s="8">
        <v>1</v>
      </c>
      <c r="E228" s="13">
        <v>0.49392850675665245</v>
      </c>
      <c r="F228" s="13">
        <v>0.31147540983606559</v>
      </c>
      <c r="G228" s="13">
        <v>1</v>
      </c>
      <c r="H228" s="13">
        <v>0.49392850675665245</v>
      </c>
      <c r="I228" s="13">
        <v>1.0122176160549758</v>
      </c>
      <c r="J228" s="13">
        <v>1.4867838833500562</v>
      </c>
      <c r="K228" s="13">
        <v>0.36434303842915089</v>
      </c>
      <c r="L228" s="13">
        <v>0.62433490246215095</v>
      </c>
    </row>
    <row r="229" spans="2:12" x14ac:dyDescent="0.55000000000000004">
      <c r="B229" s="8" t="s">
        <v>237</v>
      </c>
      <c r="C229" s="8">
        <v>1</v>
      </c>
      <c r="D229" s="8">
        <v>0</v>
      </c>
      <c r="E229" s="13">
        <v>0.27248465750001594</v>
      </c>
      <c r="F229" s="13">
        <v>0.31147540983606559</v>
      </c>
      <c r="G229" s="13">
        <v>0</v>
      </c>
      <c r="H229" s="13">
        <v>0.27248465750001594</v>
      </c>
      <c r="I229" s="13">
        <v>-0.61199792365132355</v>
      </c>
      <c r="J229" s="13">
        <v>-0.67259270913454927</v>
      </c>
      <c r="K229" s="13">
        <v>0.19709870374111613</v>
      </c>
      <c r="L229" s="13">
        <v>0.36364501390005954</v>
      </c>
    </row>
    <row r="230" spans="2:12" x14ac:dyDescent="0.55000000000000004">
      <c r="B230" s="8" t="s">
        <v>238</v>
      </c>
      <c r="C230" s="8">
        <v>1</v>
      </c>
      <c r="D230" s="8">
        <v>0</v>
      </c>
      <c r="E230" s="13">
        <v>0.22355406901629776</v>
      </c>
      <c r="F230" s="13">
        <v>0.31147540983606559</v>
      </c>
      <c r="G230" s="13">
        <v>0</v>
      </c>
      <c r="H230" s="13">
        <v>0.22355406901629776</v>
      </c>
      <c r="I230" s="13">
        <v>-0.53658148167678377</v>
      </c>
      <c r="J230" s="13">
        <v>-0.67259270913454927</v>
      </c>
      <c r="K230" s="13">
        <v>0.14505527702728602</v>
      </c>
      <c r="L230" s="13">
        <v>0.32822469806706878</v>
      </c>
    </row>
    <row r="231" spans="2:12" x14ac:dyDescent="0.55000000000000004">
      <c r="B231" s="8" t="s">
        <v>239</v>
      </c>
      <c r="C231" s="8">
        <v>1</v>
      </c>
      <c r="D231" s="8">
        <v>0</v>
      </c>
      <c r="E231" s="13">
        <v>0.25388358282477569</v>
      </c>
      <c r="F231" s="13">
        <v>0.31147540983606559</v>
      </c>
      <c r="G231" s="13">
        <v>0</v>
      </c>
      <c r="H231" s="13">
        <v>0.25388358282477569</v>
      </c>
      <c r="I231" s="13">
        <v>-0.58332959559542696</v>
      </c>
      <c r="J231" s="13">
        <v>-0.67259270913454927</v>
      </c>
      <c r="K231" s="13">
        <v>0.17634807397907049</v>
      </c>
      <c r="L231" s="13">
        <v>0.35098249288360817</v>
      </c>
    </row>
    <row r="232" spans="2:12" x14ac:dyDescent="0.55000000000000004">
      <c r="B232" s="8" t="s">
        <v>240</v>
      </c>
      <c r="C232" s="8">
        <v>1</v>
      </c>
      <c r="D232" s="8">
        <v>0</v>
      </c>
      <c r="E232" s="13">
        <v>0.16077564754549994</v>
      </c>
      <c r="F232" s="13">
        <v>0.31147540983606559</v>
      </c>
      <c r="G232" s="13">
        <v>0</v>
      </c>
      <c r="H232" s="13">
        <v>0.16077564754549994</v>
      </c>
      <c r="I232" s="13">
        <v>-0.43769450556859429</v>
      </c>
      <c r="J232" s="13">
        <v>-0.67259270913454927</v>
      </c>
      <c r="K232" s="13">
        <v>9.5736320331878941E-2</v>
      </c>
      <c r="L232" s="13">
        <v>0.25742162770844357</v>
      </c>
    </row>
    <row r="233" spans="2:12" x14ac:dyDescent="0.55000000000000004">
      <c r="B233" s="8" t="s">
        <v>241</v>
      </c>
      <c r="C233" s="8">
        <v>1</v>
      </c>
      <c r="D233" s="8">
        <v>0</v>
      </c>
      <c r="E233" s="13">
        <v>0.10564712469456385</v>
      </c>
      <c r="F233" s="13">
        <v>0.31147540983606559</v>
      </c>
      <c r="G233" s="13">
        <v>0</v>
      </c>
      <c r="H233" s="13">
        <v>0.10564712469456385</v>
      </c>
      <c r="I233" s="13">
        <v>-0.34369592823746814</v>
      </c>
      <c r="J233" s="13">
        <v>-0.67259270913454927</v>
      </c>
      <c r="K233" s="13">
        <v>2.8001691696333729E-2</v>
      </c>
      <c r="L233" s="13">
        <v>0.32631430529844951</v>
      </c>
    </row>
    <row r="234" spans="2:12" x14ac:dyDescent="0.55000000000000004">
      <c r="B234" s="8" t="s">
        <v>242</v>
      </c>
      <c r="C234" s="8">
        <v>1</v>
      </c>
      <c r="D234" s="8">
        <v>0</v>
      </c>
      <c r="E234" s="13">
        <v>0.39934909218869696</v>
      </c>
      <c r="F234" s="13">
        <v>0.31147540983606559</v>
      </c>
      <c r="G234" s="13">
        <v>0</v>
      </c>
      <c r="H234" s="13">
        <v>0.39934909218869696</v>
      </c>
      <c r="I234" s="13">
        <v>-0.8153898139990805</v>
      </c>
      <c r="J234" s="13">
        <v>-0.67259270913454927</v>
      </c>
      <c r="K234" s="13">
        <v>0.25542924082364155</v>
      </c>
      <c r="L234" s="13">
        <v>0.56303939087402632</v>
      </c>
    </row>
    <row r="235" spans="2:12" x14ac:dyDescent="0.55000000000000004">
      <c r="B235" s="8" t="s">
        <v>243</v>
      </c>
      <c r="C235" s="8">
        <v>1</v>
      </c>
      <c r="D235" s="8">
        <v>1</v>
      </c>
      <c r="E235" s="13">
        <v>0.46820605823016453</v>
      </c>
      <c r="F235" s="13">
        <v>0.31147540983606559</v>
      </c>
      <c r="G235" s="13">
        <v>1</v>
      </c>
      <c r="H235" s="13">
        <v>0.46820605823016453</v>
      </c>
      <c r="I235" s="13">
        <v>1.0657446921010887</v>
      </c>
      <c r="J235" s="13">
        <v>1.4867838833500562</v>
      </c>
      <c r="K235" s="13">
        <v>0.31015252138514388</v>
      </c>
      <c r="L235" s="13">
        <v>0.632907671887873</v>
      </c>
    </row>
    <row r="236" spans="2:12" x14ac:dyDescent="0.55000000000000004">
      <c r="B236" s="8" t="s">
        <v>244</v>
      </c>
      <c r="C236" s="8">
        <v>1</v>
      </c>
      <c r="D236" s="8">
        <v>0</v>
      </c>
      <c r="E236" s="13">
        <v>0.16999805890990435</v>
      </c>
      <c r="F236" s="13">
        <v>0.31147540983606559</v>
      </c>
      <c r="G236" s="13">
        <v>0</v>
      </c>
      <c r="H236" s="13">
        <v>0.16999805890990435</v>
      </c>
      <c r="I236" s="13">
        <v>-0.45256652488782284</v>
      </c>
      <c r="J236" s="13">
        <v>-0.67259270913454927</v>
      </c>
      <c r="K236" s="13">
        <v>0.10550265066497655</v>
      </c>
      <c r="L236" s="13">
        <v>0.26235653883073951</v>
      </c>
    </row>
    <row r="237" spans="2:12" x14ac:dyDescent="0.55000000000000004">
      <c r="B237" s="8" t="s">
        <v>245</v>
      </c>
      <c r="C237" s="8">
        <v>1</v>
      </c>
      <c r="D237" s="8">
        <v>0</v>
      </c>
      <c r="E237" s="13">
        <v>0.56465929783514068</v>
      </c>
      <c r="F237" s="13">
        <v>0.31147540983606559</v>
      </c>
      <c r="G237" s="13">
        <v>0</v>
      </c>
      <c r="H237" s="13">
        <v>0.56465929783514068</v>
      </c>
      <c r="I237" s="13">
        <v>-1.1388816752958808</v>
      </c>
      <c r="J237" s="13">
        <v>-0.67259270913454927</v>
      </c>
      <c r="K237" s="13">
        <v>0.42062999469119478</v>
      </c>
      <c r="L237" s="13">
        <v>0.69854417219980802</v>
      </c>
    </row>
    <row r="238" spans="2:12" x14ac:dyDescent="0.55000000000000004">
      <c r="B238" s="8" t="s">
        <v>246</v>
      </c>
      <c r="C238" s="8">
        <v>1</v>
      </c>
      <c r="D238" s="8">
        <v>1</v>
      </c>
      <c r="E238" s="13">
        <v>0.28002219715155069</v>
      </c>
      <c r="F238" s="13">
        <v>0.31147540983606559</v>
      </c>
      <c r="G238" s="13">
        <v>1</v>
      </c>
      <c r="H238" s="13">
        <v>0.28002219715155069</v>
      </c>
      <c r="I238" s="13">
        <v>1.6034791757109876</v>
      </c>
      <c r="J238" s="13">
        <v>1.4867838833500562</v>
      </c>
      <c r="K238" s="13">
        <v>0.19964609633577771</v>
      </c>
      <c r="L238" s="13">
        <v>0.37749477730591746</v>
      </c>
    </row>
    <row r="239" spans="2:12" x14ac:dyDescent="0.55000000000000004">
      <c r="B239" s="8" t="s">
        <v>247</v>
      </c>
      <c r="C239" s="8">
        <v>1</v>
      </c>
      <c r="D239" s="8">
        <v>0</v>
      </c>
      <c r="E239" s="13">
        <v>0.27573614863844914</v>
      </c>
      <c r="F239" s="13">
        <v>0.31147540983606559</v>
      </c>
      <c r="G239" s="13">
        <v>0</v>
      </c>
      <c r="H239" s="13">
        <v>0.27573614863844914</v>
      </c>
      <c r="I239" s="13">
        <v>-0.61701887242313869</v>
      </c>
      <c r="J239" s="13">
        <v>-0.67259270913454927</v>
      </c>
      <c r="K239" s="13">
        <v>0.18777077835543954</v>
      </c>
      <c r="L239" s="13">
        <v>0.38535922637017084</v>
      </c>
    </row>
    <row r="240" spans="2:12" x14ac:dyDescent="0.55000000000000004">
      <c r="B240" s="8" t="s">
        <v>248</v>
      </c>
      <c r="C240" s="8">
        <v>1</v>
      </c>
      <c r="D240" s="8">
        <v>0</v>
      </c>
      <c r="E240" s="13">
        <v>0.28680794629606859</v>
      </c>
      <c r="F240" s="13">
        <v>0.31147540983606559</v>
      </c>
      <c r="G240" s="13">
        <v>0</v>
      </c>
      <c r="H240" s="13">
        <v>0.28680794629606859</v>
      </c>
      <c r="I240" s="13">
        <v>-0.63415050410273432</v>
      </c>
      <c r="J240" s="13">
        <v>-0.67259270913454927</v>
      </c>
      <c r="K240" s="13">
        <v>0.20495110231513336</v>
      </c>
      <c r="L240" s="13">
        <v>0.38550570236022574</v>
      </c>
    </row>
    <row r="241" spans="2:12" x14ac:dyDescent="0.55000000000000004">
      <c r="B241" s="8" t="s">
        <v>249</v>
      </c>
      <c r="C241" s="8">
        <v>1</v>
      </c>
      <c r="D241" s="8">
        <v>1</v>
      </c>
      <c r="E241" s="13">
        <v>0.14609385980844516</v>
      </c>
      <c r="F241" s="13">
        <v>0.31147540983606559</v>
      </c>
      <c r="G241" s="13">
        <v>1</v>
      </c>
      <c r="H241" s="13">
        <v>0.14609385980844516</v>
      </c>
      <c r="I241" s="13">
        <v>2.417625827387909</v>
      </c>
      <c r="J241" s="13">
        <v>1.4867838833500562</v>
      </c>
      <c r="K241" s="13">
        <v>6.3988196706502048E-2</v>
      </c>
      <c r="L241" s="13">
        <v>0.29980753356146578</v>
      </c>
    </row>
    <row r="242" spans="2:12" x14ac:dyDescent="0.55000000000000004">
      <c r="B242" s="8" t="s">
        <v>250</v>
      </c>
      <c r="C242" s="8">
        <v>1</v>
      </c>
      <c r="D242" s="8">
        <v>0</v>
      </c>
      <c r="E242" s="13">
        <v>0.27786619900690473</v>
      </c>
      <c r="F242" s="13">
        <v>0.31147540983606559</v>
      </c>
      <c r="G242" s="13">
        <v>0</v>
      </c>
      <c r="H242" s="13">
        <v>0.27786619900690473</v>
      </c>
      <c r="I242" s="13">
        <v>-0.62031034409767061</v>
      </c>
      <c r="J242" s="13">
        <v>-0.67259270913454927</v>
      </c>
      <c r="K242" s="13">
        <v>0.16272613386059639</v>
      </c>
      <c r="L242" s="13">
        <v>0.43240170919182902</v>
      </c>
    </row>
    <row r="243" spans="2:12" x14ac:dyDescent="0.55000000000000004">
      <c r="B243" s="8" t="s">
        <v>251</v>
      </c>
      <c r="C243" s="8">
        <v>1</v>
      </c>
      <c r="D243" s="8">
        <v>0</v>
      </c>
      <c r="E243" s="13">
        <v>0.24443959121429654</v>
      </c>
      <c r="F243" s="13">
        <v>0.31147540983606559</v>
      </c>
      <c r="G243" s="13">
        <v>0</v>
      </c>
      <c r="H243" s="13">
        <v>0.24443959121429654</v>
      </c>
      <c r="I243" s="13">
        <v>-0.56878898571435399</v>
      </c>
      <c r="J243" s="13">
        <v>-0.67259270913454927</v>
      </c>
      <c r="K243" s="13">
        <v>0.17619082914390352</v>
      </c>
      <c r="L243" s="13">
        <v>0.3285806010157305</v>
      </c>
    </row>
    <row r="244" spans="2:12" x14ac:dyDescent="0.55000000000000004">
      <c r="B244" s="8" t="s">
        <v>252</v>
      </c>
      <c r="C244" s="8">
        <v>1</v>
      </c>
      <c r="D244" s="8">
        <v>0</v>
      </c>
      <c r="E244" s="13">
        <v>0.19068657253367097</v>
      </c>
      <c r="F244" s="13">
        <v>0.31147540983606559</v>
      </c>
      <c r="G244" s="13">
        <v>0</v>
      </c>
      <c r="H244" s="13">
        <v>0.19068657253367097</v>
      </c>
      <c r="I244" s="13">
        <v>-0.48540213630365159</v>
      </c>
      <c r="J244" s="13">
        <v>-0.67259270913454927</v>
      </c>
      <c r="K244" s="13">
        <v>0.10961765214342428</v>
      </c>
      <c r="L244" s="13">
        <v>0.31078374249853075</v>
      </c>
    </row>
    <row r="245" spans="2:12" x14ac:dyDescent="0.55000000000000004">
      <c r="B245" s="8" t="s">
        <v>253</v>
      </c>
      <c r="C245" s="8">
        <v>1</v>
      </c>
      <c r="D245" s="8">
        <v>0</v>
      </c>
      <c r="E245" s="13">
        <v>0.33692161891837608</v>
      </c>
      <c r="F245" s="13">
        <v>0.31147540983606559</v>
      </c>
      <c r="G245" s="13">
        <v>0</v>
      </c>
      <c r="H245" s="13">
        <v>0.33692161891837608</v>
      </c>
      <c r="I245" s="13">
        <v>-0.71282349395393996</v>
      </c>
      <c r="J245" s="13">
        <v>-0.67259270913454927</v>
      </c>
      <c r="K245" s="13">
        <v>0.23468001784048764</v>
      </c>
      <c r="L245" s="13">
        <v>0.45710204634862928</v>
      </c>
    </row>
    <row r="246" spans="2:12" x14ac:dyDescent="0.55000000000000004">
      <c r="B246" s="8" t="s">
        <v>254</v>
      </c>
      <c r="C246" s="8">
        <v>1</v>
      </c>
      <c r="D246" s="8">
        <v>0</v>
      </c>
      <c r="E246" s="13">
        <v>0.36757104541958036</v>
      </c>
      <c r="F246" s="13">
        <v>0.31147540983606559</v>
      </c>
      <c r="G246" s="13">
        <v>0</v>
      </c>
      <c r="H246" s="13">
        <v>0.36757104541958036</v>
      </c>
      <c r="I246" s="13">
        <v>-0.76236820271413785</v>
      </c>
      <c r="J246" s="13">
        <v>-0.67259270913454927</v>
      </c>
      <c r="K246" s="13">
        <v>0.20247872046164642</v>
      </c>
      <c r="L246" s="13">
        <v>0.57091154111180276</v>
      </c>
    </row>
    <row r="247" spans="2:12" x14ac:dyDescent="0.55000000000000004">
      <c r="B247" s="8" t="s">
        <v>255</v>
      </c>
      <c r="C247" s="8">
        <v>1</v>
      </c>
      <c r="D247" s="8">
        <v>0</v>
      </c>
      <c r="E247" s="13">
        <v>0.24064973366003478</v>
      </c>
      <c r="F247" s="13">
        <v>0.31147540983606559</v>
      </c>
      <c r="G247" s="13">
        <v>0</v>
      </c>
      <c r="H247" s="13">
        <v>0.24064973366003478</v>
      </c>
      <c r="I247" s="13">
        <v>-0.56295232598432665</v>
      </c>
      <c r="J247" s="13">
        <v>-0.67259270913454927</v>
      </c>
      <c r="K247" s="13">
        <v>0.17465364386754267</v>
      </c>
      <c r="L247" s="13">
        <v>0.32185870023507807</v>
      </c>
    </row>
    <row r="248" spans="2:12" x14ac:dyDescent="0.55000000000000004">
      <c r="B248" s="8" t="s">
        <v>256</v>
      </c>
      <c r="C248" s="8">
        <v>1</v>
      </c>
      <c r="D248" s="8">
        <v>0</v>
      </c>
      <c r="E248" s="13">
        <v>0.37519938636100864</v>
      </c>
      <c r="F248" s="13">
        <v>0.31147540983606559</v>
      </c>
      <c r="G248" s="13">
        <v>0</v>
      </c>
      <c r="H248" s="13">
        <v>0.37519938636100864</v>
      </c>
      <c r="I248" s="13">
        <v>-0.77492618485395282</v>
      </c>
      <c r="J248" s="13">
        <v>-0.67259270913454927</v>
      </c>
      <c r="K248" s="13">
        <v>0.24884597574020792</v>
      </c>
      <c r="L248" s="13">
        <v>0.52119394080633641</v>
      </c>
    </row>
    <row r="249" spans="2:12" x14ac:dyDescent="0.55000000000000004">
      <c r="B249" s="8" t="s">
        <v>257</v>
      </c>
      <c r="C249" s="8">
        <v>1</v>
      </c>
      <c r="D249" s="8">
        <v>0</v>
      </c>
      <c r="E249" s="13">
        <v>0.30758630451866348</v>
      </c>
      <c r="F249" s="13">
        <v>0.31147540983606559</v>
      </c>
      <c r="G249" s="13">
        <v>0</v>
      </c>
      <c r="H249" s="13">
        <v>0.30758630451866348</v>
      </c>
      <c r="I249" s="13">
        <v>-0.6665007960895738</v>
      </c>
      <c r="J249" s="13">
        <v>-0.67259270913454927</v>
      </c>
      <c r="K249" s="13">
        <v>0.17452869718071518</v>
      </c>
      <c r="L249" s="13">
        <v>0.48275922228512647</v>
      </c>
    </row>
    <row r="250" spans="2:12" x14ac:dyDescent="0.55000000000000004">
      <c r="B250" s="8" t="s">
        <v>258</v>
      </c>
      <c r="C250" s="8">
        <v>1</v>
      </c>
      <c r="D250" s="8">
        <v>0</v>
      </c>
      <c r="E250" s="13">
        <v>0.20052510044182809</v>
      </c>
      <c r="F250" s="13">
        <v>0.31147540983606559</v>
      </c>
      <c r="G250" s="13">
        <v>0</v>
      </c>
      <c r="H250" s="13">
        <v>0.20052510044182809</v>
      </c>
      <c r="I250" s="13">
        <v>-0.5008203353800168</v>
      </c>
      <c r="J250" s="13">
        <v>-0.67259270913454927</v>
      </c>
      <c r="K250" s="13">
        <v>0.13531632545570124</v>
      </c>
      <c r="L250" s="13">
        <v>0.28673739613903976</v>
      </c>
    </row>
    <row r="251" spans="2:12" x14ac:dyDescent="0.55000000000000004">
      <c r="B251" s="8" t="s">
        <v>259</v>
      </c>
      <c r="C251" s="8">
        <v>1</v>
      </c>
      <c r="D251" s="8">
        <v>0</v>
      </c>
      <c r="E251" s="13">
        <v>0.48877281169133258</v>
      </c>
      <c r="F251" s="13">
        <v>0.31147540983606559</v>
      </c>
      <c r="G251" s="13">
        <v>0</v>
      </c>
      <c r="H251" s="13">
        <v>0.48877281169133258</v>
      </c>
      <c r="I251" s="13">
        <v>-0.97779215538967201</v>
      </c>
      <c r="J251" s="13">
        <v>-0.67259270913454927</v>
      </c>
      <c r="K251" s="13">
        <v>0.36695623594007093</v>
      </c>
      <c r="L251" s="13">
        <v>0.61193764583953492</v>
      </c>
    </row>
    <row r="252" spans="2:12" x14ac:dyDescent="0.55000000000000004">
      <c r="B252" s="8" t="s">
        <v>260</v>
      </c>
      <c r="C252" s="8">
        <v>1</v>
      </c>
      <c r="D252" s="8">
        <v>1</v>
      </c>
      <c r="E252" s="13">
        <v>0.24760636433259434</v>
      </c>
      <c r="F252" s="13">
        <v>0.31147540983606559</v>
      </c>
      <c r="G252" s="13">
        <v>1</v>
      </c>
      <c r="H252" s="13">
        <v>0.24760636433259434</v>
      </c>
      <c r="I252" s="13">
        <v>1.7431776739485065</v>
      </c>
      <c r="J252" s="13">
        <v>1.4867838833500562</v>
      </c>
      <c r="K252" s="13">
        <v>0.17016186599454086</v>
      </c>
      <c r="L252" s="13">
        <v>0.3456177505880399</v>
      </c>
    </row>
    <row r="253" spans="2:12" x14ac:dyDescent="0.55000000000000004">
      <c r="B253" s="8" t="s">
        <v>261</v>
      </c>
      <c r="C253" s="8">
        <v>1</v>
      </c>
      <c r="D253" s="8">
        <v>0</v>
      </c>
      <c r="E253" s="13">
        <v>0.15196195178429972</v>
      </c>
      <c r="F253" s="13">
        <v>0.31147540983606559</v>
      </c>
      <c r="G253" s="13">
        <v>0</v>
      </c>
      <c r="H253" s="13">
        <v>0.15196195178429972</v>
      </c>
      <c r="I253" s="13">
        <v>-0.42331120325884042</v>
      </c>
      <c r="J253" s="13">
        <v>-0.67259270913454927</v>
      </c>
      <c r="K253" s="13">
        <v>8.6517669946018685E-2</v>
      </c>
      <c r="L253" s="13">
        <v>0.25318911287140788</v>
      </c>
    </row>
    <row r="254" spans="2:12" x14ac:dyDescent="0.55000000000000004">
      <c r="B254" s="8" t="s">
        <v>262</v>
      </c>
      <c r="C254" s="8">
        <v>1</v>
      </c>
      <c r="D254" s="8">
        <v>1</v>
      </c>
      <c r="E254" s="13">
        <v>0.56465929783514068</v>
      </c>
      <c r="F254" s="13">
        <v>0.31147540983606559</v>
      </c>
      <c r="G254" s="13">
        <v>1</v>
      </c>
      <c r="H254" s="13">
        <v>0.56465929783514068</v>
      </c>
      <c r="I254" s="13">
        <v>0.87805434198438626</v>
      </c>
      <c r="J254" s="13">
        <v>1.4867838833500562</v>
      </c>
      <c r="K254" s="13">
        <v>0.42062999469119478</v>
      </c>
      <c r="L254" s="13">
        <v>0.69854417219980802</v>
      </c>
    </row>
    <row r="255" spans="2:12" x14ac:dyDescent="0.55000000000000004">
      <c r="B255" s="8" t="s">
        <v>263</v>
      </c>
      <c r="C255" s="8">
        <v>1</v>
      </c>
      <c r="D255" s="8">
        <v>0</v>
      </c>
      <c r="E255" s="13">
        <v>0.27817858979126903</v>
      </c>
      <c r="F255" s="13">
        <v>0.31147540983606559</v>
      </c>
      <c r="G255" s="13">
        <v>0</v>
      </c>
      <c r="H255" s="13">
        <v>0.27817858979126903</v>
      </c>
      <c r="I255" s="13">
        <v>-0.6207932280299836</v>
      </c>
      <c r="J255" s="13">
        <v>-0.67259270913454927</v>
      </c>
      <c r="K255" s="13">
        <v>0.1524084933438257</v>
      </c>
      <c r="L255" s="13">
        <v>0.45234646722139416</v>
      </c>
    </row>
    <row r="256" spans="2:12" x14ac:dyDescent="0.55000000000000004">
      <c r="B256" s="8" t="s">
        <v>264</v>
      </c>
      <c r="C256" s="8">
        <v>1</v>
      </c>
      <c r="D256" s="8">
        <v>0</v>
      </c>
      <c r="E256" s="13">
        <v>0.28002219715155069</v>
      </c>
      <c r="F256" s="13">
        <v>0.31147540983606559</v>
      </c>
      <c r="G256" s="13">
        <v>0</v>
      </c>
      <c r="H256" s="13">
        <v>0.28002219715155069</v>
      </c>
      <c r="I256" s="13">
        <v>-0.62364389581585733</v>
      </c>
      <c r="J256" s="13">
        <v>-0.67259270913454927</v>
      </c>
      <c r="K256" s="13">
        <v>0.19964609633577771</v>
      </c>
      <c r="L256" s="13">
        <v>0.37749477730591746</v>
      </c>
    </row>
    <row r="257" spans="2:12" x14ac:dyDescent="0.55000000000000004">
      <c r="B257" s="8" t="s">
        <v>265</v>
      </c>
      <c r="C257" s="8">
        <v>1</v>
      </c>
      <c r="D257" s="8">
        <v>1</v>
      </c>
      <c r="E257" s="13">
        <v>0.40583848682120632</v>
      </c>
      <c r="F257" s="13">
        <v>0.31147540983606559</v>
      </c>
      <c r="G257" s="13">
        <v>1</v>
      </c>
      <c r="H257" s="13">
        <v>0.40583848682120632</v>
      </c>
      <c r="I257" s="13">
        <v>1.2099729000259201</v>
      </c>
      <c r="J257" s="13">
        <v>1.4867838833500562</v>
      </c>
      <c r="K257" s="13">
        <v>0.29006828713461691</v>
      </c>
      <c r="L257" s="13">
        <v>0.53311658834976794</v>
      </c>
    </row>
    <row r="258" spans="2:12" x14ac:dyDescent="0.55000000000000004">
      <c r="B258" s="8" t="s">
        <v>266</v>
      </c>
      <c r="C258" s="8">
        <v>1</v>
      </c>
      <c r="D258" s="8">
        <v>0</v>
      </c>
      <c r="E258" s="13">
        <v>0.13552694722761918</v>
      </c>
      <c r="F258" s="13">
        <v>0.31147540983606559</v>
      </c>
      <c r="G258" s="13">
        <v>0</v>
      </c>
      <c r="H258" s="13">
        <v>0.13552694722761918</v>
      </c>
      <c r="I258" s="13">
        <v>-0.39594703750760957</v>
      </c>
      <c r="J258" s="13">
        <v>-0.67259270913454927</v>
      </c>
      <c r="K258" s="13">
        <v>6.9955762711694097E-2</v>
      </c>
      <c r="L258" s="13">
        <v>0.24628401619787366</v>
      </c>
    </row>
    <row r="259" spans="2:12" x14ac:dyDescent="0.55000000000000004">
      <c r="B259" s="8" t="s">
        <v>267</v>
      </c>
      <c r="C259" s="8">
        <v>1</v>
      </c>
      <c r="D259" s="8">
        <v>0</v>
      </c>
      <c r="E259" s="13">
        <v>0.23192692554938396</v>
      </c>
      <c r="F259" s="13">
        <v>0.31147540983606559</v>
      </c>
      <c r="G259" s="13">
        <v>0</v>
      </c>
      <c r="H259" s="13">
        <v>0.23192692554938396</v>
      </c>
      <c r="I259" s="13">
        <v>-0.54950837405972752</v>
      </c>
      <c r="J259" s="13">
        <v>-0.67259270913454927</v>
      </c>
      <c r="K259" s="13">
        <v>0.16636599474470459</v>
      </c>
      <c r="L259" s="13">
        <v>0.31360463032016173</v>
      </c>
    </row>
    <row r="260" spans="2:12" x14ac:dyDescent="0.55000000000000004">
      <c r="B260" s="8" t="s">
        <v>268</v>
      </c>
      <c r="C260" s="8">
        <v>1</v>
      </c>
      <c r="D260" s="8">
        <v>1</v>
      </c>
      <c r="E260" s="13">
        <v>0.32653319621524868</v>
      </c>
      <c r="F260" s="13">
        <v>0.31147540983606559</v>
      </c>
      <c r="G260" s="13">
        <v>1</v>
      </c>
      <c r="H260" s="13">
        <v>0.32653319621524868</v>
      </c>
      <c r="I260" s="13">
        <v>1.4361322241966812</v>
      </c>
      <c r="J260" s="13">
        <v>1.4867838833500562</v>
      </c>
      <c r="K260" s="13">
        <v>0.18538118465965284</v>
      </c>
      <c r="L260" s="13">
        <v>0.50812227334994664</v>
      </c>
    </row>
    <row r="261" spans="2:12" x14ac:dyDescent="0.55000000000000004">
      <c r="B261" s="8" t="s">
        <v>269</v>
      </c>
      <c r="C261" s="8">
        <v>1</v>
      </c>
      <c r="D261" s="8">
        <v>0</v>
      </c>
      <c r="E261" s="13">
        <v>0.18741197186596667</v>
      </c>
      <c r="F261" s="13">
        <v>0.31147540983606559</v>
      </c>
      <c r="G261" s="13">
        <v>0</v>
      </c>
      <c r="H261" s="13">
        <v>0.18741197186596667</v>
      </c>
      <c r="I261" s="13">
        <v>-0.48024566715601358</v>
      </c>
      <c r="J261" s="13">
        <v>-0.67259270913454927</v>
      </c>
      <c r="K261" s="13">
        <v>0.12262611113255807</v>
      </c>
      <c r="L261" s="13">
        <v>0.27567116676527098</v>
      </c>
    </row>
    <row r="262" spans="2:12" x14ac:dyDescent="0.55000000000000004">
      <c r="B262" s="8" t="s">
        <v>270</v>
      </c>
      <c r="C262" s="8">
        <v>1</v>
      </c>
      <c r="D262" s="8">
        <v>0</v>
      </c>
      <c r="E262" s="13">
        <v>0.25041574916329962</v>
      </c>
      <c r="F262" s="13">
        <v>0.31147540983606559</v>
      </c>
      <c r="G262" s="13">
        <v>0</v>
      </c>
      <c r="H262" s="13">
        <v>0.25041574916329962</v>
      </c>
      <c r="I262" s="13">
        <v>-0.57799035709646285</v>
      </c>
      <c r="J262" s="13">
        <v>-0.67259270913454927</v>
      </c>
      <c r="K262" s="13">
        <v>7.9987199796252434E-2</v>
      </c>
      <c r="L262" s="13">
        <v>0.56210969630903196</v>
      </c>
    </row>
    <row r="263" spans="2:12" x14ac:dyDescent="0.55000000000000004">
      <c r="B263" s="8" t="s">
        <v>271</v>
      </c>
      <c r="C263" s="8">
        <v>1</v>
      </c>
      <c r="D263" s="8">
        <v>1</v>
      </c>
      <c r="E263" s="13">
        <v>0.2613487756713786</v>
      </c>
      <c r="F263" s="13">
        <v>0.31147540983606559</v>
      </c>
      <c r="G263" s="13">
        <v>1</v>
      </c>
      <c r="H263" s="13">
        <v>0.2613487756713786</v>
      </c>
      <c r="I263" s="13">
        <v>1.6811616560268017</v>
      </c>
      <c r="J263" s="13">
        <v>1.4867838833500562</v>
      </c>
      <c r="K263" s="13">
        <v>0.13946583114639671</v>
      </c>
      <c r="L263" s="13">
        <v>0.43580467176194454</v>
      </c>
    </row>
    <row r="264" spans="2:12" x14ac:dyDescent="0.55000000000000004">
      <c r="B264" s="8" t="s">
        <v>272</v>
      </c>
      <c r="C264" s="8">
        <v>1</v>
      </c>
      <c r="D264" s="8">
        <v>0</v>
      </c>
      <c r="E264" s="13">
        <v>0.19155572986621855</v>
      </c>
      <c r="F264" s="13">
        <v>0.31147540983606559</v>
      </c>
      <c r="G264" s="13">
        <v>0</v>
      </c>
      <c r="H264" s="13">
        <v>0.19155572986621855</v>
      </c>
      <c r="I264" s="13">
        <v>-0.48676857148078639</v>
      </c>
      <c r="J264" s="13">
        <v>-0.67259270913454927</v>
      </c>
      <c r="K264" s="13">
        <v>0.10897645947404833</v>
      </c>
      <c r="L264" s="13">
        <v>0.31461588110106442</v>
      </c>
    </row>
    <row r="265" spans="2:12" x14ac:dyDescent="0.55000000000000004">
      <c r="B265" s="8" t="s">
        <v>273</v>
      </c>
      <c r="C265" s="8">
        <v>1</v>
      </c>
      <c r="D265" s="8">
        <v>1</v>
      </c>
      <c r="E265" s="13">
        <v>0.27151927909758999</v>
      </c>
      <c r="F265" s="13">
        <v>0.31147540983606559</v>
      </c>
      <c r="G265" s="13">
        <v>1</v>
      </c>
      <c r="H265" s="13">
        <v>0.27151927909758999</v>
      </c>
      <c r="I265" s="13">
        <v>1.6379803800731008</v>
      </c>
      <c r="J265" s="13">
        <v>1.4867838833500562</v>
      </c>
      <c r="K265" s="13">
        <v>0.1456782176508723</v>
      </c>
      <c r="L265" s="13">
        <v>0.44894151765115592</v>
      </c>
    </row>
    <row r="266" spans="2:12" x14ac:dyDescent="0.55000000000000004">
      <c r="B266" s="8" t="s">
        <v>274</v>
      </c>
      <c r="C266" s="8">
        <v>1</v>
      </c>
      <c r="D266" s="8">
        <v>0</v>
      </c>
      <c r="E266" s="13">
        <v>0.25388358282477569</v>
      </c>
      <c r="F266" s="13">
        <v>0.31147540983606559</v>
      </c>
      <c r="G266" s="13">
        <v>0</v>
      </c>
      <c r="H266" s="13">
        <v>0.25388358282477569</v>
      </c>
      <c r="I266" s="13">
        <v>-0.58332959559542696</v>
      </c>
      <c r="J266" s="13">
        <v>-0.67259270913454927</v>
      </c>
      <c r="K266" s="13">
        <v>0.17634807397907049</v>
      </c>
      <c r="L266" s="13">
        <v>0.35098249288360817</v>
      </c>
    </row>
    <row r="267" spans="2:12" x14ac:dyDescent="0.55000000000000004">
      <c r="B267" s="8" t="s">
        <v>275</v>
      </c>
      <c r="C267" s="8">
        <v>1</v>
      </c>
      <c r="D267" s="8">
        <v>1</v>
      </c>
      <c r="E267" s="13">
        <v>0.23459683851293509</v>
      </c>
      <c r="F267" s="13">
        <v>0.31147540983606559</v>
      </c>
      <c r="G267" s="13">
        <v>1</v>
      </c>
      <c r="H267" s="13">
        <v>0.23459683851293509</v>
      </c>
      <c r="I267" s="13">
        <v>1.8062757371459375</v>
      </c>
      <c r="J267" s="13">
        <v>1.4867838833500562</v>
      </c>
      <c r="K267" s="13">
        <v>0.16941913764219055</v>
      </c>
      <c r="L267" s="13">
        <v>0.31532963626676025</v>
      </c>
    </row>
    <row r="268" spans="2:12" x14ac:dyDescent="0.55000000000000004">
      <c r="B268" s="8" t="s">
        <v>276</v>
      </c>
      <c r="C268" s="8">
        <v>1</v>
      </c>
      <c r="D268" s="8">
        <v>0</v>
      </c>
      <c r="E268" s="13">
        <v>0.44001280863409625</v>
      </c>
      <c r="F268" s="13">
        <v>0.31147540983606559</v>
      </c>
      <c r="G268" s="13">
        <v>0</v>
      </c>
      <c r="H268" s="13">
        <v>0.44001280863409625</v>
      </c>
      <c r="I268" s="13">
        <v>-0.88642829969898629</v>
      </c>
      <c r="J268" s="13">
        <v>-0.67259270913454927</v>
      </c>
      <c r="K268" s="13">
        <v>0.30481846450781247</v>
      </c>
      <c r="L268" s="13">
        <v>0.58473368446681995</v>
      </c>
    </row>
    <row r="269" spans="2:12" x14ac:dyDescent="0.55000000000000004">
      <c r="B269" s="8" t="s">
        <v>277</v>
      </c>
      <c r="C269" s="8">
        <v>1</v>
      </c>
      <c r="D269" s="8">
        <v>1</v>
      </c>
      <c r="E269" s="13">
        <v>0.32156228255522268</v>
      </c>
      <c r="F269" s="13">
        <v>0.31147540983606559</v>
      </c>
      <c r="G269" s="13">
        <v>1</v>
      </c>
      <c r="H269" s="13">
        <v>0.32156228255522268</v>
      </c>
      <c r="I269" s="13">
        <v>1.4525210695933606</v>
      </c>
      <c r="J269" s="13">
        <v>1.4867838833500562</v>
      </c>
      <c r="K269" s="13">
        <v>0.18680771148243527</v>
      </c>
      <c r="L269" s="13">
        <v>0.49442146407076171</v>
      </c>
    </row>
    <row r="270" spans="2:12" x14ac:dyDescent="0.55000000000000004">
      <c r="B270" s="8" t="s">
        <v>278</v>
      </c>
      <c r="C270" s="8">
        <v>1</v>
      </c>
      <c r="D270" s="8">
        <v>1</v>
      </c>
      <c r="E270" s="13">
        <v>0.60519565185416624</v>
      </c>
      <c r="F270" s="13">
        <v>0.31147540983606559</v>
      </c>
      <c r="G270" s="13">
        <v>1</v>
      </c>
      <c r="H270" s="13">
        <v>0.60519565185416624</v>
      </c>
      <c r="I270" s="13">
        <v>0.80768694640599648</v>
      </c>
      <c r="J270" s="13">
        <v>1.4867838833500562</v>
      </c>
      <c r="K270" s="13">
        <v>0.44274828433244617</v>
      </c>
      <c r="L270" s="13">
        <v>0.74731414506027427</v>
      </c>
    </row>
    <row r="271" spans="2:12" x14ac:dyDescent="0.55000000000000004">
      <c r="B271" s="8" t="s">
        <v>279</v>
      </c>
      <c r="C271" s="8">
        <v>1</v>
      </c>
      <c r="D271" s="8">
        <v>0</v>
      </c>
      <c r="E271" s="13">
        <v>0.25563856982168326</v>
      </c>
      <c r="F271" s="13">
        <v>0.31147540983606559</v>
      </c>
      <c r="G271" s="13">
        <v>0</v>
      </c>
      <c r="H271" s="13">
        <v>0.25563856982168326</v>
      </c>
      <c r="I271" s="13">
        <v>-0.58603190240106451</v>
      </c>
      <c r="J271" s="13">
        <v>-0.67259270913454927</v>
      </c>
      <c r="K271" s="13">
        <v>9.0749747620295682E-2</v>
      </c>
      <c r="L271" s="13">
        <v>0.54165087330692918</v>
      </c>
    </row>
    <row r="272" spans="2:12" x14ac:dyDescent="0.55000000000000004">
      <c r="B272" s="8" t="s">
        <v>280</v>
      </c>
      <c r="C272" s="8">
        <v>1</v>
      </c>
      <c r="D272" s="8">
        <v>0</v>
      </c>
      <c r="E272" s="13">
        <v>0.13304386791063841</v>
      </c>
      <c r="F272" s="13">
        <v>0.31147540983606559</v>
      </c>
      <c r="G272" s="13">
        <v>0</v>
      </c>
      <c r="H272" s="13">
        <v>0.13304386791063841</v>
      </c>
      <c r="I272" s="13">
        <v>-0.39174085766144279</v>
      </c>
      <c r="J272" s="13">
        <v>-0.67259270913454927</v>
      </c>
      <c r="K272" s="13">
        <v>6.7534677082066549E-2</v>
      </c>
      <c r="L272" s="13">
        <v>0.24537594561493151</v>
      </c>
    </row>
    <row r="273" spans="2:12" x14ac:dyDescent="0.55000000000000004">
      <c r="B273" s="8" t="s">
        <v>281</v>
      </c>
      <c r="C273" s="8">
        <v>1</v>
      </c>
      <c r="D273" s="8">
        <v>0</v>
      </c>
      <c r="E273" s="13">
        <v>0.27404253705168224</v>
      </c>
      <c r="F273" s="13">
        <v>0.31147540983606559</v>
      </c>
      <c r="G273" s="13">
        <v>0</v>
      </c>
      <c r="H273" s="13">
        <v>0.27404253705168224</v>
      </c>
      <c r="I273" s="13">
        <v>-0.61440310617536564</v>
      </c>
      <c r="J273" s="13">
        <v>-0.67259270913454927</v>
      </c>
      <c r="K273" s="13">
        <v>0.15995689392832715</v>
      </c>
      <c r="L273" s="13">
        <v>0.42803634844844324</v>
      </c>
    </row>
    <row r="274" spans="2:12" x14ac:dyDescent="0.55000000000000004">
      <c r="B274" s="8" t="s">
        <v>282</v>
      </c>
      <c r="C274" s="8">
        <v>1</v>
      </c>
      <c r="D274" s="8">
        <v>1</v>
      </c>
      <c r="E274" s="13">
        <v>0.37519938636100864</v>
      </c>
      <c r="F274" s="13">
        <v>0.31147540983606559</v>
      </c>
      <c r="G274" s="13">
        <v>1</v>
      </c>
      <c r="H274" s="13">
        <v>0.37519938636100864</v>
      </c>
      <c r="I274" s="13">
        <v>1.2904454895771345</v>
      </c>
      <c r="J274" s="13">
        <v>1.4867838833500562</v>
      </c>
      <c r="K274" s="13">
        <v>0.24884597574020792</v>
      </c>
      <c r="L274" s="13">
        <v>0.52119394080633641</v>
      </c>
    </row>
    <row r="275" spans="2:12" x14ac:dyDescent="0.55000000000000004">
      <c r="B275" s="8" t="s">
        <v>283</v>
      </c>
      <c r="C275" s="8">
        <v>1</v>
      </c>
      <c r="D275" s="8">
        <v>0</v>
      </c>
      <c r="E275" s="13">
        <v>0.19287500376929331</v>
      </c>
      <c r="F275" s="13">
        <v>0.31147540983606559</v>
      </c>
      <c r="G275" s="13">
        <v>0</v>
      </c>
      <c r="H275" s="13">
        <v>0.19287500376929331</v>
      </c>
      <c r="I275" s="13">
        <v>-0.48884094511783105</v>
      </c>
      <c r="J275" s="13">
        <v>-0.67259270913454927</v>
      </c>
      <c r="K275" s="13">
        <v>8.3326731259847492E-2</v>
      </c>
      <c r="L275" s="13">
        <v>0.38582625022104017</v>
      </c>
    </row>
    <row r="276" spans="2:12" x14ac:dyDescent="0.55000000000000004">
      <c r="B276" s="8" t="s">
        <v>284</v>
      </c>
      <c r="C276" s="8">
        <v>1</v>
      </c>
      <c r="D276" s="8">
        <v>0</v>
      </c>
      <c r="E276" s="13">
        <v>0.29104610757785127</v>
      </c>
      <c r="F276" s="13">
        <v>0.31147540983606559</v>
      </c>
      <c r="G276" s="13">
        <v>0</v>
      </c>
      <c r="H276" s="13">
        <v>0.29104610757785127</v>
      </c>
      <c r="I276" s="13">
        <v>-0.64072534275110671</v>
      </c>
      <c r="J276" s="13">
        <v>-0.67259270913454927</v>
      </c>
      <c r="K276" s="13">
        <v>0.20199733599635356</v>
      </c>
      <c r="L276" s="13">
        <v>0.39968922814355401</v>
      </c>
    </row>
    <row r="277" spans="2:12" x14ac:dyDescent="0.55000000000000004">
      <c r="B277" s="8" t="s">
        <v>285</v>
      </c>
      <c r="C277" s="8">
        <v>1</v>
      </c>
      <c r="D277" s="8">
        <v>0</v>
      </c>
      <c r="E277" s="13">
        <v>0.35561175911944709</v>
      </c>
      <c r="F277" s="13">
        <v>0.31147540983606559</v>
      </c>
      <c r="G277" s="13">
        <v>0</v>
      </c>
      <c r="H277" s="13">
        <v>0.35561175911944709</v>
      </c>
      <c r="I277" s="13">
        <v>-0.74287245161075321</v>
      </c>
      <c r="J277" s="13">
        <v>-0.67259270913454927</v>
      </c>
      <c r="K277" s="13">
        <v>0.22250753310388272</v>
      </c>
      <c r="L277" s="13">
        <v>0.51554232476288397</v>
      </c>
    </row>
    <row r="278" spans="2:12" ht="14.7" thickBot="1" x14ac:dyDescent="0.6">
      <c r="B278" s="11" t="s">
        <v>286</v>
      </c>
      <c r="C278" s="11">
        <v>1</v>
      </c>
      <c r="D278" s="11">
        <v>0</v>
      </c>
      <c r="E278" s="14">
        <v>0.20109594777704931</v>
      </c>
      <c r="F278" s="14">
        <v>0.31147540983606559</v>
      </c>
      <c r="G278" s="14">
        <v>0</v>
      </c>
      <c r="H278" s="14">
        <v>0.20109594777704931</v>
      </c>
      <c r="I278" s="14">
        <v>-0.5017118371348297</v>
      </c>
      <c r="J278" s="14">
        <v>-0.67259270913454927</v>
      </c>
      <c r="K278" s="14">
        <v>0.10896403413867478</v>
      </c>
      <c r="L278" s="14">
        <v>0.3412900748515641</v>
      </c>
    </row>
    <row r="281" spans="2:12" x14ac:dyDescent="0.55000000000000004">
      <c r="B281" t="s">
        <v>287</v>
      </c>
    </row>
    <row r="300" spans="2:7" x14ac:dyDescent="0.55000000000000004">
      <c r="G300" t="s">
        <v>288</v>
      </c>
    </row>
    <row r="302" spans="2:7" x14ac:dyDescent="0.55000000000000004">
      <c r="B302" s="16" t="s">
        <v>289</v>
      </c>
      <c r="D302" s="17">
        <v>0.66416040100250373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8193" r:id="rId3" name="DD663948">
              <controlPr defaultSize="0" autoFill="0" autoPict="0" macro="[0]!GoToResultsNew0510202020241234">
                <anchor moveWithCells="1">
                  <from>
                    <xdr:col>0</xdr:col>
                    <xdr:colOff>342900</xdr:colOff>
                    <xdr:row>9</xdr:row>
                    <xdr:rowOff>0</xdr:rowOff>
                  </from>
                  <to>
                    <xdr:col>3</xdr:col>
                    <xdr:colOff>628650</xdr:colOff>
                    <xdr:row>10</xdr:row>
                    <xdr:rowOff>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08DD-CA3F-4D39-B854-B5DA9D14E319}">
  <sheetPr codeName="XLSTAT_20201007_154019_1"/>
  <dimension ref="B1:L301"/>
  <sheetViews>
    <sheetView topLeftCell="A7" zoomScaleNormal="100" workbookViewId="0">
      <selection activeCell="C25" sqref="C25:C28"/>
    </sheetView>
  </sheetViews>
  <sheetFormatPr defaultRowHeight="14.4" x14ac:dyDescent="0.55000000000000004"/>
  <cols>
    <col min="1" max="1" width="4.68359375" customWidth="1"/>
  </cols>
  <sheetData>
    <row r="1" spans="2:2" x14ac:dyDescent="0.55000000000000004">
      <c r="B1" t="s">
        <v>332</v>
      </c>
    </row>
    <row r="2" spans="2:2" x14ac:dyDescent="0.55000000000000004">
      <c r="B2" t="s">
        <v>330</v>
      </c>
    </row>
    <row r="3" spans="2:2" x14ac:dyDescent="0.55000000000000004">
      <c r="B3" t="s">
        <v>331</v>
      </c>
    </row>
    <row r="4" spans="2:2" x14ac:dyDescent="0.55000000000000004">
      <c r="B4" t="s">
        <v>8</v>
      </c>
    </row>
    <row r="5" spans="2:2" x14ac:dyDescent="0.55000000000000004">
      <c r="B5" t="s">
        <v>9</v>
      </c>
    </row>
    <row r="6" spans="2:2" x14ac:dyDescent="0.55000000000000004">
      <c r="B6" t="s">
        <v>10</v>
      </c>
    </row>
    <row r="7" spans="2:2" x14ac:dyDescent="0.55000000000000004">
      <c r="B7" t="s">
        <v>11</v>
      </c>
    </row>
    <row r="8" spans="2:2" x14ac:dyDescent="0.55000000000000004">
      <c r="B8" t="s">
        <v>12</v>
      </c>
    </row>
    <row r="9" spans="2:2" ht="34.200000000000003" customHeight="1" x14ac:dyDescent="0.55000000000000004"/>
    <row r="10" spans="2:2" ht="16.2" customHeight="1" x14ac:dyDescent="0.55000000000000004">
      <c r="B10" s="4"/>
    </row>
    <row r="13" spans="2:2" x14ac:dyDescent="0.55000000000000004">
      <c r="B13" s="3" t="s">
        <v>13</v>
      </c>
    </row>
    <row r="15" spans="2:2" x14ac:dyDescent="0.55000000000000004">
      <c r="B15" t="s">
        <v>14</v>
      </c>
    </row>
    <row r="16" spans="2:2" ht="14.7" thickBot="1" x14ac:dyDescent="0.6"/>
    <row r="17" spans="2:11" x14ac:dyDescent="0.55000000000000004">
      <c r="B17" s="5" t="s">
        <v>17</v>
      </c>
      <c r="C17" s="5" t="s">
        <v>18</v>
      </c>
    </row>
    <row r="18" spans="2:11" x14ac:dyDescent="0.55000000000000004">
      <c r="B18" s="6" t="s">
        <v>15</v>
      </c>
      <c r="C18" s="6" t="s">
        <v>15</v>
      </c>
    </row>
    <row r="19" spans="2:11" ht="14.7" thickBot="1" x14ac:dyDescent="0.6">
      <c r="B19" s="7" t="s">
        <v>16</v>
      </c>
      <c r="C19" s="7" t="s">
        <v>16</v>
      </c>
    </row>
    <row r="22" spans="2:11" x14ac:dyDescent="0.55000000000000004">
      <c r="B22" t="s">
        <v>19</v>
      </c>
    </row>
    <row r="23" spans="2:11" ht="14.7" thickBot="1" x14ac:dyDescent="0.6"/>
    <row r="24" spans="2:11" x14ac:dyDescent="0.55000000000000004">
      <c r="B24" s="9" t="s">
        <v>20</v>
      </c>
      <c r="C24" s="5" t="s">
        <v>21</v>
      </c>
      <c r="D24" s="5" t="s">
        <v>22</v>
      </c>
      <c r="E24" s="5" t="s">
        <v>23</v>
      </c>
      <c r="F24" s="5" t="s">
        <v>24</v>
      </c>
      <c r="G24" s="5" t="s">
        <v>25</v>
      </c>
      <c r="H24" s="5" t="s">
        <v>26</v>
      </c>
      <c r="I24" s="5" t="s">
        <v>27</v>
      </c>
      <c r="J24" s="5" t="s">
        <v>28</v>
      </c>
      <c r="K24" s="5" t="s">
        <v>29</v>
      </c>
    </row>
    <row r="25" spans="2:11" x14ac:dyDescent="0.55000000000000004">
      <c r="B25" s="10" t="s">
        <v>30</v>
      </c>
      <c r="C25" s="12">
        <v>-1.2751446538678088</v>
      </c>
      <c r="D25" s="12">
        <v>0.33734641431906526</v>
      </c>
      <c r="E25" s="12">
        <v>14.2878444059802</v>
      </c>
      <c r="F25" s="12">
        <v>1.5687465586178284E-4</v>
      </c>
      <c r="G25" s="12">
        <v>-1.9363314762469037</v>
      </c>
      <c r="H25" s="12">
        <v>-0.61395783148871386</v>
      </c>
      <c r="I25" s="12"/>
      <c r="J25" s="12"/>
      <c r="K25" s="12"/>
    </row>
    <row r="26" spans="2:11" x14ac:dyDescent="0.55000000000000004">
      <c r="B26" s="8" t="s">
        <v>1</v>
      </c>
      <c r="C26" s="13">
        <v>3.8112238980336034E-2</v>
      </c>
      <c r="D26" s="13">
        <v>1.5572278914365429E-2</v>
      </c>
      <c r="E26" s="13">
        <v>5.9899690521714479</v>
      </c>
      <c r="F26" s="13">
        <v>1.4387454791114251E-2</v>
      </c>
      <c r="G26" s="13">
        <v>7.591133150967308E-3</v>
      </c>
      <c r="H26" s="13">
        <v>6.863334480970476E-2</v>
      </c>
      <c r="I26" s="13">
        <v>1.0388478255559184</v>
      </c>
      <c r="J26" s="13">
        <v>1.0076200188476876</v>
      </c>
      <c r="K26" s="13">
        <v>1.0710434335122048</v>
      </c>
    </row>
    <row r="27" spans="2:11" x14ac:dyDescent="0.55000000000000004">
      <c r="B27" s="8" t="s">
        <v>2</v>
      </c>
      <c r="C27" s="13">
        <v>-2.7610071462089044E-2</v>
      </c>
      <c r="D27" s="13">
        <v>1.2066933995780193E-2</v>
      </c>
      <c r="E27" s="13">
        <v>5.2352953437997991</v>
      </c>
      <c r="F27" s="13">
        <v>2.2133050298234758E-2</v>
      </c>
      <c r="G27" s="13">
        <v>-5.1260827497640223E-2</v>
      </c>
      <c r="H27" s="13">
        <v>-3.9593154265378655E-3</v>
      </c>
      <c r="I27" s="13">
        <v>0.97276760270804163</v>
      </c>
      <c r="J27" s="13">
        <v>0.95003084404611726</v>
      </c>
      <c r="K27" s="13">
        <v>0.99604851232852742</v>
      </c>
    </row>
    <row r="28" spans="2:11" ht="14.7" thickBot="1" x14ac:dyDescent="0.6">
      <c r="B28" s="11" t="s">
        <v>3</v>
      </c>
      <c r="C28" s="14">
        <v>-8.9434970958164623E-3</v>
      </c>
      <c r="D28" s="14">
        <v>1.5878903760637327E-2</v>
      </c>
      <c r="E28" s="14">
        <v>0.31722960286942919</v>
      </c>
      <c r="F28" s="14">
        <v>0.57327732814250343</v>
      </c>
      <c r="G28" s="14">
        <v>-4.006557658064324E-2</v>
      </c>
      <c r="H28" s="14">
        <v>2.2178582389010312E-2</v>
      </c>
      <c r="I28" s="14">
        <v>0.99109637701446418</v>
      </c>
      <c r="J28" s="14">
        <v>0.96072643593197593</v>
      </c>
      <c r="K28" s="14">
        <v>1.0224263555091209</v>
      </c>
    </row>
    <row r="31" spans="2:11" x14ac:dyDescent="0.55000000000000004">
      <c r="B31" t="s">
        <v>32</v>
      </c>
    </row>
    <row r="32" spans="2:11" ht="14.7" thickBot="1" x14ac:dyDescent="0.6"/>
    <row r="33" spans="2:12" x14ac:dyDescent="0.55000000000000004">
      <c r="B33" s="9" t="s">
        <v>33</v>
      </c>
      <c r="C33" s="5" t="s">
        <v>34</v>
      </c>
      <c r="D33" s="5" t="s">
        <v>4</v>
      </c>
      <c r="E33" s="5" t="s">
        <v>35</v>
      </c>
      <c r="F33" s="5" t="s">
        <v>36</v>
      </c>
      <c r="G33" s="5" t="s">
        <v>37</v>
      </c>
      <c r="H33" s="5" t="s">
        <v>38</v>
      </c>
      <c r="I33" s="5" t="s">
        <v>39</v>
      </c>
      <c r="J33" s="5" t="s">
        <v>40</v>
      </c>
      <c r="K33" s="5" t="s">
        <v>41</v>
      </c>
      <c r="L33" s="5" t="s">
        <v>42</v>
      </c>
    </row>
    <row r="34" spans="2:12" x14ac:dyDescent="0.55000000000000004">
      <c r="B34" s="10" t="s">
        <v>43</v>
      </c>
      <c r="C34" s="10">
        <v>1</v>
      </c>
      <c r="D34" s="10">
        <v>0</v>
      </c>
      <c r="E34" s="12">
        <v>0.46710322033210439</v>
      </c>
      <c r="F34" s="12">
        <v>0.31147540983606559</v>
      </c>
      <c r="G34" s="12">
        <v>0</v>
      </c>
      <c r="H34" s="12">
        <v>0.46710322033210439</v>
      </c>
      <c r="I34" s="12">
        <v>-0.93623502191913699</v>
      </c>
      <c r="J34" s="12">
        <v>-0.67259270913454927</v>
      </c>
      <c r="K34" s="12">
        <v>0.33983934911356184</v>
      </c>
      <c r="L34" s="12">
        <v>0.59879703235906878</v>
      </c>
    </row>
    <row r="35" spans="2:12" x14ac:dyDescent="0.55000000000000004">
      <c r="B35" s="8" t="s">
        <v>44</v>
      </c>
      <c r="C35" s="8">
        <v>1</v>
      </c>
      <c r="D35" s="8">
        <v>0</v>
      </c>
      <c r="E35" s="13">
        <v>0.27982959370782007</v>
      </c>
      <c r="F35" s="13">
        <v>0.31147540983606559</v>
      </c>
      <c r="G35" s="13">
        <v>0</v>
      </c>
      <c r="H35" s="13">
        <v>0.27982959370782007</v>
      </c>
      <c r="I35" s="13">
        <v>-0.62334601212170981</v>
      </c>
      <c r="J35" s="13">
        <v>-0.67259270913454927</v>
      </c>
      <c r="K35" s="13">
        <v>0.16311654865494138</v>
      </c>
      <c r="L35" s="13">
        <v>0.43649624524227898</v>
      </c>
    </row>
    <row r="36" spans="2:12" x14ac:dyDescent="0.55000000000000004">
      <c r="B36" s="8" t="s">
        <v>45</v>
      </c>
      <c r="C36" s="8">
        <v>1</v>
      </c>
      <c r="D36" s="8">
        <v>0</v>
      </c>
      <c r="E36" s="13">
        <v>0.13335455360478238</v>
      </c>
      <c r="F36" s="13">
        <v>0.31147540983606559</v>
      </c>
      <c r="G36" s="13">
        <v>0</v>
      </c>
      <c r="H36" s="13">
        <v>0.13335455360478238</v>
      </c>
      <c r="I36" s="13">
        <v>-0.39226828367662059</v>
      </c>
      <c r="J36" s="13">
        <v>-0.67259270913454927</v>
      </c>
      <c r="K36" s="13">
        <v>5.8140695750395696E-2</v>
      </c>
      <c r="L36" s="13">
        <v>0.27722929958183584</v>
      </c>
    </row>
    <row r="37" spans="2:12" x14ac:dyDescent="0.55000000000000004">
      <c r="B37" s="8" t="s">
        <v>46</v>
      </c>
      <c r="C37" s="8">
        <v>1</v>
      </c>
      <c r="D37" s="8">
        <v>0</v>
      </c>
      <c r="E37" s="13">
        <v>0.24645447543987842</v>
      </c>
      <c r="F37" s="13">
        <v>0.31147540983606559</v>
      </c>
      <c r="G37" s="13">
        <v>0</v>
      </c>
      <c r="H37" s="13">
        <v>0.24645447543987842</v>
      </c>
      <c r="I37" s="13">
        <v>-0.57189145445599654</v>
      </c>
      <c r="J37" s="13">
        <v>-0.67259270913454927</v>
      </c>
      <c r="K37" s="13">
        <v>0.17869835528863914</v>
      </c>
      <c r="L37" s="13">
        <v>0.32959153800039082</v>
      </c>
    </row>
    <row r="38" spans="2:12" x14ac:dyDescent="0.55000000000000004">
      <c r="B38" s="8" t="s">
        <v>47</v>
      </c>
      <c r="C38" s="8">
        <v>1</v>
      </c>
      <c r="D38" s="8">
        <v>0</v>
      </c>
      <c r="E38" s="13">
        <v>0.17699412927662089</v>
      </c>
      <c r="F38" s="13">
        <v>0.31147540983606559</v>
      </c>
      <c r="G38" s="13">
        <v>0</v>
      </c>
      <c r="H38" s="13">
        <v>0.17699412927662089</v>
      </c>
      <c r="I38" s="13">
        <v>-0.46374363745003505</v>
      </c>
      <c r="J38" s="13">
        <v>-0.67259270913454927</v>
      </c>
      <c r="K38" s="13">
        <v>0.10124124726624771</v>
      </c>
      <c r="L38" s="13">
        <v>0.2910716209714812</v>
      </c>
    </row>
    <row r="39" spans="2:12" x14ac:dyDescent="0.55000000000000004">
      <c r="B39" s="8" t="s">
        <v>48</v>
      </c>
      <c r="C39" s="8">
        <v>1</v>
      </c>
      <c r="D39" s="8">
        <v>1</v>
      </c>
      <c r="E39" s="13">
        <v>0.35683579377920499</v>
      </c>
      <c r="F39" s="13">
        <v>0.31147540983606559</v>
      </c>
      <c r="G39" s="13">
        <v>1</v>
      </c>
      <c r="H39" s="13">
        <v>0.35683579377920499</v>
      </c>
      <c r="I39" s="13">
        <v>1.3425384345933353</v>
      </c>
      <c r="J39" s="13">
        <v>1.4867838833500562</v>
      </c>
      <c r="K39" s="13">
        <v>0.27526056320536157</v>
      </c>
      <c r="L39" s="13">
        <v>0.44765384807557013</v>
      </c>
    </row>
    <row r="40" spans="2:12" x14ac:dyDescent="0.55000000000000004">
      <c r="B40" s="8" t="s">
        <v>49</v>
      </c>
      <c r="C40" s="8">
        <v>1</v>
      </c>
      <c r="D40" s="8">
        <v>0</v>
      </c>
      <c r="E40" s="13">
        <v>0.33953909657255588</v>
      </c>
      <c r="F40" s="13">
        <v>0.31147540983606559</v>
      </c>
      <c r="G40" s="13">
        <v>0</v>
      </c>
      <c r="H40" s="13">
        <v>0.33953909657255588</v>
      </c>
      <c r="I40" s="13">
        <v>-0.71700360170890864</v>
      </c>
      <c r="J40" s="13">
        <v>-0.67259270913454927</v>
      </c>
      <c r="K40" s="13">
        <v>0.25960844651416665</v>
      </c>
      <c r="L40" s="13">
        <v>0.42979367312292105</v>
      </c>
    </row>
    <row r="41" spans="2:12" x14ac:dyDescent="0.55000000000000004">
      <c r="B41" s="8" t="s">
        <v>50</v>
      </c>
      <c r="C41" s="8">
        <v>1</v>
      </c>
      <c r="D41" s="8">
        <v>1</v>
      </c>
      <c r="E41" s="13">
        <v>0.25263961997249029</v>
      </c>
      <c r="F41" s="13">
        <v>0.31147540983606559</v>
      </c>
      <c r="G41" s="13">
        <v>1</v>
      </c>
      <c r="H41" s="13">
        <v>0.25263961997249029</v>
      </c>
      <c r="I41" s="13">
        <v>1.7199439954030462</v>
      </c>
      <c r="J41" s="13">
        <v>1.4867838833500562</v>
      </c>
      <c r="K41" s="13">
        <v>0.16413295005134013</v>
      </c>
      <c r="L41" s="13">
        <v>0.36786798507527518</v>
      </c>
    </row>
    <row r="42" spans="2:12" x14ac:dyDescent="0.55000000000000004">
      <c r="B42" s="8" t="s">
        <v>51</v>
      </c>
      <c r="C42" s="8">
        <v>1</v>
      </c>
      <c r="D42" s="8">
        <v>1</v>
      </c>
      <c r="E42" s="13">
        <v>0.31397207341340344</v>
      </c>
      <c r="F42" s="13">
        <v>0.31147540983606559</v>
      </c>
      <c r="G42" s="13">
        <v>1</v>
      </c>
      <c r="H42" s="13">
        <v>0.31397207341340344</v>
      </c>
      <c r="I42" s="13">
        <v>1.4781734145835035</v>
      </c>
      <c r="J42" s="13">
        <v>1.4867838833500562</v>
      </c>
      <c r="K42" s="13">
        <v>0.22194088758701097</v>
      </c>
      <c r="L42" s="13">
        <v>0.42339860078478292</v>
      </c>
    </row>
    <row r="43" spans="2:12" x14ac:dyDescent="0.55000000000000004">
      <c r="B43" s="8" t="s">
        <v>52</v>
      </c>
      <c r="C43" s="8">
        <v>1</v>
      </c>
      <c r="D43" s="8">
        <v>0</v>
      </c>
      <c r="E43" s="13">
        <v>0.24172332717900807</v>
      </c>
      <c r="F43" s="13">
        <v>0.31147540983606559</v>
      </c>
      <c r="G43" s="13">
        <v>0</v>
      </c>
      <c r="H43" s="13">
        <v>0.24172332717900807</v>
      </c>
      <c r="I43" s="13">
        <v>-0.56460592820616207</v>
      </c>
      <c r="J43" s="13">
        <v>-0.67259270913454927</v>
      </c>
      <c r="K43" s="13">
        <v>0.17142939954125277</v>
      </c>
      <c r="L43" s="13">
        <v>0.32938265847064446</v>
      </c>
    </row>
    <row r="44" spans="2:12" x14ac:dyDescent="0.55000000000000004">
      <c r="B44" s="8" t="s">
        <v>53</v>
      </c>
      <c r="C44" s="8">
        <v>1</v>
      </c>
      <c r="D44" s="8">
        <v>0</v>
      </c>
      <c r="E44" s="13">
        <v>0.22172147257168884</v>
      </c>
      <c r="F44" s="13">
        <v>0.31147540983606559</v>
      </c>
      <c r="G44" s="13">
        <v>0</v>
      </c>
      <c r="H44" s="13">
        <v>0.22172147257168884</v>
      </c>
      <c r="I44" s="13">
        <v>-0.53374811332359828</v>
      </c>
      <c r="J44" s="13">
        <v>-0.67259270913454927</v>
      </c>
      <c r="K44" s="13">
        <v>0.15028841408206803</v>
      </c>
      <c r="L44" s="13">
        <v>0.31453885030589662</v>
      </c>
    </row>
    <row r="45" spans="2:12" x14ac:dyDescent="0.55000000000000004">
      <c r="B45" s="8" t="s">
        <v>54</v>
      </c>
      <c r="C45" s="8">
        <v>1</v>
      </c>
      <c r="D45" s="8">
        <v>0</v>
      </c>
      <c r="E45" s="13">
        <v>0.25990329895988901</v>
      </c>
      <c r="F45" s="13">
        <v>0.31147540983606559</v>
      </c>
      <c r="G45" s="13">
        <v>0</v>
      </c>
      <c r="H45" s="13">
        <v>0.25990329895988901</v>
      </c>
      <c r="I45" s="13">
        <v>-0.59260002005937762</v>
      </c>
      <c r="J45" s="13">
        <v>-0.67259270913454927</v>
      </c>
      <c r="K45" s="13">
        <v>0.17246680530653324</v>
      </c>
      <c r="L45" s="13">
        <v>0.37175434105036903</v>
      </c>
    </row>
    <row r="46" spans="2:12" x14ac:dyDescent="0.55000000000000004">
      <c r="B46" s="8" t="s">
        <v>55</v>
      </c>
      <c r="C46" s="8">
        <v>1</v>
      </c>
      <c r="D46" s="8">
        <v>1</v>
      </c>
      <c r="E46" s="13">
        <v>0.40634856735119473</v>
      </c>
      <c r="F46" s="13">
        <v>0.31147540983606559</v>
      </c>
      <c r="G46" s="13">
        <v>1</v>
      </c>
      <c r="H46" s="13">
        <v>0.40634856735119473</v>
      </c>
      <c r="I46" s="13">
        <v>1.2086940762303722</v>
      </c>
      <c r="J46" s="13">
        <v>1.4867838833500562</v>
      </c>
      <c r="K46" s="13">
        <v>0.27129027064647437</v>
      </c>
      <c r="L46" s="13">
        <v>0.55722913208583935</v>
      </c>
    </row>
    <row r="47" spans="2:12" x14ac:dyDescent="0.55000000000000004">
      <c r="B47" s="8" t="s">
        <v>56</v>
      </c>
      <c r="C47" s="8">
        <v>1</v>
      </c>
      <c r="D47" s="8">
        <v>1</v>
      </c>
      <c r="E47" s="13">
        <v>0.37570557105494978</v>
      </c>
      <c r="F47" s="13">
        <v>0.31147540983606559</v>
      </c>
      <c r="G47" s="13">
        <v>1</v>
      </c>
      <c r="H47" s="13">
        <v>0.37570557105494978</v>
      </c>
      <c r="I47" s="13">
        <v>1.2890534104958045</v>
      </c>
      <c r="J47" s="13">
        <v>1.4867838833500562</v>
      </c>
      <c r="K47" s="13">
        <v>0.27744351559887609</v>
      </c>
      <c r="L47" s="13">
        <v>0.48539055873555498</v>
      </c>
    </row>
    <row r="48" spans="2:12" x14ac:dyDescent="0.55000000000000004">
      <c r="B48" s="8" t="s">
        <v>57</v>
      </c>
      <c r="C48" s="8">
        <v>1</v>
      </c>
      <c r="D48" s="8">
        <v>0</v>
      </c>
      <c r="E48" s="13">
        <v>0.42941791391007966</v>
      </c>
      <c r="F48" s="13">
        <v>0.31147540983606559</v>
      </c>
      <c r="G48" s="13">
        <v>0</v>
      </c>
      <c r="H48" s="13">
        <v>0.42941791391007966</v>
      </c>
      <c r="I48" s="13">
        <v>-0.86752302980353591</v>
      </c>
      <c r="J48" s="13">
        <v>-0.67259270913454927</v>
      </c>
      <c r="K48" s="13">
        <v>0.32320066979645168</v>
      </c>
      <c r="L48" s="13">
        <v>0.54255890525041717</v>
      </c>
    </row>
    <row r="49" spans="2:12" x14ac:dyDescent="0.55000000000000004">
      <c r="B49" s="8" t="s">
        <v>58</v>
      </c>
      <c r="C49" s="8">
        <v>1</v>
      </c>
      <c r="D49" s="8">
        <v>0</v>
      </c>
      <c r="E49" s="13">
        <v>0.20412912865045701</v>
      </c>
      <c r="F49" s="13">
        <v>0.31147540983606559</v>
      </c>
      <c r="G49" s="13">
        <v>0</v>
      </c>
      <c r="H49" s="13">
        <v>0.20412912865045701</v>
      </c>
      <c r="I49" s="13">
        <v>-0.50644371502276886</v>
      </c>
      <c r="J49" s="13">
        <v>-0.67259270913454927</v>
      </c>
      <c r="K49" s="13">
        <v>0.12640536554155191</v>
      </c>
      <c r="L49" s="13">
        <v>0.31254545126127009</v>
      </c>
    </row>
    <row r="50" spans="2:12" x14ac:dyDescent="0.55000000000000004">
      <c r="B50" s="8" t="s">
        <v>59</v>
      </c>
      <c r="C50" s="8">
        <v>1</v>
      </c>
      <c r="D50" s="8">
        <v>0</v>
      </c>
      <c r="E50" s="13">
        <v>0.24551160168483593</v>
      </c>
      <c r="F50" s="13">
        <v>0.31147540983606559</v>
      </c>
      <c r="G50" s="13">
        <v>0</v>
      </c>
      <c r="H50" s="13">
        <v>0.24551160168483593</v>
      </c>
      <c r="I50" s="13">
        <v>-0.57043967892242509</v>
      </c>
      <c r="J50" s="13">
        <v>-0.67259270913454927</v>
      </c>
      <c r="K50" s="13">
        <v>0.1560157959592699</v>
      </c>
      <c r="L50" s="13">
        <v>0.36419212840599458</v>
      </c>
    </row>
    <row r="51" spans="2:12" x14ac:dyDescent="0.55000000000000004">
      <c r="B51" s="8" t="s">
        <v>60</v>
      </c>
      <c r="C51" s="8">
        <v>1</v>
      </c>
      <c r="D51" s="8">
        <v>1</v>
      </c>
      <c r="E51" s="13">
        <v>0.52139995915895543</v>
      </c>
      <c r="F51" s="13">
        <v>0.31147540983606559</v>
      </c>
      <c r="G51" s="13">
        <v>1</v>
      </c>
      <c r="H51" s="13">
        <v>0.52139995915895543</v>
      </c>
      <c r="I51" s="13">
        <v>0.95807800337328231</v>
      </c>
      <c r="J51" s="13">
        <v>1.4867838833500562</v>
      </c>
      <c r="K51" s="13">
        <v>0.34142715408702284</v>
      </c>
      <c r="L51" s="13">
        <v>0.6959837416872644</v>
      </c>
    </row>
    <row r="52" spans="2:12" x14ac:dyDescent="0.55000000000000004">
      <c r="B52" s="8" t="s">
        <v>61</v>
      </c>
      <c r="C52" s="8">
        <v>1</v>
      </c>
      <c r="D52" s="8">
        <v>0</v>
      </c>
      <c r="E52" s="13">
        <v>0.26692354603440649</v>
      </c>
      <c r="F52" s="13">
        <v>0.31147540983606559</v>
      </c>
      <c r="G52" s="13">
        <v>0</v>
      </c>
      <c r="H52" s="13">
        <v>0.26692354603440649</v>
      </c>
      <c r="I52" s="13">
        <v>-0.60341875945584011</v>
      </c>
      <c r="J52" s="13">
        <v>-0.67259270913454927</v>
      </c>
      <c r="K52" s="13">
        <v>0.17108158941714402</v>
      </c>
      <c r="L52" s="13">
        <v>0.39112297454989692</v>
      </c>
    </row>
    <row r="53" spans="2:12" x14ac:dyDescent="0.55000000000000004">
      <c r="B53" s="8" t="s">
        <v>62</v>
      </c>
      <c r="C53" s="8">
        <v>1</v>
      </c>
      <c r="D53" s="8">
        <v>0</v>
      </c>
      <c r="E53" s="13">
        <v>0.43601328370306963</v>
      </c>
      <c r="F53" s="13">
        <v>0.31147540983606559</v>
      </c>
      <c r="G53" s="13">
        <v>0</v>
      </c>
      <c r="H53" s="13">
        <v>0.43601328370306963</v>
      </c>
      <c r="I53" s="13">
        <v>-0.87925616655102912</v>
      </c>
      <c r="J53" s="13">
        <v>-0.67259270913454927</v>
      </c>
      <c r="K53" s="13">
        <v>0.31561359449534659</v>
      </c>
      <c r="L53" s="13">
        <v>0.56446126782388706</v>
      </c>
    </row>
    <row r="54" spans="2:12" x14ac:dyDescent="0.55000000000000004">
      <c r="B54" s="8" t="s">
        <v>63</v>
      </c>
      <c r="C54" s="8">
        <v>1</v>
      </c>
      <c r="D54" s="8">
        <v>0</v>
      </c>
      <c r="E54" s="13">
        <v>0.34813739611561212</v>
      </c>
      <c r="F54" s="13">
        <v>0.31147540983606559</v>
      </c>
      <c r="G54" s="13">
        <v>0</v>
      </c>
      <c r="H54" s="13">
        <v>0.34813739611561212</v>
      </c>
      <c r="I54" s="13">
        <v>-0.7307979237104345</v>
      </c>
      <c r="J54" s="13">
        <v>-0.67259270913454927</v>
      </c>
      <c r="K54" s="13">
        <v>0.26760092625563847</v>
      </c>
      <c r="L54" s="13">
        <v>0.43840337134210738</v>
      </c>
    </row>
    <row r="55" spans="2:12" x14ac:dyDescent="0.55000000000000004">
      <c r="B55" s="8" t="s">
        <v>64</v>
      </c>
      <c r="C55" s="8">
        <v>1</v>
      </c>
      <c r="D55" s="8">
        <v>1</v>
      </c>
      <c r="E55" s="13">
        <v>0.22422309147324168</v>
      </c>
      <c r="F55" s="13">
        <v>0.31147540983606559</v>
      </c>
      <c r="G55" s="13">
        <v>1</v>
      </c>
      <c r="H55" s="13">
        <v>0.22422309147324168</v>
      </c>
      <c r="I55" s="13">
        <v>1.8600655792499412</v>
      </c>
      <c r="J55" s="13">
        <v>1.4867838833500562</v>
      </c>
      <c r="K55" s="13">
        <v>8.6730306041081562E-2</v>
      </c>
      <c r="L55" s="13">
        <v>0.46798906278580071</v>
      </c>
    </row>
    <row r="56" spans="2:12" x14ac:dyDescent="0.55000000000000004">
      <c r="B56" s="8" t="s">
        <v>65</v>
      </c>
      <c r="C56" s="8">
        <v>1</v>
      </c>
      <c r="D56" s="8">
        <v>0</v>
      </c>
      <c r="E56" s="13">
        <v>0.22172147257168884</v>
      </c>
      <c r="F56" s="13">
        <v>0.31147540983606559</v>
      </c>
      <c r="G56" s="13">
        <v>0</v>
      </c>
      <c r="H56" s="13">
        <v>0.22172147257168884</v>
      </c>
      <c r="I56" s="13">
        <v>-0.53374811332359828</v>
      </c>
      <c r="J56" s="13">
        <v>-0.67259270913454927</v>
      </c>
      <c r="K56" s="13">
        <v>0.15028841408206803</v>
      </c>
      <c r="L56" s="13">
        <v>0.31453885030589662</v>
      </c>
    </row>
    <row r="57" spans="2:12" x14ac:dyDescent="0.55000000000000004">
      <c r="B57" s="8" t="s">
        <v>66</v>
      </c>
      <c r="C57" s="8">
        <v>1</v>
      </c>
      <c r="D57" s="8">
        <v>0</v>
      </c>
      <c r="E57" s="13">
        <v>0.19426838803722327</v>
      </c>
      <c r="F57" s="13">
        <v>0.31147540983606559</v>
      </c>
      <c r="G57" s="13">
        <v>0</v>
      </c>
      <c r="H57" s="13">
        <v>0.19426838803722327</v>
      </c>
      <c r="I57" s="13">
        <v>-0.49102755801047276</v>
      </c>
      <c r="J57" s="13">
        <v>-0.67259270913454927</v>
      </c>
      <c r="K57" s="13">
        <v>0.119790741908714</v>
      </c>
      <c r="L57" s="13">
        <v>0.29930557521289891</v>
      </c>
    </row>
    <row r="58" spans="2:12" x14ac:dyDescent="0.55000000000000004">
      <c r="B58" s="8" t="s">
        <v>67</v>
      </c>
      <c r="C58" s="8">
        <v>1</v>
      </c>
      <c r="D58" s="8">
        <v>1</v>
      </c>
      <c r="E58" s="13">
        <v>0.42666519537512521</v>
      </c>
      <c r="F58" s="13">
        <v>0.31147540983606559</v>
      </c>
      <c r="G58" s="13">
        <v>1</v>
      </c>
      <c r="H58" s="13">
        <v>0.42666519537512521</v>
      </c>
      <c r="I58" s="13">
        <v>1.1592057979813983</v>
      </c>
      <c r="J58" s="13">
        <v>1.4867838833500562</v>
      </c>
      <c r="K58" s="13">
        <v>0.31215448657964312</v>
      </c>
      <c r="L58" s="13">
        <v>0.54961755911437582</v>
      </c>
    </row>
    <row r="59" spans="2:12" x14ac:dyDescent="0.55000000000000004">
      <c r="B59" s="8" t="s">
        <v>68</v>
      </c>
      <c r="C59" s="8">
        <v>1</v>
      </c>
      <c r="D59" s="8">
        <v>1</v>
      </c>
      <c r="E59" s="13">
        <v>0.28908985227801159</v>
      </c>
      <c r="F59" s="13">
        <v>0.31147540983606559</v>
      </c>
      <c r="G59" s="13">
        <v>1</v>
      </c>
      <c r="H59" s="13">
        <v>0.28908985227801159</v>
      </c>
      <c r="I59" s="13">
        <v>1.5681620267703296</v>
      </c>
      <c r="J59" s="13">
        <v>1.4867838833500562</v>
      </c>
      <c r="K59" s="13">
        <v>0.11551657748417975</v>
      </c>
      <c r="L59" s="13">
        <v>0.55872095292011159</v>
      </c>
    </row>
    <row r="60" spans="2:12" x14ac:dyDescent="0.55000000000000004">
      <c r="B60" s="8" t="s">
        <v>69</v>
      </c>
      <c r="C60" s="8">
        <v>1</v>
      </c>
      <c r="D60" s="8">
        <v>0</v>
      </c>
      <c r="E60" s="13">
        <v>0.4477092239652124</v>
      </c>
      <c r="F60" s="13">
        <v>0.31147540983606559</v>
      </c>
      <c r="G60" s="13">
        <v>0</v>
      </c>
      <c r="H60" s="13">
        <v>0.4477092239652124</v>
      </c>
      <c r="I60" s="13">
        <v>-0.90035571589472807</v>
      </c>
      <c r="J60" s="13">
        <v>-0.67259270913454927</v>
      </c>
      <c r="K60" s="13">
        <v>0.32528199290779103</v>
      </c>
      <c r="L60" s="13">
        <v>0.57682202730533161</v>
      </c>
    </row>
    <row r="61" spans="2:12" x14ac:dyDescent="0.55000000000000004">
      <c r="B61" s="8" t="s">
        <v>70</v>
      </c>
      <c r="C61" s="8">
        <v>1</v>
      </c>
      <c r="D61" s="8">
        <v>1</v>
      </c>
      <c r="E61" s="13">
        <v>0.34885368452666632</v>
      </c>
      <c r="F61" s="13">
        <v>0.31147540983606559</v>
      </c>
      <c r="G61" s="13">
        <v>1</v>
      </c>
      <c r="H61" s="13">
        <v>0.34885368452666632</v>
      </c>
      <c r="I61" s="13">
        <v>1.3662105560008719</v>
      </c>
      <c r="J61" s="13">
        <v>1.4867838833500562</v>
      </c>
      <c r="K61" s="13">
        <v>0.26707861144035661</v>
      </c>
      <c r="L61" s="13">
        <v>0.44061459046338197</v>
      </c>
    </row>
    <row r="62" spans="2:12" x14ac:dyDescent="0.55000000000000004">
      <c r="B62" s="8" t="s">
        <v>71</v>
      </c>
      <c r="C62" s="8">
        <v>1</v>
      </c>
      <c r="D62" s="8">
        <v>1</v>
      </c>
      <c r="E62" s="13">
        <v>0.33953909657255588</v>
      </c>
      <c r="F62" s="13">
        <v>0.31147540983606559</v>
      </c>
      <c r="G62" s="13">
        <v>1</v>
      </c>
      <c r="H62" s="13">
        <v>0.33953909657255588</v>
      </c>
      <c r="I62" s="13">
        <v>1.394693133502533</v>
      </c>
      <c r="J62" s="13">
        <v>1.4867838833500562</v>
      </c>
      <c r="K62" s="13">
        <v>0.25960844651416665</v>
      </c>
      <c r="L62" s="13">
        <v>0.42979367312292105</v>
      </c>
    </row>
    <row r="63" spans="2:12" x14ac:dyDescent="0.55000000000000004">
      <c r="B63" s="8" t="s">
        <v>72</v>
      </c>
      <c r="C63" s="8">
        <v>1</v>
      </c>
      <c r="D63" s="8">
        <v>1</v>
      </c>
      <c r="E63" s="13">
        <v>0.2740631978780585</v>
      </c>
      <c r="F63" s="13">
        <v>0.31147540983606559</v>
      </c>
      <c r="G63" s="13">
        <v>1</v>
      </c>
      <c r="H63" s="13">
        <v>0.2740631978780585</v>
      </c>
      <c r="I63" s="13">
        <v>1.6275114270700981</v>
      </c>
      <c r="J63" s="13">
        <v>1.4867838833500562</v>
      </c>
      <c r="K63" s="13">
        <v>0.1428491871398454</v>
      </c>
      <c r="L63" s="13">
        <v>0.4609834774493099</v>
      </c>
    </row>
    <row r="64" spans="2:12" x14ac:dyDescent="0.55000000000000004">
      <c r="B64" s="8" t="s">
        <v>73</v>
      </c>
      <c r="C64" s="8">
        <v>1</v>
      </c>
      <c r="D64" s="8">
        <v>0</v>
      </c>
      <c r="E64" s="13">
        <v>0.30425589340036491</v>
      </c>
      <c r="F64" s="13">
        <v>0.31147540983606559</v>
      </c>
      <c r="G64" s="13">
        <v>0</v>
      </c>
      <c r="H64" s="13">
        <v>0.30425589340036491</v>
      </c>
      <c r="I64" s="13">
        <v>-0.66129422712111874</v>
      </c>
      <c r="J64" s="13">
        <v>-0.67259270913454927</v>
      </c>
      <c r="K64" s="13">
        <v>0.23964263242819953</v>
      </c>
      <c r="L64" s="13">
        <v>0.37763799004821147</v>
      </c>
    </row>
    <row r="65" spans="2:12" x14ac:dyDescent="0.55000000000000004">
      <c r="B65" s="8" t="s">
        <v>74</v>
      </c>
      <c r="C65" s="8">
        <v>1</v>
      </c>
      <c r="D65" s="8">
        <v>0</v>
      </c>
      <c r="E65" s="13">
        <v>0.46710322033210439</v>
      </c>
      <c r="F65" s="13">
        <v>0.31147540983606559</v>
      </c>
      <c r="G65" s="13">
        <v>0</v>
      </c>
      <c r="H65" s="13">
        <v>0.46710322033210439</v>
      </c>
      <c r="I65" s="13">
        <v>-0.93623502191913699</v>
      </c>
      <c r="J65" s="13">
        <v>-0.67259270913454927</v>
      </c>
      <c r="K65" s="13">
        <v>0.33983934911356184</v>
      </c>
      <c r="L65" s="13">
        <v>0.59879703235906878</v>
      </c>
    </row>
    <row r="66" spans="2:12" x14ac:dyDescent="0.55000000000000004">
      <c r="B66" s="8" t="s">
        <v>75</v>
      </c>
      <c r="C66" s="8">
        <v>1</v>
      </c>
      <c r="D66" s="8">
        <v>1</v>
      </c>
      <c r="E66" s="13">
        <v>0.4387801565184356</v>
      </c>
      <c r="F66" s="13">
        <v>0.31147540983606559</v>
      </c>
      <c r="G66" s="13">
        <v>1</v>
      </c>
      <c r="H66" s="13">
        <v>0.4387801565184356</v>
      </c>
      <c r="I66" s="13">
        <v>1.1309489970824833</v>
      </c>
      <c r="J66" s="13">
        <v>1.4867838833500562</v>
      </c>
      <c r="K66" s="13">
        <v>0.32770976130219354</v>
      </c>
      <c r="L66" s="13">
        <v>0.55634303346383374</v>
      </c>
    </row>
    <row r="67" spans="2:12" x14ac:dyDescent="0.55000000000000004">
      <c r="B67" s="8" t="s">
        <v>76</v>
      </c>
      <c r="C67" s="8">
        <v>1</v>
      </c>
      <c r="D67" s="8">
        <v>1</v>
      </c>
      <c r="E67" s="13">
        <v>0.23537384392073149</v>
      </c>
      <c r="F67" s="13">
        <v>0.31147540983606559</v>
      </c>
      <c r="G67" s="13">
        <v>1</v>
      </c>
      <c r="H67" s="13">
        <v>0.23537384392073149</v>
      </c>
      <c r="I67" s="13">
        <v>1.8023763291721899</v>
      </c>
      <c r="J67" s="13">
        <v>1.4867838833500562</v>
      </c>
      <c r="K67" s="13">
        <v>0.12325790904293868</v>
      </c>
      <c r="L67" s="13">
        <v>0.40263688823308857</v>
      </c>
    </row>
    <row r="68" spans="2:12" x14ac:dyDescent="0.55000000000000004">
      <c r="B68" s="8" t="s">
        <v>77</v>
      </c>
      <c r="C68" s="8">
        <v>1</v>
      </c>
      <c r="D68" s="8">
        <v>0</v>
      </c>
      <c r="E68" s="13">
        <v>0.21196731152613699</v>
      </c>
      <c r="F68" s="13">
        <v>0.31147540983606559</v>
      </c>
      <c r="G68" s="13">
        <v>0</v>
      </c>
      <c r="H68" s="13">
        <v>0.21196731152613699</v>
      </c>
      <c r="I68" s="13">
        <v>-0.5186356061698677</v>
      </c>
      <c r="J68" s="13">
        <v>-0.67259270913454927</v>
      </c>
      <c r="K68" s="13">
        <v>6.8691426142570719E-2</v>
      </c>
      <c r="L68" s="13">
        <v>0.49518796754322336</v>
      </c>
    </row>
    <row r="69" spans="2:12" x14ac:dyDescent="0.55000000000000004">
      <c r="B69" s="8" t="s">
        <v>78</v>
      </c>
      <c r="C69" s="8">
        <v>1</v>
      </c>
      <c r="D69" s="8">
        <v>0</v>
      </c>
      <c r="E69" s="13">
        <v>0.29028047128199291</v>
      </c>
      <c r="F69" s="13">
        <v>0.31147540983606559</v>
      </c>
      <c r="G69" s="13">
        <v>0</v>
      </c>
      <c r="H69" s="13">
        <v>0.29028047128199291</v>
      </c>
      <c r="I69" s="13">
        <v>-0.63953678889103172</v>
      </c>
      <c r="J69" s="13">
        <v>-0.67259270913454927</v>
      </c>
      <c r="K69" s="13">
        <v>0.20738748712266231</v>
      </c>
      <c r="L69" s="13">
        <v>0.39000313928483926</v>
      </c>
    </row>
    <row r="70" spans="2:12" x14ac:dyDescent="0.55000000000000004">
      <c r="B70" s="8" t="s">
        <v>79</v>
      </c>
      <c r="C70" s="8">
        <v>1</v>
      </c>
      <c r="D70" s="8">
        <v>1</v>
      </c>
      <c r="E70" s="13">
        <v>0.28249187083588062</v>
      </c>
      <c r="F70" s="13">
        <v>0.31147540983606559</v>
      </c>
      <c r="G70" s="13">
        <v>1</v>
      </c>
      <c r="H70" s="13">
        <v>0.28249187083588062</v>
      </c>
      <c r="I70" s="13">
        <v>1.5937141754491237</v>
      </c>
      <c r="J70" s="13">
        <v>1.4867838833500562</v>
      </c>
      <c r="K70" s="13">
        <v>0.19849153937373631</v>
      </c>
      <c r="L70" s="13">
        <v>0.38496661029353502</v>
      </c>
    </row>
    <row r="71" spans="2:12" x14ac:dyDescent="0.55000000000000004">
      <c r="B71" s="8" t="s">
        <v>80</v>
      </c>
      <c r="C71" s="8">
        <v>1</v>
      </c>
      <c r="D71" s="8">
        <v>0</v>
      </c>
      <c r="E71" s="13">
        <v>0.30623132863417141</v>
      </c>
      <c r="F71" s="13">
        <v>0.31147540983606559</v>
      </c>
      <c r="G71" s="13">
        <v>0</v>
      </c>
      <c r="H71" s="13">
        <v>0.30623132863417141</v>
      </c>
      <c r="I71" s="13">
        <v>-0.6643814025024628</v>
      </c>
      <c r="J71" s="13">
        <v>-0.67259270913454927</v>
      </c>
      <c r="K71" s="13">
        <v>0.22523650965869677</v>
      </c>
      <c r="L71" s="13">
        <v>0.40126698734830679</v>
      </c>
    </row>
    <row r="72" spans="2:12" x14ac:dyDescent="0.55000000000000004">
      <c r="B72" s="8" t="s">
        <v>81</v>
      </c>
      <c r="C72" s="8">
        <v>1</v>
      </c>
      <c r="D72" s="8">
        <v>0</v>
      </c>
      <c r="E72" s="13">
        <v>0.46430550587684832</v>
      </c>
      <c r="F72" s="13">
        <v>0.31147540983606559</v>
      </c>
      <c r="G72" s="13">
        <v>0</v>
      </c>
      <c r="H72" s="13">
        <v>0.46430550587684832</v>
      </c>
      <c r="I72" s="13">
        <v>-0.93098637579414312</v>
      </c>
      <c r="J72" s="13">
        <v>-0.67259270913454927</v>
      </c>
      <c r="K72" s="13">
        <v>0.32511030737608182</v>
      </c>
      <c r="L72" s="13">
        <v>0.60929319852647101</v>
      </c>
    </row>
    <row r="73" spans="2:12" x14ac:dyDescent="0.55000000000000004">
      <c r="B73" s="8" t="s">
        <v>82</v>
      </c>
      <c r="C73" s="8">
        <v>1</v>
      </c>
      <c r="D73" s="8">
        <v>0</v>
      </c>
      <c r="E73" s="13">
        <v>0.25088487638081886</v>
      </c>
      <c r="F73" s="13">
        <v>0.31147540983606559</v>
      </c>
      <c r="G73" s="13">
        <v>0</v>
      </c>
      <c r="H73" s="13">
        <v>0.25088487638081886</v>
      </c>
      <c r="I73" s="13">
        <v>-0.57871262739491869</v>
      </c>
      <c r="J73" s="13">
        <v>-0.67259270913454927</v>
      </c>
      <c r="K73" s="13">
        <v>0.18117193025452394</v>
      </c>
      <c r="L73" s="13">
        <v>0.33640207435199909</v>
      </c>
    </row>
    <row r="74" spans="2:12" x14ac:dyDescent="0.55000000000000004">
      <c r="B74" s="8" t="s">
        <v>83</v>
      </c>
      <c r="C74" s="8">
        <v>1</v>
      </c>
      <c r="D74" s="8">
        <v>0</v>
      </c>
      <c r="E74" s="13">
        <v>0.39942099816646165</v>
      </c>
      <c r="F74" s="13">
        <v>0.31147540983606559</v>
      </c>
      <c r="G74" s="13">
        <v>0</v>
      </c>
      <c r="H74" s="13">
        <v>0.39942099816646165</v>
      </c>
      <c r="I74" s="13">
        <v>-0.81551203473362499</v>
      </c>
      <c r="J74" s="13">
        <v>-0.67259270913454927</v>
      </c>
      <c r="K74" s="13">
        <v>0.30067760335058447</v>
      </c>
      <c r="L74" s="13">
        <v>0.50707874144401066</v>
      </c>
    </row>
    <row r="75" spans="2:12" x14ac:dyDescent="0.55000000000000004">
      <c r="B75" s="8" t="s">
        <v>84</v>
      </c>
      <c r="C75" s="8">
        <v>1</v>
      </c>
      <c r="D75" s="8">
        <v>0</v>
      </c>
      <c r="E75" s="13">
        <v>0.30425589340036491</v>
      </c>
      <c r="F75" s="13">
        <v>0.31147540983606559</v>
      </c>
      <c r="G75" s="13">
        <v>0</v>
      </c>
      <c r="H75" s="13">
        <v>0.30425589340036491</v>
      </c>
      <c r="I75" s="13">
        <v>-0.66129422712111874</v>
      </c>
      <c r="J75" s="13">
        <v>-0.67259270913454927</v>
      </c>
      <c r="K75" s="13">
        <v>0.23964263242819953</v>
      </c>
      <c r="L75" s="13">
        <v>0.37763799004821147</v>
      </c>
    </row>
    <row r="76" spans="2:12" x14ac:dyDescent="0.55000000000000004">
      <c r="B76" s="8" t="s">
        <v>85</v>
      </c>
      <c r="C76" s="8">
        <v>1</v>
      </c>
      <c r="D76" s="8">
        <v>0</v>
      </c>
      <c r="E76" s="13">
        <v>0.16616264772714659</v>
      </c>
      <c r="F76" s="13">
        <v>0.31147540983606559</v>
      </c>
      <c r="G76" s="13">
        <v>0</v>
      </c>
      <c r="H76" s="13">
        <v>0.16616264772714659</v>
      </c>
      <c r="I76" s="13">
        <v>-0.44640189452374512</v>
      </c>
      <c r="J76" s="13">
        <v>-0.67259270913454927</v>
      </c>
      <c r="K76" s="13">
        <v>9.0150585122541177E-2</v>
      </c>
      <c r="L76" s="13">
        <v>0.28611157445139002</v>
      </c>
    </row>
    <row r="77" spans="2:12" x14ac:dyDescent="0.55000000000000004">
      <c r="B77" s="8" t="s">
        <v>86</v>
      </c>
      <c r="C77" s="8">
        <v>1</v>
      </c>
      <c r="D77" s="8">
        <v>0</v>
      </c>
      <c r="E77" s="13">
        <v>0.38257211002150149</v>
      </c>
      <c r="F77" s="13">
        <v>0.31147540983606559</v>
      </c>
      <c r="G77" s="13">
        <v>0</v>
      </c>
      <c r="H77" s="13">
        <v>0.38257211002150149</v>
      </c>
      <c r="I77" s="13">
        <v>-0.78716093246892349</v>
      </c>
      <c r="J77" s="13">
        <v>-0.67259270913454927</v>
      </c>
      <c r="K77" s="13">
        <v>0.22938526140430338</v>
      </c>
      <c r="L77" s="13">
        <v>0.56328264923497728</v>
      </c>
    </row>
    <row r="78" spans="2:12" x14ac:dyDescent="0.55000000000000004">
      <c r="B78" s="8" t="s">
        <v>87</v>
      </c>
      <c r="C78" s="8">
        <v>1</v>
      </c>
      <c r="D78" s="8">
        <v>0</v>
      </c>
      <c r="E78" s="13">
        <v>0.28163498020139233</v>
      </c>
      <c r="F78" s="13">
        <v>0.31147540983606559</v>
      </c>
      <c r="G78" s="13">
        <v>0</v>
      </c>
      <c r="H78" s="13">
        <v>0.28163498020139233</v>
      </c>
      <c r="I78" s="13">
        <v>-0.62613893352057504</v>
      </c>
      <c r="J78" s="13">
        <v>-0.67259270913454927</v>
      </c>
      <c r="K78" s="13">
        <v>0.19397922147263372</v>
      </c>
      <c r="L78" s="13">
        <v>0.38974755017668772</v>
      </c>
    </row>
    <row r="79" spans="2:12" x14ac:dyDescent="0.55000000000000004">
      <c r="B79" s="8" t="s">
        <v>88</v>
      </c>
      <c r="C79" s="8">
        <v>1</v>
      </c>
      <c r="D79" s="8">
        <v>1</v>
      </c>
      <c r="E79" s="13">
        <v>0.46710322033210439</v>
      </c>
      <c r="F79" s="13">
        <v>0.31147540983606559</v>
      </c>
      <c r="G79" s="13">
        <v>1</v>
      </c>
      <c r="H79" s="13">
        <v>0.46710322033210439</v>
      </c>
      <c r="I79" s="13">
        <v>1.0681078752535391</v>
      </c>
      <c r="J79" s="13">
        <v>1.4867838833500562</v>
      </c>
      <c r="K79" s="13">
        <v>0.33983934911356184</v>
      </c>
      <c r="L79" s="13">
        <v>0.59879703235906878</v>
      </c>
    </row>
    <row r="80" spans="2:12" x14ac:dyDescent="0.55000000000000004">
      <c r="B80" s="8" t="s">
        <v>89</v>
      </c>
      <c r="C80" s="8">
        <v>1</v>
      </c>
      <c r="D80" s="8">
        <v>0</v>
      </c>
      <c r="E80" s="13">
        <v>0.35639326132989246</v>
      </c>
      <c r="F80" s="13">
        <v>0.31147540983606559</v>
      </c>
      <c r="G80" s="13">
        <v>0</v>
      </c>
      <c r="H80" s="13">
        <v>0.35639326132989246</v>
      </c>
      <c r="I80" s="13">
        <v>-0.74413965847329699</v>
      </c>
      <c r="J80" s="13">
        <v>-0.67259270913454927</v>
      </c>
      <c r="K80" s="13">
        <v>0.26313261439020652</v>
      </c>
      <c r="L80" s="13">
        <v>0.4619844080182734</v>
      </c>
    </row>
    <row r="81" spans="2:12" x14ac:dyDescent="0.55000000000000004">
      <c r="B81" s="8" t="s">
        <v>90</v>
      </c>
      <c r="C81" s="8">
        <v>1</v>
      </c>
      <c r="D81" s="8">
        <v>0</v>
      </c>
      <c r="E81" s="13">
        <v>0.12980110432316891</v>
      </c>
      <c r="F81" s="13">
        <v>0.31147540983606559</v>
      </c>
      <c r="G81" s="13">
        <v>0</v>
      </c>
      <c r="H81" s="13">
        <v>0.12980110432316891</v>
      </c>
      <c r="I81" s="13">
        <v>-0.38621570492051277</v>
      </c>
      <c r="J81" s="13">
        <v>-0.67259270913454927</v>
      </c>
      <c r="K81" s="13">
        <v>4.3103673977152521E-2</v>
      </c>
      <c r="L81" s="13">
        <v>0.33062709739930812</v>
      </c>
    </row>
    <row r="82" spans="2:12" x14ac:dyDescent="0.55000000000000004">
      <c r="B82" s="8" t="s">
        <v>91</v>
      </c>
      <c r="C82" s="8">
        <v>1</v>
      </c>
      <c r="D82" s="8">
        <v>0</v>
      </c>
      <c r="E82" s="13">
        <v>0.51188274296902114</v>
      </c>
      <c r="F82" s="13">
        <v>0.31147540983606559</v>
      </c>
      <c r="G82" s="13">
        <v>0</v>
      </c>
      <c r="H82" s="13">
        <v>0.51188274296902114</v>
      </c>
      <c r="I82" s="13">
        <v>-1.0240547189767855</v>
      </c>
      <c r="J82" s="13">
        <v>-0.67259270913454927</v>
      </c>
      <c r="K82" s="13">
        <v>0.33888515665886476</v>
      </c>
      <c r="L82" s="13">
        <v>0.68207977449197665</v>
      </c>
    </row>
    <row r="83" spans="2:12" x14ac:dyDescent="0.55000000000000004">
      <c r="B83" s="8" t="s">
        <v>92</v>
      </c>
      <c r="C83" s="8">
        <v>1</v>
      </c>
      <c r="D83" s="8">
        <v>0</v>
      </c>
      <c r="E83" s="13">
        <v>0.36680952987492638</v>
      </c>
      <c r="F83" s="13">
        <v>0.31147540983606559</v>
      </c>
      <c r="G83" s="13">
        <v>0</v>
      </c>
      <c r="H83" s="13">
        <v>0.36680952987492638</v>
      </c>
      <c r="I83" s="13">
        <v>-0.76111997572303824</v>
      </c>
      <c r="J83" s="13">
        <v>-0.67259270913454927</v>
      </c>
      <c r="K83" s="13">
        <v>0.27351220300459039</v>
      </c>
      <c r="L83" s="13">
        <v>0.47128621150826616</v>
      </c>
    </row>
    <row r="84" spans="2:12" x14ac:dyDescent="0.55000000000000004">
      <c r="B84" s="8" t="s">
        <v>93</v>
      </c>
      <c r="C84" s="8">
        <v>1</v>
      </c>
      <c r="D84" s="8">
        <v>0</v>
      </c>
      <c r="E84" s="13">
        <v>0.17151059452140727</v>
      </c>
      <c r="F84" s="13">
        <v>0.31147540983606559</v>
      </c>
      <c r="G84" s="13">
        <v>0</v>
      </c>
      <c r="H84" s="13">
        <v>0.17151059452140727</v>
      </c>
      <c r="I84" s="13">
        <v>-0.45499015190554221</v>
      </c>
      <c r="J84" s="13">
        <v>-0.67259270913454927</v>
      </c>
      <c r="K84" s="13">
        <v>9.5568411961781508E-2</v>
      </c>
      <c r="L84" s="13">
        <v>0.28854652289701976</v>
      </c>
    </row>
    <row r="85" spans="2:12" x14ac:dyDescent="0.55000000000000004">
      <c r="B85" s="8" t="s">
        <v>94</v>
      </c>
      <c r="C85" s="8">
        <v>1</v>
      </c>
      <c r="D85" s="8">
        <v>0</v>
      </c>
      <c r="E85" s="13">
        <v>0.27444709386988053</v>
      </c>
      <c r="F85" s="13">
        <v>0.31147540983606559</v>
      </c>
      <c r="G85" s="13">
        <v>0</v>
      </c>
      <c r="H85" s="13">
        <v>0.27444709386988053</v>
      </c>
      <c r="I85" s="13">
        <v>-0.61502784014923717</v>
      </c>
      <c r="J85" s="13">
        <v>-0.67259270913454927</v>
      </c>
      <c r="K85" s="13">
        <v>0.17932098928642895</v>
      </c>
      <c r="L85" s="13">
        <v>0.39570431940762107</v>
      </c>
    </row>
    <row r="86" spans="2:12" x14ac:dyDescent="0.55000000000000004">
      <c r="B86" s="8" t="s">
        <v>95</v>
      </c>
      <c r="C86" s="8">
        <v>1</v>
      </c>
      <c r="D86" s="8">
        <v>0</v>
      </c>
      <c r="E86" s="13">
        <v>0.3154844451606737</v>
      </c>
      <c r="F86" s="13">
        <v>0.31147540983606559</v>
      </c>
      <c r="G86" s="13">
        <v>0</v>
      </c>
      <c r="H86" s="13">
        <v>0.3154844451606737</v>
      </c>
      <c r="I86" s="13">
        <v>-0.67888672256956106</v>
      </c>
      <c r="J86" s="13">
        <v>-0.67259270913454927</v>
      </c>
      <c r="K86" s="13">
        <v>0.24383321121736448</v>
      </c>
      <c r="L86" s="13">
        <v>0.3971327442502337</v>
      </c>
    </row>
    <row r="87" spans="2:12" x14ac:dyDescent="0.55000000000000004">
      <c r="B87" s="8" t="s">
        <v>96</v>
      </c>
      <c r="C87" s="8">
        <v>1</v>
      </c>
      <c r="D87" s="8">
        <v>1</v>
      </c>
      <c r="E87" s="13">
        <v>0.23515325670077486</v>
      </c>
      <c r="F87" s="13">
        <v>0.31147540983606559</v>
      </c>
      <c r="G87" s="13">
        <v>1</v>
      </c>
      <c r="H87" s="13">
        <v>0.23515325670077486</v>
      </c>
      <c r="I87" s="13">
        <v>1.8034815843039018</v>
      </c>
      <c r="J87" s="13">
        <v>1.4867838833500562</v>
      </c>
      <c r="K87" s="13">
        <v>0.16419906139030141</v>
      </c>
      <c r="L87" s="13">
        <v>0.32485138227492849</v>
      </c>
    </row>
    <row r="88" spans="2:12" x14ac:dyDescent="0.55000000000000004">
      <c r="B88" s="8" t="s">
        <v>97</v>
      </c>
      <c r="C88" s="8">
        <v>1</v>
      </c>
      <c r="D88" s="8">
        <v>1</v>
      </c>
      <c r="E88" s="13">
        <v>0.35639326132989246</v>
      </c>
      <c r="F88" s="13">
        <v>0.31147540983606559</v>
      </c>
      <c r="G88" s="13">
        <v>1</v>
      </c>
      <c r="H88" s="13">
        <v>0.35639326132989246</v>
      </c>
      <c r="I88" s="13">
        <v>1.3438337664352349</v>
      </c>
      <c r="J88" s="13">
        <v>1.4867838833500562</v>
      </c>
      <c r="K88" s="13">
        <v>0.26313261439020652</v>
      </c>
      <c r="L88" s="13">
        <v>0.4619844080182734</v>
      </c>
    </row>
    <row r="89" spans="2:12" x14ac:dyDescent="0.55000000000000004">
      <c r="B89" s="8" t="s">
        <v>98</v>
      </c>
      <c r="C89" s="8">
        <v>1</v>
      </c>
      <c r="D89" s="8">
        <v>0</v>
      </c>
      <c r="E89" s="13">
        <v>0.41085041571091019</v>
      </c>
      <c r="F89" s="13">
        <v>0.31147540983606559</v>
      </c>
      <c r="G89" s="13">
        <v>0</v>
      </c>
      <c r="H89" s="13">
        <v>0.41085041571091019</v>
      </c>
      <c r="I89" s="13">
        <v>-0.83508191331035286</v>
      </c>
      <c r="J89" s="13">
        <v>-0.67259270913454927</v>
      </c>
      <c r="K89" s="13">
        <v>0.31332754224846587</v>
      </c>
      <c r="L89" s="13">
        <v>0.51592123209749141</v>
      </c>
    </row>
    <row r="90" spans="2:12" x14ac:dyDescent="0.55000000000000004">
      <c r="B90" s="8" t="s">
        <v>99</v>
      </c>
      <c r="C90" s="8">
        <v>1</v>
      </c>
      <c r="D90" s="8">
        <v>1</v>
      </c>
      <c r="E90" s="13">
        <v>0.28163498020139233</v>
      </c>
      <c r="F90" s="13">
        <v>0.31147540983606559</v>
      </c>
      <c r="G90" s="13">
        <v>1</v>
      </c>
      <c r="H90" s="13">
        <v>0.28163498020139233</v>
      </c>
      <c r="I90" s="13">
        <v>1.5970896337292526</v>
      </c>
      <c r="J90" s="13">
        <v>1.4867838833500562</v>
      </c>
      <c r="K90" s="13">
        <v>0.19397922147263372</v>
      </c>
      <c r="L90" s="13">
        <v>0.38974755017668772</v>
      </c>
    </row>
    <row r="91" spans="2:12" x14ac:dyDescent="0.55000000000000004">
      <c r="B91" s="8" t="s">
        <v>100</v>
      </c>
      <c r="C91" s="8">
        <v>1</v>
      </c>
      <c r="D91" s="8">
        <v>0</v>
      </c>
      <c r="E91" s="13">
        <v>0.28710266792003447</v>
      </c>
      <c r="F91" s="13">
        <v>0.31147540983606559</v>
      </c>
      <c r="G91" s="13">
        <v>0</v>
      </c>
      <c r="H91" s="13">
        <v>0.28710266792003447</v>
      </c>
      <c r="I91" s="13">
        <v>-0.63460738159346364</v>
      </c>
      <c r="J91" s="13">
        <v>-0.67259270913454927</v>
      </c>
      <c r="K91" s="13">
        <v>0.17397901152002959</v>
      </c>
      <c r="L91" s="13">
        <v>0.43504181723028751</v>
      </c>
    </row>
    <row r="92" spans="2:12" x14ac:dyDescent="0.55000000000000004">
      <c r="B92" s="8" t="s">
        <v>101</v>
      </c>
      <c r="C92" s="8">
        <v>1</v>
      </c>
      <c r="D92" s="8">
        <v>0</v>
      </c>
      <c r="E92" s="13">
        <v>0.49563991864119045</v>
      </c>
      <c r="F92" s="13">
        <v>0.31147540983606559</v>
      </c>
      <c r="G92" s="13">
        <v>0</v>
      </c>
      <c r="H92" s="13">
        <v>0.49563991864119045</v>
      </c>
      <c r="I92" s="13">
        <v>-0.99131752850488719</v>
      </c>
      <c r="J92" s="13">
        <v>-0.67259270913454927</v>
      </c>
      <c r="K92" s="13">
        <v>0.35034395200810131</v>
      </c>
      <c r="L92" s="13">
        <v>0.64167605531022276</v>
      </c>
    </row>
    <row r="93" spans="2:12" x14ac:dyDescent="0.55000000000000004">
      <c r="B93" s="8" t="s">
        <v>102</v>
      </c>
      <c r="C93" s="8">
        <v>1</v>
      </c>
      <c r="D93" s="8">
        <v>0</v>
      </c>
      <c r="E93" s="13">
        <v>0.33217205235028713</v>
      </c>
      <c r="F93" s="13">
        <v>0.31147540983606559</v>
      </c>
      <c r="G93" s="13">
        <v>0</v>
      </c>
      <c r="H93" s="13">
        <v>0.33217205235028713</v>
      </c>
      <c r="I93" s="13">
        <v>-0.7052599955401726</v>
      </c>
      <c r="J93" s="13">
        <v>-0.67259270913454927</v>
      </c>
      <c r="K93" s="13">
        <v>0.25504617087914405</v>
      </c>
      <c r="L93" s="13">
        <v>0.41948755660466391</v>
      </c>
    </row>
    <row r="94" spans="2:12" x14ac:dyDescent="0.55000000000000004">
      <c r="B94" s="8" t="s">
        <v>103</v>
      </c>
      <c r="C94" s="8">
        <v>1</v>
      </c>
      <c r="D94" s="8">
        <v>1</v>
      </c>
      <c r="E94" s="13">
        <v>0.2981945663110826</v>
      </c>
      <c r="F94" s="13">
        <v>0.31147540983606559</v>
      </c>
      <c r="G94" s="13">
        <v>1</v>
      </c>
      <c r="H94" s="13">
        <v>0.2981945663110826</v>
      </c>
      <c r="I94" s="13">
        <v>1.5341170633882586</v>
      </c>
      <c r="J94" s="13">
        <v>1.4867838833500562</v>
      </c>
      <c r="K94" s="13">
        <v>0.21631986644014412</v>
      </c>
      <c r="L94" s="13">
        <v>0.39542196737443064</v>
      </c>
    </row>
    <row r="95" spans="2:12" x14ac:dyDescent="0.55000000000000004">
      <c r="B95" s="8" t="s">
        <v>104</v>
      </c>
      <c r="C95" s="8">
        <v>1</v>
      </c>
      <c r="D95" s="8">
        <v>0</v>
      </c>
      <c r="E95" s="13">
        <v>0.32266020043717875</v>
      </c>
      <c r="F95" s="13">
        <v>0.31147540983606559</v>
      </c>
      <c r="G95" s="13">
        <v>0</v>
      </c>
      <c r="H95" s="13">
        <v>0.32266020043717875</v>
      </c>
      <c r="I95" s="13">
        <v>-0.69019117532947494</v>
      </c>
      <c r="J95" s="13">
        <v>-0.67259270913454927</v>
      </c>
      <c r="K95" s="13">
        <v>0.24279654286929633</v>
      </c>
      <c r="L95" s="13">
        <v>0.41441621546103335</v>
      </c>
    </row>
    <row r="96" spans="2:12" x14ac:dyDescent="0.55000000000000004">
      <c r="B96" s="8" t="s">
        <v>105</v>
      </c>
      <c r="C96" s="8">
        <v>1</v>
      </c>
      <c r="D96" s="8">
        <v>0</v>
      </c>
      <c r="E96" s="13">
        <v>0.31397207341340344</v>
      </c>
      <c r="F96" s="13">
        <v>0.31147540983606559</v>
      </c>
      <c r="G96" s="13">
        <v>0</v>
      </c>
      <c r="H96" s="13">
        <v>0.31397207341340344</v>
      </c>
      <c r="I96" s="13">
        <v>-0.67651061109211208</v>
      </c>
      <c r="J96" s="13">
        <v>-0.67259270913454927</v>
      </c>
      <c r="K96" s="13">
        <v>0.22194088758701097</v>
      </c>
      <c r="L96" s="13">
        <v>0.42339860078478292</v>
      </c>
    </row>
    <row r="97" spans="2:12" x14ac:dyDescent="0.55000000000000004">
      <c r="B97" s="8" t="s">
        <v>106</v>
      </c>
      <c r="C97" s="8">
        <v>1</v>
      </c>
      <c r="D97" s="8">
        <v>0</v>
      </c>
      <c r="E97" s="13">
        <v>0.34365409495306443</v>
      </c>
      <c r="F97" s="13">
        <v>0.31147540983606559</v>
      </c>
      <c r="G97" s="13">
        <v>0</v>
      </c>
      <c r="H97" s="13">
        <v>0.34365409495306443</v>
      </c>
      <c r="I97" s="13">
        <v>-0.72359302461054076</v>
      </c>
      <c r="J97" s="13">
        <v>-0.67259270913454927</v>
      </c>
      <c r="K97" s="13">
        <v>0.24455545368636999</v>
      </c>
      <c r="L97" s="13">
        <v>0.45853535613803492</v>
      </c>
    </row>
    <row r="98" spans="2:12" x14ac:dyDescent="0.55000000000000004">
      <c r="B98" s="8" t="s">
        <v>107</v>
      </c>
      <c r="C98" s="8">
        <v>1</v>
      </c>
      <c r="D98" s="8">
        <v>0</v>
      </c>
      <c r="E98" s="13">
        <v>0.28352339641268837</v>
      </c>
      <c r="F98" s="13">
        <v>0.31147540983606559</v>
      </c>
      <c r="G98" s="13">
        <v>0</v>
      </c>
      <c r="H98" s="13">
        <v>0.28352339641268837</v>
      </c>
      <c r="I98" s="13">
        <v>-0.62906199049217593</v>
      </c>
      <c r="J98" s="13">
        <v>-0.67259270913454927</v>
      </c>
      <c r="K98" s="13">
        <v>0.21718925960038407</v>
      </c>
      <c r="L98" s="13">
        <v>0.360780058771557</v>
      </c>
    </row>
    <row r="99" spans="2:12" x14ac:dyDescent="0.55000000000000004">
      <c r="B99" s="8" t="s">
        <v>108</v>
      </c>
      <c r="C99" s="8">
        <v>1</v>
      </c>
      <c r="D99" s="8">
        <v>0</v>
      </c>
      <c r="E99" s="13">
        <v>0.36926123019228835</v>
      </c>
      <c r="F99" s="13">
        <v>0.31147540983606559</v>
      </c>
      <c r="G99" s="13">
        <v>0</v>
      </c>
      <c r="H99" s="13">
        <v>0.36926123019228835</v>
      </c>
      <c r="I99" s="13">
        <v>-0.76514208972997566</v>
      </c>
      <c r="J99" s="13">
        <v>-0.67259270913454927</v>
      </c>
      <c r="K99" s="13">
        <v>0.22366340197420267</v>
      </c>
      <c r="L99" s="13">
        <v>0.54330846214081996</v>
      </c>
    </row>
    <row r="100" spans="2:12" x14ac:dyDescent="0.55000000000000004">
      <c r="B100" s="8" t="s">
        <v>109</v>
      </c>
      <c r="C100" s="8">
        <v>1</v>
      </c>
      <c r="D100" s="8">
        <v>0</v>
      </c>
      <c r="E100" s="13">
        <v>0.24379021693237526</v>
      </c>
      <c r="F100" s="13">
        <v>0.31147540983606559</v>
      </c>
      <c r="G100" s="13">
        <v>0</v>
      </c>
      <c r="H100" s="13">
        <v>0.24379021693237526</v>
      </c>
      <c r="I100" s="13">
        <v>-0.56778902174466828</v>
      </c>
      <c r="J100" s="13">
        <v>-0.67259270913454927</v>
      </c>
      <c r="K100" s="13">
        <v>0.1727605395165849</v>
      </c>
      <c r="L100" s="13">
        <v>0.33229268950806778</v>
      </c>
    </row>
    <row r="101" spans="2:12" x14ac:dyDescent="0.55000000000000004">
      <c r="B101" s="8" t="s">
        <v>110</v>
      </c>
      <c r="C101" s="8">
        <v>1</v>
      </c>
      <c r="D101" s="8">
        <v>0</v>
      </c>
      <c r="E101" s="13">
        <v>0.30533307184819264</v>
      </c>
      <c r="F101" s="13">
        <v>0.31147540983606559</v>
      </c>
      <c r="G101" s="13">
        <v>0</v>
      </c>
      <c r="H101" s="13">
        <v>0.30533307184819264</v>
      </c>
      <c r="I101" s="13">
        <v>-0.66297722852319507</v>
      </c>
      <c r="J101" s="13">
        <v>-0.67259270913454927</v>
      </c>
      <c r="K101" s="13">
        <v>0.20875636424811769</v>
      </c>
      <c r="L101" s="13">
        <v>0.4227192516987941</v>
      </c>
    </row>
    <row r="102" spans="2:12" x14ac:dyDescent="0.55000000000000004">
      <c r="B102" s="8" t="s">
        <v>111</v>
      </c>
      <c r="C102" s="8">
        <v>1</v>
      </c>
      <c r="D102" s="8">
        <v>1</v>
      </c>
      <c r="E102" s="13">
        <v>0.23740343945860751</v>
      </c>
      <c r="F102" s="13">
        <v>0.31147540983606559</v>
      </c>
      <c r="G102" s="13">
        <v>1</v>
      </c>
      <c r="H102" s="13">
        <v>0.23740343945860751</v>
      </c>
      <c r="I102" s="13">
        <v>1.7922719907161271</v>
      </c>
      <c r="J102" s="13">
        <v>1.4867838833500562</v>
      </c>
      <c r="K102" s="13">
        <v>0.1628028514162792</v>
      </c>
      <c r="L102" s="13">
        <v>0.33260716584052141</v>
      </c>
    </row>
    <row r="103" spans="2:12" x14ac:dyDescent="0.55000000000000004">
      <c r="B103" s="8" t="s">
        <v>112</v>
      </c>
      <c r="C103" s="8">
        <v>1</v>
      </c>
      <c r="D103" s="8">
        <v>0</v>
      </c>
      <c r="E103" s="13">
        <v>0.20030362020415315</v>
      </c>
      <c r="F103" s="13">
        <v>0.31147540983606559</v>
      </c>
      <c r="G103" s="13">
        <v>0</v>
      </c>
      <c r="H103" s="13">
        <v>0.20030362020415315</v>
      </c>
      <c r="I103" s="13">
        <v>-0.50047436166763093</v>
      </c>
      <c r="J103" s="13">
        <v>-0.67259270913454927</v>
      </c>
      <c r="K103" s="13">
        <v>0.12647236784728672</v>
      </c>
      <c r="L103" s="13">
        <v>0.30231889741449369</v>
      </c>
    </row>
    <row r="104" spans="2:12" x14ac:dyDescent="0.55000000000000004">
      <c r="B104" s="8" t="s">
        <v>113</v>
      </c>
      <c r="C104" s="8">
        <v>1</v>
      </c>
      <c r="D104" s="8">
        <v>1</v>
      </c>
      <c r="E104" s="13">
        <v>0.41085041571091019</v>
      </c>
      <c r="F104" s="13">
        <v>0.31147540983606559</v>
      </c>
      <c r="G104" s="13">
        <v>1</v>
      </c>
      <c r="H104" s="13">
        <v>0.41085041571091019</v>
      </c>
      <c r="I104" s="13">
        <v>1.197487317185322</v>
      </c>
      <c r="J104" s="13">
        <v>1.4867838833500562</v>
      </c>
      <c r="K104" s="13">
        <v>0.31332754224846587</v>
      </c>
      <c r="L104" s="13">
        <v>0.51592123209749141</v>
      </c>
    </row>
    <row r="105" spans="2:12" x14ac:dyDescent="0.55000000000000004">
      <c r="B105" s="8" t="s">
        <v>114</v>
      </c>
      <c r="C105" s="8">
        <v>1</v>
      </c>
      <c r="D105" s="8">
        <v>1</v>
      </c>
      <c r="E105" s="13">
        <v>0.47660079324734633</v>
      </c>
      <c r="F105" s="13">
        <v>0.31147540983606559</v>
      </c>
      <c r="G105" s="13">
        <v>1</v>
      </c>
      <c r="H105" s="13">
        <v>0.47660079324734633</v>
      </c>
      <c r="I105" s="13">
        <v>1.0479465919690907</v>
      </c>
      <c r="J105" s="13">
        <v>1.4867838833500562</v>
      </c>
      <c r="K105" s="13">
        <v>0.34349480354224854</v>
      </c>
      <c r="L105" s="13">
        <v>0.6131157366454496</v>
      </c>
    </row>
    <row r="106" spans="2:12" x14ac:dyDescent="0.55000000000000004">
      <c r="B106" s="8" t="s">
        <v>115</v>
      </c>
      <c r="C106" s="8">
        <v>1</v>
      </c>
      <c r="D106" s="8">
        <v>1</v>
      </c>
      <c r="E106" s="13">
        <v>0.47611968481547606</v>
      </c>
      <c r="F106" s="13">
        <v>0.31147540983606559</v>
      </c>
      <c r="G106" s="13">
        <v>1</v>
      </c>
      <c r="H106" s="13">
        <v>0.47611968481547606</v>
      </c>
      <c r="I106" s="13">
        <v>1.0489576904629663</v>
      </c>
      <c r="J106" s="13">
        <v>1.4867838833500562</v>
      </c>
      <c r="K106" s="13">
        <v>0.33854996905494367</v>
      </c>
      <c r="L106" s="13">
        <v>0.61741126857147066</v>
      </c>
    </row>
    <row r="107" spans="2:12" x14ac:dyDescent="0.55000000000000004">
      <c r="B107" s="8" t="s">
        <v>116</v>
      </c>
      <c r="C107" s="8">
        <v>1</v>
      </c>
      <c r="D107" s="8">
        <v>0</v>
      </c>
      <c r="E107" s="13">
        <v>0.27297874398787147</v>
      </c>
      <c r="F107" s="13">
        <v>0.31147540983606559</v>
      </c>
      <c r="G107" s="13">
        <v>0</v>
      </c>
      <c r="H107" s="13">
        <v>0.27297874398787147</v>
      </c>
      <c r="I107" s="13">
        <v>-0.61276064030133048</v>
      </c>
      <c r="J107" s="13">
        <v>-0.67259270913454927</v>
      </c>
      <c r="K107" s="13">
        <v>0.20681433830098292</v>
      </c>
      <c r="L107" s="13">
        <v>0.35094505030768658</v>
      </c>
    </row>
    <row r="108" spans="2:12" x14ac:dyDescent="0.55000000000000004">
      <c r="B108" s="8" t="s">
        <v>117</v>
      </c>
      <c r="C108" s="8">
        <v>1</v>
      </c>
      <c r="D108" s="8">
        <v>0</v>
      </c>
      <c r="E108" s="13">
        <v>0.21924679346574288</v>
      </c>
      <c r="F108" s="13">
        <v>0.31147540983606559</v>
      </c>
      <c r="G108" s="13">
        <v>0</v>
      </c>
      <c r="H108" s="13">
        <v>0.21924679346574288</v>
      </c>
      <c r="I108" s="13">
        <v>-0.52991929982647878</v>
      </c>
      <c r="J108" s="13">
        <v>-0.67259270913454927</v>
      </c>
      <c r="K108" s="13">
        <v>0.14787001597296173</v>
      </c>
      <c r="L108" s="13">
        <v>0.31244427815661047</v>
      </c>
    </row>
    <row r="109" spans="2:12" x14ac:dyDescent="0.55000000000000004">
      <c r="B109" s="8" t="s">
        <v>118</v>
      </c>
      <c r="C109" s="8">
        <v>1</v>
      </c>
      <c r="D109" s="8">
        <v>0</v>
      </c>
      <c r="E109" s="13">
        <v>0.24172332717900807</v>
      </c>
      <c r="F109" s="13">
        <v>0.31147540983606559</v>
      </c>
      <c r="G109" s="13">
        <v>0</v>
      </c>
      <c r="H109" s="13">
        <v>0.24172332717900807</v>
      </c>
      <c r="I109" s="13">
        <v>-0.56460592820616207</v>
      </c>
      <c r="J109" s="13">
        <v>-0.67259270913454927</v>
      </c>
      <c r="K109" s="13">
        <v>0.17142939954125277</v>
      </c>
      <c r="L109" s="13">
        <v>0.32938265847064446</v>
      </c>
    </row>
    <row r="110" spans="2:12" x14ac:dyDescent="0.55000000000000004">
      <c r="B110" s="8" t="s">
        <v>119</v>
      </c>
      <c r="C110" s="8">
        <v>1</v>
      </c>
      <c r="D110" s="8">
        <v>0</v>
      </c>
      <c r="E110" s="13">
        <v>0.32062776464686554</v>
      </c>
      <c r="F110" s="13">
        <v>0.31147540983606559</v>
      </c>
      <c r="G110" s="13">
        <v>0</v>
      </c>
      <c r="H110" s="13">
        <v>0.32062776464686554</v>
      </c>
      <c r="I110" s="13">
        <v>-0.68698406989745586</v>
      </c>
      <c r="J110" s="13">
        <v>-0.67259270913454927</v>
      </c>
      <c r="K110" s="13">
        <v>0.25429344282435123</v>
      </c>
      <c r="L110" s="13">
        <v>0.39509781051700593</v>
      </c>
    </row>
    <row r="111" spans="2:12" x14ac:dyDescent="0.55000000000000004">
      <c r="B111" s="8" t="s">
        <v>120</v>
      </c>
      <c r="C111" s="8">
        <v>1</v>
      </c>
      <c r="D111" s="8">
        <v>0</v>
      </c>
      <c r="E111" s="13">
        <v>0.34813739611561212</v>
      </c>
      <c r="F111" s="13">
        <v>0.31147540983606559</v>
      </c>
      <c r="G111" s="13">
        <v>0</v>
      </c>
      <c r="H111" s="13">
        <v>0.34813739611561212</v>
      </c>
      <c r="I111" s="13">
        <v>-0.7307979237104345</v>
      </c>
      <c r="J111" s="13">
        <v>-0.67259270913454927</v>
      </c>
      <c r="K111" s="13">
        <v>0.26760092625563847</v>
      </c>
      <c r="L111" s="13">
        <v>0.43840337134210738</v>
      </c>
    </row>
    <row r="112" spans="2:12" x14ac:dyDescent="0.55000000000000004">
      <c r="B112" s="8" t="s">
        <v>121</v>
      </c>
      <c r="C112" s="8">
        <v>1</v>
      </c>
      <c r="D112" s="8">
        <v>1</v>
      </c>
      <c r="E112" s="13">
        <v>0.32266020043717875</v>
      </c>
      <c r="F112" s="13">
        <v>0.31147540983606559</v>
      </c>
      <c r="G112" s="13">
        <v>1</v>
      </c>
      <c r="H112" s="13">
        <v>0.32266020043717875</v>
      </c>
      <c r="I112" s="13">
        <v>1.4488739290568766</v>
      </c>
      <c r="J112" s="13">
        <v>1.4867838833500562</v>
      </c>
      <c r="K112" s="13">
        <v>0.24279654286929633</v>
      </c>
      <c r="L112" s="13">
        <v>0.41441621546103335</v>
      </c>
    </row>
    <row r="113" spans="2:12" x14ac:dyDescent="0.55000000000000004">
      <c r="B113" s="8" t="s">
        <v>122</v>
      </c>
      <c r="C113" s="8">
        <v>1</v>
      </c>
      <c r="D113" s="8">
        <v>1</v>
      </c>
      <c r="E113" s="13">
        <v>0.20647829830893058</v>
      </c>
      <c r="F113" s="13">
        <v>0.31147540983606559</v>
      </c>
      <c r="G113" s="13">
        <v>1</v>
      </c>
      <c r="H113" s="13">
        <v>0.20647829830893058</v>
      </c>
      <c r="I113" s="13">
        <v>1.9603887344659603</v>
      </c>
      <c r="J113" s="13">
        <v>1.4867838833500562</v>
      </c>
      <c r="K113" s="13">
        <v>0.13338955195807126</v>
      </c>
      <c r="L113" s="13">
        <v>0.30549723967083009</v>
      </c>
    </row>
    <row r="114" spans="2:12" x14ac:dyDescent="0.55000000000000004">
      <c r="B114" s="8" t="s">
        <v>123</v>
      </c>
      <c r="C114" s="8">
        <v>1</v>
      </c>
      <c r="D114" s="8">
        <v>1</v>
      </c>
      <c r="E114" s="13">
        <v>0.21765643727214851</v>
      </c>
      <c r="F114" s="13">
        <v>0.31147540983606559</v>
      </c>
      <c r="G114" s="13">
        <v>1</v>
      </c>
      <c r="H114" s="13">
        <v>0.21765643727214851</v>
      </c>
      <c r="I114" s="13">
        <v>1.8958894011165868</v>
      </c>
      <c r="J114" s="13">
        <v>1.4867838833500562</v>
      </c>
      <c r="K114" s="13">
        <v>0.14178656542849422</v>
      </c>
      <c r="L114" s="13">
        <v>0.31903234473930969</v>
      </c>
    </row>
    <row r="115" spans="2:12" x14ac:dyDescent="0.55000000000000004">
      <c r="B115" s="8" t="s">
        <v>124</v>
      </c>
      <c r="C115" s="8">
        <v>1</v>
      </c>
      <c r="D115" s="8">
        <v>1</v>
      </c>
      <c r="E115" s="13">
        <v>0.40859757506888589</v>
      </c>
      <c r="F115" s="13">
        <v>0.31147540983606559</v>
      </c>
      <c r="G115" s="13">
        <v>1</v>
      </c>
      <c r="H115" s="13">
        <v>0.40859757506888589</v>
      </c>
      <c r="I115" s="13">
        <v>1.2030776478028751</v>
      </c>
      <c r="J115" s="13">
        <v>1.4867838833500562</v>
      </c>
      <c r="K115" s="13">
        <v>0.30429682587767304</v>
      </c>
      <c r="L115" s="13">
        <v>0.52183299495837399</v>
      </c>
    </row>
    <row r="116" spans="2:12" x14ac:dyDescent="0.55000000000000004">
      <c r="B116" s="8" t="s">
        <v>125</v>
      </c>
      <c r="C116" s="8">
        <v>1</v>
      </c>
      <c r="D116" s="8">
        <v>0</v>
      </c>
      <c r="E116" s="13">
        <v>0.34929193588822166</v>
      </c>
      <c r="F116" s="13">
        <v>0.31147540983606559</v>
      </c>
      <c r="G116" s="13">
        <v>0</v>
      </c>
      <c r="H116" s="13">
        <v>0.34929193588822166</v>
      </c>
      <c r="I116" s="13">
        <v>-0.73265781281848508</v>
      </c>
      <c r="J116" s="13">
        <v>-0.67259270913454927</v>
      </c>
      <c r="K116" s="13">
        <v>0.26488057928245684</v>
      </c>
      <c r="L116" s="13">
        <v>0.44434354935311488</v>
      </c>
    </row>
    <row r="117" spans="2:12" x14ac:dyDescent="0.55000000000000004">
      <c r="B117" s="8" t="s">
        <v>126</v>
      </c>
      <c r="C117" s="8">
        <v>1</v>
      </c>
      <c r="D117" s="8">
        <v>0</v>
      </c>
      <c r="E117" s="13">
        <v>0.35683579377920499</v>
      </c>
      <c r="F117" s="13">
        <v>0.31147540983606559</v>
      </c>
      <c r="G117" s="13">
        <v>0</v>
      </c>
      <c r="H117" s="13">
        <v>0.35683579377920499</v>
      </c>
      <c r="I117" s="13">
        <v>-0.74485763255106163</v>
      </c>
      <c r="J117" s="13">
        <v>-0.67259270913454927</v>
      </c>
      <c r="K117" s="13">
        <v>0.27526056320536157</v>
      </c>
      <c r="L117" s="13">
        <v>0.44765384807557013</v>
      </c>
    </row>
    <row r="118" spans="2:12" x14ac:dyDescent="0.55000000000000004">
      <c r="B118" s="8" t="s">
        <v>127</v>
      </c>
      <c r="C118" s="8">
        <v>1</v>
      </c>
      <c r="D118" s="8">
        <v>1</v>
      </c>
      <c r="E118" s="13">
        <v>0.42941791391007966</v>
      </c>
      <c r="F118" s="13">
        <v>0.31147540983606559</v>
      </c>
      <c r="G118" s="13">
        <v>1</v>
      </c>
      <c r="H118" s="13">
        <v>0.42941791391007966</v>
      </c>
      <c r="I118" s="13">
        <v>1.1527071508712174</v>
      </c>
      <c r="J118" s="13">
        <v>1.4867838833500562</v>
      </c>
      <c r="K118" s="13">
        <v>0.32320066979645168</v>
      </c>
      <c r="L118" s="13">
        <v>0.54255890525041717</v>
      </c>
    </row>
    <row r="119" spans="2:12" x14ac:dyDescent="0.55000000000000004">
      <c r="B119" s="8" t="s">
        <v>128</v>
      </c>
      <c r="C119" s="8">
        <v>1</v>
      </c>
      <c r="D119" s="8">
        <v>1</v>
      </c>
      <c r="E119" s="13">
        <v>0.38348370234244655</v>
      </c>
      <c r="F119" s="13">
        <v>0.31147540983606559</v>
      </c>
      <c r="G119" s="13">
        <v>1</v>
      </c>
      <c r="H119" s="13">
        <v>0.38348370234244655</v>
      </c>
      <c r="I119" s="13">
        <v>1.2679403567437053</v>
      </c>
      <c r="J119" s="13">
        <v>1.4867838833500562</v>
      </c>
      <c r="K119" s="13">
        <v>0.29599870549956231</v>
      </c>
      <c r="L119" s="13">
        <v>0.47922442956588535</v>
      </c>
    </row>
    <row r="120" spans="2:12" x14ac:dyDescent="0.55000000000000004">
      <c r="B120" s="8" t="s">
        <v>129</v>
      </c>
      <c r="C120" s="8">
        <v>1</v>
      </c>
      <c r="D120" s="8">
        <v>0</v>
      </c>
      <c r="E120" s="13">
        <v>0.21123646547294314</v>
      </c>
      <c r="F120" s="13">
        <v>0.31147540983606559</v>
      </c>
      <c r="G120" s="13">
        <v>0</v>
      </c>
      <c r="H120" s="13">
        <v>0.21123646547294314</v>
      </c>
      <c r="I120" s="13">
        <v>-0.51750080987025493</v>
      </c>
      <c r="J120" s="13">
        <v>-0.67259270913454927</v>
      </c>
      <c r="K120" s="13">
        <v>0.13575549236813506</v>
      </c>
      <c r="L120" s="13">
        <v>0.31346350364806053</v>
      </c>
    </row>
    <row r="121" spans="2:12" x14ac:dyDescent="0.55000000000000004">
      <c r="B121" s="8" t="s">
        <v>130</v>
      </c>
      <c r="C121" s="8">
        <v>1</v>
      </c>
      <c r="D121" s="8">
        <v>0</v>
      </c>
      <c r="E121" s="13">
        <v>0.27483132402267169</v>
      </c>
      <c r="F121" s="13">
        <v>0.31147540983606559</v>
      </c>
      <c r="G121" s="13">
        <v>0</v>
      </c>
      <c r="H121" s="13">
        <v>0.27483132402267169</v>
      </c>
      <c r="I121" s="13">
        <v>-0.61562124226307802</v>
      </c>
      <c r="J121" s="13">
        <v>-0.67259270913454927</v>
      </c>
      <c r="K121" s="13">
        <v>0.1896792609108344</v>
      </c>
      <c r="L121" s="13">
        <v>0.38027105737279165</v>
      </c>
    </row>
    <row r="122" spans="2:12" x14ac:dyDescent="0.55000000000000004">
      <c r="B122" s="8" t="s">
        <v>131</v>
      </c>
      <c r="C122" s="8">
        <v>1</v>
      </c>
      <c r="D122" s="8">
        <v>0</v>
      </c>
      <c r="E122" s="13">
        <v>0.18837216573878815</v>
      </c>
      <c r="F122" s="13">
        <v>0.31147540983606559</v>
      </c>
      <c r="G122" s="13">
        <v>0</v>
      </c>
      <c r="H122" s="13">
        <v>0.18837216573878815</v>
      </c>
      <c r="I122" s="13">
        <v>-0.48175906938036106</v>
      </c>
      <c r="J122" s="13">
        <v>-0.67259270913454927</v>
      </c>
      <c r="K122" s="13">
        <v>0.11335457705248921</v>
      </c>
      <c r="L122" s="13">
        <v>0.29643752595025724</v>
      </c>
    </row>
    <row r="123" spans="2:12" x14ac:dyDescent="0.55000000000000004">
      <c r="B123" s="8" t="s">
        <v>132</v>
      </c>
      <c r="C123" s="8">
        <v>1</v>
      </c>
      <c r="D123" s="8">
        <v>0</v>
      </c>
      <c r="E123" s="13">
        <v>0.26292001471655707</v>
      </c>
      <c r="F123" s="13">
        <v>0.31147540983606559</v>
      </c>
      <c r="G123" s="13">
        <v>0</v>
      </c>
      <c r="H123" s="13">
        <v>0.26292001471655707</v>
      </c>
      <c r="I123" s="13">
        <v>-0.59724773953865673</v>
      </c>
      <c r="J123" s="13">
        <v>-0.67259270913454927</v>
      </c>
      <c r="K123" s="13">
        <v>0.15427567788955537</v>
      </c>
      <c r="L123" s="13">
        <v>0.41090128056631831</v>
      </c>
    </row>
    <row r="124" spans="2:12" x14ac:dyDescent="0.55000000000000004">
      <c r="B124" s="8" t="s">
        <v>133</v>
      </c>
      <c r="C124" s="8">
        <v>1</v>
      </c>
      <c r="D124" s="8">
        <v>0</v>
      </c>
      <c r="E124" s="13">
        <v>0.34506953598993573</v>
      </c>
      <c r="F124" s="13">
        <v>0.31147540983606559</v>
      </c>
      <c r="G124" s="13">
        <v>0</v>
      </c>
      <c r="H124" s="13">
        <v>0.34506953598993573</v>
      </c>
      <c r="I124" s="13">
        <v>-0.72586476258997945</v>
      </c>
      <c r="J124" s="13">
        <v>-0.67259270913454927</v>
      </c>
      <c r="K124" s="13">
        <v>0.19102896906102854</v>
      </c>
      <c r="L124" s="13">
        <v>0.54035497680733569</v>
      </c>
    </row>
    <row r="125" spans="2:12" x14ac:dyDescent="0.55000000000000004">
      <c r="B125" s="8" t="s">
        <v>134</v>
      </c>
      <c r="C125" s="8">
        <v>1</v>
      </c>
      <c r="D125" s="8">
        <v>1</v>
      </c>
      <c r="E125" s="13">
        <v>0.42941791391007966</v>
      </c>
      <c r="F125" s="13">
        <v>0.31147540983606559</v>
      </c>
      <c r="G125" s="13">
        <v>1</v>
      </c>
      <c r="H125" s="13">
        <v>0.42941791391007966</v>
      </c>
      <c r="I125" s="13">
        <v>1.1527071508712174</v>
      </c>
      <c r="J125" s="13">
        <v>1.4867838833500562</v>
      </c>
      <c r="K125" s="13">
        <v>0.32320066979645168</v>
      </c>
      <c r="L125" s="13">
        <v>0.54255890525041717</v>
      </c>
    </row>
    <row r="126" spans="2:12" x14ac:dyDescent="0.55000000000000004">
      <c r="B126" s="8" t="s">
        <v>135</v>
      </c>
      <c r="C126" s="8">
        <v>1</v>
      </c>
      <c r="D126" s="8">
        <v>1</v>
      </c>
      <c r="E126" s="13">
        <v>0.41963609726941303</v>
      </c>
      <c r="F126" s="13">
        <v>0.31147540983606559</v>
      </c>
      <c r="G126" s="13">
        <v>1</v>
      </c>
      <c r="H126" s="13">
        <v>0.41963609726941303</v>
      </c>
      <c r="I126" s="13">
        <v>1.1760174788480446</v>
      </c>
      <c r="J126" s="13">
        <v>1.4867838833500562</v>
      </c>
      <c r="K126" s="13">
        <v>0.30982483048160575</v>
      </c>
      <c r="L126" s="13">
        <v>0.53802730153128864</v>
      </c>
    </row>
    <row r="127" spans="2:12" x14ac:dyDescent="0.55000000000000004">
      <c r="B127" s="8" t="s">
        <v>136</v>
      </c>
      <c r="C127" s="8">
        <v>1</v>
      </c>
      <c r="D127" s="8">
        <v>0</v>
      </c>
      <c r="E127" s="13">
        <v>0.25610984287393068</v>
      </c>
      <c r="F127" s="13">
        <v>0.31147540983606559</v>
      </c>
      <c r="G127" s="13">
        <v>0</v>
      </c>
      <c r="H127" s="13">
        <v>0.25610984287393068</v>
      </c>
      <c r="I127" s="13">
        <v>-0.58675760697554591</v>
      </c>
      <c r="J127" s="13">
        <v>-0.67259270913454927</v>
      </c>
      <c r="K127" s="13">
        <v>0.15521512910456489</v>
      </c>
      <c r="L127" s="13">
        <v>0.39214516645390973</v>
      </c>
    </row>
    <row r="128" spans="2:12" x14ac:dyDescent="0.55000000000000004">
      <c r="B128" s="8" t="s">
        <v>137</v>
      </c>
      <c r="C128" s="8">
        <v>1</v>
      </c>
      <c r="D128" s="8">
        <v>0</v>
      </c>
      <c r="E128" s="13">
        <v>0.31397207341340344</v>
      </c>
      <c r="F128" s="13">
        <v>0.31147540983606559</v>
      </c>
      <c r="G128" s="13">
        <v>0</v>
      </c>
      <c r="H128" s="13">
        <v>0.31397207341340344</v>
      </c>
      <c r="I128" s="13">
        <v>-0.67651061109211208</v>
      </c>
      <c r="J128" s="13">
        <v>-0.67259270913454927</v>
      </c>
      <c r="K128" s="13">
        <v>0.22194088758701097</v>
      </c>
      <c r="L128" s="13">
        <v>0.42339860078478292</v>
      </c>
    </row>
    <row r="129" spans="2:12" x14ac:dyDescent="0.55000000000000004">
      <c r="B129" s="8" t="s">
        <v>138</v>
      </c>
      <c r="C129" s="8">
        <v>1</v>
      </c>
      <c r="D129" s="8">
        <v>0</v>
      </c>
      <c r="E129" s="13">
        <v>0.26647319852565465</v>
      </c>
      <c r="F129" s="13">
        <v>0.31147540983606559</v>
      </c>
      <c r="G129" s="13">
        <v>0</v>
      </c>
      <c r="H129" s="13">
        <v>0.26647319852565465</v>
      </c>
      <c r="I129" s="13">
        <v>-0.60272440112728676</v>
      </c>
      <c r="J129" s="13">
        <v>-0.67259270913454927</v>
      </c>
      <c r="K129" s="13">
        <v>0.18320148394528549</v>
      </c>
      <c r="L129" s="13">
        <v>0.37042942153162245</v>
      </c>
    </row>
    <row r="130" spans="2:12" x14ac:dyDescent="0.55000000000000004">
      <c r="B130" s="8" t="s">
        <v>139</v>
      </c>
      <c r="C130" s="8">
        <v>1</v>
      </c>
      <c r="D130" s="8">
        <v>0</v>
      </c>
      <c r="E130" s="13">
        <v>0.32266020043717875</v>
      </c>
      <c r="F130" s="13">
        <v>0.31147540983606559</v>
      </c>
      <c r="G130" s="13">
        <v>0</v>
      </c>
      <c r="H130" s="13">
        <v>0.32266020043717875</v>
      </c>
      <c r="I130" s="13">
        <v>-0.69019117532947494</v>
      </c>
      <c r="J130" s="13">
        <v>-0.67259270913454927</v>
      </c>
      <c r="K130" s="13">
        <v>0.24279654286929633</v>
      </c>
      <c r="L130" s="13">
        <v>0.41441621546103335</v>
      </c>
    </row>
    <row r="131" spans="2:12" x14ac:dyDescent="0.55000000000000004">
      <c r="B131" s="8" t="s">
        <v>140</v>
      </c>
      <c r="C131" s="8">
        <v>1</v>
      </c>
      <c r="D131" s="8">
        <v>1</v>
      </c>
      <c r="E131" s="13">
        <v>0.27788118246187093</v>
      </c>
      <c r="F131" s="13">
        <v>0.31147540983606559</v>
      </c>
      <c r="G131" s="13">
        <v>1</v>
      </c>
      <c r="H131" s="13">
        <v>0.27788118246187093</v>
      </c>
      <c r="I131" s="13">
        <v>1.6120360957432474</v>
      </c>
      <c r="J131" s="13">
        <v>1.4867838833500562</v>
      </c>
      <c r="K131" s="13">
        <v>0.13207417636456181</v>
      </c>
      <c r="L131" s="13">
        <v>0.49318802263876504</v>
      </c>
    </row>
    <row r="132" spans="2:12" x14ac:dyDescent="0.55000000000000004">
      <c r="B132" s="8" t="s">
        <v>141</v>
      </c>
      <c r="C132" s="8">
        <v>1</v>
      </c>
      <c r="D132" s="8">
        <v>0</v>
      </c>
      <c r="E132" s="13">
        <v>0.33953909657255588</v>
      </c>
      <c r="F132" s="13">
        <v>0.31147540983606559</v>
      </c>
      <c r="G132" s="13">
        <v>0</v>
      </c>
      <c r="H132" s="13">
        <v>0.33953909657255588</v>
      </c>
      <c r="I132" s="13">
        <v>-0.71700360170890864</v>
      </c>
      <c r="J132" s="13">
        <v>-0.67259270913454927</v>
      </c>
      <c r="K132" s="13">
        <v>0.25960844651416665</v>
      </c>
      <c r="L132" s="13">
        <v>0.42979367312292105</v>
      </c>
    </row>
    <row r="133" spans="2:12" x14ac:dyDescent="0.55000000000000004">
      <c r="B133" s="8" t="s">
        <v>142</v>
      </c>
      <c r="C133" s="8">
        <v>1</v>
      </c>
      <c r="D133" s="8">
        <v>0</v>
      </c>
      <c r="E133" s="13">
        <v>0.44818618443062919</v>
      </c>
      <c r="F133" s="13">
        <v>0.31147540983606559</v>
      </c>
      <c r="G133" s="13">
        <v>0</v>
      </c>
      <c r="H133" s="13">
        <v>0.44818618443062919</v>
      </c>
      <c r="I133" s="13">
        <v>-0.90122441313108559</v>
      </c>
      <c r="J133" s="13">
        <v>-0.67259270913454927</v>
      </c>
      <c r="K133" s="13">
        <v>0.33196935259160254</v>
      </c>
      <c r="L133" s="13">
        <v>0.57035200699057154</v>
      </c>
    </row>
    <row r="134" spans="2:12" x14ac:dyDescent="0.55000000000000004">
      <c r="B134" s="8" t="s">
        <v>143</v>
      </c>
      <c r="C134" s="8">
        <v>1</v>
      </c>
      <c r="D134" s="8">
        <v>0</v>
      </c>
      <c r="E134" s="13">
        <v>0.28988327635999028</v>
      </c>
      <c r="F134" s="13">
        <v>0.31147540983606559</v>
      </c>
      <c r="G134" s="13">
        <v>0</v>
      </c>
      <c r="H134" s="13">
        <v>0.28988327635999028</v>
      </c>
      <c r="I134" s="13">
        <v>-0.63892033439538809</v>
      </c>
      <c r="J134" s="13">
        <v>-0.67259270913454927</v>
      </c>
      <c r="K134" s="13">
        <v>0.19619313565757024</v>
      </c>
      <c r="L134" s="13">
        <v>0.40573079346467994</v>
      </c>
    </row>
    <row r="135" spans="2:12" x14ac:dyDescent="0.55000000000000004">
      <c r="B135" s="8" t="s">
        <v>144</v>
      </c>
      <c r="C135" s="8">
        <v>1</v>
      </c>
      <c r="D135" s="8">
        <v>1</v>
      </c>
      <c r="E135" s="13">
        <v>0.23944505544680056</v>
      </c>
      <c r="F135" s="13">
        <v>0.31147540983606559</v>
      </c>
      <c r="G135" s="13">
        <v>1</v>
      </c>
      <c r="H135" s="13">
        <v>0.23944505544680056</v>
      </c>
      <c r="I135" s="13">
        <v>1.7822242983966023</v>
      </c>
      <c r="J135" s="13">
        <v>1.4867838833500562</v>
      </c>
      <c r="K135" s="13">
        <v>0.17084403834045675</v>
      </c>
      <c r="L135" s="13">
        <v>0.3248017019684078</v>
      </c>
    </row>
    <row r="136" spans="2:12" x14ac:dyDescent="0.55000000000000004">
      <c r="B136" s="8" t="s">
        <v>145</v>
      </c>
      <c r="C136" s="8">
        <v>1</v>
      </c>
      <c r="D136" s="8">
        <v>0</v>
      </c>
      <c r="E136" s="13">
        <v>0.27483132402267169</v>
      </c>
      <c r="F136" s="13">
        <v>0.31147540983606559</v>
      </c>
      <c r="G136" s="13">
        <v>0</v>
      </c>
      <c r="H136" s="13">
        <v>0.27483132402267169</v>
      </c>
      <c r="I136" s="13">
        <v>-0.61562124226307802</v>
      </c>
      <c r="J136" s="13">
        <v>-0.67259270913454927</v>
      </c>
      <c r="K136" s="13">
        <v>0.1896792609108344</v>
      </c>
      <c r="L136" s="13">
        <v>0.38027105737279165</v>
      </c>
    </row>
    <row r="137" spans="2:12" x14ac:dyDescent="0.55000000000000004">
      <c r="B137" s="8" t="s">
        <v>146</v>
      </c>
      <c r="C137" s="8">
        <v>1</v>
      </c>
      <c r="D137" s="8">
        <v>0</v>
      </c>
      <c r="E137" s="13">
        <v>0.27483132402267169</v>
      </c>
      <c r="F137" s="13">
        <v>0.31147540983606559</v>
      </c>
      <c r="G137" s="13">
        <v>0</v>
      </c>
      <c r="H137" s="13">
        <v>0.27483132402267169</v>
      </c>
      <c r="I137" s="13">
        <v>-0.61562124226307802</v>
      </c>
      <c r="J137" s="13">
        <v>-0.67259270913454927</v>
      </c>
      <c r="K137" s="13">
        <v>0.1896792609108344</v>
      </c>
      <c r="L137" s="13">
        <v>0.38027105737279165</v>
      </c>
    </row>
    <row r="138" spans="2:12" x14ac:dyDescent="0.55000000000000004">
      <c r="B138" s="8" t="s">
        <v>147</v>
      </c>
      <c r="C138" s="8">
        <v>1</v>
      </c>
      <c r="D138" s="8">
        <v>1</v>
      </c>
      <c r="E138" s="13">
        <v>0.24551160168483593</v>
      </c>
      <c r="F138" s="13">
        <v>0.31147540983606559</v>
      </c>
      <c r="G138" s="13">
        <v>1</v>
      </c>
      <c r="H138" s="13">
        <v>0.24551160168483593</v>
      </c>
      <c r="I138" s="13">
        <v>1.7530337333634038</v>
      </c>
      <c r="J138" s="13">
        <v>1.4867838833500562</v>
      </c>
      <c r="K138" s="13">
        <v>0.1560157959592699</v>
      </c>
      <c r="L138" s="13">
        <v>0.36419212840599458</v>
      </c>
    </row>
    <row r="139" spans="2:12" x14ac:dyDescent="0.55000000000000004">
      <c r="B139" s="8" t="s">
        <v>148</v>
      </c>
      <c r="C139" s="8">
        <v>1</v>
      </c>
      <c r="D139" s="8">
        <v>1</v>
      </c>
      <c r="E139" s="13">
        <v>0.36562962287608131</v>
      </c>
      <c r="F139" s="13">
        <v>0.31147540983606559</v>
      </c>
      <c r="G139" s="13">
        <v>1</v>
      </c>
      <c r="H139" s="13">
        <v>0.36562962287608131</v>
      </c>
      <c r="I139" s="13">
        <v>1.3171970825377939</v>
      </c>
      <c r="J139" s="13">
        <v>1.4867838833500562</v>
      </c>
      <c r="K139" s="13">
        <v>0.28255714814771776</v>
      </c>
      <c r="L139" s="13">
        <v>0.45754950148034712</v>
      </c>
    </row>
    <row r="140" spans="2:12" x14ac:dyDescent="0.55000000000000004">
      <c r="B140" s="8" t="s">
        <v>149</v>
      </c>
      <c r="C140" s="8">
        <v>1</v>
      </c>
      <c r="D140" s="8">
        <v>0</v>
      </c>
      <c r="E140" s="13">
        <v>0.31347629061598664</v>
      </c>
      <c r="F140" s="13">
        <v>0.31147540983606559</v>
      </c>
      <c r="G140" s="13">
        <v>0</v>
      </c>
      <c r="H140" s="13">
        <v>0.31347629061598664</v>
      </c>
      <c r="I140" s="13">
        <v>-0.67573214544150795</v>
      </c>
      <c r="J140" s="13">
        <v>-0.67259270913454927</v>
      </c>
      <c r="K140" s="13">
        <v>0.21329639207533416</v>
      </c>
      <c r="L140" s="13">
        <v>0.434708654484323</v>
      </c>
    </row>
    <row r="141" spans="2:12" x14ac:dyDescent="0.55000000000000004">
      <c r="B141" s="8" t="s">
        <v>150</v>
      </c>
      <c r="C141" s="8">
        <v>1</v>
      </c>
      <c r="D141" s="8">
        <v>0</v>
      </c>
      <c r="E141" s="13">
        <v>0.47660079324734633</v>
      </c>
      <c r="F141" s="13">
        <v>0.31147540983606559</v>
      </c>
      <c r="G141" s="13">
        <v>0</v>
      </c>
      <c r="H141" s="13">
        <v>0.47660079324734633</v>
      </c>
      <c r="I141" s="13">
        <v>-0.95424710349121988</v>
      </c>
      <c r="J141" s="13">
        <v>-0.67259270913454927</v>
      </c>
      <c r="K141" s="13">
        <v>0.34349480354224854</v>
      </c>
      <c r="L141" s="13">
        <v>0.6131157366454496</v>
      </c>
    </row>
    <row r="142" spans="2:12" x14ac:dyDescent="0.55000000000000004">
      <c r="B142" s="8" t="s">
        <v>151</v>
      </c>
      <c r="C142" s="8">
        <v>1</v>
      </c>
      <c r="D142" s="8">
        <v>0</v>
      </c>
      <c r="E142" s="13">
        <v>0.24551160168483593</v>
      </c>
      <c r="F142" s="13">
        <v>0.31147540983606559</v>
      </c>
      <c r="G142" s="13">
        <v>0</v>
      </c>
      <c r="H142" s="13">
        <v>0.24551160168483593</v>
      </c>
      <c r="I142" s="13">
        <v>-0.57043967892242509</v>
      </c>
      <c r="J142" s="13">
        <v>-0.67259270913454927</v>
      </c>
      <c r="K142" s="13">
        <v>0.1560157959592699</v>
      </c>
      <c r="L142" s="13">
        <v>0.36419212840599458</v>
      </c>
    </row>
    <row r="143" spans="2:12" x14ac:dyDescent="0.55000000000000004">
      <c r="B143" s="8" t="s">
        <v>152</v>
      </c>
      <c r="C143" s="8">
        <v>1</v>
      </c>
      <c r="D143" s="8">
        <v>1</v>
      </c>
      <c r="E143" s="13">
        <v>0.35800333766685583</v>
      </c>
      <c r="F143" s="13">
        <v>0.31147540983606559</v>
      </c>
      <c r="G143" s="13">
        <v>1</v>
      </c>
      <c r="H143" s="13">
        <v>0.35800333766685583</v>
      </c>
      <c r="I143" s="13">
        <v>1.3391303325190071</v>
      </c>
      <c r="J143" s="13">
        <v>1.4867838833500562</v>
      </c>
      <c r="K143" s="13">
        <v>0.26933359836329346</v>
      </c>
      <c r="L143" s="13">
        <v>0.45758335774545578</v>
      </c>
    </row>
    <row r="144" spans="2:12" x14ac:dyDescent="0.55000000000000004">
      <c r="B144" s="8" t="s">
        <v>153</v>
      </c>
      <c r="C144" s="8">
        <v>1</v>
      </c>
      <c r="D144" s="8">
        <v>0</v>
      </c>
      <c r="E144" s="13">
        <v>0.30343994053653983</v>
      </c>
      <c r="F144" s="13">
        <v>0.31147540983606559</v>
      </c>
      <c r="G144" s="13">
        <v>0</v>
      </c>
      <c r="H144" s="13">
        <v>0.30343994053653983</v>
      </c>
      <c r="I144" s="13">
        <v>-0.66001998822176311</v>
      </c>
      <c r="J144" s="13">
        <v>-0.67259270913454927</v>
      </c>
      <c r="K144" s="13">
        <v>0.18244753527652707</v>
      </c>
      <c r="L144" s="13">
        <v>0.45956643256347735</v>
      </c>
    </row>
    <row r="145" spans="2:12" x14ac:dyDescent="0.55000000000000004">
      <c r="B145" s="8" t="s">
        <v>154</v>
      </c>
      <c r="C145" s="8">
        <v>1</v>
      </c>
      <c r="D145" s="8">
        <v>1</v>
      </c>
      <c r="E145" s="13">
        <v>0.42941791391007966</v>
      </c>
      <c r="F145" s="13">
        <v>0.31147540983606559</v>
      </c>
      <c r="G145" s="13">
        <v>1</v>
      </c>
      <c r="H145" s="13">
        <v>0.42941791391007966</v>
      </c>
      <c r="I145" s="13">
        <v>1.1527071508712174</v>
      </c>
      <c r="J145" s="13">
        <v>1.4867838833500562</v>
      </c>
      <c r="K145" s="13">
        <v>0.32320066979645168</v>
      </c>
      <c r="L145" s="13">
        <v>0.54255890525041717</v>
      </c>
    </row>
    <row r="146" spans="2:12" x14ac:dyDescent="0.55000000000000004">
      <c r="B146" s="8" t="s">
        <v>155</v>
      </c>
      <c r="C146" s="8">
        <v>1</v>
      </c>
      <c r="D146" s="8">
        <v>0</v>
      </c>
      <c r="E146" s="13">
        <v>0.46710322033210439</v>
      </c>
      <c r="F146" s="13">
        <v>0.31147540983606559</v>
      </c>
      <c r="G146" s="13">
        <v>0</v>
      </c>
      <c r="H146" s="13">
        <v>0.46710322033210439</v>
      </c>
      <c r="I146" s="13">
        <v>-0.93623502191913699</v>
      </c>
      <c r="J146" s="13">
        <v>-0.67259270913454927</v>
      </c>
      <c r="K146" s="13">
        <v>0.33983934911356184</v>
      </c>
      <c r="L146" s="13">
        <v>0.59879703235906878</v>
      </c>
    </row>
    <row r="147" spans="2:12" x14ac:dyDescent="0.55000000000000004">
      <c r="B147" s="8" t="s">
        <v>156</v>
      </c>
      <c r="C147" s="8">
        <v>1</v>
      </c>
      <c r="D147" s="8">
        <v>0</v>
      </c>
      <c r="E147" s="13">
        <v>0.47660079324734633</v>
      </c>
      <c r="F147" s="13">
        <v>0.31147540983606559</v>
      </c>
      <c r="G147" s="13">
        <v>0</v>
      </c>
      <c r="H147" s="13">
        <v>0.47660079324734633</v>
      </c>
      <c r="I147" s="13">
        <v>-0.95424710349121988</v>
      </c>
      <c r="J147" s="13">
        <v>-0.67259270913454927</v>
      </c>
      <c r="K147" s="13">
        <v>0.34349480354224854</v>
      </c>
      <c r="L147" s="13">
        <v>0.6131157366454496</v>
      </c>
    </row>
    <row r="148" spans="2:12" x14ac:dyDescent="0.55000000000000004">
      <c r="B148" s="8" t="s">
        <v>157</v>
      </c>
      <c r="C148" s="8">
        <v>1</v>
      </c>
      <c r="D148" s="8">
        <v>1</v>
      </c>
      <c r="E148" s="13">
        <v>0.42582195634337983</v>
      </c>
      <c r="F148" s="13">
        <v>0.31147540983606559</v>
      </c>
      <c r="G148" s="13">
        <v>1</v>
      </c>
      <c r="H148" s="13">
        <v>0.42582195634337983</v>
      </c>
      <c r="I148" s="13">
        <v>1.1612059839241984</v>
      </c>
      <c r="J148" s="13">
        <v>1.4867838833500562</v>
      </c>
      <c r="K148" s="13">
        <v>0.13808817159638928</v>
      </c>
      <c r="L148" s="13">
        <v>0.77441731810426206</v>
      </c>
    </row>
    <row r="149" spans="2:12" x14ac:dyDescent="0.55000000000000004">
      <c r="B149" s="8" t="s">
        <v>158</v>
      </c>
      <c r="C149" s="8">
        <v>1</v>
      </c>
      <c r="D149" s="8">
        <v>0</v>
      </c>
      <c r="E149" s="13">
        <v>0.31834476493383163</v>
      </c>
      <c r="F149" s="13">
        <v>0.31147540983606559</v>
      </c>
      <c r="G149" s="13">
        <v>0</v>
      </c>
      <c r="H149" s="13">
        <v>0.31834476493383163</v>
      </c>
      <c r="I149" s="13">
        <v>-0.68338661607096196</v>
      </c>
      <c r="J149" s="13">
        <v>-0.67259270913454927</v>
      </c>
      <c r="K149" s="13">
        <v>0.22016491535431906</v>
      </c>
      <c r="L149" s="13">
        <v>0.43583758715155396</v>
      </c>
    </row>
    <row r="150" spans="2:12" x14ac:dyDescent="0.55000000000000004">
      <c r="B150" s="8" t="s">
        <v>159</v>
      </c>
      <c r="C150" s="8">
        <v>1</v>
      </c>
      <c r="D150" s="8">
        <v>1</v>
      </c>
      <c r="E150" s="13">
        <v>0.37880973136066121</v>
      </c>
      <c r="F150" s="13">
        <v>0.31147540983606559</v>
      </c>
      <c r="G150" s="13">
        <v>1</v>
      </c>
      <c r="H150" s="13">
        <v>0.37880973136066121</v>
      </c>
      <c r="I150" s="13">
        <v>1.2805653849354002</v>
      </c>
      <c r="J150" s="13">
        <v>1.4867838833500562</v>
      </c>
      <c r="K150" s="13">
        <v>0.27451838020590863</v>
      </c>
      <c r="L150" s="13">
        <v>0.49565280213090407</v>
      </c>
    </row>
    <row r="151" spans="2:12" x14ac:dyDescent="0.55000000000000004">
      <c r="B151" s="8" t="s">
        <v>160</v>
      </c>
      <c r="C151" s="8">
        <v>1</v>
      </c>
      <c r="D151" s="8">
        <v>0</v>
      </c>
      <c r="E151" s="13">
        <v>0.25263961997249029</v>
      </c>
      <c r="F151" s="13">
        <v>0.31147540983606559</v>
      </c>
      <c r="G151" s="13">
        <v>0</v>
      </c>
      <c r="H151" s="13">
        <v>0.25263961997249029</v>
      </c>
      <c r="I151" s="13">
        <v>-0.5814142801583857</v>
      </c>
      <c r="J151" s="13">
        <v>-0.67259270913454927</v>
      </c>
      <c r="K151" s="13">
        <v>0.16413295005134013</v>
      </c>
      <c r="L151" s="13">
        <v>0.36786798507527518</v>
      </c>
    </row>
    <row r="152" spans="2:12" x14ac:dyDescent="0.55000000000000004">
      <c r="B152" s="8" t="s">
        <v>161</v>
      </c>
      <c r="C152" s="8">
        <v>1</v>
      </c>
      <c r="D152" s="8">
        <v>0</v>
      </c>
      <c r="E152" s="13">
        <v>0.23166736690114817</v>
      </c>
      <c r="F152" s="13">
        <v>0.31147540983606559</v>
      </c>
      <c r="G152" s="13">
        <v>0</v>
      </c>
      <c r="H152" s="13">
        <v>0.23166736690114817</v>
      </c>
      <c r="I152" s="13">
        <v>-0.54910802611264631</v>
      </c>
      <c r="J152" s="13">
        <v>-0.67259270913454927</v>
      </c>
      <c r="K152" s="13">
        <v>0.14050740344628554</v>
      </c>
      <c r="L152" s="13">
        <v>0.35737899102801374</v>
      </c>
    </row>
    <row r="153" spans="2:12" x14ac:dyDescent="0.55000000000000004">
      <c r="B153" s="8" t="s">
        <v>162</v>
      </c>
      <c r="C153" s="8">
        <v>1</v>
      </c>
      <c r="D153" s="8">
        <v>1</v>
      </c>
      <c r="E153" s="13">
        <v>0.28352339641268837</v>
      </c>
      <c r="F153" s="13">
        <v>0.31147540983606559</v>
      </c>
      <c r="G153" s="13">
        <v>1</v>
      </c>
      <c r="H153" s="13">
        <v>0.28352339641268837</v>
      </c>
      <c r="I153" s="13">
        <v>1.5896684509862113</v>
      </c>
      <c r="J153" s="13">
        <v>1.4867838833500562</v>
      </c>
      <c r="K153" s="13">
        <v>0.21718925960038407</v>
      </c>
      <c r="L153" s="13">
        <v>0.360780058771557</v>
      </c>
    </row>
    <row r="154" spans="2:12" x14ac:dyDescent="0.55000000000000004">
      <c r="B154" s="8" t="s">
        <v>163</v>
      </c>
      <c r="C154" s="8">
        <v>1</v>
      </c>
      <c r="D154" s="8">
        <v>0</v>
      </c>
      <c r="E154" s="13">
        <v>0.39626534668774205</v>
      </c>
      <c r="F154" s="13">
        <v>0.31147540983606559</v>
      </c>
      <c r="G154" s="13">
        <v>0</v>
      </c>
      <c r="H154" s="13">
        <v>0.39626534668774205</v>
      </c>
      <c r="I154" s="13">
        <v>-0.81015850463634553</v>
      </c>
      <c r="J154" s="13">
        <v>-0.67259270913454927</v>
      </c>
      <c r="K154" s="13">
        <v>0.23700086709848645</v>
      </c>
      <c r="L154" s="13">
        <v>0.58105155834070554</v>
      </c>
    </row>
    <row r="155" spans="2:12" x14ac:dyDescent="0.55000000000000004">
      <c r="B155" s="8" t="s">
        <v>164</v>
      </c>
      <c r="C155" s="8">
        <v>1</v>
      </c>
      <c r="D155" s="8">
        <v>1</v>
      </c>
      <c r="E155" s="13">
        <v>0.32968252458531472</v>
      </c>
      <c r="F155" s="13">
        <v>0.31147540983606559</v>
      </c>
      <c r="G155" s="13">
        <v>1</v>
      </c>
      <c r="H155" s="13">
        <v>0.32968252458531472</v>
      </c>
      <c r="I155" s="13">
        <v>1.4259106320930774</v>
      </c>
      <c r="J155" s="13">
        <v>1.4867838833500562</v>
      </c>
      <c r="K155" s="13">
        <v>0.22919822261217282</v>
      </c>
      <c r="L155" s="13">
        <v>0.44858275676494269</v>
      </c>
    </row>
    <row r="156" spans="2:12" x14ac:dyDescent="0.55000000000000004">
      <c r="B156" s="8" t="s">
        <v>165</v>
      </c>
      <c r="C156" s="8">
        <v>1</v>
      </c>
      <c r="D156" s="8">
        <v>1</v>
      </c>
      <c r="E156" s="13">
        <v>0.26692354603440649</v>
      </c>
      <c r="F156" s="13">
        <v>0.31147540983606559</v>
      </c>
      <c r="G156" s="13">
        <v>1</v>
      </c>
      <c r="H156" s="13">
        <v>0.26692354603440649</v>
      </c>
      <c r="I156" s="13">
        <v>1.6572239167734772</v>
      </c>
      <c r="J156" s="13">
        <v>1.4867838833500562</v>
      </c>
      <c r="K156" s="13">
        <v>0.17108158941714402</v>
      </c>
      <c r="L156" s="13">
        <v>0.39112297454989692</v>
      </c>
    </row>
    <row r="157" spans="2:12" x14ac:dyDescent="0.55000000000000004">
      <c r="B157" s="8" t="s">
        <v>166</v>
      </c>
      <c r="C157" s="8">
        <v>1</v>
      </c>
      <c r="D157" s="8">
        <v>0</v>
      </c>
      <c r="E157" s="13">
        <v>0.42010589974453855</v>
      </c>
      <c r="F157" s="13">
        <v>0.31147540983606559</v>
      </c>
      <c r="G157" s="13">
        <v>0</v>
      </c>
      <c r="H157" s="13">
        <v>0.42010589974453855</v>
      </c>
      <c r="I157" s="13">
        <v>-0.85114792578560106</v>
      </c>
      <c r="J157" s="13">
        <v>-0.67259270913454927</v>
      </c>
      <c r="K157" s="13">
        <v>0.31841557157793843</v>
      </c>
      <c r="L157" s="13">
        <v>0.52906355365794933</v>
      </c>
    </row>
    <row r="158" spans="2:12" x14ac:dyDescent="0.55000000000000004">
      <c r="B158" s="8" t="s">
        <v>167</v>
      </c>
      <c r="C158" s="8">
        <v>1</v>
      </c>
      <c r="D158" s="8">
        <v>1</v>
      </c>
      <c r="E158" s="13">
        <v>0.26366825306646113</v>
      </c>
      <c r="F158" s="13">
        <v>0.31147540983606559</v>
      </c>
      <c r="G158" s="13">
        <v>1</v>
      </c>
      <c r="H158" s="13">
        <v>0.26366825306646113</v>
      </c>
      <c r="I158" s="13">
        <v>1.6711207886702344</v>
      </c>
      <c r="J158" s="13">
        <v>1.4867838833500562</v>
      </c>
      <c r="K158" s="13">
        <v>0.19171339023043762</v>
      </c>
      <c r="L158" s="13">
        <v>0.35090514522194372</v>
      </c>
    </row>
    <row r="159" spans="2:12" x14ac:dyDescent="0.55000000000000004">
      <c r="B159" s="8" t="s">
        <v>168</v>
      </c>
      <c r="C159" s="8">
        <v>1</v>
      </c>
      <c r="D159" s="8">
        <v>0</v>
      </c>
      <c r="E159" s="13">
        <v>0.35425947382450262</v>
      </c>
      <c r="F159" s="13">
        <v>0.31147540983606559</v>
      </c>
      <c r="G159" s="13">
        <v>0</v>
      </c>
      <c r="H159" s="13">
        <v>0.35425947382450262</v>
      </c>
      <c r="I159" s="13">
        <v>-0.74068187108601058</v>
      </c>
      <c r="J159" s="13">
        <v>-0.67259270913454927</v>
      </c>
      <c r="K159" s="13">
        <v>0.27578114572886786</v>
      </c>
      <c r="L159" s="13">
        <v>0.441457182356501</v>
      </c>
    </row>
    <row r="160" spans="2:12" x14ac:dyDescent="0.55000000000000004">
      <c r="B160" s="8" t="s">
        <v>169</v>
      </c>
      <c r="C160" s="8">
        <v>1</v>
      </c>
      <c r="D160" s="8">
        <v>0</v>
      </c>
      <c r="E160" s="13">
        <v>0.31013220860609708</v>
      </c>
      <c r="F160" s="13">
        <v>0.31147540983606559</v>
      </c>
      <c r="G160" s="13">
        <v>0</v>
      </c>
      <c r="H160" s="13">
        <v>0.31013220860609708</v>
      </c>
      <c r="I160" s="13">
        <v>-0.6704872156652335</v>
      </c>
      <c r="J160" s="13">
        <v>-0.67259270913454927</v>
      </c>
      <c r="K160" s="13">
        <v>0.21186254002500493</v>
      </c>
      <c r="L160" s="13">
        <v>0.42916279896657022</v>
      </c>
    </row>
    <row r="161" spans="2:12" x14ac:dyDescent="0.55000000000000004">
      <c r="B161" s="8" t="s">
        <v>170</v>
      </c>
      <c r="C161" s="8">
        <v>1</v>
      </c>
      <c r="D161" s="8">
        <v>0</v>
      </c>
      <c r="E161" s="13">
        <v>0.37451397373200118</v>
      </c>
      <c r="F161" s="13">
        <v>0.31147540983606559</v>
      </c>
      <c r="G161" s="13">
        <v>0</v>
      </c>
      <c r="H161" s="13">
        <v>0.37451397373200118</v>
      </c>
      <c r="I161" s="13">
        <v>-0.7737937319243996</v>
      </c>
      <c r="J161" s="13">
        <v>-0.67259270913454927</v>
      </c>
      <c r="K161" s="13">
        <v>0.28947214838716989</v>
      </c>
      <c r="L161" s="13">
        <v>0.46808079485000309</v>
      </c>
    </row>
    <row r="162" spans="2:12" x14ac:dyDescent="0.55000000000000004">
      <c r="B162" s="8" t="s">
        <v>171</v>
      </c>
      <c r="C162" s="8">
        <v>1</v>
      </c>
      <c r="D162" s="8">
        <v>0</v>
      </c>
      <c r="E162" s="13">
        <v>0.23944505544680056</v>
      </c>
      <c r="F162" s="13">
        <v>0.31147540983606559</v>
      </c>
      <c r="G162" s="13">
        <v>0</v>
      </c>
      <c r="H162" s="13">
        <v>0.23944505544680056</v>
      </c>
      <c r="I162" s="13">
        <v>-0.56109660321636334</v>
      </c>
      <c r="J162" s="13">
        <v>-0.67259270913454927</v>
      </c>
      <c r="K162" s="13">
        <v>0.17084403834045675</v>
      </c>
      <c r="L162" s="13">
        <v>0.3248017019684078</v>
      </c>
    </row>
    <row r="163" spans="2:12" x14ac:dyDescent="0.55000000000000004">
      <c r="B163" s="8" t="s">
        <v>172</v>
      </c>
      <c r="C163" s="8">
        <v>1</v>
      </c>
      <c r="D163" s="8">
        <v>1</v>
      </c>
      <c r="E163" s="13">
        <v>0.27483132402267169</v>
      </c>
      <c r="F163" s="13">
        <v>0.31147540983606559</v>
      </c>
      <c r="G163" s="13">
        <v>1</v>
      </c>
      <c r="H163" s="13">
        <v>0.27483132402267169</v>
      </c>
      <c r="I163" s="13">
        <v>1.6243753973204562</v>
      </c>
      <c r="J163" s="13">
        <v>1.4867838833500562</v>
      </c>
      <c r="K163" s="13">
        <v>0.1896792609108344</v>
      </c>
      <c r="L163" s="13">
        <v>0.38027105737279165</v>
      </c>
    </row>
    <row r="164" spans="2:12" x14ac:dyDescent="0.55000000000000004">
      <c r="B164" s="8" t="s">
        <v>173</v>
      </c>
      <c r="C164" s="8">
        <v>1</v>
      </c>
      <c r="D164" s="8">
        <v>0</v>
      </c>
      <c r="E164" s="13">
        <v>0.38348370234244655</v>
      </c>
      <c r="F164" s="13">
        <v>0.31147540983606559</v>
      </c>
      <c r="G164" s="13">
        <v>0</v>
      </c>
      <c r="H164" s="13">
        <v>0.38348370234244655</v>
      </c>
      <c r="I164" s="13">
        <v>-0.78868063050550463</v>
      </c>
      <c r="J164" s="13">
        <v>-0.67259270913454927</v>
      </c>
      <c r="K164" s="13">
        <v>0.29599870549956231</v>
      </c>
      <c r="L164" s="13">
        <v>0.47922442956588535</v>
      </c>
    </row>
    <row r="165" spans="2:12" x14ac:dyDescent="0.55000000000000004">
      <c r="B165" s="8" t="s">
        <v>174</v>
      </c>
      <c r="C165" s="8">
        <v>1</v>
      </c>
      <c r="D165" s="8">
        <v>0</v>
      </c>
      <c r="E165" s="13">
        <v>0.34348650620640314</v>
      </c>
      <c r="F165" s="13">
        <v>0.31147540983606559</v>
      </c>
      <c r="G165" s="13">
        <v>0</v>
      </c>
      <c r="H165" s="13">
        <v>0.34348650620640314</v>
      </c>
      <c r="I165" s="13">
        <v>-0.72332422742243663</v>
      </c>
      <c r="J165" s="13">
        <v>-0.67259270913454927</v>
      </c>
      <c r="K165" s="13">
        <v>0.25206833911848703</v>
      </c>
      <c r="L165" s="13">
        <v>0.44819174803993517</v>
      </c>
    </row>
    <row r="166" spans="2:12" x14ac:dyDescent="0.55000000000000004">
      <c r="B166" s="8" t="s">
        <v>175</v>
      </c>
      <c r="C166" s="8">
        <v>1</v>
      </c>
      <c r="D166" s="8">
        <v>0</v>
      </c>
      <c r="E166" s="13">
        <v>0.26548072025579472</v>
      </c>
      <c r="F166" s="13">
        <v>0.31147540983606559</v>
      </c>
      <c r="G166" s="13">
        <v>0</v>
      </c>
      <c r="H166" s="13">
        <v>0.26548072025579472</v>
      </c>
      <c r="I166" s="13">
        <v>-0.60119435459096371</v>
      </c>
      <c r="J166" s="13">
        <v>-0.67259270913454927</v>
      </c>
      <c r="K166" s="13">
        <v>0.19825385040798157</v>
      </c>
      <c r="L166" s="13">
        <v>0.34567519245177453</v>
      </c>
    </row>
    <row r="167" spans="2:12" x14ac:dyDescent="0.55000000000000004">
      <c r="B167" s="8" t="s">
        <v>176</v>
      </c>
      <c r="C167" s="8">
        <v>1</v>
      </c>
      <c r="D167" s="8">
        <v>1</v>
      </c>
      <c r="E167" s="13">
        <v>0.39253344025899489</v>
      </c>
      <c r="F167" s="13">
        <v>0.31147540983606559</v>
      </c>
      <c r="G167" s="13">
        <v>1</v>
      </c>
      <c r="H167" s="13">
        <v>0.39253344025899489</v>
      </c>
      <c r="I167" s="13">
        <v>1.2440070955887621</v>
      </c>
      <c r="J167" s="13">
        <v>1.4867838833500562</v>
      </c>
      <c r="K167" s="13">
        <v>0.302140599489651</v>
      </c>
      <c r="L167" s="13">
        <v>0.49094458717914546</v>
      </c>
    </row>
    <row r="168" spans="2:12" x14ac:dyDescent="0.55000000000000004">
      <c r="B168" s="8" t="s">
        <v>177</v>
      </c>
      <c r="C168" s="8">
        <v>1</v>
      </c>
      <c r="D168" s="8">
        <v>1</v>
      </c>
      <c r="E168" s="13">
        <v>0.4387801565184356</v>
      </c>
      <c r="F168" s="13">
        <v>0.31147540983606559</v>
      </c>
      <c r="G168" s="13">
        <v>1</v>
      </c>
      <c r="H168" s="13">
        <v>0.4387801565184356</v>
      </c>
      <c r="I168" s="13">
        <v>1.1309489970824833</v>
      </c>
      <c r="J168" s="13">
        <v>1.4867838833500562</v>
      </c>
      <c r="K168" s="13">
        <v>0.32770976130219354</v>
      </c>
      <c r="L168" s="13">
        <v>0.55634303346383374</v>
      </c>
    </row>
    <row r="169" spans="2:12" x14ac:dyDescent="0.55000000000000004">
      <c r="B169" s="8" t="s">
        <v>178</v>
      </c>
      <c r="C169" s="8">
        <v>1</v>
      </c>
      <c r="D169" s="8">
        <v>0</v>
      </c>
      <c r="E169" s="13">
        <v>0.35800333766685583</v>
      </c>
      <c r="F169" s="13">
        <v>0.31147540983606559</v>
      </c>
      <c r="G169" s="13">
        <v>0</v>
      </c>
      <c r="H169" s="13">
        <v>0.35800333766685583</v>
      </c>
      <c r="I169" s="13">
        <v>-0.74675330377956795</v>
      </c>
      <c r="J169" s="13">
        <v>-0.67259270913454927</v>
      </c>
      <c r="K169" s="13">
        <v>0.26933359836329346</v>
      </c>
      <c r="L169" s="13">
        <v>0.45758335774545578</v>
      </c>
    </row>
    <row r="170" spans="2:12" x14ac:dyDescent="0.55000000000000004">
      <c r="B170" s="8" t="s">
        <v>179</v>
      </c>
      <c r="C170" s="8">
        <v>1</v>
      </c>
      <c r="D170" s="8">
        <v>0</v>
      </c>
      <c r="E170" s="13">
        <v>0.28266460948442823</v>
      </c>
      <c r="F170" s="13">
        <v>0.31147540983606559</v>
      </c>
      <c r="G170" s="13">
        <v>0</v>
      </c>
      <c r="H170" s="13">
        <v>0.28266460948442823</v>
      </c>
      <c r="I170" s="13">
        <v>-0.62773246429672802</v>
      </c>
      <c r="J170" s="13">
        <v>-0.67259270913454927</v>
      </c>
      <c r="K170" s="13">
        <v>0.14854651215941564</v>
      </c>
      <c r="L170" s="13">
        <v>0.47090338422049066</v>
      </c>
    </row>
    <row r="171" spans="2:12" x14ac:dyDescent="0.55000000000000004">
      <c r="B171" s="8" t="s">
        <v>180</v>
      </c>
      <c r="C171" s="8">
        <v>1</v>
      </c>
      <c r="D171" s="8">
        <v>0</v>
      </c>
      <c r="E171" s="13">
        <v>0.36562962287608131</v>
      </c>
      <c r="F171" s="13">
        <v>0.31147540983606559</v>
      </c>
      <c r="G171" s="13">
        <v>0</v>
      </c>
      <c r="H171" s="13">
        <v>0.36562962287608131</v>
      </c>
      <c r="I171" s="13">
        <v>-0.75918783396736478</v>
      </c>
      <c r="J171" s="13">
        <v>-0.67259270913454927</v>
      </c>
      <c r="K171" s="13">
        <v>0.28255714814771776</v>
      </c>
      <c r="L171" s="13">
        <v>0.45754950148034712</v>
      </c>
    </row>
    <row r="172" spans="2:12" x14ac:dyDescent="0.55000000000000004">
      <c r="B172" s="8" t="s">
        <v>181</v>
      </c>
      <c r="C172" s="8">
        <v>1</v>
      </c>
      <c r="D172" s="8">
        <v>1</v>
      </c>
      <c r="E172" s="13">
        <v>0.25811552867886628</v>
      </c>
      <c r="F172" s="13">
        <v>0.31147540983606559</v>
      </c>
      <c r="G172" s="13">
        <v>1</v>
      </c>
      <c r="H172" s="13">
        <v>0.25811552867886628</v>
      </c>
      <c r="I172" s="13">
        <v>1.6953566486337239</v>
      </c>
      <c r="J172" s="13">
        <v>1.4867838833500562</v>
      </c>
      <c r="K172" s="13">
        <v>0.18968679013761683</v>
      </c>
      <c r="L172" s="13">
        <v>0.34084611717437374</v>
      </c>
    </row>
    <row r="173" spans="2:12" x14ac:dyDescent="0.55000000000000004">
      <c r="B173" s="8" t="s">
        <v>182</v>
      </c>
      <c r="C173" s="8">
        <v>1</v>
      </c>
      <c r="D173" s="8">
        <v>0</v>
      </c>
      <c r="E173" s="13">
        <v>0.17956559935049138</v>
      </c>
      <c r="F173" s="13">
        <v>0.31147540983606559</v>
      </c>
      <c r="G173" s="13">
        <v>0</v>
      </c>
      <c r="H173" s="13">
        <v>0.17956559935049138</v>
      </c>
      <c r="I173" s="13">
        <v>-0.46783169217160908</v>
      </c>
      <c r="J173" s="13">
        <v>-0.67259270913454927</v>
      </c>
      <c r="K173" s="13">
        <v>0.10009761878171562</v>
      </c>
      <c r="L173" s="13">
        <v>0.30101980996959959</v>
      </c>
    </row>
    <row r="174" spans="2:12" x14ac:dyDescent="0.55000000000000004">
      <c r="B174" s="8" t="s">
        <v>183</v>
      </c>
      <c r="C174" s="8">
        <v>1</v>
      </c>
      <c r="D174" s="8">
        <v>1</v>
      </c>
      <c r="E174" s="13">
        <v>0.35683579377920499</v>
      </c>
      <c r="F174" s="13">
        <v>0.31147540983606559</v>
      </c>
      <c r="G174" s="13">
        <v>1</v>
      </c>
      <c r="H174" s="13">
        <v>0.35683579377920499</v>
      </c>
      <c r="I174" s="13">
        <v>1.3425384345933353</v>
      </c>
      <c r="J174" s="13">
        <v>1.4867838833500562</v>
      </c>
      <c r="K174" s="13">
        <v>0.27526056320536157</v>
      </c>
      <c r="L174" s="13">
        <v>0.44765384807557013</v>
      </c>
    </row>
    <row r="175" spans="2:12" x14ac:dyDescent="0.55000000000000004">
      <c r="B175" s="8" t="s">
        <v>184</v>
      </c>
      <c r="C175" s="8">
        <v>1</v>
      </c>
      <c r="D175" s="8">
        <v>0</v>
      </c>
      <c r="E175" s="13">
        <v>0.23257346184871877</v>
      </c>
      <c r="F175" s="13">
        <v>0.31147540983606559</v>
      </c>
      <c r="G175" s="13">
        <v>0</v>
      </c>
      <c r="H175" s="13">
        <v>0.23257346184871877</v>
      </c>
      <c r="I175" s="13">
        <v>-0.55050551234485223</v>
      </c>
      <c r="J175" s="13">
        <v>-0.67259270913454927</v>
      </c>
      <c r="K175" s="13">
        <v>0.16306071888899468</v>
      </c>
      <c r="L175" s="13">
        <v>0.3203760096571408</v>
      </c>
    </row>
    <row r="176" spans="2:12" x14ac:dyDescent="0.55000000000000004">
      <c r="B176" s="8" t="s">
        <v>185</v>
      </c>
      <c r="C176" s="8">
        <v>1</v>
      </c>
      <c r="D176" s="8">
        <v>0</v>
      </c>
      <c r="E176" s="13">
        <v>0.27213976498991149</v>
      </c>
      <c r="F176" s="13">
        <v>0.31147540983606559</v>
      </c>
      <c r="G176" s="13">
        <v>0</v>
      </c>
      <c r="H176" s="13">
        <v>0.27213976498991149</v>
      </c>
      <c r="I176" s="13">
        <v>-0.61146556710483579</v>
      </c>
      <c r="J176" s="13">
        <v>-0.67259270913454927</v>
      </c>
      <c r="K176" s="13">
        <v>0.15838674557968332</v>
      </c>
      <c r="L176" s="13">
        <v>0.42621624783981171</v>
      </c>
    </row>
    <row r="177" spans="2:12" x14ac:dyDescent="0.55000000000000004">
      <c r="B177" s="8" t="s">
        <v>186</v>
      </c>
      <c r="C177" s="8">
        <v>1</v>
      </c>
      <c r="D177" s="8">
        <v>0</v>
      </c>
      <c r="E177" s="13">
        <v>0.33494405233888991</v>
      </c>
      <c r="F177" s="13">
        <v>0.31147540983606559</v>
      </c>
      <c r="G177" s="13">
        <v>0</v>
      </c>
      <c r="H177" s="13">
        <v>0.33494405233888991</v>
      </c>
      <c r="I177" s="13">
        <v>-0.7096709766661804</v>
      </c>
      <c r="J177" s="13">
        <v>-0.67259270913454927</v>
      </c>
      <c r="K177" s="13">
        <v>0.24745471095823507</v>
      </c>
      <c r="L177" s="13">
        <v>0.43546653403939412</v>
      </c>
    </row>
    <row r="178" spans="2:12" x14ac:dyDescent="0.55000000000000004">
      <c r="B178" s="8" t="s">
        <v>187</v>
      </c>
      <c r="C178" s="8">
        <v>1</v>
      </c>
      <c r="D178" s="8">
        <v>0</v>
      </c>
      <c r="E178" s="13">
        <v>0.22584051202464384</v>
      </c>
      <c r="F178" s="13">
        <v>0.31147540983606559</v>
      </c>
      <c r="G178" s="13">
        <v>0</v>
      </c>
      <c r="H178" s="13">
        <v>0.22584051202464384</v>
      </c>
      <c r="I178" s="13">
        <v>-0.54011433572198497</v>
      </c>
      <c r="J178" s="13">
        <v>-0.67259270913454927</v>
      </c>
      <c r="K178" s="13">
        <v>0.15539072716542623</v>
      </c>
      <c r="L178" s="13">
        <v>0.31627010025790681</v>
      </c>
    </row>
    <row r="179" spans="2:12" x14ac:dyDescent="0.55000000000000004">
      <c r="B179" s="8" t="s">
        <v>188</v>
      </c>
      <c r="C179" s="8">
        <v>1</v>
      </c>
      <c r="D179" s="8">
        <v>0</v>
      </c>
      <c r="E179" s="13">
        <v>0.4387801565184356</v>
      </c>
      <c r="F179" s="13">
        <v>0.31147540983606559</v>
      </c>
      <c r="G179" s="13">
        <v>0</v>
      </c>
      <c r="H179" s="13">
        <v>0.4387801565184356</v>
      </c>
      <c r="I179" s="13">
        <v>-0.884213171928802</v>
      </c>
      <c r="J179" s="13">
        <v>-0.67259270913454927</v>
      </c>
      <c r="K179" s="13">
        <v>0.32770976130219354</v>
      </c>
      <c r="L179" s="13">
        <v>0.55634303346383374</v>
      </c>
    </row>
    <row r="180" spans="2:12" x14ac:dyDescent="0.55000000000000004">
      <c r="B180" s="8" t="s">
        <v>189</v>
      </c>
      <c r="C180" s="8">
        <v>1</v>
      </c>
      <c r="D180" s="8">
        <v>1</v>
      </c>
      <c r="E180" s="13">
        <v>0.28313175882142017</v>
      </c>
      <c r="F180" s="13">
        <v>0.31147540983606559</v>
      </c>
      <c r="G180" s="13">
        <v>1</v>
      </c>
      <c r="H180" s="13">
        <v>0.28313175882142017</v>
      </c>
      <c r="I180" s="13">
        <v>1.5912022232116965</v>
      </c>
      <c r="J180" s="13">
        <v>1.4867838833500562</v>
      </c>
      <c r="K180" s="13">
        <v>0.21549879653763074</v>
      </c>
      <c r="L180" s="13">
        <v>0.36219113091368327</v>
      </c>
    </row>
    <row r="181" spans="2:12" x14ac:dyDescent="0.55000000000000004">
      <c r="B181" s="8" t="s">
        <v>190</v>
      </c>
      <c r="C181" s="8">
        <v>1</v>
      </c>
      <c r="D181" s="8">
        <v>1</v>
      </c>
      <c r="E181" s="13">
        <v>0.33953909657255588</v>
      </c>
      <c r="F181" s="13">
        <v>0.31147540983606559</v>
      </c>
      <c r="G181" s="13">
        <v>1</v>
      </c>
      <c r="H181" s="13">
        <v>0.33953909657255588</v>
      </c>
      <c r="I181" s="13">
        <v>1.394693133502533</v>
      </c>
      <c r="J181" s="13">
        <v>1.4867838833500562</v>
      </c>
      <c r="K181" s="13">
        <v>0.25960844651416665</v>
      </c>
      <c r="L181" s="13">
        <v>0.42979367312292105</v>
      </c>
    </row>
    <row r="182" spans="2:12" x14ac:dyDescent="0.55000000000000004">
      <c r="B182" s="8" t="s">
        <v>191</v>
      </c>
      <c r="C182" s="8">
        <v>1</v>
      </c>
      <c r="D182" s="8">
        <v>1</v>
      </c>
      <c r="E182" s="13">
        <v>0.31196915818700283</v>
      </c>
      <c r="F182" s="13">
        <v>0.31147540983606559</v>
      </c>
      <c r="G182" s="13">
        <v>1</v>
      </c>
      <c r="H182" s="13">
        <v>0.31196915818700283</v>
      </c>
      <c r="I182" s="13">
        <v>1.4850740956838453</v>
      </c>
      <c r="J182" s="13">
        <v>1.4867838833500562</v>
      </c>
      <c r="K182" s="13">
        <v>0.24168256246807299</v>
      </c>
      <c r="L182" s="13">
        <v>0.3921266387675732</v>
      </c>
    </row>
    <row r="183" spans="2:12" x14ac:dyDescent="0.55000000000000004">
      <c r="B183" s="8" t="s">
        <v>192</v>
      </c>
      <c r="C183" s="8">
        <v>1</v>
      </c>
      <c r="D183" s="8">
        <v>0</v>
      </c>
      <c r="E183" s="13">
        <v>8.1928099364324866E-2</v>
      </c>
      <c r="F183" s="13">
        <v>0.31147540983606559</v>
      </c>
      <c r="G183" s="13">
        <v>0</v>
      </c>
      <c r="H183" s="13">
        <v>8.1928099364324866E-2</v>
      </c>
      <c r="I183" s="13">
        <v>-0.29872948649545761</v>
      </c>
      <c r="J183" s="13">
        <v>-0.67259270913454927</v>
      </c>
      <c r="K183" s="13">
        <v>2.3070768306160117E-2</v>
      </c>
      <c r="L183" s="13">
        <v>0.2521799357145949</v>
      </c>
    </row>
    <row r="184" spans="2:12" x14ac:dyDescent="0.55000000000000004">
      <c r="B184" s="8" t="s">
        <v>193</v>
      </c>
      <c r="C184" s="8">
        <v>1</v>
      </c>
      <c r="D184" s="8">
        <v>1</v>
      </c>
      <c r="E184" s="13">
        <v>0.314387661812842</v>
      </c>
      <c r="F184" s="13">
        <v>0.31147540983606559</v>
      </c>
      <c r="G184" s="13">
        <v>1</v>
      </c>
      <c r="H184" s="13">
        <v>0.314387661812842</v>
      </c>
      <c r="I184" s="13">
        <v>1.4767485917076513</v>
      </c>
      <c r="J184" s="13">
        <v>1.4867838833500562</v>
      </c>
      <c r="K184" s="13">
        <v>0.23408143439953641</v>
      </c>
      <c r="L184" s="13">
        <v>0.40758345380582295</v>
      </c>
    </row>
    <row r="185" spans="2:12" x14ac:dyDescent="0.55000000000000004">
      <c r="B185" s="8" t="s">
        <v>194</v>
      </c>
      <c r="C185" s="8">
        <v>1</v>
      </c>
      <c r="D185" s="8">
        <v>0</v>
      </c>
      <c r="E185" s="13">
        <v>0.41038363877977457</v>
      </c>
      <c r="F185" s="13">
        <v>0.31147540983606559</v>
      </c>
      <c r="G185" s="13">
        <v>0</v>
      </c>
      <c r="H185" s="13">
        <v>0.41038363877977457</v>
      </c>
      <c r="I185" s="13">
        <v>-0.83427697134511647</v>
      </c>
      <c r="J185" s="13">
        <v>-0.67259270913454927</v>
      </c>
      <c r="K185" s="13">
        <v>0.30410042535710718</v>
      </c>
      <c r="L185" s="13">
        <v>0.52574921063357594</v>
      </c>
    </row>
    <row r="186" spans="2:12" x14ac:dyDescent="0.55000000000000004">
      <c r="B186" s="8" t="s">
        <v>195</v>
      </c>
      <c r="C186" s="8">
        <v>1</v>
      </c>
      <c r="D186" s="8">
        <v>0</v>
      </c>
      <c r="E186" s="13">
        <v>0.47660079324734633</v>
      </c>
      <c r="F186" s="13">
        <v>0.31147540983606559</v>
      </c>
      <c r="G186" s="13">
        <v>0</v>
      </c>
      <c r="H186" s="13">
        <v>0.47660079324734633</v>
      </c>
      <c r="I186" s="13">
        <v>-0.95424710349121988</v>
      </c>
      <c r="J186" s="13">
        <v>-0.67259270913454927</v>
      </c>
      <c r="K186" s="13">
        <v>0.34349480354224854</v>
      </c>
      <c r="L186" s="13">
        <v>0.6131157366454496</v>
      </c>
    </row>
    <row r="187" spans="2:12" x14ac:dyDescent="0.55000000000000004">
      <c r="B187" s="8" t="s">
        <v>196</v>
      </c>
      <c r="C187" s="8">
        <v>1</v>
      </c>
      <c r="D187" s="8">
        <v>1</v>
      </c>
      <c r="E187" s="13">
        <v>0.27873108344196645</v>
      </c>
      <c r="F187" s="13">
        <v>0.31147540983606559</v>
      </c>
      <c r="G187" s="13">
        <v>1</v>
      </c>
      <c r="H187" s="13">
        <v>0.27873108344196645</v>
      </c>
      <c r="I187" s="13">
        <v>1.6086290480282499</v>
      </c>
      <c r="J187" s="13">
        <v>1.4867838833500562</v>
      </c>
      <c r="K187" s="13">
        <v>0.20465204341175389</v>
      </c>
      <c r="L187" s="13">
        <v>0.36724347570063098</v>
      </c>
    </row>
    <row r="188" spans="2:12" x14ac:dyDescent="0.55000000000000004">
      <c r="B188" s="8" t="s">
        <v>197</v>
      </c>
      <c r="C188" s="8">
        <v>1</v>
      </c>
      <c r="D188" s="8">
        <v>0</v>
      </c>
      <c r="E188" s="13">
        <v>0.27398879704237972</v>
      </c>
      <c r="F188" s="13">
        <v>0.31147540983606559</v>
      </c>
      <c r="G188" s="13">
        <v>0</v>
      </c>
      <c r="H188" s="13">
        <v>0.27398879704237972</v>
      </c>
      <c r="I188" s="13">
        <v>-0.61432012316760931</v>
      </c>
      <c r="J188" s="13">
        <v>-0.67259270913454927</v>
      </c>
      <c r="K188" s="13">
        <v>0.18867699723441853</v>
      </c>
      <c r="L188" s="13">
        <v>0.37981659776775761</v>
      </c>
    </row>
    <row r="189" spans="2:12" x14ac:dyDescent="0.55000000000000004">
      <c r="B189" s="8" t="s">
        <v>198</v>
      </c>
      <c r="C189" s="8">
        <v>1</v>
      </c>
      <c r="D189" s="8">
        <v>0</v>
      </c>
      <c r="E189" s="13">
        <v>0.29496613228114688</v>
      </c>
      <c r="F189" s="13">
        <v>0.31147540983606559</v>
      </c>
      <c r="G189" s="13">
        <v>0</v>
      </c>
      <c r="H189" s="13">
        <v>0.29496613228114688</v>
      </c>
      <c r="I189" s="13">
        <v>-0.64681649539063446</v>
      </c>
      <c r="J189" s="13">
        <v>-0.67259270913454927</v>
      </c>
      <c r="K189" s="13">
        <v>0.1780117844095607</v>
      </c>
      <c r="L189" s="13">
        <v>0.44697654634960354</v>
      </c>
    </row>
    <row r="190" spans="2:12" x14ac:dyDescent="0.55000000000000004">
      <c r="B190" s="8" t="s">
        <v>199</v>
      </c>
      <c r="C190" s="8">
        <v>1</v>
      </c>
      <c r="D190" s="8">
        <v>0</v>
      </c>
      <c r="E190" s="13">
        <v>0.32968252458531472</v>
      </c>
      <c r="F190" s="13">
        <v>0.31147540983606559</v>
      </c>
      <c r="G190" s="13">
        <v>0</v>
      </c>
      <c r="H190" s="13">
        <v>0.32968252458531472</v>
      </c>
      <c r="I190" s="13">
        <v>-0.70130622319023728</v>
      </c>
      <c r="J190" s="13">
        <v>-0.67259270913454927</v>
      </c>
      <c r="K190" s="13">
        <v>0.22919822261217282</v>
      </c>
      <c r="L190" s="13">
        <v>0.44858275676494269</v>
      </c>
    </row>
    <row r="191" spans="2:12" x14ac:dyDescent="0.55000000000000004">
      <c r="B191" s="8" t="s">
        <v>200</v>
      </c>
      <c r="C191" s="8">
        <v>1</v>
      </c>
      <c r="D191" s="8">
        <v>0</v>
      </c>
      <c r="E191" s="13">
        <v>0.26730112360007624</v>
      </c>
      <c r="F191" s="13">
        <v>0.31147540983606559</v>
      </c>
      <c r="G191" s="13">
        <v>0</v>
      </c>
      <c r="H191" s="13">
        <v>0.26730112360007624</v>
      </c>
      <c r="I191" s="13">
        <v>-0.60400096068969866</v>
      </c>
      <c r="J191" s="13">
        <v>-0.67259270913454927</v>
      </c>
      <c r="K191" s="13">
        <v>0.18099235727592869</v>
      </c>
      <c r="L191" s="13">
        <v>0.3758784428240951</v>
      </c>
    </row>
    <row r="192" spans="2:12" x14ac:dyDescent="0.55000000000000004">
      <c r="B192" s="8" t="s">
        <v>201</v>
      </c>
      <c r="C192" s="8">
        <v>1</v>
      </c>
      <c r="D192" s="8">
        <v>1</v>
      </c>
      <c r="E192" s="13">
        <v>0.2981945663110826</v>
      </c>
      <c r="F192" s="13">
        <v>0.31147540983606559</v>
      </c>
      <c r="G192" s="13">
        <v>1</v>
      </c>
      <c r="H192" s="13">
        <v>0.2981945663110826</v>
      </c>
      <c r="I192" s="13">
        <v>1.5341170633882586</v>
      </c>
      <c r="J192" s="13">
        <v>1.4867838833500562</v>
      </c>
      <c r="K192" s="13">
        <v>0.21631986644014412</v>
      </c>
      <c r="L192" s="13">
        <v>0.39542196737443064</v>
      </c>
    </row>
    <row r="193" spans="2:12" x14ac:dyDescent="0.55000000000000004">
      <c r="B193" s="8" t="s">
        <v>202</v>
      </c>
      <c r="C193" s="8">
        <v>1</v>
      </c>
      <c r="D193" s="8">
        <v>1</v>
      </c>
      <c r="E193" s="13">
        <v>0.26991831366035451</v>
      </c>
      <c r="F193" s="13">
        <v>0.31147540983606559</v>
      </c>
      <c r="G193" s="13">
        <v>1</v>
      </c>
      <c r="H193" s="13">
        <v>0.26991831366035451</v>
      </c>
      <c r="I193" s="13">
        <v>1.6446350867999604</v>
      </c>
      <c r="J193" s="13">
        <v>1.4867838833500562</v>
      </c>
      <c r="K193" s="13">
        <v>0.13605111026350561</v>
      </c>
      <c r="L193" s="13">
        <v>0.46466123827487277</v>
      </c>
    </row>
    <row r="194" spans="2:12" x14ac:dyDescent="0.55000000000000004">
      <c r="B194" s="8" t="s">
        <v>203</v>
      </c>
      <c r="C194" s="8">
        <v>1</v>
      </c>
      <c r="D194" s="8">
        <v>0</v>
      </c>
      <c r="E194" s="13">
        <v>0.23683275601704551</v>
      </c>
      <c r="F194" s="13">
        <v>0.31147540983606559</v>
      </c>
      <c r="G194" s="13">
        <v>0</v>
      </c>
      <c r="H194" s="13">
        <v>0.23683275601704551</v>
      </c>
      <c r="I194" s="13">
        <v>-0.55707160679210377</v>
      </c>
      <c r="J194" s="13">
        <v>-0.67259270913454927</v>
      </c>
      <c r="K194" s="13">
        <v>0.16449609007727575</v>
      </c>
      <c r="L194" s="13">
        <v>0.32847340804287328</v>
      </c>
    </row>
    <row r="195" spans="2:12" x14ac:dyDescent="0.55000000000000004">
      <c r="B195" s="8" t="s">
        <v>204</v>
      </c>
      <c r="C195" s="8">
        <v>1</v>
      </c>
      <c r="D195" s="8">
        <v>0</v>
      </c>
      <c r="E195" s="13">
        <v>0.39031449713913702</v>
      </c>
      <c r="F195" s="13">
        <v>0.31147540983606559</v>
      </c>
      <c r="G195" s="13">
        <v>0</v>
      </c>
      <c r="H195" s="13">
        <v>0.39031449713913702</v>
      </c>
      <c r="I195" s="13">
        <v>-0.80011867462920794</v>
      </c>
      <c r="J195" s="13">
        <v>-0.67259270913454927</v>
      </c>
      <c r="K195" s="13">
        <v>0.29683588608464462</v>
      </c>
      <c r="L195" s="13">
        <v>0.49260804421780469</v>
      </c>
    </row>
    <row r="196" spans="2:12" x14ac:dyDescent="0.55000000000000004">
      <c r="B196" s="8" t="s">
        <v>205</v>
      </c>
      <c r="C196" s="8">
        <v>1</v>
      </c>
      <c r="D196" s="8">
        <v>0</v>
      </c>
      <c r="E196" s="13">
        <v>0.26730112360007624</v>
      </c>
      <c r="F196" s="13">
        <v>0.31147540983606559</v>
      </c>
      <c r="G196" s="13">
        <v>0</v>
      </c>
      <c r="H196" s="13">
        <v>0.26730112360007624</v>
      </c>
      <c r="I196" s="13">
        <v>-0.60400096068969866</v>
      </c>
      <c r="J196" s="13">
        <v>-0.67259270913454927</v>
      </c>
      <c r="K196" s="13">
        <v>0.18099235727592869</v>
      </c>
      <c r="L196" s="13">
        <v>0.3758784428240951</v>
      </c>
    </row>
    <row r="197" spans="2:12" x14ac:dyDescent="0.55000000000000004">
      <c r="B197" s="8" t="s">
        <v>206</v>
      </c>
      <c r="C197" s="8">
        <v>1</v>
      </c>
      <c r="D197" s="8">
        <v>0</v>
      </c>
      <c r="E197" s="13">
        <v>0.42619344870087472</v>
      </c>
      <c r="F197" s="13">
        <v>0.31147540983606559</v>
      </c>
      <c r="G197" s="13">
        <v>0</v>
      </c>
      <c r="H197" s="13">
        <v>0.42619344870087472</v>
      </c>
      <c r="I197" s="13">
        <v>-0.86182806706561221</v>
      </c>
      <c r="J197" s="13">
        <v>-0.67259270913454927</v>
      </c>
      <c r="K197" s="13">
        <v>0.26321009028414283</v>
      </c>
      <c r="L197" s="13">
        <v>0.60696019222709929</v>
      </c>
    </row>
    <row r="198" spans="2:12" x14ac:dyDescent="0.55000000000000004">
      <c r="B198" s="8" t="s">
        <v>207</v>
      </c>
      <c r="C198" s="8">
        <v>1</v>
      </c>
      <c r="D198" s="8">
        <v>0</v>
      </c>
      <c r="E198" s="13">
        <v>0.22836784671416799</v>
      </c>
      <c r="F198" s="13">
        <v>0.31147540983606559</v>
      </c>
      <c r="G198" s="13">
        <v>0</v>
      </c>
      <c r="H198" s="13">
        <v>0.22836784671416799</v>
      </c>
      <c r="I198" s="13">
        <v>-0.54401681117301526</v>
      </c>
      <c r="J198" s="13">
        <v>-0.67259270913454927</v>
      </c>
      <c r="K198" s="13">
        <v>0.15722236217410815</v>
      </c>
      <c r="L198" s="13">
        <v>0.31950262098287308</v>
      </c>
    </row>
    <row r="199" spans="2:12" x14ac:dyDescent="0.55000000000000004">
      <c r="B199" s="8" t="s">
        <v>208</v>
      </c>
      <c r="C199" s="8">
        <v>1</v>
      </c>
      <c r="D199" s="8">
        <v>0</v>
      </c>
      <c r="E199" s="13">
        <v>0.20968860869066552</v>
      </c>
      <c r="F199" s="13">
        <v>0.31147540983606559</v>
      </c>
      <c r="G199" s="13">
        <v>0</v>
      </c>
      <c r="H199" s="13">
        <v>0.20968860869066552</v>
      </c>
      <c r="I199" s="13">
        <v>-0.51509614328259989</v>
      </c>
      <c r="J199" s="13">
        <v>-0.67259270913454927</v>
      </c>
      <c r="K199" s="13">
        <v>0.11950401153243366</v>
      </c>
      <c r="L199" s="13">
        <v>0.34153270584594303</v>
      </c>
    </row>
    <row r="200" spans="2:12" x14ac:dyDescent="0.55000000000000004">
      <c r="B200" s="8" t="s">
        <v>209</v>
      </c>
      <c r="C200" s="8">
        <v>1</v>
      </c>
      <c r="D200" s="8">
        <v>0</v>
      </c>
      <c r="E200" s="13">
        <v>0.24207702908818626</v>
      </c>
      <c r="F200" s="13">
        <v>0.31147540983606559</v>
      </c>
      <c r="G200" s="13">
        <v>0</v>
      </c>
      <c r="H200" s="13">
        <v>0.24207702908818626</v>
      </c>
      <c r="I200" s="13">
        <v>-0.56515068135295177</v>
      </c>
      <c r="J200" s="13">
        <v>-0.67259270913454927</v>
      </c>
      <c r="K200" s="13">
        <v>0.171178971880909</v>
      </c>
      <c r="L200" s="13">
        <v>0.33062559538423947</v>
      </c>
    </row>
    <row r="201" spans="2:12" x14ac:dyDescent="0.55000000000000004">
      <c r="B201" s="8" t="s">
        <v>210</v>
      </c>
      <c r="C201" s="8">
        <v>1</v>
      </c>
      <c r="D201" s="8">
        <v>0</v>
      </c>
      <c r="E201" s="13">
        <v>0.24343481584425089</v>
      </c>
      <c r="F201" s="13">
        <v>0.31147540983606559</v>
      </c>
      <c r="G201" s="13">
        <v>0</v>
      </c>
      <c r="H201" s="13">
        <v>0.24343481584425089</v>
      </c>
      <c r="I201" s="13">
        <v>-0.56724172548101071</v>
      </c>
      <c r="J201" s="13">
        <v>-0.67259270913454927</v>
      </c>
      <c r="K201" s="13">
        <v>0.16676511482669412</v>
      </c>
      <c r="L201" s="13">
        <v>0.34093064170327364</v>
      </c>
    </row>
    <row r="202" spans="2:12" x14ac:dyDescent="0.55000000000000004">
      <c r="B202" s="8" t="s">
        <v>211</v>
      </c>
      <c r="C202" s="8">
        <v>1</v>
      </c>
      <c r="D202" s="8">
        <v>0</v>
      </c>
      <c r="E202" s="13">
        <v>0.37880973136066121</v>
      </c>
      <c r="F202" s="13">
        <v>0.31147540983606559</v>
      </c>
      <c r="G202" s="13">
        <v>0</v>
      </c>
      <c r="H202" s="13">
        <v>0.37880973136066121</v>
      </c>
      <c r="I202" s="13">
        <v>-0.78090506877979249</v>
      </c>
      <c r="J202" s="13">
        <v>-0.67259270913454927</v>
      </c>
      <c r="K202" s="13">
        <v>0.27451838020590863</v>
      </c>
      <c r="L202" s="13">
        <v>0.49565280213090407</v>
      </c>
    </row>
    <row r="203" spans="2:12" x14ac:dyDescent="0.55000000000000004">
      <c r="B203" s="8" t="s">
        <v>212</v>
      </c>
      <c r="C203" s="8">
        <v>1</v>
      </c>
      <c r="D203" s="8">
        <v>0</v>
      </c>
      <c r="E203" s="13">
        <v>0.29028047128199291</v>
      </c>
      <c r="F203" s="13">
        <v>0.31147540983606559</v>
      </c>
      <c r="G203" s="13">
        <v>0</v>
      </c>
      <c r="H203" s="13">
        <v>0.29028047128199291</v>
      </c>
      <c r="I203" s="13">
        <v>-0.63953678889103172</v>
      </c>
      <c r="J203" s="13">
        <v>-0.67259270913454927</v>
      </c>
      <c r="K203" s="13">
        <v>0.20738748712266231</v>
      </c>
      <c r="L203" s="13">
        <v>0.39000313928483926</v>
      </c>
    </row>
    <row r="204" spans="2:12" x14ac:dyDescent="0.55000000000000004">
      <c r="B204" s="8" t="s">
        <v>213</v>
      </c>
      <c r="C204" s="8">
        <v>1</v>
      </c>
      <c r="D204" s="8">
        <v>0</v>
      </c>
      <c r="E204" s="13">
        <v>0.32377221491960972</v>
      </c>
      <c r="F204" s="13">
        <v>0.31147540983606559</v>
      </c>
      <c r="G204" s="13">
        <v>0</v>
      </c>
      <c r="H204" s="13">
        <v>0.32377221491960972</v>
      </c>
      <c r="I204" s="13">
        <v>-0.69194771979658343</v>
      </c>
      <c r="J204" s="13">
        <v>-0.67259270913454927</v>
      </c>
      <c r="K204" s="13">
        <v>0.2496196310930453</v>
      </c>
      <c r="L204" s="13">
        <v>0.40797630813956715</v>
      </c>
    </row>
    <row r="205" spans="2:12" x14ac:dyDescent="0.55000000000000004">
      <c r="B205" s="8" t="s">
        <v>214</v>
      </c>
      <c r="C205" s="8">
        <v>1</v>
      </c>
      <c r="D205" s="8">
        <v>1</v>
      </c>
      <c r="E205" s="13">
        <v>0.47427765616598178</v>
      </c>
      <c r="F205" s="13">
        <v>0.31147540983606559</v>
      </c>
      <c r="G205" s="13">
        <v>1</v>
      </c>
      <c r="H205" s="13">
        <v>0.47427765616598178</v>
      </c>
      <c r="I205" s="13">
        <v>1.0528388090594689</v>
      </c>
      <c r="J205" s="13">
        <v>1.4867838833500562</v>
      </c>
      <c r="K205" s="13">
        <v>0.32535860845335485</v>
      </c>
      <c r="L205" s="13">
        <v>0.62791739118687107</v>
      </c>
    </row>
    <row r="206" spans="2:12" x14ac:dyDescent="0.55000000000000004">
      <c r="B206" s="8" t="s">
        <v>215</v>
      </c>
      <c r="C206" s="8">
        <v>1</v>
      </c>
      <c r="D206" s="8">
        <v>0</v>
      </c>
      <c r="E206" s="13">
        <v>0.17401924197749316</v>
      </c>
      <c r="F206" s="13">
        <v>0.31147540983606559</v>
      </c>
      <c r="G206" s="13">
        <v>0</v>
      </c>
      <c r="H206" s="13">
        <v>0.17401924197749316</v>
      </c>
      <c r="I206" s="13">
        <v>-0.45900104173466161</v>
      </c>
      <c r="J206" s="13">
        <v>-0.67259270913454927</v>
      </c>
      <c r="K206" s="13">
        <v>9.5558993470124226E-2</v>
      </c>
      <c r="L206" s="13">
        <v>0.29582936108860514</v>
      </c>
    </row>
    <row r="207" spans="2:12" x14ac:dyDescent="0.55000000000000004">
      <c r="B207" s="8" t="s">
        <v>216</v>
      </c>
      <c r="C207" s="8">
        <v>1</v>
      </c>
      <c r="D207" s="8">
        <v>0</v>
      </c>
      <c r="E207" s="13">
        <v>0.13525284462958448</v>
      </c>
      <c r="F207" s="13">
        <v>0.31147540983606559</v>
      </c>
      <c r="G207" s="13">
        <v>0</v>
      </c>
      <c r="H207" s="13">
        <v>0.13525284462958448</v>
      </c>
      <c r="I207" s="13">
        <v>-0.39548374037285094</v>
      </c>
      <c r="J207" s="13">
        <v>-0.67259270913454927</v>
      </c>
      <c r="K207" s="13">
        <v>5.3568186650310573E-2</v>
      </c>
      <c r="L207" s="13">
        <v>0.30177939220827588</v>
      </c>
    </row>
    <row r="208" spans="2:12" x14ac:dyDescent="0.55000000000000004">
      <c r="B208" s="8" t="s">
        <v>217</v>
      </c>
      <c r="C208" s="8">
        <v>1</v>
      </c>
      <c r="D208" s="8">
        <v>0</v>
      </c>
      <c r="E208" s="13">
        <v>0.25227562186385749</v>
      </c>
      <c r="F208" s="13">
        <v>0.31147540983606559</v>
      </c>
      <c r="G208" s="13">
        <v>0</v>
      </c>
      <c r="H208" s="13">
        <v>0.25227562186385749</v>
      </c>
      <c r="I208" s="13">
        <v>-0.58085385040194204</v>
      </c>
      <c r="J208" s="13">
        <v>-0.67259270913454927</v>
      </c>
      <c r="K208" s="13">
        <v>0.15513641401710093</v>
      </c>
      <c r="L208" s="13">
        <v>0.38268811379490314</v>
      </c>
    </row>
    <row r="209" spans="2:12" x14ac:dyDescent="0.55000000000000004">
      <c r="B209" s="8" t="s">
        <v>218</v>
      </c>
      <c r="C209" s="8">
        <v>1</v>
      </c>
      <c r="D209" s="8">
        <v>0</v>
      </c>
      <c r="E209" s="13">
        <v>0.36971056236154065</v>
      </c>
      <c r="F209" s="13">
        <v>0.31147540983606559</v>
      </c>
      <c r="G209" s="13">
        <v>0</v>
      </c>
      <c r="H209" s="13">
        <v>0.36971056236154065</v>
      </c>
      <c r="I209" s="13">
        <v>-0.76588032774750048</v>
      </c>
      <c r="J209" s="13">
        <v>-0.67259270913454927</v>
      </c>
      <c r="K209" s="13">
        <v>0.26443974572482276</v>
      </c>
      <c r="L209" s="13">
        <v>0.48902717018104008</v>
      </c>
    </row>
    <row r="210" spans="2:12" x14ac:dyDescent="0.55000000000000004">
      <c r="B210" s="8" t="s">
        <v>219</v>
      </c>
      <c r="C210" s="8">
        <v>1</v>
      </c>
      <c r="D210" s="8">
        <v>0</v>
      </c>
      <c r="E210" s="13">
        <v>0.31196915818700283</v>
      </c>
      <c r="F210" s="13">
        <v>0.31147540983606559</v>
      </c>
      <c r="G210" s="13">
        <v>0</v>
      </c>
      <c r="H210" s="13">
        <v>0.31196915818700283</v>
      </c>
      <c r="I210" s="13">
        <v>-0.67336707502094106</v>
      </c>
      <c r="J210" s="13">
        <v>-0.67259270913454927</v>
      </c>
      <c r="K210" s="13">
        <v>0.24168256246807299</v>
      </c>
      <c r="L210" s="13">
        <v>0.3921266387675732</v>
      </c>
    </row>
    <row r="211" spans="2:12" x14ac:dyDescent="0.55000000000000004">
      <c r="B211" s="8" t="s">
        <v>220</v>
      </c>
      <c r="C211" s="8">
        <v>1</v>
      </c>
      <c r="D211" s="8">
        <v>1</v>
      </c>
      <c r="E211" s="13">
        <v>0.41085041571091019</v>
      </c>
      <c r="F211" s="13">
        <v>0.31147540983606559</v>
      </c>
      <c r="G211" s="13">
        <v>1</v>
      </c>
      <c r="H211" s="13">
        <v>0.41085041571091019</v>
      </c>
      <c r="I211" s="13">
        <v>1.197487317185322</v>
      </c>
      <c r="J211" s="13">
        <v>1.4867838833500562</v>
      </c>
      <c r="K211" s="13">
        <v>0.31332754224846587</v>
      </c>
      <c r="L211" s="13">
        <v>0.51592123209749141</v>
      </c>
    </row>
    <row r="212" spans="2:12" x14ac:dyDescent="0.55000000000000004">
      <c r="B212" s="8" t="s">
        <v>221</v>
      </c>
      <c r="C212" s="8">
        <v>1</v>
      </c>
      <c r="D212" s="8">
        <v>0</v>
      </c>
      <c r="E212" s="13">
        <v>0.33174433007390314</v>
      </c>
      <c r="F212" s="13">
        <v>0.31147540983606559</v>
      </c>
      <c r="G212" s="13">
        <v>0</v>
      </c>
      <c r="H212" s="13">
        <v>0.33174433007390314</v>
      </c>
      <c r="I212" s="13">
        <v>-0.70458018993336413</v>
      </c>
      <c r="J212" s="13">
        <v>-0.67259270913454927</v>
      </c>
      <c r="K212" s="13">
        <v>0.25630532637125308</v>
      </c>
      <c r="L212" s="13">
        <v>0.41693912629005131</v>
      </c>
    </row>
    <row r="213" spans="2:12" x14ac:dyDescent="0.55000000000000004">
      <c r="B213" s="8" t="s">
        <v>222</v>
      </c>
      <c r="C213" s="8">
        <v>1</v>
      </c>
      <c r="D213" s="8">
        <v>1</v>
      </c>
      <c r="E213" s="13">
        <v>0.39942099816646165</v>
      </c>
      <c r="F213" s="13">
        <v>0.31147540983606559</v>
      </c>
      <c r="G213" s="13">
        <v>1</v>
      </c>
      <c r="H213" s="13">
        <v>0.39942099816646165</v>
      </c>
      <c r="I213" s="13">
        <v>1.2262234736077626</v>
      </c>
      <c r="J213" s="13">
        <v>1.4867838833500562</v>
      </c>
      <c r="K213" s="13">
        <v>0.30067760335058447</v>
      </c>
      <c r="L213" s="13">
        <v>0.50707874144401066</v>
      </c>
    </row>
    <row r="214" spans="2:12" x14ac:dyDescent="0.55000000000000004">
      <c r="B214" s="8" t="s">
        <v>223</v>
      </c>
      <c r="C214" s="8">
        <v>1</v>
      </c>
      <c r="D214" s="8">
        <v>1</v>
      </c>
      <c r="E214" s="13">
        <v>0.37908877159238785</v>
      </c>
      <c r="F214" s="13">
        <v>0.31147540983606559</v>
      </c>
      <c r="G214" s="13">
        <v>1</v>
      </c>
      <c r="H214" s="13">
        <v>0.37908877159238785</v>
      </c>
      <c r="I214" s="13">
        <v>1.2798064549124282</v>
      </c>
      <c r="J214" s="13">
        <v>1.4867838833500562</v>
      </c>
      <c r="K214" s="13">
        <v>0.26159174635572735</v>
      </c>
      <c r="L214" s="13">
        <v>0.51271634590247117</v>
      </c>
    </row>
    <row r="215" spans="2:12" x14ac:dyDescent="0.55000000000000004">
      <c r="B215" s="8" t="s">
        <v>224</v>
      </c>
      <c r="C215" s="8">
        <v>1</v>
      </c>
      <c r="D215" s="8">
        <v>0</v>
      </c>
      <c r="E215" s="13">
        <v>0.22584051202464384</v>
      </c>
      <c r="F215" s="13">
        <v>0.31147540983606559</v>
      </c>
      <c r="G215" s="13">
        <v>0</v>
      </c>
      <c r="H215" s="13">
        <v>0.22584051202464384</v>
      </c>
      <c r="I215" s="13">
        <v>-0.54011433572198497</v>
      </c>
      <c r="J215" s="13">
        <v>-0.67259270913454927</v>
      </c>
      <c r="K215" s="13">
        <v>0.15539072716542623</v>
      </c>
      <c r="L215" s="13">
        <v>0.31627010025790681</v>
      </c>
    </row>
    <row r="216" spans="2:12" x14ac:dyDescent="0.55000000000000004">
      <c r="B216" s="8" t="s">
        <v>225</v>
      </c>
      <c r="C216" s="8">
        <v>1</v>
      </c>
      <c r="D216" s="8">
        <v>0</v>
      </c>
      <c r="E216" s="13">
        <v>0.35683579377920499</v>
      </c>
      <c r="F216" s="13">
        <v>0.31147540983606559</v>
      </c>
      <c r="G216" s="13">
        <v>0</v>
      </c>
      <c r="H216" s="13">
        <v>0.35683579377920499</v>
      </c>
      <c r="I216" s="13">
        <v>-0.74485763255106163</v>
      </c>
      <c r="J216" s="13">
        <v>-0.67259270913454927</v>
      </c>
      <c r="K216" s="13">
        <v>0.27526056320536157</v>
      </c>
      <c r="L216" s="13">
        <v>0.44765384807557013</v>
      </c>
    </row>
    <row r="217" spans="2:12" x14ac:dyDescent="0.55000000000000004">
      <c r="B217" s="8" t="s">
        <v>226</v>
      </c>
      <c r="C217" s="8">
        <v>1</v>
      </c>
      <c r="D217" s="8">
        <v>0</v>
      </c>
      <c r="E217" s="13">
        <v>0.32377221491960972</v>
      </c>
      <c r="F217" s="13">
        <v>0.31147540983606559</v>
      </c>
      <c r="G217" s="13">
        <v>0</v>
      </c>
      <c r="H217" s="13">
        <v>0.32377221491960972</v>
      </c>
      <c r="I217" s="13">
        <v>-0.69194771979658343</v>
      </c>
      <c r="J217" s="13">
        <v>-0.67259270913454927</v>
      </c>
      <c r="K217" s="13">
        <v>0.2496196310930453</v>
      </c>
      <c r="L217" s="13">
        <v>0.40797630813956715</v>
      </c>
    </row>
    <row r="218" spans="2:12" x14ac:dyDescent="0.55000000000000004">
      <c r="B218" s="8" t="s">
        <v>227</v>
      </c>
      <c r="C218" s="8">
        <v>1</v>
      </c>
      <c r="D218" s="8">
        <v>1</v>
      </c>
      <c r="E218" s="13">
        <v>0.30384776261971225</v>
      </c>
      <c r="F218" s="13">
        <v>0.31147540983606559</v>
      </c>
      <c r="G218" s="13">
        <v>1</v>
      </c>
      <c r="H218" s="13">
        <v>0.30384776261971225</v>
      </c>
      <c r="I218" s="13">
        <v>1.5136452077719329</v>
      </c>
      <c r="J218" s="13">
        <v>1.4867838833500562</v>
      </c>
      <c r="K218" s="13">
        <v>0.23381078884772202</v>
      </c>
      <c r="L218" s="13">
        <v>0.38434025953959666</v>
      </c>
    </row>
    <row r="219" spans="2:12" x14ac:dyDescent="0.55000000000000004">
      <c r="B219" s="8" t="s">
        <v>228</v>
      </c>
      <c r="C219" s="8">
        <v>1</v>
      </c>
      <c r="D219" s="8">
        <v>0</v>
      </c>
      <c r="E219" s="13">
        <v>0.23852050980458256</v>
      </c>
      <c r="F219" s="13">
        <v>0.31147540983606559</v>
      </c>
      <c r="G219" s="13">
        <v>0</v>
      </c>
      <c r="H219" s="13">
        <v>0.23852050980458256</v>
      </c>
      <c r="I219" s="13">
        <v>-0.55967223096150165</v>
      </c>
      <c r="J219" s="13">
        <v>-0.67259270913454927</v>
      </c>
      <c r="K219" s="13">
        <v>0.14813541352641166</v>
      </c>
      <c r="L219" s="13">
        <v>0.3607027976902365</v>
      </c>
    </row>
    <row r="220" spans="2:12" x14ac:dyDescent="0.55000000000000004">
      <c r="B220" s="8" t="s">
        <v>229</v>
      </c>
      <c r="C220" s="8">
        <v>1</v>
      </c>
      <c r="D220" s="8">
        <v>0</v>
      </c>
      <c r="E220" s="13">
        <v>0.26853868399526704</v>
      </c>
      <c r="F220" s="13">
        <v>0.31147540983606559</v>
      </c>
      <c r="G220" s="13">
        <v>0</v>
      </c>
      <c r="H220" s="13">
        <v>0.26853868399526704</v>
      </c>
      <c r="I220" s="13">
        <v>-0.6059094788199253</v>
      </c>
      <c r="J220" s="13">
        <v>-0.67259270913454927</v>
      </c>
      <c r="K220" s="13">
        <v>0.15068400879667204</v>
      </c>
      <c r="L220" s="13">
        <v>0.43171622949224425</v>
      </c>
    </row>
    <row r="221" spans="2:12" x14ac:dyDescent="0.55000000000000004">
      <c r="B221" s="8" t="s">
        <v>230</v>
      </c>
      <c r="C221" s="8">
        <v>1</v>
      </c>
      <c r="D221" s="8">
        <v>0</v>
      </c>
      <c r="E221" s="13">
        <v>0.14948426808293905</v>
      </c>
      <c r="F221" s="13">
        <v>0.31147540983606559</v>
      </c>
      <c r="G221" s="13">
        <v>0</v>
      </c>
      <c r="H221" s="13">
        <v>0.14948426808293905</v>
      </c>
      <c r="I221" s="13">
        <v>-0.41923406979104172</v>
      </c>
      <c r="J221" s="13">
        <v>-0.67259270913454927</v>
      </c>
      <c r="K221" s="13">
        <v>7.6826780714555801E-2</v>
      </c>
      <c r="L221" s="13">
        <v>0.27070672617469216</v>
      </c>
    </row>
    <row r="222" spans="2:12" x14ac:dyDescent="0.55000000000000004">
      <c r="B222" s="8" t="s">
        <v>231</v>
      </c>
      <c r="C222" s="8">
        <v>1</v>
      </c>
      <c r="D222" s="8">
        <v>0</v>
      </c>
      <c r="E222" s="13">
        <v>0.33745330975539262</v>
      </c>
      <c r="F222" s="13">
        <v>0.31147540983606559</v>
      </c>
      <c r="G222" s="13">
        <v>0</v>
      </c>
      <c r="H222" s="13">
        <v>0.33745330975539262</v>
      </c>
      <c r="I222" s="13">
        <v>-0.71367190720452689</v>
      </c>
      <c r="J222" s="13">
        <v>-0.67259270913454927</v>
      </c>
      <c r="K222" s="13">
        <v>0.26729601772789652</v>
      </c>
      <c r="L222" s="13">
        <v>0.41558050396008117</v>
      </c>
    </row>
    <row r="223" spans="2:12" x14ac:dyDescent="0.55000000000000004">
      <c r="B223" s="8" t="s">
        <v>232</v>
      </c>
      <c r="C223" s="8">
        <v>1</v>
      </c>
      <c r="D223" s="8">
        <v>0</v>
      </c>
      <c r="E223" s="13">
        <v>0.48611531902717892</v>
      </c>
      <c r="F223" s="13">
        <v>0.31147540983606559</v>
      </c>
      <c r="G223" s="13">
        <v>0</v>
      </c>
      <c r="H223" s="13">
        <v>0.48611531902717892</v>
      </c>
      <c r="I223" s="13">
        <v>-0.97260571672999296</v>
      </c>
      <c r="J223" s="13">
        <v>-0.67259270913454927</v>
      </c>
      <c r="K223" s="13">
        <v>0.3469905283981814</v>
      </c>
      <c r="L223" s="13">
        <v>0.62742555049268223</v>
      </c>
    </row>
    <row r="224" spans="2:12" x14ac:dyDescent="0.55000000000000004">
      <c r="B224" s="8" t="s">
        <v>233</v>
      </c>
      <c r="C224" s="8">
        <v>1</v>
      </c>
      <c r="D224" s="8">
        <v>1</v>
      </c>
      <c r="E224" s="13">
        <v>0.32223881626457318</v>
      </c>
      <c r="F224" s="13">
        <v>0.31147540983606559</v>
      </c>
      <c r="G224" s="13">
        <v>1</v>
      </c>
      <c r="H224" s="13">
        <v>0.32223881626457318</v>
      </c>
      <c r="I224" s="13">
        <v>1.4502718574042868</v>
      </c>
      <c r="J224" s="13">
        <v>1.4867838833500562</v>
      </c>
      <c r="K224" s="13">
        <v>0.23047189575106564</v>
      </c>
      <c r="L224" s="13">
        <v>0.43012147403694023</v>
      </c>
    </row>
    <row r="225" spans="2:12" x14ac:dyDescent="0.55000000000000004">
      <c r="B225" s="8" t="s">
        <v>234</v>
      </c>
      <c r="C225" s="8">
        <v>1</v>
      </c>
      <c r="D225" s="8">
        <v>0</v>
      </c>
      <c r="E225" s="13">
        <v>0.23683275601704551</v>
      </c>
      <c r="F225" s="13">
        <v>0.31147540983606559</v>
      </c>
      <c r="G225" s="13">
        <v>0</v>
      </c>
      <c r="H225" s="13">
        <v>0.23683275601704551</v>
      </c>
      <c r="I225" s="13">
        <v>-0.55707160679210377</v>
      </c>
      <c r="J225" s="13">
        <v>-0.67259270913454927</v>
      </c>
      <c r="K225" s="13">
        <v>0.16449609007727575</v>
      </c>
      <c r="L225" s="13">
        <v>0.32847340804287328</v>
      </c>
    </row>
    <row r="226" spans="2:12" x14ac:dyDescent="0.55000000000000004">
      <c r="B226" s="8" t="s">
        <v>235</v>
      </c>
      <c r="C226" s="8">
        <v>1</v>
      </c>
      <c r="D226" s="8">
        <v>0</v>
      </c>
      <c r="E226" s="13">
        <v>0.4477092239652124</v>
      </c>
      <c r="F226" s="13">
        <v>0.31147540983606559</v>
      </c>
      <c r="G226" s="13">
        <v>0</v>
      </c>
      <c r="H226" s="13">
        <v>0.4477092239652124</v>
      </c>
      <c r="I226" s="13">
        <v>-0.90035571589472807</v>
      </c>
      <c r="J226" s="13">
        <v>-0.67259270913454927</v>
      </c>
      <c r="K226" s="13">
        <v>0.32528199290779103</v>
      </c>
      <c r="L226" s="13">
        <v>0.57682202730533161</v>
      </c>
    </row>
    <row r="227" spans="2:12" x14ac:dyDescent="0.55000000000000004">
      <c r="B227" s="8" t="s">
        <v>236</v>
      </c>
      <c r="C227" s="8">
        <v>1</v>
      </c>
      <c r="D227" s="8">
        <v>1</v>
      </c>
      <c r="E227" s="13">
        <v>0.34559013269887157</v>
      </c>
      <c r="F227" s="13">
        <v>0.31147540983606559</v>
      </c>
      <c r="G227" s="13">
        <v>1</v>
      </c>
      <c r="H227" s="13">
        <v>0.34559013269887157</v>
      </c>
      <c r="I227" s="13">
        <v>1.3760818051107579</v>
      </c>
      <c r="J227" s="13">
        <v>1.4867838833500562</v>
      </c>
      <c r="K227" s="13">
        <v>0.26973950777861638</v>
      </c>
      <c r="L227" s="13">
        <v>0.43020466983163891</v>
      </c>
    </row>
    <row r="228" spans="2:12" x14ac:dyDescent="0.55000000000000004">
      <c r="B228" s="8" t="s">
        <v>237</v>
      </c>
      <c r="C228" s="8">
        <v>1</v>
      </c>
      <c r="D228" s="8">
        <v>0</v>
      </c>
      <c r="E228" s="13">
        <v>0.34602646290566247</v>
      </c>
      <c r="F228" s="13">
        <v>0.31147540983606559</v>
      </c>
      <c r="G228" s="13">
        <v>0</v>
      </c>
      <c r="H228" s="13">
        <v>0.34602646290566247</v>
      </c>
      <c r="I228" s="13">
        <v>-0.72740213124797481</v>
      </c>
      <c r="J228" s="13">
        <v>-0.67259270913454927</v>
      </c>
      <c r="K228" s="13">
        <v>0.27315387217851161</v>
      </c>
      <c r="L228" s="13">
        <v>0.42692121004087702</v>
      </c>
    </row>
    <row r="229" spans="2:12" x14ac:dyDescent="0.55000000000000004">
      <c r="B229" s="8" t="s">
        <v>238</v>
      </c>
      <c r="C229" s="8">
        <v>1</v>
      </c>
      <c r="D229" s="8">
        <v>0</v>
      </c>
      <c r="E229" s="13">
        <v>0.27483132402267169</v>
      </c>
      <c r="F229" s="13">
        <v>0.31147540983606559</v>
      </c>
      <c r="G229" s="13">
        <v>0</v>
      </c>
      <c r="H229" s="13">
        <v>0.27483132402267169</v>
      </c>
      <c r="I229" s="13">
        <v>-0.61562124226307802</v>
      </c>
      <c r="J229" s="13">
        <v>-0.67259270913454927</v>
      </c>
      <c r="K229" s="13">
        <v>0.1896792609108344</v>
      </c>
      <c r="L229" s="13">
        <v>0.38027105737279165</v>
      </c>
    </row>
    <row r="230" spans="2:12" x14ac:dyDescent="0.55000000000000004">
      <c r="B230" s="8" t="s">
        <v>239</v>
      </c>
      <c r="C230" s="8">
        <v>1</v>
      </c>
      <c r="D230" s="8">
        <v>0</v>
      </c>
      <c r="E230" s="13">
        <v>0.314387661812842</v>
      </c>
      <c r="F230" s="13">
        <v>0.31147540983606559</v>
      </c>
      <c r="G230" s="13">
        <v>0</v>
      </c>
      <c r="H230" s="13">
        <v>0.314387661812842</v>
      </c>
      <c r="I230" s="13">
        <v>-0.67716333410796825</v>
      </c>
      <c r="J230" s="13">
        <v>-0.67259270913454927</v>
      </c>
      <c r="K230" s="13">
        <v>0.23408143439953641</v>
      </c>
      <c r="L230" s="13">
        <v>0.40758345380582295</v>
      </c>
    </row>
    <row r="231" spans="2:12" x14ac:dyDescent="0.55000000000000004">
      <c r="B231" s="8" t="s">
        <v>240</v>
      </c>
      <c r="C231" s="8">
        <v>1</v>
      </c>
      <c r="D231" s="8">
        <v>0</v>
      </c>
      <c r="E231" s="13">
        <v>0.20030362020415315</v>
      </c>
      <c r="F231" s="13">
        <v>0.31147540983606559</v>
      </c>
      <c r="G231" s="13">
        <v>0</v>
      </c>
      <c r="H231" s="13">
        <v>0.20030362020415315</v>
      </c>
      <c r="I231" s="13">
        <v>-0.50047436166763093</v>
      </c>
      <c r="J231" s="13">
        <v>-0.67259270913454927</v>
      </c>
      <c r="K231" s="13">
        <v>0.12647236784728672</v>
      </c>
      <c r="L231" s="13">
        <v>0.30231889741449369</v>
      </c>
    </row>
    <row r="232" spans="2:12" x14ac:dyDescent="0.55000000000000004">
      <c r="B232" s="8" t="s">
        <v>241</v>
      </c>
      <c r="C232" s="8">
        <v>1</v>
      </c>
      <c r="D232" s="8">
        <v>0</v>
      </c>
      <c r="E232" s="13">
        <v>0.13264421555091505</v>
      </c>
      <c r="F232" s="13">
        <v>0.31147540983606559</v>
      </c>
      <c r="G232" s="13">
        <v>0</v>
      </c>
      <c r="H232" s="13">
        <v>0.13264421555091505</v>
      </c>
      <c r="I232" s="13">
        <v>-0.39106191104772958</v>
      </c>
      <c r="J232" s="13">
        <v>-0.67259270913454927</v>
      </c>
      <c r="K232" s="13">
        <v>3.7021779139409378E-2</v>
      </c>
      <c r="L232" s="13">
        <v>0.37823814615417761</v>
      </c>
    </row>
    <row r="233" spans="2:12" x14ac:dyDescent="0.55000000000000004">
      <c r="B233" s="8" t="s">
        <v>242</v>
      </c>
      <c r="C233" s="8">
        <v>1</v>
      </c>
      <c r="D233" s="8">
        <v>0</v>
      </c>
      <c r="E233" s="13">
        <v>0.25990329895988901</v>
      </c>
      <c r="F233" s="13">
        <v>0.31147540983606559</v>
      </c>
      <c r="G233" s="13">
        <v>0</v>
      </c>
      <c r="H233" s="13">
        <v>0.25990329895988901</v>
      </c>
      <c r="I233" s="13">
        <v>-0.59260002005937762</v>
      </c>
      <c r="J233" s="13">
        <v>-0.67259270913454927</v>
      </c>
      <c r="K233" s="13">
        <v>0.17246680530653324</v>
      </c>
      <c r="L233" s="13">
        <v>0.37175434105036903</v>
      </c>
    </row>
    <row r="234" spans="2:12" x14ac:dyDescent="0.55000000000000004">
      <c r="B234" s="8" t="s">
        <v>243</v>
      </c>
      <c r="C234" s="8">
        <v>1</v>
      </c>
      <c r="D234" s="8">
        <v>1</v>
      </c>
      <c r="E234" s="13">
        <v>0.31013220860609708</v>
      </c>
      <c r="F234" s="13">
        <v>0.31147540983606559</v>
      </c>
      <c r="G234" s="13">
        <v>1</v>
      </c>
      <c r="H234" s="13">
        <v>0.31013220860609708</v>
      </c>
      <c r="I234" s="13">
        <v>1.4914527475484161</v>
      </c>
      <c r="J234" s="13">
        <v>1.4867838833500562</v>
      </c>
      <c r="K234" s="13">
        <v>0.21186254002500493</v>
      </c>
      <c r="L234" s="13">
        <v>0.42916279896657022</v>
      </c>
    </row>
    <row r="235" spans="2:12" x14ac:dyDescent="0.55000000000000004">
      <c r="B235" s="8" t="s">
        <v>244</v>
      </c>
      <c r="C235" s="8">
        <v>1</v>
      </c>
      <c r="D235" s="8">
        <v>0</v>
      </c>
      <c r="E235" s="13">
        <v>0.21279267164113799</v>
      </c>
      <c r="F235" s="13">
        <v>0.31147540983606559</v>
      </c>
      <c r="G235" s="13">
        <v>0</v>
      </c>
      <c r="H235" s="13">
        <v>0.21279267164113799</v>
      </c>
      <c r="I235" s="13">
        <v>-0.51991670236490473</v>
      </c>
      <c r="J235" s="13">
        <v>-0.67259270913454927</v>
      </c>
      <c r="K235" s="13">
        <v>0.14052831775965402</v>
      </c>
      <c r="L235" s="13">
        <v>0.30886352123584437</v>
      </c>
    </row>
    <row r="236" spans="2:12" x14ac:dyDescent="0.55000000000000004">
      <c r="B236" s="8" t="s">
        <v>245</v>
      </c>
      <c r="C236" s="8">
        <v>1</v>
      </c>
      <c r="D236" s="8">
        <v>0</v>
      </c>
      <c r="E236" s="13">
        <v>0.42941791391007966</v>
      </c>
      <c r="F236" s="13">
        <v>0.31147540983606559</v>
      </c>
      <c r="G236" s="13">
        <v>0</v>
      </c>
      <c r="H236" s="13">
        <v>0.42941791391007966</v>
      </c>
      <c r="I236" s="13">
        <v>-0.86752302980353591</v>
      </c>
      <c r="J236" s="13">
        <v>-0.67259270913454927</v>
      </c>
      <c r="K236" s="13">
        <v>0.32320066979645168</v>
      </c>
      <c r="L236" s="13">
        <v>0.54255890525041717</v>
      </c>
    </row>
    <row r="237" spans="2:12" x14ac:dyDescent="0.55000000000000004">
      <c r="B237" s="8" t="s">
        <v>246</v>
      </c>
      <c r="C237" s="8">
        <v>1</v>
      </c>
      <c r="D237" s="8">
        <v>1</v>
      </c>
      <c r="E237" s="13">
        <v>0.34813739611561212</v>
      </c>
      <c r="F237" s="13">
        <v>0.31147540983606559</v>
      </c>
      <c r="G237" s="13">
        <v>1</v>
      </c>
      <c r="H237" s="13">
        <v>0.34813739611561212</v>
      </c>
      <c r="I237" s="13">
        <v>1.3683673250229869</v>
      </c>
      <c r="J237" s="13">
        <v>1.4867838833500562</v>
      </c>
      <c r="K237" s="13">
        <v>0.26760092625563847</v>
      </c>
      <c r="L237" s="13">
        <v>0.43840337134210738</v>
      </c>
    </row>
    <row r="238" spans="2:12" x14ac:dyDescent="0.55000000000000004">
      <c r="B238" s="8" t="s">
        <v>247</v>
      </c>
      <c r="C238" s="8">
        <v>1</v>
      </c>
      <c r="D238" s="8">
        <v>0</v>
      </c>
      <c r="E238" s="13">
        <v>0.34348650620640314</v>
      </c>
      <c r="F238" s="13">
        <v>0.31147540983606559</v>
      </c>
      <c r="G238" s="13">
        <v>0</v>
      </c>
      <c r="H238" s="13">
        <v>0.34348650620640314</v>
      </c>
      <c r="I238" s="13">
        <v>-0.72332422742243663</v>
      </c>
      <c r="J238" s="13">
        <v>-0.67259270913454927</v>
      </c>
      <c r="K238" s="13">
        <v>0.25206833911848703</v>
      </c>
      <c r="L238" s="13">
        <v>0.44819174803993517</v>
      </c>
    </row>
    <row r="239" spans="2:12" x14ac:dyDescent="0.55000000000000004">
      <c r="B239" s="8" t="s">
        <v>248</v>
      </c>
      <c r="C239" s="8">
        <v>1</v>
      </c>
      <c r="D239" s="8">
        <v>0</v>
      </c>
      <c r="E239" s="13">
        <v>0.35683579377920499</v>
      </c>
      <c r="F239" s="13">
        <v>0.31147540983606559</v>
      </c>
      <c r="G239" s="13">
        <v>0</v>
      </c>
      <c r="H239" s="13">
        <v>0.35683579377920499</v>
      </c>
      <c r="I239" s="13">
        <v>-0.74485763255106163</v>
      </c>
      <c r="J239" s="13">
        <v>-0.67259270913454927</v>
      </c>
      <c r="K239" s="13">
        <v>0.27526056320536157</v>
      </c>
      <c r="L239" s="13">
        <v>0.44765384807557013</v>
      </c>
    </row>
    <row r="240" spans="2:12" x14ac:dyDescent="0.55000000000000004">
      <c r="B240" s="8" t="s">
        <v>249</v>
      </c>
      <c r="C240" s="8">
        <v>1</v>
      </c>
      <c r="D240" s="8">
        <v>1</v>
      </c>
      <c r="E240" s="13">
        <v>0.19586477633066801</v>
      </c>
      <c r="F240" s="13">
        <v>0.31147540983606559</v>
      </c>
      <c r="G240" s="13">
        <v>1</v>
      </c>
      <c r="H240" s="13">
        <v>0.19586477633066801</v>
      </c>
      <c r="I240" s="13">
        <v>2.0262189490676357</v>
      </c>
      <c r="J240" s="13">
        <v>1.4867838833500562</v>
      </c>
      <c r="K240" s="13">
        <v>9.3102937574573746E-2</v>
      </c>
      <c r="L240" s="13">
        <v>0.36624436685739192</v>
      </c>
    </row>
    <row r="241" spans="2:12" x14ac:dyDescent="0.55000000000000004">
      <c r="B241" s="8" t="s">
        <v>250</v>
      </c>
      <c r="C241" s="8">
        <v>1</v>
      </c>
      <c r="D241" s="8">
        <v>0</v>
      </c>
      <c r="E241" s="13">
        <v>0.36464871199075355</v>
      </c>
      <c r="F241" s="13">
        <v>0.31147540983606559</v>
      </c>
      <c r="G241" s="13">
        <v>0</v>
      </c>
      <c r="H241" s="13">
        <v>0.36464871199075355</v>
      </c>
      <c r="I241" s="13">
        <v>-0.75758328604079994</v>
      </c>
      <c r="J241" s="13">
        <v>-0.67259270913454927</v>
      </c>
      <c r="K241" s="13">
        <v>0.2368519701869998</v>
      </c>
      <c r="L241" s="13">
        <v>0.5148779762927207</v>
      </c>
    </row>
    <row r="242" spans="2:12" x14ac:dyDescent="0.55000000000000004">
      <c r="B242" s="8" t="s">
        <v>251</v>
      </c>
      <c r="C242" s="8">
        <v>1</v>
      </c>
      <c r="D242" s="8">
        <v>0</v>
      </c>
      <c r="E242" s="13">
        <v>0.29584687941226961</v>
      </c>
      <c r="F242" s="13">
        <v>0.31147540983606559</v>
      </c>
      <c r="G242" s="13">
        <v>0</v>
      </c>
      <c r="H242" s="13">
        <v>0.29584687941226961</v>
      </c>
      <c r="I242" s="13">
        <v>-0.64818644122453861</v>
      </c>
      <c r="J242" s="13">
        <v>-0.67259270913454927</v>
      </c>
      <c r="K242" s="13">
        <v>0.22568559312747971</v>
      </c>
      <c r="L242" s="13">
        <v>0.37719469472213785</v>
      </c>
    </row>
    <row r="243" spans="2:12" x14ac:dyDescent="0.55000000000000004">
      <c r="B243" s="8" t="s">
        <v>252</v>
      </c>
      <c r="C243" s="8">
        <v>1</v>
      </c>
      <c r="D243" s="8">
        <v>0</v>
      </c>
      <c r="E243" s="13">
        <v>0.23166736690114817</v>
      </c>
      <c r="F243" s="13">
        <v>0.31147540983606559</v>
      </c>
      <c r="G243" s="13">
        <v>0</v>
      </c>
      <c r="H243" s="13">
        <v>0.23166736690114817</v>
      </c>
      <c r="I243" s="13">
        <v>-0.54910802611264631</v>
      </c>
      <c r="J243" s="13">
        <v>-0.67259270913454927</v>
      </c>
      <c r="K243" s="13">
        <v>0.14050740344628554</v>
      </c>
      <c r="L243" s="13">
        <v>0.35737899102801374</v>
      </c>
    </row>
    <row r="244" spans="2:12" x14ac:dyDescent="0.55000000000000004">
      <c r="B244" s="8" t="s">
        <v>253</v>
      </c>
      <c r="C244" s="8">
        <v>1</v>
      </c>
      <c r="D244" s="8">
        <v>0</v>
      </c>
      <c r="E244" s="13">
        <v>0.42010589974453855</v>
      </c>
      <c r="F244" s="13">
        <v>0.31147540983606559</v>
      </c>
      <c r="G244" s="13">
        <v>0</v>
      </c>
      <c r="H244" s="13">
        <v>0.42010589974453855</v>
      </c>
      <c r="I244" s="13">
        <v>-0.85114792578560106</v>
      </c>
      <c r="J244" s="13">
        <v>-0.67259270913454927</v>
      </c>
      <c r="K244" s="13">
        <v>0.31841557157793843</v>
      </c>
      <c r="L244" s="13">
        <v>0.52906355365794933</v>
      </c>
    </row>
    <row r="245" spans="2:12" x14ac:dyDescent="0.55000000000000004">
      <c r="B245" s="8" t="s">
        <v>254</v>
      </c>
      <c r="C245" s="8">
        <v>1</v>
      </c>
      <c r="D245" s="8">
        <v>0</v>
      </c>
      <c r="E245" s="13">
        <v>0.42409849374151326</v>
      </c>
      <c r="F245" s="13">
        <v>0.31147540983606559</v>
      </c>
      <c r="G245" s="13">
        <v>0</v>
      </c>
      <c r="H245" s="13">
        <v>0.42409849374151326</v>
      </c>
      <c r="I245" s="13">
        <v>-0.85814219688570625</v>
      </c>
      <c r="J245" s="13">
        <v>-0.67259270913454927</v>
      </c>
      <c r="K245" s="13">
        <v>0.24822067103268428</v>
      </c>
      <c r="L245" s="13">
        <v>0.62156186410544489</v>
      </c>
    </row>
    <row r="246" spans="2:12" x14ac:dyDescent="0.55000000000000004">
      <c r="B246" s="8" t="s">
        <v>255</v>
      </c>
      <c r="C246" s="8">
        <v>1</v>
      </c>
      <c r="D246" s="8">
        <v>0</v>
      </c>
      <c r="E246" s="13">
        <v>0.30425589340036491</v>
      </c>
      <c r="F246" s="13">
        <v>0.31147540983606559</v>
      </c>
      <c r="G246" s="13">
        <v>0</v>
      </c>
      <c r="H246" s="13">
        <v>0.30425589340036491</v>
      </c>
      <c r="I246" s="13">
        <v>-0.66129422712111874</v>
      </c>
      <c r="J246" s="13">
        <v>-0.67259270913454927</v>
      </c>
      <c r="K246" s="13">
        <v>0.23964263242819953</v>
      </c>
      <c r="L246" s="13">
        <v>0.37763799004821147</v>
      </c>
    </row>
    <row r="247" spans="2:12" x14ac:dyDescent="0.55000000000000004">
      <c r="B247" s="8" t="s">
        <v>256</v>
      </c>
      <c r="C247" s="8">
        <v>1</v>
      </c>
      <c r="D247" s="8">
        <v>0</v>
      </c>
      <c r="E247" s="13">
        <v>0.46710322033210439</v>
      </c>
      <c r="F247" s="13">
        <v>0.31147540983606559</v>
      </c>
      <c r="G247" s="13">
        <v>0</v>
      </c>
      <c r="H247" s="13">
        <v>0.46710322033210439</v>
      </c>
      <c r="I247" s="13">
        <v>-0.93623502191913699</v>
      </c>
      <c r="J247" s="13">
        <v>-0.67259270913454927</v>
      </c>
      <c r="K247" s="13">
        <v>0.33983934911356184</v>
      </c>
      <c r="L247" s="13">
        <v>0.59879703235906878</v>
      </c>
    </row>
    <row r="248" spans="2:12" x14ac:dyDescent="0.55000000000000004">
      <c r="B248" s="8" t="s">
        <v>257</v>
      </c>
      <c r="C248" s="8">
        <v>1</v>
      </c>
      <c r="D248" s="8">
        <v>0</v>
      </c>
      <c r="E248" s="13">
        <v>0.36926123019228835</v>
      </c>
      <c r="F248" s="13">
        <v>0.31147540983606559</v>
      </c>
      <c r="G248" s="13">
        <v>0</v>
      </c>
      <c r="H248" s="13">
        <v>0.36926123019228835</v>
      </c>
      <c r="I248" s="13">
        <v>-0.76514208972997566</v>
      </c>
      <c r="J248" s="13">
        <v>-0.67259270913454927</v>
      </c>
      <c r="K248" s="13">
        <v>0.22366340197420267</v>
      </c>
      <c r="L248" s="13">
        <v>0.54330846214081996</v>
      </c>
    </row>
    <row r="249" spans="2:12" x14ac:dyDescent="0.55000000000000004">
      <c r="B249" s="8" t="s">
        <v>258</v>
      </c>
      <c r="C249" s="8">
        <v>1</v>
      </c>
      <c r="D249" s="8">
        <v>0</v>
      </c>
      <c r="E249" s="13">
        <v>0.25088487638081886</v>
      </c>
      <c r="F249" s="13">
        <v>0.31147540983606559</v>
      </c>
      <c r="G249" s="13">
        <v>0</v>
      </c>
      <c r="H249" s="13">
        <v>0.25088487638081886</v>
      </c>
      <c r="I249" s="13">
        <v>-0.57871262739491869</v>
      </c>
      <c r="J249" s="13">
        <v>-0.67259270913454927</v>
      </c>
      <c r="K249" s="13">
        <v>0.18117193025452394</v>
      </c>
      <c r="L249" s="13">
        <v>0.33640207435199909</v>
      </c>
    </row>
    <row r="250" spans="2:12" x14ac:dyDescent="0.55000000000000004">
      <c r="B250" s="8" t="s">
        <v>259</v>
      </c>
      <c r="C250" s="8">
        <v>1</v>
      </c>
      <c r="D250" s="8">
        <v>0</v>
      </c>
      <c r="E250" s="13">
        <v>0.35470081694301359</v>
      </c>
      <c r="F250" s="13">
        <v>0.31147540983606559</v>
      </c>
      <c r="G250" s="13">
        <v>0</v>
      </c>
      <c r="H250" s="13">
        <v>0.35470081694301359</v>
      </c>
      <c r="I250" s="13">
        <v>-0.74139650895976794</v>
      </c>
      <c r="J250" s="13">
        <v>-0.67259270913454927</v>
      </c>
      <c r="K250" s="13">
        <v>0.27859907089008734</v>
      </c>
      <c r="L250" s="13">
        <v>0.43894188748094681</v>
      </c>
    </row>
    <row r="251" spans="2:12" x14ac:dyDescent="0.55000000000000004">
      <c r="B251" s="8" t="s">
        <v>260</v>
      </c>
      <c r="C251" s="8">
        <v>1</v>
      </c>
      <c r="D251" s="8">
        <v>1</v>
      </c>
      <c r="E251" s="13">
        <v>0.30623132863417141</v>
      </c>
      <c r="F251" s="13">
        <v>0.31147540983606559</v>
      </c>
      <c r="G251" s="13">
        <v>1</v>
      </c>
      <c r="H251" s="13">
        <v>0.30623132863417141</v>
      </c>
      <c r="I251" s="13">
        <v>1.5051595307053964</v>
      </c>
      <c r="J251" s="13">
        <v>1.4867838833500562</v>
      </c>
      <c r="K251" s="13">
        <v>0.22523650965869677</v>
      </c>
      <c r="L251" s="13">
        <v>0.40126698734830679</v>
      </c>
    </row>
    <row r="252" spans="2:12" x14ac:dyDescent="0.55000000000000004">
      <c r="B252" s="8" t="s">
        <v>261</v>
      </c>
      <c r="C252" s="8">
        <v>1</v>
      </c>
      <c r="D252" s="8">
        <v>0</v>
      </c>
      <c r="E252" s="13">
        <v>0.18837216573878815</v>
      </c>
      <c r="F252" s="13">
        <v>0.31147540983606559</v>
      </c>
      <c r="G252" s="13">
        <v>0</v>
      </c>
      <c r="H252" s="13">
        <v>0.18837216573878815</v>
      </c>
      <c r="I252" s="13">
        <v>-0.48175906938036106</v>
      </c>
      <c r="J252" s="13">
        <v>-0.67259270913454927</v>
      </c>
      <c r="K252" s="13">
        <v>0.11335457705248921</v>
      </c>
      <c r="L252" s="13">
        <v>0.29643752595025724</v>
      </c>
    </row>
    <row r="253" spans="2:12" x14ac:dyDescent="0.55000000000000004">
      <c r="B253" s="8" t="s">
        <v>262</v>
      </c>
      <c r="C253" s="8">
        <v>1</v>
      </c>
      <c r="D253" s="8">
        <v>1</v>
      </c>
      <c r="E253" s="13">
        <v>0.42941791391007966</v>
      </c>
      <c r="F253" s="13">
        <v>0.31147540983606559</v>
      </c>
      <c r="G253" s="13">
        <v>1</v>
      </c>
      <c r="H253" s="13">
        <v>0.42941791391007966</v>
      </c>
      <c r="I253" s="13">
        <v>1.1527071508712174</v>
      </c>
      <c r="J253" s="13">
        <v>1.4867838833500562</v>
      </c>
      <c r="K253" s="13">
        <v>0.32320066979645168</v>
      </c>
      <c r="L253" s="13">
        <v>0.54255890525041717</v>
      </c>
    </row>
    <row r="254" spans="2:12" x14ac:dyDescent="0.55000000000000004">
      <c r="B254" s="8" t="s">
        <v>263</v>
      </c>
      <c r="C254" s="8">
        <v>1</v>
      </c>
      <c r="D254" s="8">
        <v>0</v>
      </c>
      <c r="E254" s="13">
        <v>0.17019102364618777</v>
      </c>
      <c r="F254" s="13">
        <v>0.31147540983606559</v>
      </c>
      <c r="G254" s="13">
        <v>0</v>
      </c>
      <c r="H254" s="13">
        <v>0.17019102364618777</v>
      </c>
      <c r="I254" s="13">
        <v>-0.45287595305767253</v>
      </c>
      <c r="J254" s="13">
        <v>-0.67259270913454927</v>
      </c>
      <c r="K254" s="13">
        <v>9.6344380288970938E-2</v>
      </c>
      <c r="L254" s="13">
        <v>0.28291886511157804</v>
      </c>
    </row>
    <row r="255" spans="2:12" x14ac:dyDescent="0.55000000000000004">
      <c r="B255" s="8" t="s">
        <v>264</v>
      </c>
      <c r="C255" s="8">
        <v>1</v>
      </c>
      <c r="D255" s="8">
        <v>0</v>
      </c>
      <c r="E255" s="13">
        <v>0.34813739611561212</v>
      </c>
      <c r="F255" s="13">
        <v>0.31147540983606559</v>
      </c>
      <c r="G255" s="13">
        <v>0</v>
      </c>
      <c r="H255" s="13">
        <v>0.34813739611561212</v>
      </c>
      <c r="I255" s="13">
        <v>-0.7307979237104345</v>
      </c>
      <c r="J255" s="13">
        <v>-0.67259270913454927</v>
      </c>
      <c r="K255" s="13">
        <v>0.26760092625563847</v>
      </c>
      <c r="L255" s="13">
        <v>0.43840337134210738</v>
      </c>
    </row>
    <row r="256" spans="2:12" x14ac:dyDescent="0.55000000000000004">
      <c r="B256" s="8" t="s">
        <v>265</v>
      </c>
      <c r="C256" s="8">
        <v>1</v>
      </c>
      <c r="D256" s="8">
        <v>1</v>
      </c>
      <c r="E256" s="13">
        <v>0.27584563101222842</v>
      </c>
      <c r="F256" s="13">
        <v>0.31147540983606559</v>
      </c>
      <c r="G256" s="13">
        <v>1</v>
      </c>
      <c r="H256" s="13">
        <v>0.27584563101222842</v>
      </c>
      <c r="I256" s="13">
        <v>1.6202518377869279</v>
      </c>
      <c r="J256" s="13">
        <v>1.4867838833500562</v>
      </c>
      <c r="K256" s="13">
        <v>0.20978617491322218</v>
      </c>
      <c r="L256" s="13">
        <v>0.35340359016817613</v>
      </c>
    </row>
    <row r="257" spans="2:12" x14ac:dyDescent="0.55000000000000004">
      <c r="B257" s="8" t="s">
        <v>266</v>
      </c>
      <c r="C257" s="8">
        <v>1</v>
      </c>
      <c r="D257" s="8">
        <v>0</v>
      </c>
      <c r="E257" s="13">
        <v>0.16616264772714659</v>
      </c>
      <c r="F257" s="13">
        <v>0.31147540983606559</v>
      </c>
      <c r="G257" s="13">
        <v>0</v>
      </c>
      <c r="H257" s="13">
        <v>0.16616264772714659</v>
      </c>
      <c r="I257" s="13">
        <v>-0.44640189452374512</v>
      </c>
      <c r="J257" s="13">
        <v>-0.67259270913454927</v>
      </c>
      <c r="K257" s="13">
        <v>9.0150585122541177E-2</v>
      </c>
      <c r="L257" s="13">
        <v>0.28611157445139002</v>
      </c>
    </row>
    <row r="258" spans="2:12" x14ac:dyDescent="0.55000000000000004">
      <c r="B258" s="8" t="s">
        <v>267</v>
      </c>
      <c r="C258" s="8">
        <v>1</v>
      </c>
      <c r="D258" s="8">
        <v>0</v>
      </c>
      <c r="E258" s="13">
        <v>0.28313175882142017</v>
      </c>
      <c r="F258" s="13">
        <v>0.31147540983606559</v>
      </c>
      <c r="G258" s="13">
        <v>0</v>
      </c>
      <c r="H258" s="13">
        <v>0.28313175882142017</v>
      </c>
      <c r="I258" s="13">
        <v>-0.62845563273635408</v>
      </c>
      <c r="J258" s="13">
        <v>-0.67259270913454927</v>
      </c>
      <c r="K258" s="13">
        <v>0.21549879653763074</v>
      </c>
      <c r="L258" s="13">
        <v>0.36219113091368327</v>
      </c>
    </row>
    <row r="259" spans="2:12" x14ac:dyDescent="0.55000000000000004">
      <c r="B259" s="8" t="s">
        <v>268</v>
      </c>
      <c r="C259" s="8">
        <v>1</v>
      </c>
      <c r="D259" s="8">
        <v>1</v>
      </c>
      <c r="E259" s="13">
        <v>0.21607442448213532</v>
      </c>
      <c r="F259" s="13">
        <v>0.31147540983606559</v>
      </c>
      <c r="G259" s="13">
        <v>1</v>
      </c>
      <c r="H259" s="13">
        <v>0.21607442448213532</v>
      </c>
      <c r="I259" s="13">
        <v>1.9047401408400511</v>
      </c>
      <c r="J259" s="13">
        <v>1.4867838833500562</v>
      </c>
      <c r="K259" s="13">
        <v>0.12397977708637699</v>
      </c>
      <c r="L259" s="13">
        <v>0.34930134226376219</v>
      </c>
    </row>
    <row r="260" spans="2:12" x14ac:dyDescent="0.55000000000000004">
      <c r="B260" s="8" t="s">
        <v>269</v>
      </c>
      <c r="C260" s="8">
        <v>1</v>
      </c>
      <c r="D260" s="8">
        <v>0</v>
      </c>
      <c r="E260" s="13">
        <v>0.22802814905911487</v>
      </c>
      <c r="F260" s="13">
        <v>0.31147540983606559</v>
      </c>
      <c r="G260" s="13">
        <v>0</v>
      </c>
      <c r="H260" s="13">
        <v>0.22802814905911487</v>
      </c>
      <c r="I260" s="13">
        <v>-0.54349242912841877</v>
      </c>
      <c r="J260" s="13">
        <v>-0.67259270913454927</v>
      </c>
      <c r="K260" s="13">
        <v>0.15684920603082228</v>
      </c>
      <c r="L260" s="13">
        <v>0.31927685693521013</v>
      </c>
    </row>
    <row r="261" spans="2:12" x14ac:dyDescent="0.55000000000000004">
      <c r="B261" s="8" t="s">
        <v>270</v>
      </c>
      <c r="C261" s="8">
        <v>1</v>
      </c>
      <c r="D261" s="8">
        <v>0</v>
      </c>
      <c r="E261" s="13">
        <v>0.12962559193283124</v>
      </c>
      <c r="F261" s="13">
        <v>0.31147540983606559</v>
      </c>
      <c r="G261" s="13">
        <v>0</v>
      </c>
      <c r="H261" s="13">
        <v>0.12962559193283124</v>
      </c>
      <c r="I261" s="13">
        <v>-0.38591558695960615</v>
      </c>
      <c r="J261" s="13">
        <v>-0.67259270913454927</v>
      </c>
      <c r="K261" s="13">
        <v>4.0783627352707207E-2</v>
      </c>
      <c r="L261" s="13">
        <v>0.3428294415571212</v>
      </c>
    </row>
    <row r="262" spans="2:12" x14ac:dyDescent="0.55000000000000004">
      <c r="B262" s="8" t="s">
        <v>271</v>
      </c>
      <c r="C262" s="8">
        <v>1</v>
      </c>
      <c r="D262" s="8">
        <v>1</v>
      </c>
      <c r="E262" s="13">
        <v>0.33607739636016093</v>
      </c>
      <c r="F262" s="13">
        <v>0.31147540983606559</v>
      </c>
      <c r="G262" s="13">
        <v>1</v>
      </c>
      <c r="H262" s="13">
        <v>0.33607739636016093</v>
      </c>
      <c r="I262" s="13">
        <v>1.4055266200164982</v>
      </c>
      <c r="J262" s="13">
        <v>1.4867838833500562</v>
      </c>
      <c r="K262" s="13">
        <v>0.19654041428346208</v>
      </c>
      <c r="L262" s="13">
        <v>0.51160056807499465</v>
      </c>
    </row>
    <row r="263" spans="2:12" x14ac:dyDescent="0.55000000000000004">
      <c r="B263" s="8" t="s">
        <v>272</v>
      </c>
      <c r="C263" s="8">
        <v>1</v>
      </c>
      <c r="D263" s="8">
        <v>0</v>
      </c>
      <c r="E263" s="13">
        <v>0.24265633137171286</v>
      </c>
      <c r="F263" s="13">
        <v>0.31147540983606559</v>
      </c>
      <c r="G263" s="13">
        <v>0</v>
      </c>
      <c r="H263" s="13">
        <v>0.24265633137171286</v>
      </c>
      <c r="I263" s="13">
        <v>-0.56604285677716792</v>
      </c>
      <c r="J263" s="13">
        <v>-0.67259270913454927</v>
      </c>
      <c r="K263" s="13">
        <v>0.14761999990694574</v>
      </c>
      <c r="L263" s="13">
        <v>0.37216247231780153</v>
      </c>
    </row>
    <row r="264" spans="2:12" x14ac:dyDescent="0.55000000000000004">
      <c r="B264" s="8" t="s">
        <v>273</v>
      </c>
      <c r="C264" s="8">
        <v>1</v>
      </c>
      <c r="D264" s="8">
        <v>1</v>
      </c>
      <c r="E264" s="13">
        <v>0.16487603456099914</v>
      </c>
      <c r="F264" s="13">
        <v>0.31147540983606559</v>
      </c>
      <c r="G264" s="13">
        <v>1</v>
      </c>
      <c r="H264" s="13">
        <v>0.16487603456099914</v>
      </c>
      <c r="I264" s="13">
        <v>2.2505916670895831</v>
      </c>
      <c r="J264" s="13">
        <v>1.4867838833500562</v>
      </c>
      <c r="K264" s="13">
        <v>9.1318142390146267E-2</v>
      </c>
      <c r="L264" s="13">
        <v>0.27946296882231131</v>
      </c>
    </row>
    <row r="265" spans="2:12" x14ac:dyDescent="0.55000000000000004">
      <c r="B265" s="8" t="s">
        <v>274</v>
      </c>
      <c r="C265" s="8">
        <v>1</v>
      </c>
      <c r="D265" s="8">
        <v>0</v>
      </c>
      <c r="E265" s="13">
        <v>0.314387661812842</v>
      </c>
      <c r="F265" s="13">
        <v>0.31147540983606559</v>
      </c>
      <c r="G265" s="13">
        <v>0</v>
      </c>
      <c r="H265" s="13">
        <v>0.314387661812842</v>
      </c>
      <c r="I265" s="13">
        <v>-0.67716333410796825</v>
      </c>
      <c r="J265" s="13">
        <v>-0.67259270913454927</v>
      </c>
      <c r="K265" s="13">
        <v>0.23408143439953641</v>
      </c>
      <c r="L265" s="13">
        <v>0.40758345380582295</v>
      </c>
    </row>
    <row r="266" spans="2:12" x14ac:dyDescent="0.55000000000000004">
      <c r="B266" s="8" t="s">
        <v>275</v>
      </c>
      <c r="C266" s="8">
        <v>1</v>
      </c>
      <c r="D266" s="8">
        <v>1</v>
      </c>
      <c r="E266" s="13">
        <v>0.29624883668354696</v>
      </c>
      <c r="F266" s="13">
        <v>0.31147540983606559</v>
      </c>
      <c r="G266" s="13">
        <v>1</v>
      </c>
      <c r="H266" s="13">
        <v>0.29624883668354696</v>
      </c>
      <c r="I266" s="13">
        <v>1.5412789109229186</v>
      </c>
      <c r="J266" s="13">
        <v>1.4867838833500562</v>
      </c>
      <c r="K266" s="13">
        <v>0.23178614550029877</v>
      </c>
      <c r="L266" s="13">
        <v>0.37000458529958996</v>
      </c>
    </row>
    <row r="267" spans="2:12" x14ac:dyDescent="0.55000000000000004">
      <c r="B267" s="8" t="s">
        <v>276</v>
      </c>
      <c r="C267" s="8">
        <v>1</v>
      </c>
      <c r="D267" s="8">
        <v>0</v>
      </c>
      <c r="E267" s="13">
        <v>0.2981945663110826</v>
      </c>
      <c r="F267" s="13">
        <v>0.31147540983606559</v>
      </c>
      <c r="G267" s="13">
        <v>0</v>
      </c>
      <c r="H267" s="13">
        <v>0.2981945663110826</v>
      </c>
      <c r="I267" s="13">
        <v>-0.6518407387969436</v>
      </c>
      <c r="J267" s="13">
        <v>-0.67259270913454927</v>
      </c>
      <c r="K267" s="13">
        <v>0.21631986644014412</v>
      </c>
      <c r="L267" s="13">
        <v>0.39542196737443064</v>
      </c>
    </row>
    <row r="268" spans="2:12" x14ac:dyDescent="0.55000000000000004">
      <c r="B268" s="8" t="s">
        <v>277</v>
      </c>
      <c r="C268" s="8">
        <v>1</v>
      </c>
      <c r="D268" s="8">
        <v>1</v>
      </c>
      <c r="E268" s="13">
        <v>0.19800717205637944</v>
      </c>
      <c r="F268" s="13">
        <v>0.31147540983606559</v>
      </c>
      <c r="G268" s="13">
        <v>1</v>
      </c>
      <c r="H268" s="13">
        <v>0.19800717205637944</v>
      </c>
      <c r="I268" s="13">
        <v>2.012541208317745</v>
      </c>
      <c r="J268" s="13">
        <v>1.4867838833500562</v>
      </c>
      <c r="K268" s="13">
        <v>0.11955742966439131</v>
      </c>
      <c r="L268" s="13">
        <v>0.30981914196187627</v>
      </c>
    </row>
    <row r="269" spans="2:12" x14ac:dyDescent="0.55000000000000004">
      <c r="B269" s="8" t="s">
        <v>278</v>
      </c>
      <c r="C269" s="8">
        <v>1</v>
      </c>
      <c r="D269" s="8">
        <v>1</v>
      </c>
      <c r="E269" s="13">
        <v>0.47660079324734633</v>
      </c>
      <c r="F269" s="13">
        <v>0.31147540983606559</v>
      </c>
      <c r="G269" s="13">
        <v>1</v>
      </c>
      <c r="H269" s="13">
        <v>0.47660079324734633</v>
      </c>
      <c r="I269" s="13">
        <v>1.0479465919690907</v>
      </c>
      <c r="J269" s="13">
        <v>1.4867838833500562</v>
      </c>
      <c r="K269" s="13">
        <v>0.34349480354224854</v>
      </c>
      <c r="L269" s="13">
        <v>0.6131157366454496</v>
      </c>
    </row>
    <row r="270" spans="2:12" x14ac:dyDescent="0.55000000000000004">
      <c r="B270" s="8" t="s">
        <v>279</v>
      </c>
      <c r="C270" s="8">
        <v>1</v>
      </c>
      <c r="D270" s="8">
        <v>0</v>
      </c>
      <c r="E270" s="13">
        <v>0.16828643970261239</v>
      </c>
      <c r="F270" s="13">
        <v>0.31147540983606559</v>
      </c>
      <c r="G270" s="13">
        <v>0</v>
      </c>
      <c r="H270" s="13">
        <v>0.16828643970261239</v>
      </c>
      <c r="I270" s="13">
        <v>-0.44981886987293923</v>
      </c>
      <c r="J270" s="13">
        <v>-0.67259270913454927</v>
      </c>
      <c r="K270" s="13">
        <v>5.8591920068754098E-2</v>
      </c>
      <c r="L270" s="13">
        <v>0.39678927580371559</v>
      </c>
    </row>
    <row r="271" spans="2:12" x14ac:dyDescent="0.55000000000000004">
      <c r="B271" s="8" t="s">
        <v>280</v>
      </c>
      <c r="C271" s="8">
        <v>1</v>
      </c>
      <c r="D271" s="8">
        <v>0</v>
      </c>
      <c r="E271" s="13">
        <v>0.16333368376781332</v>
      </c>
      <c r="F271" s="13">
        <v>0.31147540983606559</v>
      </c>
      <c r="G271" s="13">
        <v>0</v>
      </c>
      <c r="H271" s="13">
        <v>0.16333368376781332</v>
      </c>
      <c r="I271" s="13">
        <v>-0.44183664868243472</v>
      </c>
      <c r="J271" s="13">
        <v>-0.67259270913454927</v>
      </c>
      <c r="K271" s="13">
        <v>8.6780983166506426E-2</v>
      </c>
      <c r="L271" s="13">
        <v>0.2862490360397632</v>
      </c>
    </row>
    <row r="272" spans="2:12" x14ac:dyDescent="0.55000000000000004">
      <c r="B272" s="8" t="s">
        <v>281</v>
      </c>
      <c r="C272" s="8">
        <v>1</v>
      </c>
      <c r="D272" s="8">
        <v>0</v>
      </c>
      <c r="E272" s="13">
        <v>0.31978808647282703</v>
      </c>
      <c r="F272" s="13">
        <v>0.31147540983606559</v>
      </c>
      <c r="G272" s="13">
        <v>0</v>
      </c>
      <c r="H272" s="13">
        <v>0.31978808647282703</v>
      </c>
      <c r="I272" s="13">
        <v>-0.68566032958762146</v>
      </c>
      <c r="J272" s="13">
        <v>-0.67259270913454927</v>
      </c>
      <c r="K272" s="13">
        <v>0.19524064353780882</v>
      </c>
      <c r="L272" s="13">
        <v>0.47672152810493429</v>
      </c>
    </row>
    <row r="273" spans="2:12" x14ac:dyDescent="0.55000000000000004">
      <c r="B273" s="8" t="s">
        <v>282</v>
      </c>
      <c r="C273" s="8">
        <v>1</v>
      </c>
      <c r="D273" s="8">
        <v>1</v>
      </c>
      <c r="E273" s="13">
        <v>0.46710322033210439</v>
      </c>
      <c r="F273" s="13">
        <v>0.31147540983606559</v>
      </c>
      <c r="G273" s="13">
        <v>1</v>
      </c>
      <c r="H273" s="13">
        <v>0.46710322033210439</v>
      </c>
      <c r="I273" s="13">
        <v>1.0681078752535391</v>
      </c>
      <c r="J273" s="13">
        <v>1.4867838833500562</v>
      </c>
      <c r="K273" s="13">
        <v>0.33983934911356184</v>
      </c>
      <c r="L273" s="13">
        <v>0.59879703235906878</v>
      </c>
    </row>
    <row r="274" spans="2:12" x14ac:dyDescent="0.55000000000000004">
      <c r="B274" s="8" t="s">
        <v>283</v>
      </c>
      <c r="C274" s="8">
        <v>1</v>
      </c>
      <c r="D274" s="8">
        <v>0</v>
      </c>
      <c r="E274" s="13">
        <v>0.2628475436362358</v>
      </c>
      <c r="F274" s="13">
        <v>0.31147540983606559</v>
      </c>
      <c r="G274" s="13">
        <v>0</v>
      </c>
      <c r="H274" s="13">
        <v>0.2628475436362358</v>
      </c>
      <c r="I274" s="13">
        <v>-0.59713606635603389</v>
      </c>
      <c r="J274" s="13">
        <v>-0.67259270913454927</v>
      </c>
      <c r="K274" s="13">
        <v>0.12581972088361382</v>
      </c>
      <c r="L274" s="13">
        <v>0.4690385219292062</v>
      </c>
    </row>
    <row r="275" spans="2:12" x14ac:dyDescent="0.55000000000000004">
      <c r="B275" s="8" t="s">
        <v>284</v>
      </c>
      <c r="C275" s="8">
        <v>1</v>
      </c>
      <c r="D275" s="8">
        <v>0</v>
      </c>
      <c r="E275" s="13">
        <v>0.34769981930052091</v>
      </c>
      <c r="F275" s="13">
        <v>0.31147540983606559</v>
      </c>
      <c r="G275" s="13">
        <v>0</v>
      </c>
      <c r="H275" s="13">
        <v>0.34769981930052091</v>
      </c>
      <c r="I275" s="13">
        <v>-0.73009350189560884</v>
      </c>
      <c r="J275" s="13">
        <v>-0.67259270913454927</v>
      </c>
      <c r="K275" s="13">
        <v>0.25527246910258139</v>
      </c>
      <c r="L275" s="13">
        <v>0.45322622901641718</v>
      </c>
    </row>
    <row r="276" spans="2:12" x14ac:dyDescent="0.55000000000000004">
      <c r="B276" s="8" t="s">
        <v>285</v>
      </c>
      <c r="C276" s="8">
        <v>1</v>
      </c>
      <c r="D276" s="8">
        <v>0</v>
      </c>
      <c r="E276" s="13">
        <v>0.21891681418863079</v>
      </c>
      <c r="F276" s="13">
        <v>0.31147540983606559</v>
      </c>
      <c r="G276" s="13">
        <v>0</v>
      </c>
      <c r="H276" s="13">
        <v>0.21891681418863079</v>
      </c>
      <c r="I276" s="13">
        <v>-0.52940850648295135</v>
      </c>
      <c r="J276" s="13">
        <v>-0.67259270913454927</v>
      </c>
      <c r="K276" s="13">
        <v>0.14460516196469836</v>
      </c>
      <c r="L276" s="13">
        <v>0.31725327568976397</v>
      </c>
    </row>
    <row r="277" spans="2:12" ht="14.7" thickBot="1" x14ac:dyDescent="0.6">
      <c r="B277" s="11" t="s">
        <v>286</v>
      </c>
      <c r="C277" s="11">
        <v>1</v>
      </c>
      <c r="D277" s="11">
        <v>0</v>
      </c>
      <c r="E277" s="14">
        <v>0.23446017203348546</v>
      </c>
      <c r="F277" s="14">
        <v>0.31147540983606559</v>
      </c>
      <c r="G277" s="14">
        <v>0</v>
      </c>
      <c r="H277" s="14">
        <v>0.23446017203348546</v>
      </c>
      <c r="I277" s="14">
        <v>-0.5534146410009424</v>
      </c>
      <c r="J277" s="14">
        <v>-0.67259270913454927</v>
      </c>
      <c r="K277" s="14">
        <v>0.13146251005066489</v>
      </c>
      <c r="L277" s="14">
        <v>0.38260592144668043</v>
      </c>
    </row>
    <row r="280" spans="2:12" x14ac:dyDescent="0.55000000000000004">
      <c r="B280" t="s">
        <v>287</v>
      </c>
    </row>
    <row r="299" spans="2:7" x14ac:dyDescent="0.55000000000000004">
      <c r="G299" t="s">
        <v>288</v>
      </c>
    </row>
    <row r="301" spans="2:7" x14ac:dyDescent="0.55000000000000004">
      <c r="B301" s="16" t="s">
        <v>289</v>
      </c>
      <c r="D301" s="17">
        <v>0.61058897243107579</v>
      </c>
    </row>
  </sheetData>
  <pageMargins left="0.7" right="0.7" top="0.75" bottom="0.75" header="0.3" footer="0.3"/>
  <pageSetup orientation="portrait" r:id="rId1"/>
  <ignoredErrors>
    <ignoredError sqref="A1"/>
  </ignoredErrors>
  <drawing r:id="rId2"/>
  <legacyDrawing r:id="rId3"/>
  <mc:AlternateContent xmlns:mc="http://schemas.openxmlformats.org/markup-compatibility/2006">
    <mc:Choice Requires="x14">
      <controls>
        <mc:AlternateContent xmlns:mc="http://schemas.openxmlformats.org/markup-compatibility/2006">
          <mc:Choice Requires="x14">
            <control shapeId="18433" r:id="rId4" name="DD453621">
              <controlPr defaultSize="0" autoFill="0" autoPict="0" macro="[0]!GoToResultsNew0710202015402160">
                <anchor moveWithCells="1">
                  <from>
                    <xdr:col>1</xdr:col>
                    <xdr:colOff>3810</xdr:colOff>
                    <xdr:row>8</xdr:row>
                    <xdr:rowOff>426720</xdr:rowOff>
                  </from>
                  <to>
                    <xdr:col>3</xdr:col>
                    <xdr:colOff>628650</xdr:colOff>
                    <xdr:row>9</xdr:row>
                    <xdr:rowOff>198120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B182-C2B5-4BDD-A7D2-DFBD49938C1A}">
  <sheetPr codeName="XLSTAT_20201007_154058_1"/>
  <dimension ref="B1:M319"/>
  <sheetViews>
    <sheetView zoomScaleNormal="100" workbookViewId="0">
      <selection activeCell="I18" sqref="I18"/>
    </sheetView>
  </sheetViews>
  <sheetFormatPr defaultRowHeight="14.4" x14ac:dyDescent="0.55000000000000004"/>
  <cols>
    <col min="1" max="1" width="4.68359375" customWidth="1"/>
  </cols>
  <sheetData>
    <row r="1" spans="2:2" x14ac:dyDescent="0.55000000000000004">
      <c r="B1" t="s">
        <v>334</v>
      </c>
    </row>
    <row r="2" spans="2:2" x14ac:dyDescent="0.55000000000000004">
      <c r="B2" t="s">
        <v>330</v>
      </c>
    </row>
    <row r="3" spans="2:2" x14ac:dyDescent="0.55000000000000004">
      <c r="B3" t="s">
        <v>333</v>
      </c>
    </row>
    <row r="4" spans="2:2" x14ac:dyDescent="0.55000000000000004">
      <c r="B4" t="s">
        <v>8</v>
      </c>
    </row>
    <row r="5" spans="2:2" x14ac:dyDescent="0.55000000000000004">
      <c r="B5" t="s">
        <v>9</v>
      </c>
    </row>
    <row r="6" spans="2:2" x14ac:dyDescent="0.55000000000000004">
      <c r="B6" t="s">
        <v>10</v>
      </c>
    </row>
    <row r="7" spans="2:2" x14ac:dyDescent="0.55000000000000004">
      <c r="B7" t="s">
        <v>11</v>
      </c>
    </row>
    <row r="8" spans="2:2" x14ac:dyDescent="0.55000000000000004">
      <c r="B8" t="s">
        <v>12</v>
      </c>
    </row>
    <row r="9" spans="2:2" ht="34.200000000000003" customHeight="1" x14ac:dyDescent="0.55000000000000004"/>
    <row r="10" spans="2:2" ht="16.2" customHeight="1" x14ac:dyDescent="0.55000000000000004">
      <c r="B10" s="4"/>
    </row>
    <row r="13" spans="2:2" x14ac:dyDescent="0.55000000000000004">
      <c r="B13" s="3" t="s">
        <v>13</v>
      </c>
    </row>
    <row r="15" spans="2:2" x14ac:dyDescent="0.55000000000000004">
      <c r="B15" t="s">
        <v>14</v>
      </c>
    </row>
    <row r="16" spans="2:2" ht="14.7" thickBot="1" x14ac:dyDescent="0.6"/>
    <row r="17" spans="2:13" x14ac:dyDescent="0.55000000000000004">
      <c r="B17" s="5" t="s">
        <v>17</v>
      </c>
      <c r="C17" s="5" t="s">
        <v>18</v>
      </c>
    </row>
    <row r="18" spans="2:13" x14ac:dyDescent="0.55000000000000004">
      <c r="B18" s="6" t="s">
        <v>15</v>
      </c>
      <c r="C18" s="6" t="s">
        <v>15</v>
      </c>
    </row>
    <row r="19" spans="2:13" ht="14.7" thickBot="1" x14ac:dyDescent="0.6">
      <c r="B19" s="7" t="s">
        <v>16</v>
      </c>
      <c r="C19" s="7" t="s">
        <v>16</v>
      </c>
    </row>
    <row r="22" spans="2:13" x14ac:dyDescent="0.55000000000000004">
      <c r="B22" t="s">
        <v>19</v>
      </c>
    </row>
    <row r="23" spans="2:13" ht="14.7" thickBot="1" x14ac:dyDescent="0.6"/>
    <row r="24" spans="2:13" x14ac:dyDescent="0.55000000000000004">
      <c r="B24" s="9" t="s">
        <v>20</v>
      </c>
      <c r="C24" s="5" t="s">
        <v>21</v>
      </c>
      <c r="D24" s="5" t="s">
        <v>22</v>
      </c>
      <c r="E24" s="5" t="s">
        <v>23</v>
      </c>
      <c r="F24" s="5" t="s">
        <v>24</v>
      </c>
      <c r="G24" s="5" t="s">
        <v>25</v>
      </c>
      <c r="H24" s="5" t="s">
        <v>26</v>
      </c>
      <c r="I24" s="5" t="s">
        <v>27</v>
      </c>
      <c r="J24" s="5" t="s">
        <v>28</v>
      </c>
      <c r="K24" s="5" t="s">
        <v>29</v>
      </c>
    </row>
    <row r="25" spans="2:13" x14ac:dyDescent="0.55000000000000004">
      <c r="B25" s="10" t="s">
        <v>30</v>
      </c>
      <c r="C25" s="12">
        <v>-1.1143606456362489</v>
      </c>
      <c r="D25" s="12">
        <v>0.17782582436059138</v>
      </c>
      <c r="E25" s="12">
        <v>39.270087709213392</v>
      </c>
      <c r="F25" s="15" t="s">
        <v>31</v>
      </c>
      <c r="G25" s="12">
        <v>-1.4628928569041533</v>
      </c>
      <c r="H25" s="12">
        <v>-0.76582843436834458</v>
      </c>
      <c r="I25" s="12"/>
      <c r="J25" s="12"/>
      <c r="K25" s="12"/>
    </row>
    <row r="26" spans="2:13" ht="14.7" thickBot="1" x14ac:dyDescent="0.6">
      <c r="B26" s="11" t="s">
        <v>5</v>
      </c>
      <c r="C26" s="14">
        <v>0.95184171613847401</v>
      </c>
      <c r="D26" s="14">
        <v>0.29331516925554008</v>
      </c>
      <c r="E26" s="14">
        <v>10.530777130885001</v>
      </c>
      <c r="F26" s="14">
        <v>1.1740283404481078E-3</v>
      </c>
      <c r="G26" s="14">
        <v>0.37695454827834551</v>
      </c>
      <c r="H26" s="14">
        <v>1.5267288839986026</v>
      </c>
      <c r="I26" s="14">
        <v>2.5904761904761906</v>
      </c>
      <c r="J26" s="14">
        <v>1.4578380466162471</v>
      </c>
      <c r="K26" s="14">
        <v>4.6030949109880712</v>
      </c>
    </row>
    <row r="29" spans="2:13" x14ac:dyDescent="0.55000000000000004">
      <c r="B29" t="s">
        <v>32</v>
      </c>
    </row>
    <row r="30" spans="2:13" ht="14.7" thickBot="1" x14ac:dyDescent="0.6"/>
    <row r="31" spans="2:13" x14ac:dyDescent="0.55000000000000004">
      <c r="B31" s="9" t="s">
        <v>33</v>
      </c>
      <c r="C31" s="5" t="s">
        <v>34</v>
      </c>
      <c r="D31" s="5" t="s">
        <v>5</v>
      </c>
      <c r="E31" s="5" t="s">
        <v>4</v>
      </c>
      <c r="F31" s="5" t="s">
        <v>35</v>
      </c>
      <c r="G31" s="5" t="s">
        <v>36</v>
      </c>
      <c r="H31" s="5" t="s">
        <v>37</v>
      </c>
      <c r="I31" s="5" t="s">
        <v>38</v>
      </c>
      <c r="J31" s="5" t="s">
        <v>39</v>
      </c>
      <c r="K31" s="5" t="s">
        <v>40</v>
      </c>
      <c r="L31" s="5" t="s">
        <v>41</v>
      </c>
      <c r="M31" s="5" t="s">
        <v>42</v>
      </c>
    </row>
    <row r="32" spans="2:13" x14ac:dyDescent="0.55000000000000004">
      <c r="B32" s="10" t="s">
        <v>43</v>
      </c>
      <c r="C32" s="10">
        <v>1</v>
      </c>
      <c r="D32" s="10">
        <v>1</v>
      </c>
      <c r="E32" s="12">
        <v>0</v>
      </c>
      <c r="F32" s="12">
        <v>0.45945945945945943</v>
      </c>
      <c r="G32" s="12">
        <v>0.31147540983606559</v>
      </c>
      <c r="H32" s="12">
        <v>0</v>
      </c>
      <c r="I32" s="12">
        <v>0.45945945945945943</v>
      </c>
      <c r="J32" s="12">
        <v>-0.92195444572928864</v>
      </c>
      <c r="K32" s="12">
        <v>-0.67259270913454927</v>
      </c>
      <c r="L32" s="12">
        <v>0.34984818674559792</v>
      </c>
      <c r="M32" s="12">
        <v>0.57313872852430658</v>
      </c>
    </row>
    <row r="33" spans="2:13" x14ac:dyDescent="0.55000000000000004">
      <c r="B33" s="8" t="s">
        <v>44</v>
      </c>
      <c r="C33" s="8">
        <v>1</v>
      </c>
      <c r="D33" s="8">
        <v>0</v>
      </c>
      <c r="E33" s="13">
        <v>0</v>
      </c>
      <c r="F33" s="13">
        <v>0.24705882352941178</v>
      </c>
      <c r="G33" s="13">
        <v>0.31147540983606559</v>
      </c>
      <c r="H33" s="13">
        <v>0</v>
      </c>
      <c r="I33" s="13">
        <v>0.24705882352941178</v>
      </c>
      <c r="J33" s="13">
        <v>-0.57282196186948009</v>
      </c>
      <c r="K33" s="13">
        <v>-0.67259270913454927</v>
      </c>
      <c r="L33" s="13">
        <v>0.18802526899128494</v>
      </c>
      <c r="M33" s="13">
        <v>0.31738218974487481</v>
      </c>
    </row>
    <row r="34" spans="2:13" x14ac:dyDescent="0.55000000000000004">
      <c r="B34" s="8" t="s">
        <v>45</v>
      </c>
      <c r="C34" s="8">
        <v>1</v>
      </c>
      <c r="D34" s="8">
        <v>0</v>
      </c>
      <c r="E34" s="13">
        <v>0</v>
      </c>
      <c r="F34" s="13">
        <v>0.24705882352941178</v>
      </c>
      <c r="G34" s="13">
        <v>0.31147540983606559</v>
      </c>
      <c r="H34" s="13">
        <v>0</v>
      </c>
      <c r="I34" s="13">
        <v>0.24705882352941178</v>
      </c>
      <c r="J34" s="13">
        <v>-0.57282196186948009</v>
      </c>
      <c r="K34" s="13">
        <v>-0.67259270913454927</v>
      </c>
      <c r="L34" s="13">
        <v>0.18802526899128494</v>
      </c>
      <c r="M34" s="13">
        <v>0.31738218974487481</v>
      </c>
    </row>
    <row r="35" spans="2:13" x14ac:dyDescent="0.55000000000000004">
      <c r="B35" s="8" t="s">
        <v>46</v>
      </c>
      <c r="C35" s="8">
        <v>1</v>
      </c>
      <c r="D35" s="8">
        <v>1</v>
      </c>
      <c r="E35" s="13">
        <v>0</v>
      </c>
      <c r="F35" s="13">
        <v>0.45945945945945943</v>
      </c>
      <c r="G35" s="13">
        <v>0.31147540983606559</v>
      </c>
      <c r="H35" s="13">
        <v>0</v>
      </c>
      <c r="I35" s="13">
        <v>0.45945945945945943</v>
      </c>
      <c r="J35" s="13">
        <v>-0.92195444572928864</v>
      </c>
      <c r="K35" s="13">
        <v>-0.67259270913454927</v>
      </c>
      <c r="L35" s="13">
        <v>0.34984818674559792</v>
      </c>
      <c r="M35" s="13">
        <v>0.57313872852430658</v>
      </c>
    </row>
    <row r="36" spans="2:13" x14ac:dyDescent="0.55000000000000004">
      <c r="B36" s="8" t="s">
        <v>47</v>
      </c>
      <c r="C36" s="8">
        <v>1</v>
      </c>
      <c r="D36" s="8">
        <v>0</v>
      </c>
      <c r="E36" s="13">
        <v>0</v>
      </c>
      <c r="F36" s="13">
        <v>0.24705882352941178</v>
      </c>
      <c r="G36" s="13">
        <v>0.31147540983606559</v>
      </c>
      <c r="H36" s="13">
        <v>0</v>
      </c>
      <c r="I36" s="13">
        <v>0.24705882352941178</v>
      </c>
      <c r="J36" s="13">
        <v>-0.57282196186948009</v>
      </c>
      <c r="K36" s="13">
        <v>-0.67259270913454927</v>
      </c>
      <c r="L36" s="13">
        <v>0.18802526899128494</v>
      </c>
      <c r="M36" s="13">
        <v>0.31738218974487481</v>
      </c>
    </row>
    <row r="37" spans="2:13" x14ac:dyDescent="0.55000000000000004">
      <c r="B37" s="8" t="s">
        <v>48</v>
      </c>
      <c r="C37" s="8">
        <v>1</v>
      </c>
      <c r="D37" s="8">
        <v>1</v>
      </c>
      <c r="E37" s="13">
        <v>1</v>
      </c>
      <c r="F37" s="13">
        <v>0.45945945945945943</v>
      </c>
      <c r="G37" s="13">
        <v>0.31147540983606559</v>
      </c>
      <c r="H37" s="13">
        <v>1</v>
      </c>
      <c r="I37" s="13">
        <v>0.45945945945945943</v>
      </c>
      <c r="J37" s="13">
        <v>1.0846522890932808</v>
      </c>
      <c r="K37" s="13">
        <v>1.4867838833500562</v>
      </c>
      <c r="L37" s="13">
        <v>0.34984818674559792</v>
      </c>
      <c r="M37" s="13">
        <v>0.57313872852430658</v>
      </c>
    </row>
    <row r="38" spans="2:13" x14ac:dyDescent="0.55000000000000004">
      <c r="B38" s="8" t="s">
        <v>49</v>
      </c>
      <c r="C38" s="8">
        <v>1</v>
      </c>
      <c r="D38" s="8">
        <v>1</v>
      </c>
      <c r="E38" s="13">
        <v>0</v>
      </c>
      <c r="F38" s="13">
        <v>0.45945945945945943</v>
      </c>
      <c r="G38" s="13">
        <v>0.31147540983606559</v>
      </c>
      <c r="H38" s="13">
        <v>0</v>
      </c>
      <c r="I38" s="13">
        <v>0.45945945945945943</v>
      </c>
      <c r="J38" s="13">
        <v>-0.92195444572928864</v>
      </c>
      <c r="K38" s="13">
        <v>-0.67259270913454927</v>
      </c>
      <c r="L38" s="13">
        <v>0.34984818674559792</v>
      </c>
      <c r="M38" s="13">
        <v>0.57313872852430658</v>
      </c>
    </row>
    <row r="39" spans="2:13" x14ac:dyDescent="0.55000000000000004">
      <c r="B39" s="8" t="s">
        <v>50</v>
      </c>
      <c r="C39" s="8">
        <v>1</v>
      </c>
      <c r="D39" s="8">
        <v>0</v>
      </c>
      <c r="E39" s="13">
        <v>1</v>
      </c>
      <c r="F39" s="13">
        <v>0.24705882352941178</v>
      </c>
      <c r="G39" s="13">
        <v>0.31147540983606559</v>
      </c>
      <c r="H39" s="13">
        <v>1</v>
      </c>
      <c r="I39" s="13">
        <v>0.24705882352941178</v>
      </c>
      <c r="J39" s="13">
        <v>1.7457431218879391</v>
      </c>
      <c r="K39" s="13">
        <v>1.4867838833500562</v>
      </c>
      <c r="L39" s="13">
        <v>0.18802526899128494</v>
      </c>
      <c r="M39" s="13">
        <v>0.31738218974487481</v>
      </c>
    </row>
    <row r="40" spans="2:13" x14ac:dyDescent="0.55000000000000004">
      <c r="B40" s="8" t="s">
        <v>51</v>
      </c>
      <c r="C40" s="8">
        <v>1</v>
      </c>
      <c r="D40" s="8">
        <v>1</v>
      </c>
      <c r="E40" s="13">
        <v>1</v>
      </c>
      <c r="F40" s="13">
        <v>0.45945945945945943</v>
      </c>
      <c r="G40" s="13">
        <v>0.31147540983606559</v>
      </c>
      <c r="H40" s="13">
        <v>1</v>
      </c>
      <c r="I40" s="13">
        <v>0.45945945945945943</v>
      </c>
      <c r="J40" s="13">
        <v>1.0846522890932808</v>
      </c>
      <c r="K40" s="13">
        <v>1.4867838833500562</v>
      </c>
      <c r="L40" s="13">
        <v>0.34984818674559792</v>
      </c>
      <c r="M40" s="13">
        <v>0.57313872852430658</v>
      </c>
    </row>
    <row r="41" spans="2:13" x14ac:dyDescent="0.55000000000000004">
      <c r="B41" s="8" t="s">
        <v>52</v>
      </c>
      <c r="C41" s="8">
        <v>1</v>
      </c>
      <c r="D41" s="8">
        <v>0</v>
      </c>
      <c r="E41" s="13">
        <v>0</v>
      </c>
      <c r="F41" s="13">
        <v>0.24705882352941178</v>
      </c>
      <c r="G41" s="13">
        <v>0.31147540983606559</v>
      </c>
      <c r="H41" s="13">
        <v>0</v>
      </c>
      <c r="I41" s="13">
        <v>0.24705882352941178</v>
      </c>
      <c r="J41" s="13">
        <v>-0.57282196186948009</v>
      </c>
      <c r="K41" s="13">
        <v>-0.67259270913454927</v>
      </c>
      <c r="L41" s="13">
        <v>0.18802526899128494</v>
      </c>
      <c r="M41" s="13">
        <v>0.31738218974487481</v>
      </c>
    </row>
    <row r="42" spans="2:13" x14ac:dyDescent="0.55000000000000004">
      <c r="B42" s="8" t="s">
        <v>53</v>
      </c>
      <c r="C42" s="8">
        <v>1</v>
      </c>
      <c r="D42" s="8">
        <v>1</v>
      </c>
      <c r="E42" s="13">
        <v>0</v>
      </c>
      <c r="F42" s="13">
        <v>0.45945945945945943</v>
      </c>
      <c r="G42" s="13">
        <v>0.31147540983606559</v>
      </c>
      <c r="H42" s="13">
        <v>0</v>
      </c>
      <c r="I42" s="13">
        <v>0.45945945945945943</v>
      </c>
      <c r="J42" s="13">
        <v>-0.92195444572928864</v>
      </c>
      <c r="K42" s="13">
        <v>-0.67259270913454927</v>
      </c>
      <c r="L42" s="13">
        <v>0.34984818674559792</v>
      </c>
      <c r="M42" s="13">
        <v>0.57313872852430658</v>
      </c>
    </row>
    <row r="43" spans="2:13" x14ac:dyDescent="0.55000000000000004">
      <c r="B43" s="8" t="s">
        <v>54</v>
      </c>
      <c r="C43" s="8">
        <v>1</v>
      </c>
      <c r="D43" s="8">
        <v>0</v>
      </c>
      <c r="E43" s="13">
        <v>0</v>
      </c>
      <c r="F43" s="13">
        <v>0.24705882352941178</v>
      </c>
      <c r="G43" s="13">
        <v>0.31147540983606559</v>
      </c>
      <c r="H43" s="13">
        <v>0</v>
      </c>
      <c r="I43" s="13">
        <v>0.24705882352941178</v>
      </c>
      <c r="J43" s="13">
        <v>-0.57282196186948009</v>
      </c>
      <c r="K43" s="13">
        <v>-0.67259270913454927</v>
      </c>
      <c r="L43" s="13">
        <v>0.18802526899128494</v>
      </c>
      <c r="M43" s="13">
        <v>0.31738218974487481</v>
      </c>
    </row>
    <row r="44" spans="2:13" x14ac:dyDescent="0.55000000000000004">
      <c r="B44" s="8" t="s">
        <v>55</v>
      </c>
      <c r="C44" s="8">
        <v>1</v>
      </c>
      <c r="D44" s="8">
        <v>1</v>
      </c>
      <c r="E44" s="13">
        <v>1</v>
      </c>
      <c r="F44" s="13">
        <v>0.45945945945945943</v>
      </c>
      <c r="G44" s="13">
        <v>0.31147540983606559</v>
      </c>
      <c r="H44" s="13">
        <v>1</v>
      </c>
      <c r="I44" s="13">
        <v>0.45945945945945943</v>
      </c>
      <c r="J44" s="13">
        <v>1.0846522890932808</v>
      </c>
      <c r="K44" s="13">
        <v>1.4867838833500562</v>
      </c>
      <c r="L44" s="13">
        <v>0.34984818674559792</v>
      </c>
      <c r="M44" s="13">
        <v>0.57313872852430658</v>
      </c>
    </row>
    <row r="45" spans="2:13" x14ac:dyDescent="0.55000000000000004">
      <c r="B45" s="8" t="s">
        <v>56</v>
      </c>
      <c r="C45" s="8">
        <v>1</v>
      </c>
      <c r="D45" s="8">
        <v>0</v>
      </c>
      <c r="E45" s="13">
        <v>1</v>
      </c>
      <c r="F45" s="13">
        <v>0.24705882352941178</v>
      </c>
      <c r="G45" s="13">
        <v>0.31147540983606559</v>
      </c>
      <c r="H45" s="13">
        <v>1</v>
      </c>
      <c r="I45" s="13">
        <v>0.24705882352941178</v>
      </c>
      <c r="J45" s="13">
        <v>1.7457431218879391</v>
      </c>
      <c r="K45" s="13">
        <v>1.4867838833500562</v>
      </c>
      <c r="L45" s="13">
        <v>0.18802526899128494</v>
      </c>
      <c r="M45" s="13">
        <v>0.31738218974487481</v>
      </c>
    </row>
    <row r="46" spans="2:13" x14ac:dyDescent="0.55000000000000004">
      <c r="B46" s="8" t="s">
        <v>57</v>
      </c>
      <c r="C46" s="8">
        <v>1</v>
      </c>
      <c r="D46" s="8">
        <v>1</v>
      </c>
      <c r="E46" s="13">
        <v>0</v>
      </c>
      <c r="F46" s="13">
        <v>0.45945945945945943</v>
      </c>
      <c r="G46" s="13">
        <v>0.31147540983606559</v>
      </c>
      <c r="H46" s="13">
        <v>0</v>
      </c>
      <c r="I46" s="13">
        <v>0.45945945945945943</v>
      </c>
      <c r="J46" s="13">
        <v>-0.92195444572928864</v>
      </c>
      <c r="K46" s="13">
        <v>-0.67259270913454927</v>
      </c>
      <c r="L46" s="13">
        <v>0.34984818674559792</v>
      </c>
      <c r="M46" s="13">
        <v>0.57313872852430658</v>
      </c>
    </row>
    <row r="47" spans="2:13" x14ac:dyDescent="0.55000000000000004">
      <c r="B47" s="8" t="s">
        <v>58</v>
      </c>
      <c r="C47" s="8">
        <v>1</v>
      </c>
      <c r="D47" s="8">
        <v>0</v>
      </c>
      <c r="E47" s="13">
        <v>0</v>
      </c>
      <c r="F47" s="13">
        <v>0.24705882352941178</v>
      </c>
      <c r="G47" s="13">
        <v>0.31147540983606559</v>
      </c>
      <c r="H47" s="13">
        <v>0</v>
      </c>
      <c r="I47" s="13">
        <v>0.24705882352941178</v>
      </c>
      <c r="J47" s="13">
        <v>-0.57282196186948009</v>
      </c>
      <c r="K47" s="13">
        <v>-0.67259270913454927</v>
      </c>
      <c r="L47" s="13">
        <v>0.18802526899128494</v>
      </c>
      <c r="M47" s="13">
        <v>0.31738218974487481</v>
      </c>
    </row>
    <row r="48" spans="2:13" x14ac:dyDescent="0.55000000000000004">
      <c r="B48" s="8" t="s">
        <v>59</v>
      </c>
      <c r="C48" s="8">
        <v>1</v>
      </c>
      <c r="D48" s="8">
        <v>1</v>
      </c>
      <c r="E48" s="13">
        <v>0</v>
      </c>
      <c r="F48" s="13">
        <v>0.45945945945945943</v>
      </c>
      <c r="G48" s="13">
        <v>0.31147540983606559</v>
      </c>
      <c r="H48" s="13">
        <v>0</v>
      </c>
      <c r="I48" s="13">
        <v>0.45945945945945943</v>
      </c>
      <c r="J48" s="13">
        <v>-0.92195444572928864</v>
      </c>
      <c r="K48" s="13">
        <v>-0.67259270913454927</v>
      </c>
      <c r="L48" s="13">
        <v>0.34984818674559792</v>
      </c>
      <c r="M48" s="13">
        <v>0.57313872852430658</v>
      </c>
    </row>
    <row r="49" spans="2:13" x14ac:dyDescent="0.55000000000000004">
      <c r="B49" s="8" t="s">
        <v>60</v>
      </c>
      <c r="C49" s="8">
        <v>1</v>
      </c>
      <c r="D49" s="8">
        <v>0</v>
      </c>
      <c r="E49" s="13">
        <v>1</v>
      </c>
      <c r="F49" s="13">
        <v>0.24705882352941178</v>
      </c>
      <c r="G49" s="13">
        <v>0.31147540983606559</v>
      </c>
      <c r="H49" s="13">
        <v>1</v>
      </c>
      <c r="I49" s="13">
        <v>0.24705882352941178</v>
      </c>
      <c r="J49" s="13">
        <v>1.7457431218879391</v>
      </c>
      <c r="K49" s="13">
        <v>1.4867838833500562</v>
      </c>
      <c r="L49" s="13">
        <v>0.18802526899128494</v>
      </c>
      <c r="M49" s="13">
        <v>0.31738218974487481</v>
      </c>
    </row>
    <row r="50" spans="2:13" x14ac:dyDescent="0.55000000000000004">
      <c r="B50" s="8" t="s">
        <v>61</v>
      </c>
      <c r="C50" s="8">
        <v>1</v>
      </c>
      <c r="D50" s="8">
        <v>1</v>
      </c>
      <c r="E50" s="13">
        <v>0</v>
      </c>
      <c r="F50" s="13">
        <v>0.45945945945945943</v>
      </c>
      <c r="G50" s="13">
        <v>0.31147540983606559</v>
      </c>
      <c r="H50" s="13">
        <v>0</v>
      </c>
      <c r="I50" s="13">
        <v>0.45945945945945943</v>
      </c>
      <c r="J50" s="13">
        <v>-0.92195444572928864</v>
      </c>
      <c r="K50" s="13">
        <v>-0.67259270913454927</v>
      </c>
      <c r="L50" s="13">
        <v>0.34984818674559792</v>
      </c>
      <c r="M50" s="13">
        <v>0.57313872852430658</v>
      </c>
    </row>
    <row r="51" spans="2:13" x14ac:dyDescent="0.55000000000000004">
      <c r="B51" s="8" t="s">
        <v>62</v>
      </c>
      <c r="C51" s="8">
        <v>1</v>
      </c>
      <c r="D51" s="8">
        <v>0</v>
      </c>
      <c r="E51" s="13">
        <v>0</v>
      </c>
      <c r="F51" s="13">
        <v>0.24705882352941178</v>
      </c>
      <c r="G51" s="13">
        <v>0.31147540983606559</v>
      </c>
      <c r="H51" s="13">
        <v>0</v>
      </c>
      <c r="I51" s="13">
        <v>0.24705882352941178</v>
      </c>
      <c r="J51" s="13">
        <v>-0.57282196186948009</v>
      </c>
      <c r="K51" s="13">
        <v>-0.67259270913454927</v>
      </c>
      <c r="L51" s="13">
        <v>0.18802526899128494</v>
      </c>
      <c r="M51" s="13">
        <v>0.31738218974487481</v>
      </c>
    </row>
    <row r="52" spans="2:13" x14ac:dyDescent="0.55000000000000004">
      <c r="B52" s="8" t="s">
        <v>63</v>
      </c>
      <c r="C52" s="8">
        <v>1</v>
      </c>
      <c r="D52" s="8">
        <v>0</v>
      </c>
      <c r="E52" s="13">
        <v>0</v>
      </c>
      <c r="F52" s="13">
        <v>0.24705882352941178</v>
      </c>
      <c r="G52" s="13">
        <v>0.31147540983606559</v>
      </c>
      <c r="H52" s="13">
        <v>0</v>
      </c>
      <c r="I52" s="13">
        <v>0.24705882352941178</v>
      </c>
      <c r="J52" s="13">
        <v>-0.57282196186948009</v>
      </c>
      <c r="K52" s="13">
        <v>-0.67259270913454927</v>
      </c>
      <c r="L52" s="13">
        <v>0.18802526899128494</v>
      </c>
      <c r="M52" s="13">
        <v>0.31738218974487481</v>
      </c>
    </row>
    <row r="53" spans="2:13" x14ac:dyDescent="0.55000000000000004">
      <c r="B53" s="8" t="s">
        <v>64</v>
      </c>
      <c r="C53" s="8">
        <v>1</v>
      </c>
      <c r="D53" s="8">
        <v>0</v>
      </c>
      <c r="E53" s="13">
        <v>1</v>
      </c>
      <c r="F53" s="13">
        <v>0.24705882352941178</v>
      </c>
      <c r="G53" s="13">
        <v>0.31147540983606559</v>
      </c>
      <c r="H53" s="13">
        <v>1</v>
      </c>
      <c r="I53" s="13">
        <v>0.24705882352941178</v>
      </c>
      <c r="J53" s="13">
        <v>1.7457431218879391</v>
      </c>
      <c r="K53" s="13">
        <v>1.4867838833500562</v>
      </c>
      <c r="L53" s="13">
        <v>0.18802526899128494</v>
      </c>
      <c r="M53" s="13">
        <v>0.31738218974487481</v>
      </c>
    </row>
    <row r="54" spans="2:13" x14ac:dyDescent="0.55000000000000004">
      <c r="B54" s="8" t="s">
        <v>65</v>
      </c>
      <c r="C54" s="8">
        <v>1</v>
      </c>
      <c r="D54" s="8">
        <v>1</v>
      </c>
      <c r="E54" s="13">
        <v>0</v>
      </c>
      <c r="F54" s="13">
        <v>0.45945945945945943</v>
      </c>
      <c r="G54" s="13">
        <v>0.31147540983606559</v>
      </c>
      <c r="H54" s="13">
        <v>0</v>
      </c>
      <c r="I54" s="13">
        <v>0.45945945945945943</v>
      </c>
      <c r="J54" s="13">
        <v>-0.92195444572928864</v>
      </c>
      <c r="K54" s="13">
        <v>-0.67259270913454927</v>
      </c>
      <c r="L54" s="13">
        <v>0.34984818674559792</v>
      </c>
      <c r="M54" s="13">
        <v>0.57313872852430658</v>
      </c>
    </row>
    <row r="55" spans="2:13" x14ac:dyDescent="0.55000000000000004">
      <c r="B55" s="8" t="s">
        <v>66</v>
      </c>
      <c r="C55" s="8">
        <v>1</v>
      </c>
      <c r="D55" s="8">
        <v>0</v>
      </c>
      <c r="E55" s="13">
        <v>0</v>
      </c>
      <c r="F55" s="13">
        <v>0.24705882352941178</v>
      </c>
      <c r="G55" s="13">
        <v>0.31147540983606559</v>
      </c>
      <c r="H55" s="13">
        <v>0</v>
      </c>
      <c r="I55" s="13">
        <v>0.24705882352941178</v>
      </c>
      <c r="J55" s="13">
        <v>-0.57282196186948009</v>
      </c>
      <c r="K55" s="13">
        <v>-0.67259270913454927</v>
      </c>
      <c r="L55" s="13">
        <v>0.18802526899128494</v>
      </c>
      <c r="M55" s="13">
        <v>0.31738218974487481</v>
      </c>
    </row>
    <row r="56" spans="2:13" x14ac:dyDescent="0.55000000000000004">
      <c r="B56" s="8" t="s">
        <v>67</v>
      </c>
      <c r="C56" s="8">
        <v>1</v>
      </c>
      <c r="D56" s="8">
        <v>1</v>
      </c>
      <c r="E56" s="13">
        <v>1</v>
      </c>
      <c r="F56" s="13">
        <v>0.45945945945945943</v>
      </c>
      <c r="G56" s="13">
        <v>0.31147540983606559</v>
      </c>
      <c r="H56" s="13">
        <v>1</v>
      </c>
      <c r="I56" s="13">
        <v>0.45945945945945943</v>
      </c>
      <c r="J56" s="13">
        <v>1.0846522890932808</v>
      </c>
      <c r="K56" s="13">
        <v>1.4867838833500562</v>
      </c>
      <c r="L56" s="13">
        <v>0.34984818674559792</v>
      </c>
      <c r="M56" s="13">
        <v>0.57313872852430658</v>
      </c>
    </row>
    <row r="57" spans="2:13" x14ac:dyDescent="0.55000000000000004">
      <c r="B57" s="8" t="s">
        <v>68</v>
      </c>
      <c r="C57" s="8">
        <v>1</v>
      </c>
      <c r="D57" s="8">
        <v>0</v>
      </c>
      <c r="E57" s="13">
        <v>1</v>
      </c>
      <c r="F57" s="13">
        <v>0.24705882352941178</v>
      </c>
      <c r="G57" s="13">
        <v>0.31147540983606559</v>
      </c>
      <c r="H57" s="13">
        <v>1</v>
      </c>
      <c r="I57" s="13">
        <v>0.24705882352941178</v>
      </c>
      <c r="J57" s="13">
        <v>1.7457431218879391</v>
      </c>
      <c r="K57" s="13">
        <v>1.4867838833500562</v>
      </c>
      <c r="L57" s="13">
        <v>0.18802526899128494</v>
      </c>
      <c r="M57" s="13">
        <v>0.31738218974487481</v>
      </c>
    </row>
    <row r="58" spans="2:13" x14ac:dyDescent="0.55000000000000004">
      <c r="B58" s="8" t="s">
        <v>69</v>
      </c>
      <c r="C58" s="8">
        <v>1</v>
      </c>
      <c r="D58" s="8">
        <v>0</v>
      </c>
      <c r="E58" s="13">
        <v>0</v>
      </c>
      <c r="F58" s="13">
        <v>0.24705882352941178</v>
      </c>
      <c r="G58" s="13">
        <v>0.31147540983606559</v>
      </c>
      <c r="H58" s="13">
        <v>0</v>
      </c>
      <c r="I58" s="13">
        <v>0.24705882352941178</v>
      </c>
      <c r="J58" s="13">
        <v>-0.57282196186948009</v>
      </c>
      <c r="K58" s="13">
        <v>-0.67259270913454927</v>
      </c>
      <c r="L58" s="13">
        <v>0.18802526899128494</v>
      </c>
      <c r="M58" s="13">
        <v>0.31738218974487481</v>
      </c>
    </row>
    <row r="59" spans="2:13" x14ac:dyDescent="0.55000000000000004">
      <c r="B59" s="8" t="s">
        <v>70</v>
      </c>
      <c r="C59" s="8">
        <v>1</v>
      </c>
      <c r="D59" s="8">
        <v>0</v>
      </c>
      <c r="E59" s="13">
        <v>1</v>
      </c>
      <c r="F59" s="13">
        <v>0.24705882352941178</v>
      </c>
      <c r="G59" s="13">
        <v>0.31147540983606559</v>
      </c>
      <c r="H59" s="13">
        <v>1</v>
      </c>
      <c r="I59" s="13">
        <v>0.24705882352941178</v>
      </c>
      <c r="J59" s="13">
        <v>1.7457431218879391</v>
      </c>
      <c r="K59" s="13">
        <v>1.4867838833500562</v>
      </c>
      <c r="L59" s="13">
        <v>0.18802526899128494</v>
      </c>
      <c r="M59" s="13">
        <v>0.31738218974487481</v>
      </c>
    </row>
    <row r="60" spans="2:13" x14ac:dyDescent="0.55000000000000004">
      <c r="B60" s="8" t="s">
        <v>71</v>
      </c>
      <c r="C60" s="8">
        <v>1</v>
      </c>
      <c r="D60" s="8">
        <v>1</v>
      </c>
      <c r="E60" s="13">
        <v>1</v>
      </c>
      <c r="F60" s="13">
        <v>0.45945945945945943</v>
      </c>
      <c r="G60" s="13">
        <v>0.31147540983606559</v>
      </c>
      <c r="H60" s="13">
        <v>1</v>
      </c>
      <c r="I60" s="13">
        <v>0.45945945945945943</v>
      </c>
      <c r="J60" s="13">
        <v>1.0846522890932808</v>
      </c>
      <c r="K60" s="13">
        <v>1.4867838833500562</v>
      </c>
      <c r="L60" s="13">
        <v>0.34984818674559792</v>
      </c>
      <c r="M60" s="13">
        <v>0.57313872852430658</v>
      </c>
    </row>
    <row r="61" spans="2:13" x14ac:dyDescent="0.55000000000000004">
      <c r="B61" s="8" t="s">
        <v>72</v>
      </c>
      <c r="C61" s="8">
        <v>1</v>
      </c>
      <c r="D61" s="8">
        <v>0</v>
      </c>
      <c r="E61" s="13">
        <v>1</v>
      </c>
      <c r="F61" s="13">
        <v>0.24705882352941178</v>
      </c>
      <c r="G61" s="13">
        <v>0.31147540983606559</v>
      </c>
      <c r="H61" s="13">
        <v>1</v>
      </c>
      <c r="I61" s="13">
        <v>0.24705882352941178</v>
      </c>
      <c r="J61" s="13">
        <v>1.7457431218879391</v>
      </c>
      <c r="K61" s="13">
        <v>1.4867838833500562</v>
      </c>
      <c r="L61" s="13">
        <v>0.18802526899128494</v>
      </c>
      <c r="M61" s="13">
        <v>0.31738218974487481</v>
      </c>
    </row>
    <row r="62" spans="2:13" x14ac:dyDescent="0.55000000000000004">
      <c r="B62" s="8" t="s">
        <v>73</v>
      </c>
      <c r="C62" s="8">
        <v>1</v>
      </c>
      <c r="D62" s="8">
        <v>0</v>
      </c>
      <c r="E62" s="13">
        <v>0</v>
      </c>
      <c r="F62" s="13">
        <v>0.24705882352941178</v>
      </c>
      <c r="G62" s="13">
        <v>0.31147540983606559</v>
      </c>
      <c r="H62" s="13">
        <v>0</v>
      </c>
      <c r="I62" s="13">
        <v>0.24705882352941178</v>
      </c>
      <c r="J62" s="13">
        <v>-0.57282196186948009</v>
      </c>
      <c r="K62" s="13">
        <v>-0.67259270913454927</v>
      </c>
      <c r="L62" s="13">
        <v>0.18802526899128494</v>
      </c>
      <c r="M62" s="13">
        <v>0.31738218974487481</v>
      </c>
    </row>
    <row r="63" spans="2:13" x14ac:dyDescent="0.55000000000000004">
      <c r="B63" s="8" t="s">
        <v>74</v>
      </c>
      <c r="C63" s="8">
        <v>1</v>
      </c>
      <c r="D63" s="8">
        <v>0</v>
      </c>
      <c r="E63" s="13">
        <v>0</v>
      </c>
      <c r="F63" s="13">
        <v>0.24705882352941178</v>
      </c>
      <c r="G63" s="13">
        <v>0.31147540983606559</v>
      </c>
      <c r="H63" s="13">
        <v>0</v>
      </c>
      <c r="I63" s="13">
        <v>0.24705882352941178</v>
      </c>
      <c r="J63" s="13">
        <v>-0.57282196186948009</v>
      </c>
      <c r="K63" s="13">
        <v>-0.67259270913454927</v>
      </c>
      <c r="L63" s="13">
        <v>0.18802526899128494</v>
      </c>
      <c r="M63" s="13">
        <v>0.31738218974487481</v>
      </c>
    </row>
    <row r="64" spans="2:13" x14ac:dyDescent="0.55000000000000004">
      <c r="B64" s="8" t="s">
        <v>75</v>
      </c>
      <c r="C64" s="8">
        <v>1</v>
      </c>
      <c r="D64" s="8">
        <v>1</v>
      </c>
      <c r="E64" s="13">
        <v>1</v>
      </c>
      <c r="F64" s="13">
        <v>0.45945945945945943</v>
      </c>
      <c r="G64" s="13">
        <v>0.31147540983606559</v>
      </c>
      <c r="H64" s="13">
        <v>1</v>
      </c>
      <c r="I64" s="13">
        <v>0.45945945945945943</v>
      </c>
      <c r="J64" s="13">
        <v>1.0846522890932808</v>
      </c>
      <c r="K64" s="13">
        <v>1.4867838833500562</v>
      </c>
      <c r="L64" s="13">
        <v>0.34984818674559792</v>
      </c>
      <c r="M64" s="13">
        <v>0.57313872852430658</v>
      </c>
    </row>
    <row r="65" spans="2:13" x14ac:dyDescent="0.55000000000000004">
      <c r="B65" s="8" t="s">
        <v>76</v>
      </c>
      <c r="C65" s="8">
        <v>1</v>
      </c>
      <c r="D65" s="8">
        <v>1</v>
      </c>
      <c r="E65" s="13">
        <v>1</v>
      </c>
      <c r="F65" s="13">
        <v>0.45945945945945943</v>
      </c>
      <c r="G65" s="13">
        <v>0.31147540983606559</v>
      </c>
      <c r="H65" s="13">
        <v>1</v>
      </c>
      <c r="I65" s="13">
        <v>0.45945945945945943</v>
      </c>
      <c r="J65" s="13">
        <v>1.0846522890932808</v>
      </c>
      <c r="K65" s="13">
        <v>1.4867838833500562</v>
      </c>
      <c r="L65" s="13">
        <v>0.34984818674559792</v>
      </c>
      <c r="M65" s="13">
        <v>0.57313872852430658</v>
      </c>
    </row>
    <row r="66" spans="2:13" x14ac:dyDescent="0.55000000000000004">
      <c r="B66" s="8" t="s">
        <v>77</v>
      </c>
      <c r="C66" s="8">
        <v>1</v>
      </c>
      <c r="D66" s="8">
        <v>1</v>
      </c>
      <c r="E66" s="13">
        <v>0</v>
      </c>
      <c r="F66" s="13">
        <v>0.45945945945945943</v>
      </c>
      <c r="G66" s="13">
        <v>0.31147540983606559</v>
      </c>
      <c r="H66" s="13">
        <v>0</v>
      </c>
      <c r="I66" s="13">
        <v>0.45945945945945943</v>
      </c>
      <c r="J66" s="13">
        <v>-0.92195444572928864</v>
      </c>
      <c r="K66" s="13">
        <v>-0.67259270913454927</v>
      </c>
      <c r="L66" s="13">
        <v>0.34984818674559792</v>
      </c>
      <c r="M66" s="13">
        <v>0.57313872852430658</v>
      </c>
    </row>
    <row r="67" spans="2:13" x14ac:dyDescent="0.55000000000000004">
      <c r="B67" s="8" t="s">
        <v>78</v>
      </c>
      <c r="C67" s="8">
        <v>1</v>
      </c>
      <c r="D67" s="8">
        <v>0</v>
      </c>
      <c r="E67" s="13">
        <v>0</v>
      </c>
      <c r="F67" s="13">
        <v>0.24705882352941178</v>
      </c>
      <c r="G67" s="13">
        <v>0.31147540983606559</v>
      </c>
      <c r="H67" s="13">
        <v>0</v>
      </c>
      <c r="I67" s="13">
        <v>0.24705882352941178</v>
      </c>
      <c r="J67" s="13">
        <v>-0.57282196186948009</v>
      </c>
      <c r="K67" s="13">
        <v>-0.67259270913454927</v>
      </c>
      <c r="L67" s="13">
        <v>0.18802526899128494</v>
      </c>
      <c r="M67" s="13">
        <v>0.31738218974487481</v>
      </c>
    </row>
    <row r="68" spans="2:13" x14ac:dyDescent="0.55000000000000004">
      <c r="B68" s="8" t="s">
        <v>79</v>
      </c>
      <c r="C68" s="8">
        <v>1</v>
      </c>
      <c r="D68" s="8">
        <v>0</v>
      </c>
      <c r="E68" s="13">
        <v>1</v>
      </c>
      <c r="F68" s="13">
        <v>0.24705882352941178</v>
      </c>
      <c r="G68" s="13">
        <v>0.31147540983606559</v>
      </c>
      <c r="H68" s="13">
        <v>1</v>
      </c>
      <c r="I68" s="13">
        <v>0.24705882352941178</v>
      </c>
      <c r="J68" s="13">
        <v>1.7457431218879391</v>
      </c>
      <c r="K68" s="13">
        <v>1.4867838833500562</v>
      </c>
      <c r="L68" s="13">
        <v>0.18802526899128494</v>
      </c>
      <c r="M68" s="13">
        <v>0.31738218974487481</v>
      </c>
    </row>
    <row r="69" spans="2:13" x14ac:dyDescent="0.55000000000000004">
      <c r="B69" s="8" t="s">
        <v>80</v>
      </c>
      <c r="C69" s="8">
        <v>1</v>
      </c>
      <c r="D69" s="8">
        <v>0</v>
      </c>
      <c r="E69" s="13">
        <v>0</v>
      </c>
      <c r="F69" s="13">
        <v>0.24705882352941178</v>
      </c>
      <c r="G69" s="13">
        <v>0.31147540983606559</v>
      </c>
      <c r="H69" s="13">
        <v>0</v>
      </c>
      <c r="I69" s="13">
        <v>0.24705882352941178</v>
      </c>
      <c r="J69" s="13">
        <v>-0.57282196186948009</v>
      </c>
      <c r="K69" s="13">
        <v>-0.67259270913454927</v>
      </c>
      <c r="L69" s="13">
        <v>0.18802526899128494</v>
      </c>
      <c r="M69" s="13">
        <v>0.31738218974487481</v>
      </c>
    </row>
    <row r="70" spans="2:13" x14ac:dyDescent="0.55000000000000004">
      <c r="B70" s="8" t="s">
        <v>81</v>
      </c>
      <c r="C70" s="8">
        <v>1</v>
      </c>
      <c r="D70" s="8">
        <v>1</v>
      </c>
      <c r="E70" s="13">
        <v>0</v>
      </c>
      <c r="F70" s="13">
        <v>0.45945945945945943</v>
      </c>
      <c r="G70" s="13">
        <v>0.31147540983606559</v>
      </c>
      <c r="H70" s="13">
        <v>0</v>
      </c>
      <c r="I70" s="13">
        <v>0.45945945945945943</v>
      </c>
      <c r="J70" s="13">
        <v>-0.92195444572928864</v>
      </c>
      <c r="K70" s="13">
        <v>-0.67259270913454927</v>
      </c>
      <c r="L70" s="13">
        <v>0.34984818674559792</v>
      </c>
      <c r="M70" s="13">
        <v>0.57313872852430658</v>
      </c>
    </row>
    <row r="71" spans="2:13" x14ac:dyDescent="0.55000000000000004">
      <c r="B71" s="8" t="s">
        <v>82</v>
      </c>
      <c r="C71" s="8">
        <v>1</v>
      </c>
      <c r="D71" s="8">
        <v>0</v>
      </c>
      <c r="E71" s="13">
        <v>0</v>
      </c>
      <c r="F71" s="13">
        <v>0.24705882352941178</v>
      </c>
      <c r="G71" s="13">
        <v>0.31147540983606559</v>
      </c>
      <c r="H71" s="13">
        <v>0</v>
      </c>
      <c r="I71" s="13">
        <v>0.24705882352941178</v>
      </c>
      <c r="J71" s="13">
        <v>-0.57282196186948009</v>
      </c>
      <c r="K71" s="13">
        <v>-0.67259270913454927</v>
      </c>
      <c r="L71" s="13">
        <v>0.18802526899128494</v>
      </c>
      <c r="M71" s="13">
        <v>0.31738218974487481</v>
      </c>
    </row>
    <row r="72" spans="2:13" x14ac:dyDescent="0.55000000000000004">
      <c r="B72" s="8" t="s">
        <v>83</v>
      </c>
      <c r="C72" s="8">
        <v>1</v>
      </c>
      <c r="D72" s="8">
        <v>0</v>
      </c>
      <c r="E72" s="13">
        <v>0</v>
      </c>
      <c r="F72" s="13">
        <v>0.24705882352941178</v>
      </c>
      <c r="G72" s="13">
        <v>0.31147540983606559</v>
      </c>
      <c r="H72" s="13">
        <v>0</v>
      </c>
      <c r="I72" s="13">
        <v>0.24705882352941178</v>
      </c>
      <c r="J72" s="13">
        <v>-0.57282196186948009</v>
      </c>
      <c r="K72" s="13">
        <v>-0.67259270913454927</v>
      </c>
      <c r="L72" s="13">
        <v>0.18802526899128494</v>
      </c>
      <c r="M72" s="13">
        <v>0.31738218974487481</v>
      </c>
    </row>
    <row r="73" spans="2:13" x14ac:dyDescent="0.55000000000000004">
      <c r="B73" s="8" t="s">
        <v>84</v>
      </c>
      <c r="C73" s="8">
        <v>1</v>
      </c>
      <c r="D73" s="8">
        <v>0</v>
      </c>
      <c r="E73" s="13">
        <v>0</v>
      </c>
      <c r="F73" s="13">
        <v>0.24705882352941178</v>
      </c>
      <c r="G73" s="13">
        <v>0.31147540983606559</v>
      </c>
      <c r="H73" s="13">
        <v>0</v>
      </c>
      <c r="I73" s="13">
        <v>0.24705882352941178</v>
      </c>
      <c r="J73" s="13">
        <v>-0.57282196186948009</v>
      </c>
      <c r="K73" s="13">
        <v>-0.67259270913454927</v>
      </c>
      <c r="L73" s="13">
        <v>0.18802526899128494</v>
      </c>
      <c r="M73" s="13">
        <v>0.31738218974487481</v>
      </c>
    </row>
    <row r="74" spans="2:13" x14ac:dyDescent="0.55000000000000004">
      <c r="B74" s="8" t="s">
        <v>85</v>
      </c>
      <c r="C74" s="8">
        <v>1</v>
      </c>
      <c r="D74" s="8">
        <v>0</v>
      </c>
      <c r="E74" s="13">
        <v>0</v>
      </c>
      <c r="F74" s="13">
        <v>0.24705882352941178</v>
      </c>
      <c r="G74" s="13">
        <v>0.31147540983606559</v>
      </c>
      <c r="H74" s="13">
        <v>0</v>
      </c>
      <c r="I74" s="13">
        <v>0.24705882352941178</v>
      </c>
      <c r="J74" s="13">
        <v>-0.57282196186948009</v>
      </c>
      <c r="K74" s="13">
        <v>-0.67259270913454927</v>
      </c>
      <c r="L74" s="13">
        <v>0.18802526899128494</v>
      </c>
      <c r="M74" s="13">
        <v>0.31738218974487481</v>
      </c>
    </row>
    <row r="75" spans="2:13" x14ac:dyDescent="0.55000000000000004">
      <c r="B75" s="8" t="s">
        <v>86</v>
      </c>
      <c r="C75" s="8">
        <v>1</v>
      </c>
      <c r="D75" s="8">
        <v>0</v>
      </c>
      <c r="E75" s="13">
        <v>0</v>
      </c>
      <c r="F75" s="13">
        <v>0.24705882352941178</v>
      </c>
      <c r="G75" s="13">
        <v>0.31147540983606559</v>
      </c>
      <c r="H75" s="13">
        <v>0</v>
      </c>
      <c r="I75" s="13">
        <v>0.24705882352941178</v>
      </c>
      <c r="J75" s="13">
        <v>-0.57282196186948009</v>
      </c>
      <c r="K75" s="13">
        <v>-0.67259270913454927</v>
      </c>
      <c r="L75" s="13">
        <v>0.18802526899128494</v>
      </c>
      <c r="M75" s="13">
        <v>0.31738218974487481</v>
      </c>
    </row>
    <row r="76" spans="2:13" x14ac:dyDescent="0.55000000000000004">
      <c r="B76" s="8" t="s">
        <v>87</v>
      </c>
      <c r="C76" s="8">
        <v>1</v>
      </c>
      <c r="D76" s="8">
        <v>0</v>
      </c>
      <c r="E76" s="13">
        <v>0</v>
      </c>
      <c r="F76" s="13">
        <v>0.24705882352941178</v>
      </c>
      <c r="G76" s="13">
        <v>0.31147540983606559</v>
      </c>
      <c r="H76" s="13">
        <v>0</v>
      </c>
      <c r="I76" s="13">
        <v>0.24705882352941178</v>
      </c>
      <c r="J76" s="13">
        <v>-0.57282196186948009</v>
      </c>
      <c r="K76" s="13">
        <v>-0.67259270913454927</v>
      </c>
      <c r="L76" s="13">
        <v>0.18802526899128494</v>
      </c>
      <c r="M76" s="13">
        <v>0.31738218974487481</v>
      </c>
    </row>
    <row r="77" spans="2:13" x14ac:dyDescent="0.55000000000000004">
      <c r="B77" s="8" t="s">
        <v>88</v>
      </c>
      <c r="C77" s="8">
        <v>1</v>
      </c>
      <c r="D77" s="8">
        <v>0</v>
      </c>
      <c r="E77" s="13">
        <v>1</v>
      </c>
      <c r="F77" s="13">
        <v>0.24705882352941178</v>
      </c>
      <c r="G77" s="13">
        <v>0.31147540983606559</v>
      </c>
      <c r="H77" s="13">
        <v>1</v>
      </c>
      <c r="I77" s="13">
        <v>0.24705882352941178</v>
      </c>
      <c r="J77" s="13">
        <v>1.7457431218879391</v>
      </c>
      <c r="K77" s="13">
        <v>1.4867838833500562</v>
      </c>
      <c r="L77" s="13">
        <v>0.18802526899128494</v>
      </c>
      <c r="M77" s="13">
        <v>0.31738218974487481</v>
      </c>
    </row>
    <row r="78" spans="2:13" x14ac:dyDescent="0.55000000000000004">
      <c r="B78" s="8" t="s">
        <v>89</v>
      </c>
      <c r="C78" s="8">
        <v>1</v>
      </c>
      <c r="D78" s="8">
        <v>0</v>
      </c>
      <c r="E78" s="13">
        <v>0</v>
      </c>
      <c r="F78" s="13">
        <v>0.24705882352941178</v>
      </c>
      <c r="G78" s="13">
        <v>0.31147540983606559</v>
      </c>
      <c r="H78" s="13">
        <v>0</v>
      </c>
      <c r="I78" s="13">
        <v>0.24705882352941178</v>
      </c>
      <c r="J78" s="13">
        <v>-0.57282196186948009</v>
      </c>
      <c r="K78" s="13">
        <v>-0.67259270913454927</v>
      </c>
      <c r="L78" s="13">
        <v>0.18802526899128494</v>
      </c>
      <c r="M78" s="13">
        <v>0.31738218974487481</v>
      </c>
    </row>
    <row r="79" spans="2:13" x14ac:dyDescent="0.55000000000000004">
      <c r="B79" s="8" t="s">
        <v>90</v>
      </c>
      <c r="C79" s="8">
        <v>1</v>
      </c>
      <c r="D79" s="8">
        <v>0</v>
      </c>
      <c r="E79" s="13">
        <v>0</v>
      </c>
      <c r="F79" s="13">
        <v>0.24705882352941178</v>
      </c>
      <c r="G79" s="13">
        <v>0.31147540983606559</v>
      </c>
      <c r="H79" s="13">
        <v>0</v>
      </c>
      <c r="I79" s="13">
        <v>0.24705882352941178</v>
      </c>
      <c r="J79" s="13">
        <v>-0.57282196186948009</v>
      </c>
      <c r="K79" s="13">
        <v>-0.67259270913454927</v>
      </c>
      <c r="L79" s="13">
        <v>0.18802526899128494</v>
      </c>
      <c r="M79" s="13">
        <v>0.31738218974487481</v>
      </c>
    </row>
    <row r="80" spans="2:13" x14ac:dyDescent="0.55000000000000004">
      <c r="B80" s="8" t="s">
        <v>91</v>
      </c>
      <c r="C80" s="8">
        <v>1</v>
      </c>
      <c r="D80" s="8">
        <v>0</v>
      </c>
      <c r="E80" s="13">
        <v>0</v>
      </c>
      <c r="F80" s="13">
        <v>0.24705882352941178</v>
      </c>
      <c r="G80" s="13">
        <v>0.31147540983606559</v>
      </c>
      <c r="H80" s="13">
        <v>0</v>
      </c>
      <c r="I80" s="13">
        <v>0.24705882352941178</v>
      </c>
      <c r="J80" s="13">
        <v>-0.57282196186948009</v>
      </c>
      <c r="K80" s="13">
        <v>-0.67259270913454927</v>
      </c>
      <c r="L80" s="13">
        <v>0.18802526899128494</v>
      </c>
      <c r="M80" s="13">
        <v>0.31738218974487481</v>
      </c>
    </row>
    <row r="81" spans="2:13" x14ac:dyDescent="0.55000000000000004">
      <c r="B81" s="8" t="s">
        <v>92</v>
      </c>
      <c r="C81" s="8">
        <v>1</v>
      </c>
      <c r="D81" s="8">
        <v>1</v>
      </c>
      <c r="E81" s="13">
        <v>0</v>
      </c>
      <c r="F81" s="13">
        <v>0.45945945945945943</v>
      </c>
      <c r="G81" s="13">
        <v>0.31147540983606559</v>
      </c>
      <c r="H81" s="13">
        <v>0</v>
      </c>
      <c r="I81" s="13">
        <v>0.45945945945945943</v>
      </c>
      <c r="J81" s="13">
        <v>-0.92195444572928864</v>
      </c>
      <c r="K81" s="13">
        <v>-0.67259270913454927</v>
      </c>
      <c r="L81" s="13">
        <v>0.34984818674559792</v>
      </c>
      <c r="M81" s="13">
        <v>0.57313872852430658</v>
      </c>
    </row>
    <row r="82" spans="2:13" x14ac:dyDescent="0.55000000000000004">
      <c r="B82" s="8" t="s">
        <v>93</v>
      </c>
      <c r="C82" s="8">
        <v>1</v>
      </c>
      <c r="D82" s="8">
        <v>1</v>
      </c>
      <c r="E82" s="13">
        <v>0</v>
      </c>
      <c r="F82" s="13">
        <v>0.45945945945945943</v>
      </c>
      <c r="G82" s="13">
        <v>0.31147540983606559</v>
      </c>
      <c r="H82" s="13">
        <v>0</v>
      </c>
      <c r="I82" s="13">
        <v>0.45945945945945943</v>
      </c>
      <c r="J82" s="13">
        <v>-0.92195444572928864</v>
      </c>
      <c r="K82" s="13">
        <v>-0.67259270913454927</v>
      </c>
      <c r="L82" s="13">
        <v>0.34984818674559792</v>
      </c>
      <c r="M82" s="13">
        <v>0.57313872852430658</v>
      </c>
    </row>
    <row r="83" spans="2:13" x14ac:dyDescent="0.55000000000000004">
      <c r="B83" s="8" t="s">
        <v>94</v>
      </c>
      <c r="C83" s="8">
        <v>1</v>
      </c>
      <c r="D83" s="8">
        <v>0</v>
      </c>
      <c r="E83" s="13">
        <v>0</v>
      </c>
      <c r="F83" s="13">
        <v>0.24705882352941178</v>
      </c>
      <c r="G83" s="13">
        <v>0.31147540983606559</v>
      </c>
      <c r="H83" s="13">
        <v>0</v>
      </c>
      <c r="I83" s="13">
        <v>0.24705882352941178</v>
      </c>
      <c r="J83" s="13">
        <v>-0.57282196186948009</v>
      </c>
      <c r="K83" s="13">
        <v>-0.67259270913454927</v>
      </c>
      <c r="L83" s="13">
        <v>0.18802526899128494</v>
      </c>
      <c r="M83" s="13">
        <v>0.31738218974487481</v>
      </c>
    </row>
    <row r="84" spans="2:13" x14ac:dyDescent="0.55000000000000004">
      <c r="B84" s="8" t="s">
        <v>95</v>
      </c>
      <c r="C84" s="8">
        <v>1</v>
      </c>
      <c r="D84" s="8">
        <v>1</v>
      </c>
      <c r="E84" s="13">
        <v>0</v>
      </c>
      <c r="F84" s="13">
        <v>0.45945945945945943</v>
      </c>
      <c r="G84" s="13">
        <v>0.31147540983606559</v>
      </c>
      <c r="H84" s="13">
        <v>0</v>
      </c>
      <c r="I84" s="13">
        <v>0.45945945945945943</v>
      </c>
      <c r="J84" s="13">
        <v>-0.92195444572928864</v>
      </c>
      <c r="K84" s="13">
        <v>-0.67259270913454927</v>
      </c>
      <c r="L84" s="13">
        <v>0.34984818674559792</v>
      </c>
      <c r="M84" s="13">
        <v>0.57313872852430658</v>
      </c>
    </row>
    <row r="85" spans="2:13" x14ac:dyDescent="0.55000000000000004">
      <c r="B85" s="8" t="s">
        <v>96</v>
      </c>
      <c r="C85" s="8">
        <v>1</v>
      </c>
      <c r="D85" s="8">
        <v>0</v>
      </c>
      <c r="E85" s="13">
        <v>1</v>
      </c>
      <c r="F85" s="13">
        <v>0.24705882352941178</v>
      </c>
      <c r="G85" s="13">
        <v>0.31147540983606559</v>
      </c>
      <c r="H85" s="13">
        <v>1</v>
      </c>
      <c r="I85" s="13">
        <v>0.24705882352941178</v>
      </c>
      <c r="J85" s="13">
        <v>1.7457431218879391</v>
      </c>
      <c r="K85" s="13">
        <v>1.4867838833500562</v>
      </c>
      <c r="L85" s="13">
        <v>0.18802526899128494</v>
      </c>
      <c r="M85" s="13">
        <v>0.31738218974487481</v>
      </c>
    </row>
    <row r="86" spans="2:13" x14ac:dyDescent="0.55000000000000004">
      <c r="B86" s="8" t="s">
        <v>97</v>
      </c>
      <c r="C86" s="8">
        <v>1</v>
      </c>
      <c r="D86" s="8">
        <v>1</v>
      </c>
      <c r="E86" s="13">
        <v>1</v>
      </c>
      <c r="F86" s="13">
        <v>0.45945945945945943</v>
      </c>
      <c r="G86" s="13">
        <v>0.31147540983606559</v>
      </c>
      <c r="H86" s="13">
        <v>1</v>
      </c>
      <c r="I86" s="13">
        <v>0.45945945945945943</v>
      </c>
      <c r="J86" s="13">
        <v>1.0846522890932808</v>
      </c>
      <c r="K86" s="13">
        <v>1.4867838833500562</v>
      </c>
      <c r="L86" s="13">
        <v>0.34984818674559792</v>
      </c>
      <c r="M86" s="13">
        <v>0.57313872852430658</v>
      </c>
    </row>
    <row r="87" spans="2:13" x14ac:dyDescent="0.55000000000000004">
      <c r="B87" s="8" t="s">
        <v>98</v>
      </c>
      <c r="C87" s="8">
        <v>1</v>
      </c>
      <c r="D87" s="8">
        <v>0</v>
      </c>
      <c r="E87" s="13">
        <v>0</v>
      </c>
      <c r="F87" s="13">
        <v>0.24705882352941178</v>
      </c>
      <c r="G87" s="13">
        <v>0.31147540983606559</v>
      </c>
      <c r="H87" s="13">
        <v>0</v>
      </c>
      <c r="I87" s="13">
        <v>0.24705882352941178</v>
      </c>
      <c r="J87" s="13">
        <v>-0.57282196186948009</v>
      </c>
      <c r="K87" s="13">
        <v>-0.67259270913454927</v>
      </c>
      <c r="L87" s="13">
        <v>0.18802526899128494</v>
      </c>
      <c r="M87" s="13">
        <v>0.31738218974487481</v>
      </c>
    </row>
    <row r="88" spans="2:13" x14ac:dyDescent="0.55000000000000004">
      <c r="B88" s="8" t="s">
        <v>99</v>
      </c>
      <c r="C88" s="8">
        <v>1</v>
      </c>
      <c r="D88" s="8">
        <v>0</v>
      </c>
      <c r="E88" s="13">
        <v>1</v>
      </c>
      <c r="F88" s="13">
        <v>0.24705882352941178</v>
      </c>
      <c r="G88" s="13">
        <v>0.31147540983606559</v>
      </c>
      <c r="H88" s="13">
        <v>1</v>
      </c>
      <c r="I88" s="13">
        <v>0.24705882352941178</v>
      </c>
      <c r="J88" s="13">
        <v>1.7457431218879391</v>
      </c>
      <c r="K88" s="13">
        <v>1.4867838833500562</v>
      </c>
      <c r="L88" s="13">
        <v>0.18802526899128494</v>
      </c>
      <c r="M88" s="13">
        <v>0.31738218974487481</v>
      </c>
    </row>
    <row r="89" spans="2:13" x14ac:dyDescent="0.55000000000000004">
      <c r="B89" s="8" t="s">
        <v>100</v>
      </c>
      <c r="C89" s="8">
        <v>1</v>
      </c>
      <c r="D89" s="8">
        <v>0</v>
      </c>
      <c r="E89" s="13">
        <v>0</v>
      </c>
      <c r="F89" s="13">
        <v>0.24705882352941178</v>
      </c>
      <c r="G89" s="13">
        <v>0.31147540983606559</v>
      </c>
      <c r="H89" s="13">
        <v>0</v>
      </c>
      <c r="I89" s="13">
        <v>0.24705882352941178</v>
      </c>
      <c r="J89" s="13">
        <v>-0.57282196186948009</v>
      </c>
      <c r="K89" s="13">
        <v>-0.67259270913454927</v>
      </c>
      <c r="L89" s="13">
        <v>0.18802526899128494</v>
      </c>
      <c r="M89" s="13">
        <v>0.31738218974487481</v>
      </c>
    </row>
    <row r="90" spans="2:13" x14ac:dyDescent="0.55000000000000004">
      <c r="B90" s="8" t="s">
        <v>101</v>
      </c>
      <c r="C90" s="8">
        <v>1</v>
      </c>
      <c r="D90" s="8">
        <v>0</v>
      </c>
      <c r="E90" s="13">
        <v>0</v>
      </c>
      <c r="F90" s="13">
        <v>0.24705882352941178</v>
      </c>
      <c r="G90" s="13">
        <v>0.31147540983606559</v>
      </c>
      <c r="H90" s="13">
        <v>0</v>
      </c>
      <c r="I90" s="13">
        <v>0.24705882352941178</v>
      </c>
      <c r="J90" s="13">
        <v>-0.57282196186948009</v>
      </c>
      <c r="K90" s="13">
        <v>-0.67259270913454927</v>
      </c>
      <c r="L90" s="13">
        <v>0.18802526899128494</v>
      </c>
      <c r="M90" s="13">
        <v>0.31738218974487481</v>
      </c>
    </row>
    <row r="91" spans="2:13" x14ac:dyDescent="0.55000000000000004">
      <c r="B91" s="8" t="s">
        <v>102</v>
      </c>
      <c r="C91" s="8">
        <v>1</v>
      </c>
      <c r="D91" s="8">
        <v>1</v>
      </c>
      <c r="E91" s="13">
        <v>0</v>
      </c>
      <c r="F91" s="13">
        <v>0.45945945945945943</v>
      </c>
      <c r="G91" s="13">
        <v>0.31147540983606559</v>
      </c>
      <c r="H91" s="13">
        <v>0</v>
      </c>
      <c r="I91" s="13">
        <v>0.45945945945945943</v>
      </c>
      <c r="J91" s="13">
        <v>-0.92195444572928864</v>
      </c>
      <c r="K91" s="13">
        <v>-0.67259270913454927</v>
      </c>
      <c r="L91" s="13">
        <v>0.34984818674559792</v>
      </c>
      <c r="M91" s="13">
        <v>0.57313872852430658</v>
      </c>
    </row>
    <row r="92" spans="2:13" x14ac:dyDescent="0.55000000000000004">
      <c r="B92" s="8" t="s">
        <v>103</v>
      </c>
      <c r="C92" s="8">
        <v>1</v>
      </c>
      <c r="D92" s="8">
        <v>0</v>
      </c>
      <c r="E92" s="13">
        <v>1</v>
      </c>
      <c r="F92" s="13">
        <v>0.24705882352941178</v>
      </c>
      <c r="G92" s="13">
        <v>0.31147540983606559</v>
      </c>
      <c r="H92" s="13">
        <v>1</v>
      </c>
      <c r="I92" s="13">
        <v>0.24705882352941178</v>
      </c>
      <c r="J92" s="13">
        <v>1.7457431218879391</v>
      </c>
      <c r="K92" s="13">
        <v>1.4867838833500562</v>
      </c>
      <c r="L92" s="13">
        <v>0.18802526899128494</v>
      </c>
      <c r="M92" s="13">
        <v>0.31738218974487481</v>
      </c>
    </row>
    <row r="93" spans="2:13" x14ac:dyDescent="0.55000000000000004">
      <c r="B93" s="8" t="s">
        <v>104</v>
      </c>
      <c r="C93" s="8">
        <v>1</v>
      </c>
      <c r="D93" s="8">
        <v>0</v>
      </c>
      <c r="E93" s="13">
        <v>0</v>
      </c>
      <c r="F93" s="13">
        <v>0.24705882352941178</v>
      </c>
      <c r="G93" s="13">
        <v>0.31147540983606559</v>
      </c>
      <c r="H93" s="13">
        <v>0</v>
      </c>
      <c r="I93" s="13">
        <v>0.24705882352941178</v>
      </c>
      <c r="J93" s="13">
        <v>-0.57282196186948009</v>
      </c>
      <c r="K93" s="13">
        <v>-0.67259270913454927</v>
      </c>
      <c r="L93" s="13">
        <v>0.18802526899128494</v>
      </c>
      <c r="M93" s="13">
        <v>0.31738218974487481</v>
      </c>
    </row>
    <row r="94" spans="2:13" x14ac:dyDescent="0.55000000000000004">
      <c r="B94" s="8" t="s">
        <v>105</v>
      </c>
      <c r="C94" s="8">
        <v>1</v>
      </c>
      <c r="D94" s="8">
        <v>0</v>
      </c>
      <c r="E94" s="13">
        <v>0</v>
      </c>
      <c r="F94" s="13">
        <v>0.24705882352941178</v>
      </c>
      <c r="G94" s="13">
        <v>0.31147540983606559</v>
      </c>
      <c r="H94" s="13">
        <v>0</v>
      </c>
      <c r="I94" s="13">
        <v>0.24705882352941178</v>
      </c>
      <c r="J94" s="13">
        <v>-0.57282196186948009</v>
      </c>
      <c r="K94" s="13">
        <v>-0.67259270913454927</v>
      </c>
      <c r="L94" s="13">
        <v>0.18802526899128494</v>
      </c>
      <c r="M94" s="13">
        <v>0.31738218974487481</v>
      </c>
    </row>
    <row r="95" spans="2:13" x14ac:dyDescent="0.55000000000000004">
      <c r="B95" s="8" t="s">
        <v>106</v>
      </c>
      <c r="C95" s="8">
        <v>1</v>
      </c>
      <c r="D95" s="8">
        <v>0</v>
      </c>
      <c r="E95" s="13">
        <v>0</v>
      </c>
      <c r="F95" s="13">
        <v>0.24705882352941178</v>
      </c>
      <c r="G95" s="13">
        <v>0.31147540983606559</v>
      </c>
      <c r="H95" s="13">
        <v>0</v>
      </c>
      <c r="I95" s="13">
        <v>0.24705882352941178</v>
      </c>
      <c r="J95" s="13">
        <v>-0.57282196186948009</v>
      </c>
      <c r="K95" s="13">
        <v>-0.67259270913454927</v>
      </c>
      <c r="L95" s="13">
        <v>0.18802526899128494</v>
      </c>
      <c r="M95" s="13">
        <v>0.31738218974487481</v>
      </c>
    </row>
    <row r="96" spans="2:13" x14ac:dyDescent="0.55000000000000004">
      <c r="B96" s="8" t="s">
        <v>107</v>
      </c>
      <c r="C96" s="8">
        <v>1</v>
      </c>
      <c r="D96" s="8">
        <v>0</v>
      </c>
      <c r="E96" s="13">
        <v>0</v>
      </c>
      <c r="F96" s="13">
        <v>0.24705882352941178</v>
      </c>
      <c r="G96" s="13">
        <v>0.31147540983606559</v>
      </c>
      <c r="H96" s="13">
        <v>0</v>
      </c>
      <c r="I96" s="13">
        <v>0.24705882352941178</v>
      </c>
      <c r="J96" s="13">
        <v>-0.57282196186948009</v>
      </c>
      <c r="K96" s="13">
        <v>-0.67259270913454927</v>
      </c>
      <c r="L96" s="13">
        <v>0.18802526899128494</v>
      </c>
      <c r="M96" s="13">
        <v>0.31738218974487481</v>
      </c>
    </row>
    <row r="97" spans="2:13" x14ac:dyDescent="0.55000000000000004">
      <c r="B97" s="8" t="s">
        <v>108</v>
      </c>
      <c r="C97" s="8">
        <v>1</v>
      </c>
      <c r="D97" s="8">
        <v>0</v>
      </c>
      <c r="E97" s="13">
        <v>0</v>
      </c>
      <c r="F97" s="13">
        <v>0.24705882352941178</v>
      </c>
      <c r="G97" s="13">
        <v>0.31147540983606559</v>
      </c>
      <c r="H97" s="13">
        <v>0</v>
      </c>
      <c r="I97" s="13">
        <v>0.24705882352941178</v>
      </c>
      <c r="J97" s="13">
        <v>-0.57282196186948009</v>
      </c>
      <c r="K97" s="13">
        <v>-0.67259270913454927</v>
      </c>
      <c r="L97" s="13">
        <v>0.18802526899128494</v>
      </c>
      <c r="M97" s="13">
        <v>0.31738218974487481</v>
      </c>
    </row>
    <row r="98" spans="2:13" x14ac:dyDescent="0.55000000000000004">
      <c r="B98" s="8" t="s">
        <v>109</v>
      </c>
      <c r="C98" s="8">
        <v>1</v>
      </c>
      <c r="D98" s="8">
        <v>0</v>
      </c>
      <c r="E98" s="13">
        <v>0</v>
      </c>
      <c r="F98" s="13">
        <v>0.24705882352941178</v>
      </c>
      <c r="G98" s="13">
        <v>0.31147540983606559</v>
      </c>
      <c r="H98" s="13">
        <v>0</v>
      </c>
      <c r="I98" s="13">
        <v>0.24705882352941178</v>
      </c>
      <c r="J98" s="13">
        <v>-0.57282196186948009</v>
      </c>
      <c r="K98" s="13">
        <v>-0.67259270913454927</v>
      </c>
      <c r="L98" s="13">
        <v>0.18802526899128494</v>
      </c>
      <c r="M98" s="13">
        <v>0.31738218974487481</v>
      </c>
    </row>
    <row r="99" spans="2:13" x14ac:dyDescent="0.55000000000000004">
      <c r="B99" s="8" t="s">
        <v>110</v>
      </c>
      <c r="C99" s="8">
        <v>1</v>
      </c>
      <c r="D99" s="8">
        <v>1</v>
      </c>
      <c r="E99" s="13">
        <v>0</v>
      </c>
      <c r="F99" s="13">
        <v>0.45945945945945943</v>
      </c>
      <c r="G99" s="13">
        <v>0.31147540983606559</v>
      </c>
      <c r="H99" s="13">
        <v>0</v>
      </c>
      <c r="I99" s="13">
        <v>0.45945945945945943</v>
      </c>
      <c r="J99" s="13">
        <v>-0.92195444572928864</v>
      </c>
      <c r="K99" s="13">
        <v>-0.67259270913454927</v>
      </c>
      <c r="L99" s="13">
        <v>0.34984818674559792</v>
      </c>
      <c r="M99" s="13">
        <v>0.57313872852430658</v>
      </c>
    </row>
    <row r="100" spans="2:13" x14ac:dyDescent="0.55000000000000004">
      <c r="B100" s="8" t="s">
        <v>111</v>
      </c>
      <c r="C100" s="8">
        <v>1</v>
      </c>
      <c r="D100" s="8">
        <v>0</v>
      </c>
      <c r="E100" s="13">
        <v>1</v>
      </c>
      <c r="F100" s="13">
        <v>0.24705882352941178</v>
      </c>
      <c r="G100" s="13">
        <v>0.31147540983606559</v>
      </c>
      <c r="H100" s="13">
        <v>1</v>
      </c>
      <c r="I100" s="13">
        <v>0.24705882352941178</v>
      </c>
      <c r="J100" s="13">
        <v>1.7457431218879391</v>
      </c>
      <c r="K100" s="13">
        <v>1.4867838833500562</v>
      </c>
      <c r="L100" s="13">
        <v>0.18802526899128494</v>
      </c>
      <c r="M100" s="13">
        <v>0.31738218974487481</v>
      </c>
    </row>
    <row r="101" spans="2:13" x14ac:dyDescent="0.55000000000000004">
      <c r="B101" s="8" t="s">
        <v>112</v>
      </c>
      <c r="C101" s="8">
        <v>1</v>
      </c>
      <c r="D101" s="8">
        <v>0</v>
      </c>
      <c r="E101" s="13">
        <v>0</v>
      </c>
      <c r="F101" s="13">
        <v>0.24705882352941178</v>
      </c>
      <c r="G101" s="13">
        <v>0.31147540983606559</v>
      </c>
      <c r="H101" s="13">
        <v>0</v>
      </c>
      <c r="I101" s="13">
        <v>0.24705882352941178</v>
      </c>
      <c r="J101" s="13">
        <v>-0.57282196186948009</v>
      </c>
      <c r="K101" s="13">
        <v>-0.67259270913454927</v>
      </c>
      <c r="L101" s="13">
        <v>0.18802526899128494</v>
      </c>
      <c r="M101" s="13">
        <v>0.31738218974487481</v>
      </c>
    </row>
    <row r="102" spans="2:13" x14ac:dyDescent="0.55000000000000004">
      <c r="B102" s="8" t="s">
        <v>113</v>
      </c>
      <c r="C102" s="8">
        <v>1</v>
      </c>
      <c r="D102" s="8">
        <v>1</v>
      </c>
      <c r="E102" s="13">
        <v>1</v>
      </c>
      <c r="F102" s="13">
        <v>0.45945945945945943</v>
      </c>
      <c r="G102" s="13">
        <v>0.31147540983606559</v>
      </c>
      <c r="H102" s="13">
        <v>1</v>
      </c>
      <c r="I102" s="13">
        <v>0.45945945945945943</v>
      </c>
      <c r="J102" s="13">
        <v>1.0846522890932808</v>
      </c>
      <c r="K102" s="13">
        <v>1.4867838833500562</v>
      </c>
      <c r="L102" s="13">
        <v>0.34984818674559792</v>
      </c>
      <c r="M102" s="13">
        <v>0.57313872852430658</v>
      </c>
    </row>
    <row r="103" spans="2:13" x14ac:dyDescent="0.55000000000000004">
      <c r="B103" s="8" t="s">
        <v>114</v>
      </c>
      <c r="C103" s="8">
        <v>1</v>
      </c>
      <c r="D103" s="8">
        <v>1</v>
      </c>
      <c r="E103" s="13">
        <v>1</v>
      </c>
      <c r="F103" s="13">
        <v>0.45945945945945943</v>
      </c>
      <c r="G103" s="13">
        <v>0.31147540983606559</v>
      </c>
      <c r="H103" s="13">
        <v>1</v>
      </c>
      <c r="I103" s="13">
        <v>0.45945945945945943</v>
      </c>
      <c r="J103" s="13">
        <v>1.0846522890932808</v>
      </c>
      <c r="K103" s="13">
        <v>1.4867838833500562</v>
      </c>
      <c r="L103" s="13">
        <v>0.34984818674559792</v>
      </c>
      <c r="M103" s="13">
        <v>0.57313872852430658</v>
      </c>
    </row>
    <row r="104" spans="2:13" x14ac:dyDescent="0.55000000000000004">
      <c r="B104" s="8" t="s">
        <v>115</v>
      </c>
      <c r="C104" s="8">
        <v>1</v>
      </c>
      <c r="D104" s="8">
        <v>0</v>
      </c>
      <c r="E104" s="13">
        <v>1</v>
      </c>
      <c r="F104" s="13">
        <v>0.24705882352941178</v>
      </c>
      <c r="G104" s="13">
        <v>0.31147540983606559</v>
      </c>
      <c r="H104" s="13">
        <v>1</v>
      </c>
      <c r="I104" s="13">
        <v>0.24705882352941178</v>
      </c>
      <c r="J104" s="13">
        <v>1.7457431218879391</v>
      </c>
      <c r="K104" s="13">
        <v>1.4867838833500562</v>
      </c>
      <c r="L104" s="13">
        <v>0.18802526899128494</v>
      </c>
      <c r="M104" s="13">
        <v>0.31738218974487481</v>
      </c>
    </row>
    <row r="105" spans="2:13" x14ac:dyDescent="0.55000000000000004">
      <c r="B105" s="8" t="s">
        <v>116</v>
      </c>
      <c r="C105" s="8">
        <v>1</v>
      </c>
      <c r="D105" s="8">
        <v>0</v>
      </c>
      <c r="E105" s="13">
        <v>0</v>
      </c>
      <c r="F105" s="13">
        <v>0.24705882352941178</v>
      </c>
      <c r="G105" s="13">
        <v>0.31147540983606559</v>
      </c>
      <c r="H105" s="13">
        <v>0</v>
      </c>
      <c r="I105" s="13">
        <v>0.24705882352941178</v>
      </c>
      <c r="J105" s="13">
        <v>-0.57282196186948009</v>
      </c>
      <c r="K105" s="13">
        <v>-0.67259270913454927</v>
      </c>
      <c r="L105" s="13">
        <v>0.18802526899128494</v>
      </c>
      <c r="M105" s="13">
        <v>0.31738218974487481</v>
      </c>
    </row>
    <row r="106" spans="2:13" x14ac:dyDescent="0.55000000000000004">
      <c r="B106" s="8" t="s">
        <v>117</v>
      </c>
      <c r="C106" s="8">
        <v>1</v>
      </c>
      <c r="D106" s="8">
        <v>0</v>
      </c>
      <c r="E106" s="13">
        <v>0</v>
      </c>
      <c r="F106" s="13">
        <v>0.24705882352941178</v>
      </c>
      <c r="G106" s="13">
        <v>0.31147540983606559</v>
      </c>
      <c r="H106" s="13">
        <v>0</v>
      </c>
      <c r="I106" s="13">
        <v>0.24705882352941178</v>
      </c>
      <c r="J106" s="13">
        <v>-0.57282196186948009</v>
      </c>
      <c r="K106" s="13">
        <v>-0.67259270913454927</v>
      </c>
      <c r="L106" s="13">
        <v>0.18802526899128494</v>
      </c>
      <c r="M106" s="13">
        <v>0.31738218974487481</v>
      </c>
    </row>
    <row r="107" spans="2:13" x14ac:dyDescent="0.55000000000000004">
      <c r="B107" s="8" t="s">
        <v>118</v>
      </c>
      <c r="C107" s="8">
        <v>1</v>
      </c>
      <c r="D107" s="8">
        <v>0</v>
      </c>
      <c r="E107" s="13">
        <v>0</v>
      </c>
      <c r="F107" s="13">
        <v>0.24705882352941178</v>
      </c>
      <c r="G107" s="13">
        <v>0.31147540983606559</v>
      </c>
      <c r="H107" s="13">
        <v>0</v>
      </c>
      <c r="I107" s="13">
        <v>0.24705882352941178</v>
      </c>
      <c r="J107" s="13">
        <v>-0.57282196186948009</v>
      </c>
      <c r="K107" s="13">
        <v>-0.67259270913454927</v>
      </c>
      <c r="L107" s="13">
        <v>0.18802526899128494</v>
      </c>
      <c r="M107" s="13">
        <v>0.31738218974487481</v>
      </c>
    </row>
    <row r="108" spans="2:13" x14ac:dyDescent="0.55000000000000004">
      <c r="B108" s="8" t="s">
        <v>119</v>
      </c>
      <c r="C108" s="8">
        <v>1</v>
      </c>
      <c r="D108" s="8">
        <v>1</v>
      </c>
      <c r="E108" s="13">
        <v>0</v>
      </c>
      <c r="F108" s="13">
        <v>0.45945945945945943</v>
      </c>
      <c r="G108" s="13">
        <v>0.31147540983606559</v>
      </c>
      <c r="H108" s="13">
        <v>0</v>
      </c>
      <c r="I108" s="13">
        <v>0.45945945945945943</v>
      </c>
      <c r="J108" s="13">
        <v>-0.92195444572928864</v>
      </c>
      <c r="K108" s="13">
        <v>-0.67259270913454927</v>
      </c>
      <c r="L108" s="13">
        <v>0.34984818674559792</v>
      </c>
      <c r="M108" s="13">
        <v>0.57313872852430658</v>
      </c>
    </row>
    <row r="109" spans="2:13" x14ac:dyDescent="0.55000000000000004">
      <c r="B109" s="8" t="s">
        <v>120</v>
      </c>
      <c r="C109" s="8">
        <v>1</v>
      </c>
      <c r="D109" s="8">
        <v>0</v>
      </c>
      <c r="E109" s="13">
        <v>0</v>
      </c>
      <c r="F109" s="13">
        <v>0.24705882352941178</v>
      </c>
      <c r="G109" s="13">
        <v>0.31147540983606559</v>
      </c>
      <c r="H109" s="13">
        <v>0</v>
      </c>
      <c r="I109" s="13">
        <v>0.24705882352941178</v>
      </c>
      <c r="J109" s="13">
        <v>-0.57282196186948009</v>
      </c>
      <c r="K109" s="13">
        <v>-0.67259270913454927</v>
      </c>
      <c r="L109" s="13">
        <v>0.18802526899128494</v>
      </c>
      <c r="M109" s="13">
        <v>0.31738218974487481</v>
      </c>
    </row>
    <row r="110" spans="2:13" x14ac:dyDescent="0.55000000000000004">
      <c r="B110" s="8" t="s">
        <v>121</v>
      </c>
      <c r="C110" s="8">
        <v>1</v>
      </c>
      <c r="D110" s="8">
        <v>1</v>
      </c>
      <c r="E110" s="13">
        <v>1</v>
      </c>
      <c r="F110" s="13">
        <v>0.45945945945945943</v>
      </c>
      <c r="G110" s="13">
        <v>0.31147540983606559</v>
      </c>
      <c r="H110" s="13">
        <v>1</v>
      </c>
      <c r="I110" s="13">
        <v>0.45945945945945943</v>
      </c>
      <c r="J110" s="13">
        <v>1.0846522890932808</v>
      </c>
      <c r="K110" s="13">
        <v>1.4867838833500562</v>
      </c>
      <c r="L110" s="13">
        <v>0.34984818674559792</v>
      </c>
      <c r="M110" s="13">
        <v>0.57313872852430658</v>
      </c>
    </row>
    <row r="111" spans="2:13" x14ac:dyDescent="0.55000000000000004">
      <c r="B111" s="8" t="s">
        <v>122</v>
      </c>
      <c r="C111" s="8">
        <v>1</v>
      </c>
      <c r="D111" s="8">
        <v>1</v>
      </c>
      <c r="E111" s="13">
        <v>1</v>
      </c>
      <c r="F111" s="13">
        <v>0.45945945945945943</v>
      </c>
      <c r="G111" s="13">
        <v>0.31147540983606559</v>
      </c>
      <c r="H111" s="13">
        <v>1</v>
      </c>
      <c r="I111" s="13">
        <v>0.45945945945945943</v>
      </c>
      <c r="J111" s="13">
        <v>1.0846522890932808</v>
      </c>
      <c r="K111" s="13">
        <v>1.4867838833500562</v>
      </c>
      <c r="L111" s="13">
        <v>0.34984818674559792</v>
      </c>
      <c r="M111" s="13">
        <v>0.57313872852430658</v>
      </c>
    </row>
    <row r="112" spans="2:13" x14ac:dyDescent="0.55000000000000004">
      <c r="B112" s="8" t="s">
        <v>123</v>
      </c>
      <c r="C112" s="8">
        <v>1</v>
      </c>
      <c r="D112" s="8">
        <v>1</v>
      </c>
      <c r="E112" s="13">
        <v>1</v>
      </c>
      <c r="F112" s="13">
        <v>0.45945945945945943</v>
      </c>
      <c r="G112" s="13">
        <v>0.31147540983606559</v>
      </c>
      <c r="H112" s="13">
        <v>1</v>
      </c>
      <c r="I112" s="13">
        <v>0.45945945945945943</v>
      </c>
      <c r="J112" s="13">
        <v>1.0846522890932808</v>
      </c>
      <c r="K112" s="13">
        <v>1.4867838833500562</v>
      </c>
      <c r="L112" s="13">
        <v>0.34984818674559792</v>
      </c>
      <c r="M112" s="13">
        <v>0.57313872852430658</v>
      </c>
    </row>
    <row r="113" spans="2:13" x14ac:dyDescent="0.55000000000000004">
      <c r="B113" s="8" t="s">
        <v>124</v>
      </c>
      <c r="C113" s="8">
        <v>1</v>
      </c>
      <c r="D113" s="8">
        <v>1</v>
      </c>
      <c r="E113" s="13">
        <v>1</v>
      </c>
      <c r="F113" s="13">
        <v>0.45945945945945943</v>
      </c>
      <c r="G113" s="13">
        <v>0.31147540983606559</v>
      </c>
      <c r="H113" s="13">
        <v>1</v>
      </c>
      <c r="I113" s="13">
        <v>0.45945945945945943</v>
      </c>
      <c r="J113" s="13">
        <v>1.0846522890932808</v>
      </c>
      <c r="K113" s="13">
        <v>1.4867838833500562</v>
      </c>
      <c r="L113" s="13">
        <v>0.34984818674559792</v>
      </c>
      <c r="M113" s="13">
        <v>0.57313872852430658</v>
      </c>
    </row>
    <row r="114" spans="2:13" x14ac:dyDescent="0.55000000000000004">
      <c r="B114" s="8" t="s">
        <v>125</v>
      </c>
      <c r="C114" s="8">
        <v>1</v>
      </c>
      <c r="D114" s="8">
        <v>0</v>
      </c>
      <c r="E114" s="13">
        <v>0</v>
      </c>
      <c r="F114" s="13">
        <v>0.24705882352941178</v>
      </c>
      <c r="G114" s="13">
        <v>0.31147540983606559</v>
      </c>
      <c r="H114" s="13">
        <v>0</v>
      </c>
      <c r="I114" s="13">
        <v>0.24705882352941178</v>
      </c>
      <c r="J114" s="13">
        <v>-0.57282196186948009</v>
      </c>
      <c r="K114" s="13">
        <v>-0.67259270913454927</v>
      </c>
      <c r="L114" s="13">
        <v>0.18802526899128494</v>
      </c>
      <c r="M114" s="13">
        <v>0.31738218974487481</v>
      </c>
    </row>
    <row r="115" spans="2:13" x14ac:dyDescent="0.55000000000000004">
      <c r="B115" s="8" t="s">
        <v>126</v>
      </c>
      <c r="C115" s="8">
        <v>1</v>
      </c>
      <c r="D115" s="8">
        <v>0</v>
      </c>
      <c r="E115" s="13">
        <v>0</v>
      </c>
      <c r="F115" s="13">
        <v>0.24705882352941178</v>
      </c>
      <c r="G115" s="13">
        <v>0.31147540983606559</v>
      </c>
      <c r="H115" s="13">
        <v>0</v>
      </c>
      <c r="I115" s="13">
        <v>0.24705882352941178</v>
      </c>
      <c r="J115" s="13">
        <v>-0.57282196186948009</v>
      </c>
      <c r="K115" s="13">
        <v>-0.67259270913454927</v>
      </c>
      <c r="L115" s="13">
        <v>0.18802526899128494</v>
      </c>
      <c r="M115" s="13">
        <v>0.31738218974487481</v>
      </c>
    </row>
    <row r="116" spans="2:13" x14ac:dyDescent="0.55000000000000004">
      <c r="B116" s="8" t="s">
        <v>127</v>
      </c>
      <c r="C116" s="8">
        <v>1</v>
      </c>
      <c r="D116" s="8">
        <v>1</v>
      </c>
      <c r="E116" s="13">
        <v>1</v>
      </c>
      <c r="F116" s="13">
        <v>0.45945945945945943</v>
      </c>
      <c r="G116" s="13">
        <v>0.31147540983606559</v>
      </c>
      <c r="H116" s="13">
        <v>1</v>
      </c>
      <c r="I116" s="13">
        <v>0.45945945945945943</v>
      </c>
      <c r="J116" s="13">
        <v>1.0846522890932808</v>
      </c>
      <c r="K116" s="13">
        <v>1.4867838833500562</v>
      </c>
      <c r="L116" s="13">
        <v>0.34984818674559792</v>
      </c>
      <c r="M116" s="13">
        <v>0.57313872852430658</v>
      </c>
    </row>
    <row r="117" spans="2:13" x14ac:dyDescent="0.55000000000000004">
      <c r="B117" s="8" t="s">
        <v>128</v>
      </c>
      <c r="C117" s="8">
        <v>1</v>
      </c>
      <c r="D117" s="8">
        <v>1</v>
      </c>
      <c r="E117" s="13">
        <v>1</v>
      </c>
      <c r="F117" s="13">
        <v>0.45945945945945943</v>
      </c>
      <c r="G117" s="13">
        <v>0.31147540983606559</v>
      </c>
      <c r="H117" s="13">
        <v>1</v>
      </c>
      <c r="I117" s="13">
        <v>0.45945945945945943</v>
      </c>
      <c r="J117" s="13">
        <v>1.0846522890932808</v>
      </c>
      <c r="K117" s="13">
        <v>1.4867838833500562</v>
      </c>
      <c r="L117" s="13">
        <v>0.34984818674559792</v>
      </c>
      <c r="M117" s="13">
        <v>0.57313872852430658</v>
      </c>
    </row>
    <row r="118" spans="2:13" x14ac:dyDescent="0.55000000000000004">
      <c r="B118" s="8" t="s">
        <v>129</v>
      </c>
      <c r="C118" s="8">
        <v>1</v>
      </c>
      <c r="D118" s="8">
        <v>0</v>
      </c>
      <c r="E118" s="13">
        <v>0</v>
      </c>
      <c r="F118" s="13">
        <v>0.24705882352941178</v>
      </c>
      <c r="G118" s="13">
        <v>0.31147540983606559</v>
      </c>
      <c r="H118" s="13">
        <v>0</v>
      </c>
      <c r="I118" s="13">
        <v>0.24705882352941178</v>
      </c>
      <c r="J118" s="13">
        <v>-0.57282196186948009</v>
      </c>
      <c r="K118" s="13">
        <v>-0.67259270913454927</v>
      </c>
      <c r="L118" s="13">
        <v>0.18802526899128494</v>
      </c>
      <c r="M118" s="13">
        <v>0.31738218974487481</v>
      </c>
    </row>
    <row r="119" spans="2:13" x14ac:dyDescent="0.55000000000000004">
      <c r="B119" s="8" t="s">
        <v>130</v>
      </c>
      <c r="C119" s="8">
        <v>1</v>
      </c>
      <c r="D119" s="8">
        <v>1</v>
      </c>
      <c r="E119" s="13">
        <v>0</v>
      </c>
      <c r="F119" s="13">
        <v>0.45945945945945943</v>
      </c>
      <c r="G119" s="13">
        <v>0.31147540983606559</v>
      </c>
      <c r="H119" s="13">
        <v>0</v>
      </c>
      <c r="I119" s="13">
        <v>0.45945945945945943</v>
      </c>
      <c r="J119" s="13">
        <v>-0.92195444572928864</v>
      </c>
      <c r="K119" s="13">
        <v>-0.67259270913454927</v>
      </c>
      <c r="L119" s="13">
        <v>0.34984818674559792</v>
      </c>
      <c r="M119" s="13">
        <v>0.57313872852430658</v>
      </c>
    </row>
    <row r="120" spans="2:13" x14ac:dyDescent="0.55000000000000004">
      <c r="B120" s="8" t="s">
        <v>131</v>
      </c>
      <c r="C120" s="8">
        <v>1</v>
      </c>
      <c r="D120" s="8">
        <v>0</v>
      </c>
      <c r="E120" s="13">
        <v>0</v>
      </c>
      <c r="F120" s="13">
        <v>0.24705882352941178</v>
      </c>
      <c r="G120" s="13">
        <v>0.31147540983606559</v>
      </c>
      <c r="H120" s="13">
        <v>0</v>
      </c>
      <c r="I120" s="13">
        <v>0.24705882352941178</v>
      </c>
      <c r="J120" s="13">
        <v>-0.57282196186948009</v>
      </c>
      <c r="K120" s="13">
        <v>-0.67259270913454927</v>
      </c>
      <c r="L120" s="13">
        <v>0.18802526899128494</v>
      </c>
      <c r="M120" s="13">
        <v>0.31738218974487481</v>
      </c>
    </row>
    <row r="121" spans="2:13" x14ac:dyDescent="0.55000000000000004">
      <c r="B121" s="8" t="s">
        <v>132</v>
      </c>
      <c r="C121" s="8">
        <v>1</v>
      </c>
      <c r="D121" s="8">
        <v>0</v>
      </c>
      <c r="E121" s="13">
        <v>0</v>
      </c>
      <c r="F121" s="13">
        <v>0.24705882352941178</v>
      </c>
      <c r="G121" s="13">
        <v>0.31147540983606559</v>
      </c>
      <c r="H121" s="13">
        <v>0</v>
      </c>
      <c r="I121" s="13">
        <v>0.24705882352941178</v>
      </c>
      <c r="J121" s="13">
        <v>-0.57282196186948009</v>
      </c>
      <c r="K121" s="13">
        <v>-0.67259270913454927</v>
      </c>
      <c r="L121" s="13">
        <v>0.18802526899128494</v>
      </c>
      <c r="M121" s="13">
        <v>0.31738218974487481</v>
      </c>
    </row>
    <row r="122" spans="2:13" x14ac:dyDescent="0.55000000000000004">
      <c r="B122" s="8" t="s">
        <v>133</v>
      </c>
      <c r="C122" s="8">
        <v>1</v>
      </c>
      <c r="D122" s="8">
        <v>0</v>
      </c>
      <c r="E122" s="13">
        <v>0</v>
      </c>
      <c r="F122" s="13">
        <v>0.24705882352941178</v>
      </c>
      <c r="G122" s="13">
        <v>0.31147540983606559</v>
      </c>
      <c r="H122" s="13">
        <v>0</v>
      </c>
      <c r="I122" s="13">
        <v>0.24705882352941178</v>
      </c>
      <c r="J122" s="13">
        <v>-0.57282196186948009</v>
      </c>
      <c r="K122" s="13">
        <v>-0.67259270913454927</v>
      </c>
      <c r="L122" s="13">
        <v>0.18802526899128494</v>
      </c>
      <c r="M122" s="13">
        <v>0.31738218974487481</v>
      </c>
    </row>
    <row r="123" spans="2:13" x14ac:dyDescent="0.55000000000000004">
      <c r="B123" s="8" t="s">
        <v>134</v>
      </c>
      <c r="C123" s="8">
        <v>1</v>
      </c>
      <c r="D123" s="8">
        <v>1</v>
      </c>
      <c r="E123" s="13">
        <v>1</v>
      </c>
      <c r="F123" s="13">
        <v>0.45945945945945943</v>
      </c>
      <c r="G123" s="13">
        <v>0.31147540983606559</v>
      </c>
      <c r="H123" s="13">
        <v>1</v>
      </c>
      <c r="I123" s="13">
        <v>0.45945945945945943</v>
      </c>
      <c r="J123" s="13">
        <v>1.0846522890932808</v>
      </c>
      <c r="K123" s="13">
        <v>1.4867838833500562</v>
      </c>
      <c r="L123" s="13">
        <v>0.34984818674559792</v>
      </c>
      <c r="M123" s="13">
        <v>0.57313872852430658</v>
      </c>
    </row>
    <row r="124" spans="2:13" x14ac:dyDescent="0.55000000000000004">
      <c r="B124" s="8" t="s">
        <v>135</v>
      </c>
      <c r="C124" s="8">
        <v>1</v>
      </c>
      <c r="D124" s="8">
        <v>0</v>
      </c>
      <c r="E124" s="13">
        <v>1</v>
      </c>
      <c r="F124" s="13">
        <v>0.24705882352941178</v>
      </c>
      <c r="G124" s="13">
        <v>0.31147540983606559</v>
      </c>
      <c r="H124" s="13">
        <v>1</v>
      </c>
      <c r="I124" s="13">
        <v>0.24705882352941178</v>
      </c>
      <c r="J124" s="13">
        <v>1.7457431218879391</v>
      </c>
      <c r="K124" s="13">
        <v>1.4867838833500562</v>
      </c>
      <c r="L124" s="13">
        <v>0.18802526899128494</v>
      </c>
      <c r="M124" s="13">
        <v>0.31738218974487481</v>
      </c>
    </row>
    <row r="125" spans="2:13" x14ac:dyDescent="0.55000000000000004">
      <c r="B125" s="8" t="s">
        <v>136</v>
      </c>
      <c r="C125" s="8">
        <v>1</v>
      </c>
      <c r="D125" s="8">
        <v>0</v>
      </c>
      <c r="E125" s="13">
        <v>0</v>
      </c>
      <c r="F125" s="13">
        <v>0.24705882352941178</v>
      </c>
      <c r="G125" s="13">
        <v>0.31147540983606559</v>
      </c>
      <c r="H125" s="13">
        <v>0</v>
      </c>
      <c r="I125" s="13">
        <v>0.24705882352941178</v>
      </c>
      <c r="J125" s="13">
        <v>-0.57282196186948009</v>
      </c>
      <c r="K125" s="13">
        <v>-0.67259270913454927</v>
      </c>
      <c r="L125" s="13">
        <v>0.18802526899128494</v>
      </c>
      <c r="M125" s="13">
        <v>0.31738218974487481</v>
      </c>
    </row>
    <row r="126" spans="2:13" x14ac:dyDescent="0.55000000000000004">
      <c r="B126" s="8" t="s">
        <v>137</v>
      </c>
      <c r="C126" s="8">
        <v>1</v>
      </c>
      <c r="D126" s="8">
        <v>0</v>
      </c>
      <c r="E126" s="13">
        <v>0</v>
      </c>
      <c r="F126" s="13">
        <v>0.24705882352941178</v>
      </c>
      <c r="G126" s="13">
        <v>0.31147540983606559</v>
      </c>
      <c r="H126" s="13">
        <v>0</v>
      </c>
      <c r="I126" s="13">
        <v>0.24705882352941178</v>
      </c>
      <c r="J126" s="13">
        <v>-0.57282196186948009</v>
      </c>
      <c r="K126" s="13">
        <v>-0.67259270913454927</v>
      </c>
      <c r="L126" s="13">
        <v>0.18802526899128494</v>
      </c>
      <c r="M126" s="13">
        <v>0.31738218974487481</v>
      </c>
    </row>
    <row r="127" spans="2:13" x14ac:dyDescent="0.55000000000000004">
      <c r="B127" s="8" t="s">
        <v>138</v>
      </c>
      <c r="C127" s="8">
        <v>1</v>
      </c>
      <c r="D127" s="8">
        <v>0</v>
      </c>
      <c r="E127" s="13">
        <v>0</v>
      </c>
      <c r="F127" s="13">
        <v>0.24705882352941178</v>
      </c>
      <c r="G127" s="13">
        <v>0.31147540983606559</v>
      </c>
      <c r="H127" s="13">
        <v>0</v>
      </c>
      <c r="I127" s="13">
        <v>0.24705882352941178</v>
      </c>
      <c r="J127" s="13">
        <v>-0.57282196186948009</v>
      </c>
      <c r="K127" s="13">
        <v>-0.67259270913454927</v>
      </c>
      <c r="L127" s="13">
        <v>0.18802526899128494</v>
      </c>
      <c r="M127" s="13">
        <v>0.31738218974487481</v>
      </c>
    </row>
    <row r="128" spans="2:13" x14ac:dyDescent="0.55000000000000004">
      <c r="B128" s="8" t="s">
        <v>139</v>
      </c>
      <c r="C128" s="8">
        <v>1</v>
      </c>
      <c r="D128" s="8">
        <v>0</v>
      </c>
      <c r="E128" s="13">
        <v>0</v>
      </c>
      <c r="F128" s="13">
        <v>0.24705882352941178</v>
      </c>
      <c r="G128" s="13">
        <v>0.31147540983606559</v>
      </c>
      <c r="H128" s="13">
        <v>0</v>
      </c>
      <c r="I128" s="13">
        <v>0.24705882352941178</v>
      </c>
      <c r="J128" s="13">
        <v>-0.57282196186948009</v>
      </c>
      <c r="K128" s="13">
        <v>-0.67259270913454927</v>
      </c>
      <c r="L128" s="13">
        <v>0.18802526899128494</v>
      </c>
      <c r="M128" s="13">
        <v>0.31738218974487481</v>
      </c>
    </row>
    <row r="129" spans="2:13" x14ac:dyDescent="0.55000000000000004">
      <c r="B129" s="8" t="s">
        <v>140</v>
      </c>
      <c r="C129" s="8">
        <v>1</v>
      </c>
      <c r="D129" s="8">
        <v>1</v>
      </c>
      <c r="E129" s="13">
        <v>1</v>
      </c>
      <c r="F129" s="13">
        <v>0.45945945945945943</v>
      </c>
      <c r="G129" s="13">
        <v>0.31147540983606559</v>
      </c>
      <c r="H129" s="13">
        <v>1</v>
      </c>
      <c r="I129" s="13">
        <v>0.45945945945945943</v>
      </c>
      <c r="J129" s="13">
        <v>1.0846522890932808</v>
      </c>
      <c r="K129" s="13">
        <v>1.4867838833500562</v>
      </c>
      <c r="L129" s="13">
        <v>0.34984818674559792</v>
      </c>
      <c r="M129" s="13">
        <v>0.57313872852430658</v>
      </c>
    </row>
    <row r="130" spans="2:13" x14ac:dyDescent="0.55000000000000004">
      <c r="B130" s="8" t="s">
        <v>141</v>
      </c>
      <c r="C130" s="8">
        <v>1</v>
      </c>
      <c r="D130" s="8">
        <v>0</v>
      </c>
      <c r="E130" s="13">
        <v>0</v>
      </c>
      <c r="F130" s="13">
        <v>0.24705882352941178</v>
      </c>
      <c r="G130" s="13">
        <v>0.31147540983606559</v>
      </c>
      <c r="H130" s="13">
        <v>0</v>
      </c>
      <c r="I130" s="13">
        <v>0.24705882352941178</v>
      </c>
      <c r="J130" s="13">
        <v>-0.57282196186948009</v>
      </c>
      <c r="K130" s="13">
        <v>-0.67259270913454927</v>
      </c>
      <c r="L130" s="13">
        <v>0.18802526899128494</v>
      </c>
      <c r="M130" s="13">
        <v>0.31738218974487481</v>
      </c>
    </row>
    <row r="131" spans="2:13" x14ac:dyDescent="0.55000000000000004">
      <c r="B131" s="8" t="s">
        <v>142</v>
      </c>
      <c r="C131" s="8">
        <v>1</v>
      </c>
      <c r="D131" s="8">
        <v>0</v>
      </c>
      <c r="E131" s="13">
        <v>0</v>
      </c>
      <c r="F131" s="13">
        <v>0.24705882352941178</v>
      </c>
      <c r="G131" s="13">
        <v>0.31147540983606559</v>
      </c>
      <c r="H131" s="13">
        <v>0</v>
      </c>
      <c r="I131" s="13">
        <v>0.24705882352941178</v>
      </c>
      <c r="J131" s="13">
        <v>-0.57282196186948009</v>
      </c>
      <c r="K131" s="13">
        <v>-0.67259270913454927</v>
      </c>
      <c r="L131" s="13">
        <v>0.18802526899128494</v>
      </c>
      <c r="M131" s="13">
        <v>0.31738218974487481</v>
      </c>
    </row>
    <row r="132" spans="2:13" x14ac:dyDescent="0.55000000000000004">
      <c r="B132" s="8" t="s">
        <v>143</v>
      </c>
      <c r="C132" s="8">
        <v>1</v>
      </c>
      <c r="D132" s="8">
        <v>0</v>
      </c>
      <c r="E132" s="13">
        <v>0</v>
      </c>
      <c r="F132" s="13">
        <v>0.24705882352941178</v>
      </c>
      <c r="G132" s="13">
        <v>0.31147540983606559</v>
      </c>
      <c r="H132" s="13">
        <v>0</v>
      </c>
      <c r="I132" s="13">
        <v>0.24705882352941178</v>
      </c>
      <c r="J132" s="13">
        <v>-0.57282196186948009</v>
      </c>
      <c r="K132" s="13">
        <v>-0.67259270913454927</v>
      </c>
      <c r="L132" s="13">
        <v>0.18802526899128494</v>
      </c>
      <c r="M132" s="13">
        <v>0.31738218974487481</v>
      </c>
    </row>
    <row r="133" spans="2:13" x14ac:dyDescent="0.55000000000000004">
      <c r="B133" s="8" t="s">
        <v>144</v>
      </c>
      <c r="C133" s="8">
        <v>1</v>
      </c>
      <c r="D133" s="8">
        <v>1</v>
      </c>
      <c r="E133" s="13">
        <v>1</v>
      </c>
      <c r="F133" s="13">
        <v>0.45945945945945943</v>
      </c>
      <c r="G133" s="13">
        <v>0.31147540983606559</v>
      </c>
      <c r="H133" s="13">
        <v>1</v>
      </c>
      <c r="I133" s="13">
        <v>0.45945945945945943</v>
      </c>
      <c r="J133" s="13">
        <v>1.0846522890932808</v>
      </c>
      <c r="K133" s="13">
        <v>1.4867838833500562</v>
      </c>
      <c r="L133" s="13">
        <v>0.34984818674559792</v>
      </c>
      <c r="M133" s="13">
        <v>0.57313872852430658</v>
      </c>
    </row>
    <row r="134" spans="2:13" x14ac:dyDescent="0.55000000000000004">
      <c r="B134" s="8" t="s">
        <v>145</v>
      </c>
      <c r="C134" s="8">
        <v>1</v>
      </c>
      <c r="D134" s="8">
        <v>0</v>
      </c>
      <c r="E134" s="13">
        <v>0</v>
      </c>
      <c r="F134" s="13">
        <v>0.24705882352941178</v>
      </c>
      <c r="G134" s="13">
        <v>0.31147540983606559</v>
      </c>
      <c r="H134" s="13">
        <v>0</v>
      </c>
      <c r="I134" s="13">
        <v>0.24705882352941178</v>
      </c>
      <c r="J134" s="13">
        <v>-0.57282196186948009</v>
      </c>
      <c r="K134" s="13">
        <v>-0.67259270913454927</v>
      </c>
      <c r="L134" s="13">
        <v>0.18802526899128494</v>
      </c>
      <c r="M134" s="13">
        <v>0.31738218974487481</v>
      </c>
    </row>
    <row r="135" spans="2:13" x14ac:dyDescent="0.55000000000000004">
      <c r="B135" s="8" t="s">
        <v>146</v>
      </c>
      <c r="C135" s="8">
        <v>1</v>
      </c>
      <c r="D135" s="8">
        <v>0</v>
      </c>
      <c r="E135" s="13">
        <v>0</v>
      </c>
      <c r="F135" s="13">
        <v>0.24705882352941178</v>
      </c>
      <c r="G135" s="13">
        <v>0.31147540983606559</v>
      </c>
      <c r="H135" s="13">
        <v>0</v>
      </c>
      <c r="I135" s="13">
        <v>0.24705882352941178</v>
      </c>
      <c r="J135" s="13">
        <v>-0.57282196186948009</v>
      </c>
      <c r="K135" s="13">
        <v>-0.67259270913454927</v>
      </c>
      <c r="L135" s="13">
        <v>0.18802526899128494</v>
      </c>
      <c r="M135" s="13">
        <v>0.31738218974487481</v>
      </c>
    </row>
    <row r="136" spans="2:13" x14ac:dyDescent="0.55000000000000004">
      <c r="B136" s="8" t="s">
        <v>147</v>
      </c>
      <c r="C136" s="8">
        <v>1</v>
      </c>
      <c r="D136" s="8">
        <v>0</v>
      </c>
      <c r="E136" s="13">
        <v>1</v>
      </c>
      <c r="F136" s="13">
        <v>0.24705882352941178</v>
      </c>
      <c r="G136" s="13">
        <v>0.31147540983606559</v>
      </c>
      <c r="H136" s="13">
        <v>1</v>
      </c>
      <c r="I136" s="13">
        <v>0.24705882352941178</v>
      </c>
      <c r="J136" s="13">
        <v>1.7457431218879391</v>
      </c>
      <c r="K136" s="13">
        <v>1.4867838833500562</v>
      </c>
      <c r="L136" s="13">
        <v>0.18802526899128494</v>
      </c>
      <c r="M136" s="13">
        <v>0.31738218974487481</v>
      </c>
    </row>
    <row r="137" spans="2:13" x14ac:dyDescent="0.55000000000000004">
      <c r="B137" s="8" t="s">
        <v>148</v>
      </c>
      <c r="C137" s="8">
        <v>1</v>
      </c>
      <c r="D137" s="8">
        <v>1</v>
      </c>
      <c r="E137" s="13">
        <v>1</v>
      </c>
      <c r="F137" s="13">
        <v>0.45945945945945943</v>
      </c>
      <c r="G137" s="13">
        <v>0.31147540983606559</v>
      </c>
      <c r="H137" s="13">
        <v>1</v>
      </c>
      <c r="I137" s="13">
        <v>0.45945945945945943</v>
      </c>
      <c r="J137" s="13">
        <v>1.0846522890932808</v>
      </c>
      <c r="K137" s="13">
        <v>1.4867838833500562</v>
      </c>
      <c r="L137" s="13">
        <v>0.34984818674559792</v>
      </c>
      <c r="M137" s="13">
        <v>0.57313872852430658</v>
      </c>
    </row>
    <row r="138" spans="2:13" x14ac:dyDescent="0.55000000000000004">
      <c r="B138" s="8" t="s">
        <v>149</v>
      </c>
      <c r="C138" s="8">
        <v>1</v>
      </c>
      <c r="D138" s="8">
        <v>1</v>
      </c>
      <c r="E138" s="13">
        <v>0</v>
      </c>
      <c r="F138" s="13">
        <v>0.45945945945945943</v>
      </c>
      <c r="G138" s="13">
        <v>0.31147540983606559</v>
      </c>
      <c r="H138" s="13">
        <v>0</v>
      </c>
      <c r="I138" s="13">
        <v>0.45945945945945943</v>
      </c>
      <c r="J138" s="13">
        <v>-0.92195444572928864</v>
      </c>
      <c r="K138" s="13">
        <v>-0.67259270913454927</v>
      </c>
      <c r="L138" s="13">
        <v>0.34984818674559792</v>
      </c>
      <c r="M138" s="13">
        <v>0.57313872852430658</v>
      </c>
    </row>
    <row r="139" spans="2:13" x14ac:dyDescent="0.55000000000000004">
      <c r="B139" s="8" t="s">
        <v>150</v>
      </c>
      <c r="C139" s="8">
        <v>1</v>
      </c>
      <c r="D139" s="8">
        <v>1</v>
      </c>
      <c r="E139" s="13">
        <v>0</v>
      </c>
      <c r="F139" s="13">
        <v>0.45945945945945943</v>
      </c>
      <c r="G139" s="13">
        <v>0.31147540983606559</v>
      </c>
      <c r="H139" s="13">
        <v>0</v>
      </c>
      <c r="I139" s="13">
        <v>0.45945945945945943</v>
      </c>
      <c r="J139" s="13">
        <v>-0.92195444572928864</v>
      </c>
      <c r="K139" s="13">
        <v>-0.67259270913454927</v>
      </c>
      <c r="L139" s="13">
        <v>0.34984818674559792</v>
      </c>
      <c r="M139" s="13">
        <v>0.57313872852430658</v>
      </c>
    </row>
    <row r="140" spans="2:13" x14ac:dyDescent="0.55000000000000004">
      <c r="B140" s="8" t="s">
        <v>151</v>
      </c>
      <c r="C140" s="8">
        <v>1</v>
      </c>
      <c r="D140" s="8">
        <v>0</v>
      </c>
      <c r="E140" s="13">
        <v>0</v>
      </c>
      <c r="F140" s="13">
        <v>0.24705882352941178</v>
      </c>
      <c r="G140" s="13">
        <v>0.31147540983606559</v>
      </c>
      <c r="H140" s="13">
        <v>0</v>
      </c>
      <c r="I140" s="13">
        <v>0.24705882352941178</v>
      </c>
      <c r="J140" s="13">
        <v>-0.57282196186948009</v>
      </c>
      <c r="K140" s="13">
        <v>-0.67259270913454927</v>
      </c>
      <c r="L140" s="13">
        <v>0.18802526899128494</v>
      </c>
      <c r="M140" s="13">
        <v>0.31738218974487481</v>
      </c>
    </row>
    <row r="141" spans="2:13" x14ac:dyDescent="0.55000000000000004">
      <c r="B141" s="8" t="s">
        <v>152</v>
      </c>
      <c r="C141" s="8">
        <v>1</v>
      </c>
      <c r="D141" s="8">
        <v>0</v>
      </c>
      <c r="E141" s="13">
        <v>1</v>
      </c>
      <c r="F141" s="13">
        <v>0.24705882352941178</v>
      </c>
      <c r="G141" s="13">
        <v>0.31147540983606559</v>
      </c>
      <c r="H141" s="13">
        <v>1</v>
      </c>
      <c r="I141" s="13">
        <v>0.24705882352941178</v>
      </c>
      <c r="J141" s="13">
        <v>1.7457431218879391</v>
      </c>
      <c r="K141" s="13">
        <v>1.4867838833500562</v>
      </c>
      <c r="L141" s="13">
        <v>0.18802526899128494</v>
      </c>
      <c r="M141" s="13">
        <v>0.31738218974487481</v>
      </c>
    </row>
    <row r="142" spans="2:13" x14ac:dyDescent="0.55000000000000004">
      <c r="B142" s="8" t="s">
        <v>153</v>
      </c>
      <c r="C142" s="8">
        <v>1</v>
      </c>
      <c r="D142" s="8">
        <v>0</v>
      </c>
      <c r="E142" s="13">
        <v>0</v>
      </c>
      <c r="F142" s="13">
        <v>0.24705882352941178</v>
      </c>
      <c r="G142" s="13">
        <v>0.31147540983606559</v>
      </c>
      <c r="H142" s="13">
        <v>0</v>
      </c>
      <c r="I142" s="13">
        <v>0.24705882352941178</v>
      </c>
      <c r="J142" s="13">
        <v>-0.57282196186948009</v>
      </c>
      <c r="K142" s="13">
        <v>-0.67259270913454927</v>
      </c>
      <c r="L142" s="13">
        <v>0.18802526899128494</v>
      </c>
      <c r="M142" s="13">
        <v>0.31738218974487481</v>
      </c>
    </row>
    <row r="143" spans="2:13" x14ac:dyDescent="0.55000000000000004">
      <c r="B143" s="8" t="s">
        <v>154</v>
      </c>
      <c r="C143" s="8">
        <v>1</v>
      </c>
      <c r="D143" s="8">
        <v>0</v>
      </c>
      <c r="E143" s="13">
        <v>1</v>
      </c>
      <c r="F143" s="13">
        <v>0.24705882352941178</v>
      </c>
      <c r="G143" s="13">
        <v>0.31147540983606559</v>
      </c>
      <c r="H143" s="13">
        <v>1</v>
      </c>
      <c r="I143" s="13">
        <v>0.24705882352941178</v>
      </c>
      <c r="J143" s="13">
        <v>1.7457431218879391</v>
      </c>
      <c r="K143" s="13">
        <v>1.4867838833500562</v>
      </c>
      <c r="L143" s="13">
        <v>0.18802526899128494</v>
      </c>
      <c r="M143" s="13">
        <v>0.31738218974487481</v>
      </c>
    </row>
    <row r="144" spans="2:13" x14ac:dyDescent="0.55000000000000004">
      <c r="B144" s="8" t="s">
        <v>155</v>
      </c>
      <c r="C144" s="8">
        <v>1</v>
      </c>
      <c r="D144" s="8">
        <v>1</v>
      </c>
      <c r="E144" s="13">
        <v>0</v>
      </c>
      <c r="F144" s="13">
        <v>0.45945945945945943</v>
      </c>
      <c r="G144" s="13">
        <v>0.31147540983606559</v>
      </c>
      <c r="H144" s="13">
        <v>0</v>
      </c>
      <c r="I144" s="13">
        <v>0.45945945945945943</v>
      </c>
      <c r="J144" s="13">
        <v>-0.92195444572928864</v>
      </c>
      <c r="K144" s="13">
        <v>-0.67259270913454927</v>
      </c>
      <c r="L144" s="13">
        <v>0.34984818674559792</v>
      </c>
      <c r="M144" s="13">
        <v>0.57313872852430658</v>
      </c>
    </row>
    <row r="145" spans="2:13" x14ac:dyDescent="0.55000000000000004">
      <c r="B145" s="8" t="s">
        <v>156</v>
      </c>
      <c r="C145" s="8">
        <v>1</v>
      </c>
      <c r="D145" s="8">
        <v>1</v>
      </c>
      <c r="E145" s="13">
        <v>0</v>
      </c>
      <c r="F145" s="13">
        <v>0.45945945945945943</v>
      </c>
      <c r="G145" s="13">
        <v>0.31147540983606559</v>
      </c>
      <c r="H145" s="13">
        <v>0</v>
      </c>
      <c r="I145" s="13">
        <v>0.45945945945945943</v>
      </c>
      <c r="J145" s="13">
        <v>-0.92195444572928864</v>
      </c>
      <c r="K145" s="13">
        <v>-0.67259270913454927</v>
      </c>
      <c r="L145" s="13">
        <v>0.34984818674559792</v>
      </c>
      <c r="M145" s="13">
        <v>0.57313872852430658</v>
      </c>
    </row>
    <row r="146" spans="2:13" x14ac:dyDescent="0.55000000000000004">
      <c r="B146" s="8" t="s">
        <v>157</v>
      </c>
      <c r="C146" s="8">
        <v>1</v>
      </c>
      <c r="D146" s="8">
        <v>1</v>
      </c>
      <c r="E146" s="13">
        <v>1</v>
      </c>
      <c r="F146" s="13">
        <v>0.45945945945945943</v>
      </c>
      <c r="G146" s="13">
        <v>0.31147540983606559</v>
      </c>
      <c r="H146" s="13">
        <v>1</v>
      </c>
      <c r="I146" s="13">
        <v>0.45945945945945943</v>
      </c>
      <c r="J146" s="13">
        <v>1.0846522890932808</v>
      </c>
      <c r="K146" s="13">
        <v>1.4867838833500562</v>
      </c>
      <c r="L146" s="13">
        <v>0.34984818674559792</v>
      </c>
      <c r="M146" s="13">
        <v>0.57313872852430658</v>
      </c>
    </row>
    <row r="147" spans="2:13" x14ac:dyDescent="0.55000000000000004">
      <c r="B147" s="8" t="s">
        <v>158</v>
      </c>
      <c r="C147" s="8">
        <v>1</v>
      </c>
      <c r="D147" s="8">
        <v>0</v>
      </c>
      <c r="E147" s="13">
        <v>0</v>
      </c>
      <c r="F147" s="13">
        <v>0.24705882352941178</v>
      </c>
      <c r="G147" s="13">
        <v>0.31147540983606559</v>
      </c>
      <c r="H147" s="13">
        <v>0</v>
      </c>
      <c r="I147" s="13">
        <v>0.24705882352941178</v>
      </c>
      <c r="J147" s="13">
        <v>-0.57282196186948009</v>
      </c>
      <c r="K147" s="13">
        <v>-0.67259270913454927</v>
      </c>
      <c r="L147" s="13">
        <v>0.18802526899128494</v>
      </c>
      <c r="M147" s="13">
        <v>0.31738218974487481</v>
      </c>
    </row>
    <row r="148" spans="2:13" x14ac:dyDescent="0.55000000000000004">
      <c r="B148" s="8" t="s">
        <v>159</v>
      </c>
      <c r="C148" s="8">
        <v>1</v>
      </c>
      <c r="D148" s="8">
        <v>0</v>
      </c>
      <c r="E148" s="13">
        <v>1</v>
      </c>
      <c r="F148" s="13">
        <v>0.24705882352941178</v>
      </c>
      <c r="G148" s="13">
        <v>0.31147540983606559</v>
      </c>
      <c r="H148" s="13">
        <v>1</v>
      </c>
      <c r="I148" s="13">
        <v>0.24705882352941178</v>
      </c>
      <c r="J148" s="13">
        <v>1.7457431218879391</v>
      </c>
      <c r="K148" s="13">
        <v>1.4867838833500562</v>
      </c>
      <c r="L148" s="13">
        <v>0.18802526899128494</v>
      </c>
      <c r="M148" s="13">
        <v>0.31738218974487481</v>
      </c>
    </row>
    <row r="149" spans="2:13" x14ac:dyDescent="0.55000000000000004">
      <c r="B149" s="8" t="s">
        <v>160</v>
      </c>
      <c r="C149" s="8">
        <v>1</v>
      </c>
      <c r="D149" s="8">
        <v>1</v>
      </c>
      <c r="E149" s="13">
        <v>0</v>
      </c>
      <c r="F149" s="13">
        <v>0.45945945945945943</v>
      </c>
      <c r="G149" s="13">
        <v>0.31147540983606559</v>
      </c>
      <c r="H149" s="13">
        <v>0</v>
      </c>
      <c r="I149" s="13">
        <v>0.45945945945945943</v>
      </c>
      <c r="J149" s="13">
        <v>-0.92195444572928864</v>
      </c>
      <c r="K149" s="13">
        <v>-0.67259270913454927</v>
      </c>
      <c r="L149" s="13">
        <v>0.34984818674559792</v>
      </c>
      <c r="M149" s="13">
        <v>0.57313872852430658</v>
      </c>
    </row>
    <row r="150" spans="2:13" x14ac:dyDescent="0.55000000000000004">
      <c r="B150" s="8" t="s">
        <v>161</v>
      </c>
      <c r="C150" s="8">
        <v>1</v>
      </c>
      <c r="D150" s="8">
        <v>0</v>
      </c>
      <c r="E150" s="13">
        <v>0</v>
      </c>
      <c r="F150" s="13">
        <v>0.24705882352941178</v>
      </c>
      <c r="G150" s="13">
        <v>0.31147540983606559</v>
      </c>
      <c r="H150" s="13">
        <v>0</v>
      </c>
      <c r="I150" s="13">
        <v>0.24705882352941178</v>
      </c>
      <c r="J150" s="13">
        <v>-0.57282196186948009</v>
      </c>
      <c r="K150" s="13">
        <v>-0.67259270913454927</v>
      </c>
      <c r="L150" s="13">
        <v>0.18802526899128494</v>
      </c>
      <c r="M150" s="13">
        <v>0.31738218974487481</v>
      </c>
    </row>
    <row r="151" spans="2:13" x14ac:dyDescent="0.55000000000000004">
      <c r="B151" s="8" t="s">
        <v>162</v>
      </c>
      <c r="C151" s="8">
        <v>1</v>
      </c>
      <c r="D151" s="8">
        <v>0</v>
      </c>
      <c r="E151" s="13">
        <v>1</v>
      </c>
      <c r="F151" s="13">
        <v>0.24705882352941178</v>
      </c>
      <c r="G151" s="13">
        <v>0.31147540983606559</v>
      </c>
      <c r="H151" s="13">
        <v>1</v>
      </c>
      <c r="I151" s="13">
        <v>0.24705882352941178</v>
      </c>
      <c r="J151" s="13">
        <v>1.7457431218879391</v>
      </c>
      <c r="K151" s="13">
        <v>1.4867838833500562</v>
      </c>
      <c r="L151" s="13">
        <v>0.18802526899128494</v>
      </c>
      <c r="M151" s="13">
        <v>0.31738218974487481</v>
      </c>
    </row>
    <row r="152" spans="2:13" x14ac:dyDescent="0.55000000000000004">
      <c r="B152" s="8" t="s">
        <v>163</v>
      </c>
      <c r="C152" s="8">
        <v>1</v>
      </c>
      <c r="D152" s="8">
        <v>0</v>
      </c>
      <c r="E152" s="13">
        <v>0</v>
      </c>
      <c r="F152" s="13">
        <v>0.24705882352941178</v>
      </c>
      <c r="G152" s="13">
        <v>0.31147540983606559</v>
      </c>
      <c r="H152" s="13">
        <v>0</v>
      </c>
      <c r="I152" s="13">
        <v>0.24705882352941178</v>
      </c>
      <c r="J152" s="13">
        <v>-0.57282196186948009</v>
      </c>
      <c r="K152" s="13">
        <v>-0.67259270913454927</v>
      </c>
      <c r="L152" s="13">
        <v>0.18802526899128494</v>
      </c>
      <c r="M152" s="13">
        <v>0.31738218974487481</v>
      </c>
    </row>
    <row r="153" spans="2:13" x14ac:dyDescent="0.55000000000000004">
      <c r="B153" s="8" t="s">
        <v>164</v>
      </c>
      <c r="C153" s="8">
        <v>1</v>
      </c>
      <c r="D153" s="8">
        <v>0</v>
      </c>
      <c r="E153" s="13">
        <v>1</v>
      </c>
      <c r="F153" s="13">
        <v>0.24705882352941178</v>
      </c>
      <c r="G153" s="13">
        <v>0.31147540983606559</v>
      </c>
      <c r="H153" s="13">
        <v>1</v>
      </c>
      <c r="I153" s="13">
        <v>0.24705882352941178</v>
      </c>
      <c r="J153" s="13">
        <v>1.7457431218879391</v>
      </c>
      <c r="K153" s="13">
        <v>1.4867838833500562</v>
      </c>
      <c r="L153" s="13">
        <v>0.18802526899128494</v>
      </c>
      <c r="M153" s="13">
        <v>0.31738218974487481</v>
      </c>
    </row>
    <row r="154" spans="2:13" x14ac:dyDescent="0.55000000000000004">
      <c r="B154" s="8" t="s">
        <v>165</v>
      </c>
      <c r="C154" s="8">
        <v>1</v>
      </c>
      <c r="D154" s="8">
        <v>1</v>
      </c>
      <c r="E154" s="13">
        <v>1</v>
      </c>
      <c r="F154" s="13">
        <v>0.45945945945945943</v>
      </c>
      <c r="G154" s="13">
        <v>0.31147540983606559</v>
      </c>
      <c r="H154" s="13">
        <v>1</v>
      </c>
      <c r="I154" s="13">
        <v>0.45945945945945943</v>
      </c>
      <c r="J154" s="13">
        <v>1.0846522890932808</v>
      </c>
      <c r="K154" s="13">
        <v>1.4867838833500562</v>
      </c>
      <c r="L154" s="13">
        <v>0.34984818674559792</v>
      </c>
      <c r="M154" s="13">
        <v>0.57313872852430658</v>
      </c>
    </row>
    <row r="155" spans="2:13" x14ac:dyDescent="0.55000000000000004">
      <c r="B155" s="8" t="s">
        <v>166</v>
      </c>
      <c r="C155" s="8">
        <v>1</v>
      </c>
      <c r="D155" s="8">
        <v>0</v>
      </c>
      <c r="E155" s="13">
        <v>0</v>
      </c>
      <c r="F155" s="13">
        <v>0.24705882352941178</v>
      </c>
      <c r="G155" s="13">
        <v>0.31147540983606559</v>
      </c>
      <c r="H155" s="13">
        <v>0</v>
      </c>
      <c r="I155" s="13">
        <v>0.24705882352941178</v>
      </c>
      <c r="J155" s="13">
        <v>-0.57282196186948009</v>
      </c>
      <c r="K155" s="13">
        <v>-0.67259270913454927</v>
      </c>
      <c r="L155" s="13">
        <v>0.18802526899128494</v>
      </c>
      <c r="M155" s="13">
        <v>0.31738218974487481</v>
      </c>
    </row>
    <row r="156" spans="2:13" x14ac:dyDescent="0.55000000000000004">
      <c r="B156" s="8" t="s">
        <v>167</v>
      </c>
      <c r="C156" s="8">
        <v>1</v>
      </c>
      <c r="D156" s="8">
        <v>1</v>
      </c>
      <c r="E156" s="13">
        <v>1</v>
      </c>
      <c r="F156" s="13">
        <v>0.45945945945945943</v>
      </c>
      <c r="G156" s="13">
        <v>0.31147540983606559</v>
      </c>
      <c r="H156" s="13">
        <v>1</v>
      </c>
      <c r="I156" s="13">
        <v>0.45945945945945943</v>
      </c>
      <c r="J156" s="13">
        <v>1.0846522890932808</v>
      </c>
      <c r="K156" s="13">
        <v>1.4867838833500562</v>
      </c>
      <c r="L156" s="13">
        <v>0.34984818674559792</v>
      </c>
      <c r="M156" s="13">
        <v>0.57313872852430658</v>
      </c>
    </row>
    <row r="157" spans="2:13" x14ac:dyDescent="0.55000000000000004">
      <c r="B157" s="8" t="s">
        <v>168</v>
      </c>
      <c r="C157" s="8">
        <v>1</v>
      </c>
      <c r="D157" s="8">
        <v>0</v>
      </c>
      <c r="E157" s="13">
        <v>0</v>
      </c>
      <c r="F157" s="13">
        <v>0.24705882352941178</v>
      </c>
      <c r="G157" s="13">
        <v>0.31147540983606559</v>
      </c>
      <c r="H157" s="13">
        <v>0</v>
      </c>
      <c r="I157" s="13">
        <v>0.24705882352941178</v>
      </c>
      <c r="J157" s="13">
        <v>-0.57282196186948009</v>
      </c>
      <c r="K157" s="13">
        <v>-0.67259270913454927</v>
      </c>
      <c r="L157" s="13">
        <v>0.18802526899128494</v>
      </c>
      <c r="M157" s="13">
        <v>0.31738218974487481</v>
      </c>
    </row>
    <row r="158" spans="2:13" x14ac:dyDescent="0.55000000000000004">
      <c r="B158" s="8" t="s">
        <v>169</v>
      </c>
      <c r="C158" s="8">
        <v>1</v>
      </c>
      <c r="D158" s="8">
        <v>1</v>
      </c>
      <c r="E158" s="13">
        <v>0</v>
      </c>
      <c r="F158" s="13">
        <v>0.45945945945945943</v>
      </c>
      <c r="G158" s="13">
        <v>0.31147540983606559</v>
      </c>
      <c r="H158" s="13">
        <v>0</v>
      </c>
      <c r="I158" s="13">
        <v>0.45945945945945943</v>
      </c>
      <c r="J158" s="13">
        <v>-0.92195444572928864</v>
      </c>
      <c r="K158" s="13">
        <v>-0.67259270913454927</v>
      </c>
      <c r="L158" s="13">
        <v>0.34984818674559792</v>
      </c>
      <c r="M158" s="13">
        <v>0.57313872852430658</v>
      </c>
    </row>
    <row r="159" spans="2:13" x14ac:dyDescent="0.55000000000000004">
      <c r="B159" s="8" t="s">
        <v>170</v>
      </c>
      <c r="C159" s="8">
        <v>1</v>
      </c>
      <c r="D159" s="8">
        <v>1</v>
      </c>
      <c r="E159" s="13">
        <v>0</v>
      </c>
      <c r="F159" s="13">
        <v>0.45945945945945943</v>
      </c>
      <c r="G159" s="13">
        <v>0.31147540983606559</v>
      </c>
      <c r="H159" s="13">
        <v>0</v>
      </c>
      <c r="I159" s="13">
        <v>0.45945945945945943</v>
      </c>
      <c r="J159" s="13">
        <v>-0.92195444572928864</v>
      </c>
      <c r="K159" s="13">
        <v>-0.67259270913454927</v>
      </c>
      <c r="L159" s="13">
        <v>0.34984818674559792</v>
      </c>
      <c r="M159" s="13">
        <v>0.57313872852430658</v>
      </c>
    </row>
    <row r="160" spans="2:13" x14ac:dyDescent="0.55000000000000004">
      <c r="B160" s="8" t="s">
        <v>171</v>
      </c>
      <c r="C160" s="8">
        <v>1</v>
      </c>
      <c r="D160" s="8">
        <v>0</v>
      </c>
      <c r="E160" s="13">
        <v>0</v>
      </c>
      <c r="F160" s="13">
        <v>0.24705882352941178</v>
      </c>
      <c r="G160" s="13">
        <v>0.31147540983606559</v>
      </c>
      <c r="H160" s="13">
        <v>0</v>
      </c>
      <c r="I160" s="13">
        <v>0.24705882352941178</v>
      </c>
      <c r="J160" s="13">
        <v>-0.57282196186948009</v>
      </c>
      <c r="K160" s="13">
        <v>-0.67259270913454927</v>
      </c>
      <c r="L160" s="13">
        <v>0.18802526899128494</v>
      </c>
      <c r="M160" s="13">
        <v>0.31738218974487481</v>
      </c>
    </row>
    <row r="161" spans="2:13" x14ac:dyDescent="0.55000000000000004">
      <c r="B161" s="8" t="s">
        <v>172</v>
      </c>
      <c r="C161" s="8">
        <v>1</v>
      </c>
      <c r="D161" s="8">
        <v>0</v>
      </c>
      <c r="E161" s="13">
        <v>1</v>
      </c>
      <c r="F161" s="13">
        <v>0.24705882352941178</v>
      </c>
      <c r="G161" s="13">
        <v>0.31147540983606559</v>
      </c>
      <c r="H161" s="13">
        <v>1</v>
      </c>
      <c r="I161" s="13">
        <v>0.24705882352941178</v>
      </c>
      <c r="J161" s="13">
        <v>1.7457431218879391</v>
      </c>
      <c r="K161" s="13">
        <v>1.4867838833500562</v>
      </c>
      <c r="L161" s="13">
        <v>0.18802526899128494</v>
      </c>
      <c r="M161" s="13">
        <v>0.31738218974487481</v>
      </c>
    </row>
    <row r="162" spans="2:13" x14ac:dyDescent="0.55000000000000004">
      <c r="B162" s="8" t="s">
        <v>173</v>
      </c>
      <c r="C162" s="8">
        <v>1</v>
      </c>
      <c r="D162" s="8">
        <v>0</v>
      </c>
      <c r="E162" s="13">
        <v>0</v>
      </c>
      <c r="F162" s="13">
        <v>0.24705882352941178</v>
      </c>
      <c r="G162" s="13">
        <v>0.31147540983606559</v>
      </c>
      <c r="H162" s="13">
        <v>0</v>
      </c>
      <c r="I162" s="13">
        <v>0.24705882352941178</v>
      </c>
      <c r="J162" s="13">
        <v>-0.57282196186948009</v>
      </c>
      <c r="K162" s="13">
        <v>-0.67259270913454927</v>
      </c>
      <c r="L162" s="13">
        <v>0.18802526899128494</v>
      </c>
      <c r="M162" s="13">
        <v>0.31738218974487481</v>
      </c>
    </row>
    <row r="163" spans="2:13" x14ac:dyDescent="0.55000000000000004">
      <c r="B163" s="8" t="s">
        <v>174</v>
      </c>
      <c r="C163" s="8">
        <v>1</v>
      </c>
      <c r="D163" s="8">
        <v>0</v>
      </c>
      <c r="E163" s="13">
        <v>0</v>
      </c>
      <c r="F163" s="13">
        <v>0.24705882352941178</v>
      </c>
      <c r="G163" s="13">
        <v>0.31147540983606559</v>
      </c>
      <c r="H163" s="13">
        <v>0</v>
      </c>
      <c r="I163" s="13">
        <v>0.24705882352941178</v>
      </c>
      <c r="J163" s="13">
        <v>-0.57282196186948009</v>
      </c>
      <c r="K163" s="13">
        <v>-0.67259270913454927</v>
      </c>
      <c r="L163" s="13">
        <v>0.18802526899128494</v>
      </c>
      <c r="M163" s="13">
        <v>0.31738218974487481</v>
      </c>
    </row>
    <row r="164" spans="2:13" x14ac:dyDescent="0.55000000000000004">
      <c r="B164" s="8" t="s">
        <v>175</v>
      </c>
      <c r="C164" s="8">
        <v>1</v>
      </c>
      <c r="D164" s="8">
        <v>0</v>
      </c>
      <c r="E164" s="13">
        <v>0</v>
      </c>
      <c r="F164" s="13">
        <v>0.24705882352941178</v>
      </c>
      <c r="G164" s="13">
        <v>0.31147540983606559</v>
      </c>
      <c r="H164" s="13">
        <v>0</v>
      </c>
      <c r="I164" s="13">
        <v>0.24705882352941178</v>
      </c>
      <c r="J164" s="13">
        <v>-0.57282196186948009</v>
      </c>
      <c r="K164" s="13">
        <v>-0.67259270913454927</v>
      </c>
      <c r="L164" s="13">
        <v>0.18802526899128494</v>
      </c>
      <c r="M164" s="13">
        <v>0.31738218974487481</v>
      </c>
    </row>
    <row r="165" spans="2:13" x14ac:dyDescent="0.55000000000000004">
      <c r="B165" s="8" t="s">
        <v>176</v>
      </c>
      <c r="C165" s="8">
        <v>1</v>
      </c>
      <c r="D165" s="8">
        <v>0</v>
      </c>
      <c r="E165" s="13">
        <v>1</v>
      </c>
      <c r="F165" s="13">
        <v>0.24705882352941178</v>
      </c>
      <c r="G165" s="13">
        <v>0.31147540983606559</v>
      </c>
      <c r="H165" s="13">
        <v>1</v>
      </c>
      <c r="I165" s="13">
        <v>0.24705882352941178</v>
      </c>
      <c r="J165" s="13">
        <v>1.7457431218879391</v>
      </c>
      <c r="K165" s="13">
        <v>1.4867838833500562</v>
      </c>
      <c r="L165" s="13">
        <v>0.18802526899128494</v>
      </c>
      <c r="M165" s="13">
        <v>0.31738218974487481</v>
      </c>
    </row>
    <row r="166" spans="2:13" x14ac:dyDescent="0.55000000000000004">
      <c r="B166" s="8" t="s">
        <v>177</v>
      </c>
      <c r="C166" s="8">
        <v>1</v>
      </c>
      <c r="D166" s="8">
        <v>0</v>
      </c>
      <c r="E166" s="13">
        <v>1</v>
      </c>
      <c r="F166" s="13">
        <v>0.24705882352941178</v>
      </c>
      <c r="G166" s="13">
        <v>0.31147540983606559</v>
      </c>
      <c r="H166" s="13">
        <v>1</v>
      </c>
      <c r="I166" s="13">
        <v>0.24705882352941178</v>
      </c>
      <c r="J166" s="13">
        <v>1.7457431218879391</v>
      </c>
      <c r="K166" s="13">
        <v>1.4867838833500562</v>
      </c>
      <c r="L166" s="13">
        <v>0.18802526899128494</v>
      </c>
      <c r="M166" s="13">
        <v>0.31738218974487481</v>
      </c>
    </row>
    <row r="167" spans="2:13" x14ac:dyDescent="0.55000000000000004">
      <c r="B167" s="8" t="s">
        <v>178</v>
      </c>
      <c r="C167" s="8">
        <v>1</v>
      </c>
      <c r="D167" s="8">
        <v>0</v>
      </c>
      <c r="E167" s="13">
        <v>0</v>
      </c>
      <c r="F167" s="13">
        <v>0.24705882352941178</v>
      </c>
      <c r="G167" s="13">
        <v>0.31147540983606559</v>
      </c>
      <c r="H167" s="13">
        <v>0</v>
      </c>
      <c r="I167" s="13">
        <v>0.24705882352941178</v>
      </c>
      <c r="J167" s="13">
        <v>-0.57282196186948009</v>
      </c>
      <c r="K167" s="13">
        <v>-0.67259270913454927</v>
      </c>
      <c r="L167" s="13">
        <v>0.18802526899128494</v>
      </c>
      <c r="M167" s="13">
        <v>0.31738218974487481</v>
      </c>
    </row>
    <row r="168" spans="2:13" x14ac:dyDescent="0.55000000000000004">
      <c r="B168" s="8" t="s">
        <v>179</v>
      </c>
      <c r="C168" s="8">
        <v>1</v>
      </c>
      <c r="D168" s="8">
        <v>1</v>
      </c>
      <c r="E168" s="13">
        <v>0</v>
      </c>
      <c r="F168" s="13">
        <v>0.45945945945945943</v>
      </c>
      <c r="G168" s="13">
        <v>0.31147540983606559</v>
      </c>
      <c r="H168" s="13">
        <v>0</v>
      </c>
      <c r="I168" s="13">
        <v>0.45945945945945943</v>
      </c>
      <c r="J168" s="13">
        <v>-0.92195444572928864</v>
      </c>
      <c r="K168" s="13">
        <v>-0.67259270913454927</v>
      </c>
      <c r="L168" s="13">
        <v>0.34984818674559792</v>
      </c>
      <c r="M168" s="13">
        <v>0.57313872852430658</v>
      </c>
    </row>
    <row r="169" spans="2:13" x14ac:dyDescent="0.55000000000000004">
      <c r="B169" s="8" t="s">
        <v>180</v>
      </c>
      <c r="C169" s="8">
        <v>1</v>
      </c>
      <c r="D169" s="8">
        <v>0</v>
      </c>
      <c r="E169" s="13">
        <v>0</v>
      </c>
      <c r="F169" s="13">
        <v>0.24705882352941178</v>
      </c>
      <c r="G169" s="13">
        <v>0.31147540983606559</v>
      </c>
      <c r="H169" s="13">
        <v>0</v>
      </c>
      <c r="I169" s="13">
        <v>0.24705882352941178</v>
      </c>
      <c r="J169" s="13">
        <v>-0.57282196186948009</v>
      </c>
      <c r="K169" s="13">
        <v>-0.67259270913454927</v>
      </c>
      <c r="L169" s="13">
        <v>0.18802526899128494</v>
      </c>
      <c r="M169" s="13">
        <v>0.31738218974487481</v>
      </c>
    </row>
    <row r="170" spans="2:13" x14ac:dyDescent="0.55000000000000004">
      <c r="B170" s="8" t="s">
        <v>181</v>
      </c>
      <c r="C170" s="8">
        <v>1</v>
      </c>
      <c r="D170" s="8">
        <v>0</v>
      </c>
      <c r="E170" s="13">
        <v>1</v>
      </c>
      <c r="F170" s="13">
        <v>0.24705882352941178</v>
      </c>
      <c r="G170" s="13">
        <v>0.31147540983606559</v>
      </c>
      <c r="H170" s="13">
        <v>1</v>
      </c>
      <c r="I170" s="13">
        <v>0.24705882352941178</v>
      </c>
      <c r="J170" s="13">
        <v>1.7457431218879391</v>
      </c>
      <c r="K170" s="13">
        <v>1.4867838833500562</v>
      </c>
      <c r="L170" s="13">
        <v>0.18802526899128494</v>
      </c>
      <c r="M170" s="13">
        <v>0.31738218974487481</v>
      </c>
    </row>
    <row r="171" spans="2:13" x14ac:dyDescent="0.55000000000000004">
      <c r="B171" s="8" t="s">
        <v>182</v>
      </c>
      <c r="C171" s="8">
        <v>1</v>
      </c>
      <c r="D171" s="8">
        <v>0</v>
      </c>
      <c r="E171" s="13">
        <v>0</v>
      </c>
      <c r="F171" s="13">
        <v>0.24705882352941178</v>
      </c>
      <c r="G171" s="13">
        <v>0.31147540983606559</v>
      </c>
      <c r="H171" s="13">
        <v>0</v>
      </c>
      <c r="I171" s="13">
        <v>0.24705882352941178</v>
      </c>
      <c r="J171" s="13">
        <v>-0.57282196186948009</v>
      </c>
      <c r="K171" s="13">
        <v>-0.67259270913454927</v>
      </c>
      <c r="L171" s="13">
        <v>0.18802526899128494</v>
      </c>
      <c r="M171" s="13">
        <v>0.31738218974487481</v>
      </c>
    </row>
    <row r="172" spans="2:13" x14ac:dyDescent="0.55000000000000004">
      <c r="B172" s="8" t="s">
        <v>183</v>
      </c>
      <c r="C172" s="8">
        <v>1</v>
      </c>
      <c r="D172" s="8">
        <v>0</v>
      </c>
      <c r="E172" s="13">
        <v>1</v>
      </c>
      <c r="F172" s="13">
        <v>0.24705882352941178</v>
      </c>
      <c r="G172" s="13">
        <v>0.31147540983606559</v>
      </c>
      <c r="H172" s="13">
        <v>1</v>
      </c>
      <c r="I172" s="13">
        <v>0.24705882352941178</v>
      </c>
      <c r="J172" s="13">
        <v>1.7457431218879391</v>
      </c>
      <c r="K172" s="13">
        <v>1.4867838833500562</v>
      </c>
      <c r="L172" s="13">
        <v>0.18802526899128494</v>
      </c>
      <c r="M172" s="13">
        <v>0.31738218974487481</v>
      </c>
    </row>
    <row r="173" spans="2:13" x14ac:dyDescent="0.55000000000000004">
      <c r="B173" s="8" t="s">
        <v>184</v>
      </c>
      <c r="C173" s="8">
        <v>1</v>
      </c>
      <c r="D173" s="8">
        <v>0</v>
      </c>
      <c r="E173" s="13">
        <v>0</v>
      </c>
      <c r="F173" s="13">
        <v>0.24705882352941178</v>
      </c>
      <c r="G173" s="13">
        <v>0.31147540983606559</v>
      </c>
      <c r="H173" s="13">
        <v>0</v>
      </c>
      <c r="I173" s="13">
        <v>0.24705882352941178</v>
      </c>
      <c r="J173" s="13">
        <v>-0.57282196186948009</v>
      </c>
      <c r="K173" s="13">
        <v>-0.67259270913454927</v>
      </c>
      <c r="L173" s="13">
        <v>0.18802526899128494</v>
      </c>
      <c r="M173" s="13">
        <v>0.31738218974487481</v>
      </c>
    </row>
    <row r="174" spans="2:13" x14ac:dyDescent="0.55000000000000004">
      <c r="B174" s="8" t="s">
        <v>185</v>
      </c>
      <c r="C174" s="8">
        <v>1</v>
      </c>
      <c r="D174" s="8">
        <v>0</v>
      </c>
      <c r="E174" s="13">
        <v>0</v>
      </c>
      <c r="F174" s="13">
        <v>0.24705882352941178</v>
      </c>
      <c r="G174" s="13">
        <v>0.31147540983606559</v>
      </c>
      <c r="H174" s="13">
        <v>0</v>
      </c>
      <c r="I174" s="13">
        <v>0.24705882352941178</v>
      </c>
      <c r="J174" s="13">
        <v>-0.57282196186948009</v>
      </c>
      <c r="K174" s="13">
        <v>-0.67259270913454927</v>
      </c>
      <c r="L174" s="13">
        <v>0.18802526899128494</v>
      </c>
      <c r="M174" s="13">
        <v>0.31738218974487481</v>
      </c>
    </row>
    <row r="175" spans="2:13" x14ac:dyDescent="0.55000000000000004">
      <c r="B175" s="8" t="s">
        <v>186</v>
      </c>
      <c r="C175" s="8">
        <v>1</v>
      </c>
      <c r="D175" s="8">
        <v>1</v>
      </c>
      <c r="E175" s="13">
        <v>0</v>
      </c>
      <c r="F175" s="13">
        <v>0.45945945945945943</v>
      </c>
      <c r="G175" s="13">
        <v>0.31147540983606559</v>
      </c>
      <c r="H175" s="13">
        <v>0</v>
      </c>
      <c r="I175" s="13">
        <v>0.45945945945945943</v>
      </c>
      <c r="J175" s="13">
        <v>-0.92195444572928864</v>
      </c>
      <c r="K175" s="13">
        <v>-0.67259270913454927</v>
      </c>
      <c r="L175" s="13">
        <v>0.34984818674559792</v>
      </c>
      <c r="M175" s="13">
        <v>0.57313872852430658</v>
      </c>
    </row>
    <row r="176" spans="2:13" x14ac:dyDescent="0.55000000000000004">
      <c r="B176" s="8" t="s">
        <v>187</v>
      </c>
      <c r="C176" s="8">
        <v>1</v>
      </c>
      <c r="D176" s="8">
        <v>0</v>
      </c>
      <c r="E176" s="13">
        <v>0</v>
      </c>
      <c r="F176" s="13">
        <v>0.24705882352941178</v>
      </c>
      <c r="G176" s="13">
        <v>0.31147540983606559</v>
      </c>
      <c r="H176" s="13">
        <v>0</v>
      </c>
      <c r="I176" s="13">
        <v>0.24705882352941178</v>
      </c>
      <c r="J176" s="13">
        <v>-0.57282196186948009</v>
      </c>
      <c r="K176" s="13">
        <v>-0.67259270913454927</v>
      </c>
      <c r="L176" s="13">
        <v>0.18802526899128494</v>
      </c>
      <c r="M176" s="13">
        <v>0.31738218974487481</v>
      </c>
    </row>
    <row r="177" spans="2:13" x14ac:dyDescent="0.55000000000000004">
      <c r="B177" s="8" t="s">
        <v>188</v>
      </c>
      <c r="C177" s="8">
        <v>1</v>
      </c>
      <c r="D177" s="8">
        <v>0</v>
      </c>
      <c r="E177" s="13">
        <v>0</v>
      </c>
      <c r="F177" s="13">
        <v>0.24705882352941178</v>
      </c>
      <c r="G177" s="13">
        <v>0.31147540983606559</v>
      </c>
      <c r="H177" s="13">
        <v>0</v>
      </c>
      <c r="I177" s="13">
        <v>0.24705882352941178</v>
      </c>
      <c r="J177" s="13">
        <v>-0.57282196186948009</v>
      </c>
      <c r="K177" s="13">
        <v>-0.67259270913454927</v>
      </c>
      <c r="L177" s="13">
        <v>0.18802526899128494</v>
      </c>
      <c r="M177" s="13">
        <v>0.31738218974487481</v>
      </c>
    </row>
    <row r="178" spans="2:13" x14ac:dyDescent="0.55000000000000004">
      <c r="B178" s="8" t="s">
        <v>189</v>
      </c>
      <c r="C178" s="8">
        <v>1</v>
      </c>
      <c r="D178" s="8">
        <v>0</v>
      </c>
      <c r="E178" s="13">
        <v>1</v>
      </c>
      <c r="F178" s="13">
        <v>0.24705882352941178</v>
      </c>
      <c r="G178" s="13">
        <v>0.31147540983606559</v>
      </c>
      <c r="H178" s="13">
        <v>1</v>
      </c>
      <c r="I178" s="13">
        <v>0.24705882352941178</v>
      </c>
      <c r="J178" s="13">
        <v>1.7457431218879391</v>
      </c>
      <c r="K178" s="13">
        <v>1.4867838833500562</v>
      </c>
      <c r="L178" s="13">
        <v>0.18802526899128494</v>
      </c>
      <c r="M178" s="13">
        <v>0.31738218974487481</v>
      </c>
    </row>
    <row r="179" spans="2:13" x14ac:dyDescent="0.55000000000000004">
      <c r="B179" s="8" t="s">
        <v>190</v>
      </c>
      <c r="C179" s="8">
        <v>1</v>
      </c>
      <c r="D179" s="8">
        <v>1</v>
      </c>
      <c r="E179" s="13">
        <v>1</v>
      </c>
      <c r="F179" s="13">
        <v>0.45945945945945943</v>
      </c>
      <c r="G179" s="13">
        <v>0.31147540983606559</v>
      </c>
      <c r="H179" s="13">
        <v>1</v>
      </c>
      <c r="I179" s="13">
        <v>0.45945945945945943</v>
      </c>
      <c r="J179" s="13">
        <v>1.0846522890932808</v>
      </c>
      <c r="K179" s="13">
        <v>1.4867838833500562</v>
      </c>
      <c r="L179" s="13">
        <v>0.34984818674559792</v>
      </c>
      <c r="M179" s="13">
        <v>0.57313872852430658</v>
      </c>
    </row>
    <row r="180" spans="2:13" x14ac:dyDescent="0.55000000000000004">
      <c r="B180" s="8" t="s">
        <v>191</v>
      </c>
      <c r="C180" s="8">
        <v>1</v>
      </c>
      <c r="D180" s="8">
        <v>0</v>
      </c>
      <c r="E180" s="13">
        <v>1</v>
      </c>
      <c r="F180" s="13">
        <v>0.24705882352941178</v>
      </c>
      <c r="G180" s="13">
        <v>0.31147540983606559</v>
      </c>
      <c r="H180" s="13">
        <v>1</v>
      </c>
      <c r="I180" s="13">
        <v>0.24705882352941178</v>
      </c>
      <c r="J180" s="13">
        <v>1.7457431218879391</v>
      </c>
      <c r="K180" s="13">
        <v>1.4867838833500562</v>
      </c>
      <c r="L180" s="13">
        <v>0.18802526899128494</v>
      </c>
      <c r="M180" s="13">
        <v>0.31738218974487481</v>
      </c>
    </row>
    <row r="181" spans="2:13" x14ac:dyDescent="0.55000000000000004">
      <c r="B181" s="8" t="s">
        <v>192</v>
      </c>
      <c r="C181" s="8">
        <v>1</v>
      </c>
      <c r="D181" s="8">
        <v>0</v>
      </c>
      <c r="E181" s="13">
        <v>0</v>
      </c>
      <c r="F181" s="13">
        <v>0.24705882352941178</v>
      </c>
      <c r="G181" s="13">
        <v>0.31147540983606559</v>
      </c>
      <c r="H181" s="13">
        <v>0</v>
      </c>
      <c r="I181" s="13">
        <v>0.24705882352941178</v>
      </c>
      <c r="J181" s="13">
        <v>-0.57282196186948009</v>
      </c>
      <c r="K181" s="13">
        <v>-0.67259270913454927</v>
      </c>
      <c r="L181" s="13">
        <v>0.18802526899128494</v>
      </c>
      <c r="M181" s="13">
        <v>0.31738218974487481</v>
      </c>
    </row>
    <row r="182" spans="2:13" x14ac:dyDescent="0.55000000000000004">
      <c r="B182" s="8" t="s">
        <v>193</v>
      </c>
      <c r="C182" s="8">
        <v>1</v>
      </c>
      <c r="D182" s="8">
        <v>0</v>
      </c>
      <c r="E182" s="13">
        <v>1</v>
      </c>
      <c r="F182" s="13">
        <v>0.24705882352941178</v>
      </c>
      <c r="G182" s="13">
        <v>0.31147540983606559</v>
      </c>
      <c r="H182" s="13">
        <v>1</v>
      </c>
      <c r="I182" s="13">
        <v>0.24705882352941178</v>
      </c>
      <c r="J182" s="13">
        <v>1.7457431218879391</v>
      </c>
      <c r="K182" s="13">
        <v>1.4867838833500562</v>
      </c>
      <c r="L182" s="13">
        <v>0.18802526899128494</v>
      </c>
      <c r="M182" s="13">
        <v>0.31738218974487481</v>
      </c>
    </row>
    <row r="183" spans="2:13" x14ac:dyDescent="0.55000000000000004">
      <c r="B183" s="8" t="s">
        <v>194</v>
      </c>
      <c r="C183" s="8">
        <v>1</v>
      </c>
      <c r="D183" s="8">
        <v>0</v>
      </c>
      <c r="E183" s="13">
        <v>0</v>
      </c>
      <c r="F183" s="13">
        <v>0.24705882352941178</v>
      </c>
      <c r="G183" s="13">
        <v>0.31147540983606559</v>
      </c>
      <c r="H183" s="13">
        <v>0</v>
      </c>
      <c r="I183" s="13">
        <v>0.24705882352941178</v>
      </c>
      <c r="J183" s="13">
        <v>-0.57282196186948009</v>
      </c>
      <c r="K183" s="13">
        <v>-0.67259270913454927</v>
      </c>
      <c r="L183" s="13">
        <v>0.18802526899128494</v>
      </c>
      <c r="M183" s="13">
        <v>0.31738218974487481</v>
      </c>
    </row>
    <row r="184" spans="2:13" x14ac:dyDescent="0.55000000000000004">
      <c r="B184" s="8" t="s">
        <v>195</v>
      </c>
      <c r="C184" s="8">
        <v>1</v>
      </c>
      <c r="D184" s="8">
        <v>0</v>
      </c>
      <c r="E184" s="13">
        <v>0</v>
      </c>
      <c r="F184" s="13">
        <v>0.24705882352941178</v>
      </c>
      <c r="G184" s="13">
        <v>0.31147540983606559</v>
      </c>
      <c r="H184" s="13">
        <v>0</v>
      </c>
      <c r="I184" s="13">
        <v>0.24705882352941178</v>
      </c>
      <c r="J184" s="13">
        <v>-0.57282196186948009</v>
      </c>
      <c r="K184" s="13">
        <v>-0.67259270913454927</v>
      </c>
      <c r="L184" s="13">
        <v>0.18802526899128494</v>
      </c>
      <c r="M184" s="13">
        <v>0.31738218974487481</v>
      </c>
    </row>
    <row r="185" spans="2:13" x14ac:dyDescent="0.55000000000000004">
      <c r="B185" s="8" t="s">
        <v>196</v>
      </c>
      <c r="C185" s="8">
        <v>1</v>
      </c>
      <c r="D185" s="8">
        <v>1</v>
      </c>
      <c r="E185" s="13">
        <v>1</v>
      </c>
      <c r="F185" s="13">
        <v>0.45945945945945943</v>
      </c>
      <c r="G185" s="13">
        <v>0.31147540983606559</v>
      </c>
      <c r="H185" s="13">
        <v>1</v>
      </c>
      <c r="I185" s="13">
        <v>0.45945945945945943</v>
      </c>
      <c r="J185" s="13">
        <v>1.0846522890932808</v>
      </c>
      <c r="K185" s="13">
        <v>1.4867838833500562</v>
      </c>
      <c r="L185" s="13">
        <v>0.34984818674559792</v>
      </c>
      <c r="M185" s="13">
        <v>0.57313872852430658</v>
      </c>
    </row>
    <row r="186" spans="2:13" x14ac:dyDescent="0.55000000000000004">
      <c r="B186" s="8" t="s">
        <v>197</v>
      </c>
      <c r="C186" s="8">
        <v>1</v>
      </c>
      <c r="D186" s="8">
        <v>0</v>
      </c>
      <c r="E186" s="13">
        <v>0</v>
      </c>
      <c r="F186" s="13">
        <v>0.24705882352941178</v>
      </c>
      <c r="G186" s="13">
        <v>0.31147540983606559</v>
      </c>
      <c r="H186" s="13">
        <v>0</v>
      </c>
      <c r="I186" s="13">
        <v>0.24705882352941178</v>
      </c>
      <c r="J186" s="13">
        <v>-0.57282196186948009</v>
      </c>
      <c r="K186" s="13">
        <v>-0.67259270913454927</v>
      </c>
      <c r="L186" s="13">
        <v>0.18802526899128494</v>
      </c>
      <c r="M186" s="13">
        <v>0.31738218974487481</v>
      </c>
    </row>
    <row r="187" spans="2:13" x14ac:dyDescent="0.55000000000000004">
      <c r="B187" s="8" t="s">
        <v>198</v>
      </c>
      <c r="C187" s="8">
        <v>1</v>
      </c>
      <c r="D187" s="8">
        <v>0</v>
      </c>
      <c r="E187" s="13">
        <v>0</v>
      </c>
      <c r="F187" s="13">
        <v>0.24705882352941178</v>
      </c>
      <c r="G187" s="13">
        <v>0.31147540983606559</v>
      </c>
      <c r="H187" s="13">
        <v>0</v>
      </c>
      <c r="I187" s="13">
        <v>0.24705882352941178</v>
      </c>
      <c r="J187" s="13">
        <v>-0.57282196186948009</v>
      </c>
      <c r="K187" s="13">
        <v>-0.67259270913454927</v>
      </c>
      <c r="L187" s="13">
        <v>0.18802526899128494</v>
      </c>
      <c r="M187" s="13">
        <v>0.31738218974487481</v>
      </c>
    </row>
    <row r="188" spans="2:13" x14ac:dyDescent="0.55000000000000004">
      <c r="B188" s="8" t="s">
        <v>199</v>
      </c>
      <c r="C188" s="8">
        <v>1</v>
      </c>
      <c r="D188" s="8">
        <v>0</v>
      </c>
      <c r="E188" s="13">
        <v>0</v>
      </c>
      <c r="F188" s="13">
        <v>0.24705882352941178</v>
      </c>
      <c r="G188" s="13">
        <v>0.31147540983606559</v>
      </c>
      <c r="H188" s="13">
        <v>0</v>
      </c>
      <c r="I188" s="13">
        <v>0.24705882352941178</v>
      </c>
      <c r="J188" s="13">
        <v>-0.57282196186948009</v>
      </c>
      <c r="K188" s="13">
        <v>-0.67259270913454927</v>
      </c>
      <c r="L188" s="13">
        <v>0.18802526899128494</v>
      </c>
      <c r="M188" s="13">
        <v>0.31738218974487481</v>
      </c>
    </row>
    <row r="189" spans="2:13" x14ac:dyDescent="0.55000000000000004">
      <c r="B189" s="8" t="s">
        <v>200</v>
      </c>
      <c r="C189" s="8">
        <v>1</v>
      </c>
      <c r="D189" s="8">
        <v>0</v>
      </c>
      <c r="E189" s="13">
        <v>0</v>
      </c>
      <c r="F189" s="13">
        <v>0.24705882352941178</v>
      </c>
      <c r="G189" s="13">
        <v>0.31147540983606559</v>
      </c>
      <c r="H189" s="13">
        <v>0</v>
      </c>
      <c r="I189" s="13">
        <v>0.24705882352941178</v>
      </c>
      <c r="J189" s="13">
        <v>-0.57282196186948009</v>
      </c>
      <c r="K189" s="13">
        <v>-0.67259270913454927</v>
      </c>
      <c r="L189" s="13">
        <v>0.18802526899128494</v>
      </c>
      <c r="M189" s="13">
        <v>0.31738218974487481</v>
      </c>
    </row>
    <row r="190" spans="2:13" x14ac:dyDescent="0.55000000000000004">
      <c r="B190" s="8" t="s">
        <v>201</v>
      </c>
      <c r="C190" s="8">
        <v>1</v>
      </c>
      <c r="D190" s="8">
        <v>0</v>
      </c>
      <c r="E190" s="13">
        <v>1</v>
      </c>
      <c r="F190" s="13">
        <v>0.24705882352941178</v>
      </c>
      <c r="G190" s="13">
        <v>0.31147540983606559</v>
      </c>
      <c r="H190" s="13">
        <v>1</v>
      </c>
      <c r="I190" s="13">
        <v>0.24705882352941178</v>
      </c>
      <c r="J190" s="13">
        <v>1.7457431218879391</v>
      </c>
      <c r="K190" s="13">
        <v>1.4867838833500562</v>
      </c>
      <c r="L190" s="13">
        <v>0.18802526899128494</v>
      </c>
      <c r="M190" s="13">
        <v>0.31738218974487481</v>
      </c>
    </row>
    <row r="191" spans="2:13" x14ac:dyDescent="0.55000000000000004">
      <c r="B191" s="8" t="s">
        <v>202</v>
      </c>
      <c r="C191" s="8">
        <v>1</v>
      </c>
      <c r="D191" s="8">
        <v>0</v>
      </c>
      <c r="E191" s="13">
        <v>1</v>
      </c>
      <c r="F191" s="13">
        <v>0.24705882352941178</v>
      </c>
      <c r="G191" s="13">
        <v>0.31147540983606559</v>
      </c>
      <c r="H191" s="13">
        <v>1</v>
      </c>
      <c r="I191" s="13">
        <v>0.24705882352941178</v>
      </c>
      <c r="J191" s="13">
        <v>1.7457431218879391</v>
      </c>
      <c r="K191" s="13">
        <v>1.4867838833500562</v>
      </c>
      <c r="L191" s="13">
        <v>0.18802526899128494</v>
      </c>
      <c r="M191" s="13">
        <v>0.31738218974487481</v>
      </c>
    </row>
    <row r="192" spans="2:13" x14ac:dyDescent="0.55000000000000004">
      <c r="B192" s="8" t="s">
        <v>203</v>
      </c>
      <c r="C192" s="8">
        <v>1</v>
      </c>
      <c r="D192" s="8">
        <v>0</v>
      </c>
      <c r="E192" s="13">
        <v>0</v>
      </c>
      <c r="F192" s="13">
        <v>0.24705882352941178</v>
      </c>
      <c r="G192" s="13">
        <v>0.31147540983606559</v>
      </c>
      <c r="H192" s="13">
        <v>0</v>
      </c>
      <c r="I192" s="13">
        <v>0.24705882352941178</v>
      </c>
      <c r="J192" s="13">
        <v>-0.57282196186948009</v>
      </c>
      <c r="K192" s="13">
        <v>-0.67259270913454927</v>
      </c>
      <c r="L192" s="13">
        <v>0.18802526899128494</v>
      </c>
      <c r="M192" s="13">
        <v>0.31738218974487481</v>
      </c>
    </row>
    <row r="193" spans="2:13" x14ac:dyDescent="0.55000000000000004">
      <c r="B193" s="8" t="s">
        <v>204</v>
      </c>
      <c r="C193" s="8">
        <v>1</v>
      </c>
      <c r="D193" s="8">
        <v>1</v>
      </c>
      <c r="E193" s="13">
        <v>0</v>
      </c>
      <c r="F193" s="13">
        <v>0.45945945945945943</v>
      </c>
      <c r="G193" s="13">
        <v>0.31147540983606559</v>
      </c>
      <c r="H193" s="13">
        <v>0</v>
      </c>
      <c r="I193" s="13">
        <v>0.45945945945945943</v>
      </c>
      <c r="J193" s="13">
        <v>-0.92195444572928864</v>
      </c>
      <c r="K193" s="13">
        <v>-0.67259270913454927</v>
      </c>
      <c r="L193" s="13">
        <v>0.34984818674559792</v>
      </c>
      <c r="M193" s="13">
        <v>0.57313872852430658</v>
      </c>
    </row>
    <row r="194" spans="2:13" x14ac:dyDescent="0.55000000000000004">
      <c r="B194" s="8" t="s">
        <v>205</v>
      </c>
      <c r="C194" s="8">
        <v>1</v>
      </c>
      <c r="D194" s="8">
        <v>0</v>
      </c>
      <c r="E194" s="13">
        <v>0</v>
      </c>
      <c r="F194" s="13">
        <v>0.24705882352941178</v>
      </c>
      <c r="G194" s="13">
        <v>0.31147540983606559</v>
      </c>
      <c r="H194" s="13">
        <v>0</v>
      </c>
      <c r="I194" s="13">
        <v>0.24705882352941178</v>
      </c>
      <c r="J194" s="13">
        <v>-0.57282196186948009</v>
      </c>
      <c r="K194" s="13">
        <v>-0.67259270913454927</v>
      </c>
      <c r="L194" s="13">
        <v>0.18802526899128494</v>
      </c>
      <c r="M194" s="13">
        <v>0.31738218974487481</v>
      </c>
    </row>
    <row r="195" spans="2:13" x14ac:dyDescent="0.55000000000000004">
      <c r="B195" s="8" t="s">
        <v>206</v>
      </c>
      <c r="C195" s="8">
        <v>1</v>
      </c>
      <c r="D195" s="8">
        <v>0</v>
      </c>
      <c r="E195" s="13">
        <v>0</v>
      </c>
      <c r="F195" s="13">
        <v>0.24705882352941178</v>
      </c>
      <c r="G195" s="13">
        <v>0.31147540983606559</v>
      </c>
      <c r="H195" s="13">
        <v>0</v>
      </c>
      <c r="I195" s="13">
        <v>0.24705882352941178</v>
      </c>
      <c r="J195" s="13">
        <v>-0.57282196186948009</v>
      </c>
      <c r="K195" s="13">
        <v>-0.67259270913454927</v>
      </c>
      <c r="L195" s="13">
        <v>0.18802526899128494</v>
      </c>
      <c r="M195" s="13">
        <v>0.31738218974487481</v>
      </c>
    </row>
    <row r="196" spans="2:13" x14ac:dyDescent="0.55000000000000004">
      <c r="B196" s="8" t="s">
        <v>207</v>
      </c>
      <c r="C196" s="8">
        <v>1</v>
      </c>
      <c r="D196" s="8">
        <v>0</v>
      </c>
      <c r="E196" s="13">
        <v>0</v>
      </c>
      <c r="F196" s="13">
        <v>0.24705882352941178</v>
      </c>
      <c r="G196" s="13">
        <v>0.31147540983606559</v>
      </c>
      <c r="H196" s="13">
        <v>0</v>
      </c>
      <c r="I196" s="13">
        <v>0.24705882352941178</v>
      </c>
      <c r="J196" s="13">
        <v>-0.57282196186948009</v>
      </c>
      <c r="K196" s="13">
        <v>-0.67259270913454927</v>
      </c>
      <c r="L196" s="13">
        <v>0.18802526899128494</v>
      </c>
      <c r="M196" s="13">
        <v>0.31738218974487481</v>
      </c>
    </row>
    <row r="197" spans="2:13" x14ac:dyDescent="0.55000000000000004">
      <c r="B197" s="8" t="s">
        <v>208</v>
      </c>
      <c r="C197" s="8">
        <v>1</v>
      </c>
      <c r="D197" s="8">
        <v>0</v>
      </c>
      <c r="E197" s="13">
        <v>0</v>
      </c>
      <c r="F197" s="13">
        <v>0.24705882352941178</v>
      </c>
      <c r="G197" s="13">
        <v>0.31147540983606559</v>
      </c>
      <c r="H197" s="13">
        <v>0</v>
      </c>
      <c r="I197" s="13">
        <v>0.24705882352941178</v>
      </c>
      <c r="J197" s="13">
        <v>-0.57282196186948009</v>
      </c>
      <c r="K197" s="13">
        <v>-0.67259270913454927</v>
      </c>
      <c r="L197" s="13">
        <v>0.18802526899128494</v>
      </c>
      <c r="M197" s="13">
        <v>0.31738218974487481</v>
      </c>
    </row>
    <row r="198" spans="2:13" x14ac:dyDescent="0.55000000000000004">
      <c r="B198" s="8" t="s">
        <v>209</v>
      </c>
      <c r="C198" s="8">
        <v>1</v>
      </c>
      <c r="D198" s="8">
        <v>0</v>
      </c>
      <c r="E198" s="13">
        <v>0</v>
      </c>
      <c r="F198" s="13">
        <v>0.24705882352941178</v>
      </c>
      <c r="G198" s="13">
        <v>0.31147540983606559</v>
      </c>
      <c r="H198" s="13">
        <v>0</v>
      </c>
      <c r="I198" s="13">
        <v>0.24705882352941178</v>
      </c>
      <c r="J198" s="13">
        <v>-0.57282196186948009</v>
      </c>
      <c r="K198" s="13">
        <v>-0.67259270913454927</v>
      </c>
      <c r="L198" s="13">
        <v>0.18802526899128494</v>
      </c>
      <c r="M198" s="13">
        <v>0.31738218974487481</v>
      </c>
    </row>
    <row r="199" spans="2:13" x14ac:dyDescent="0.55000000000000004">
      <c r="B199" s="8" t="s">
        <v>210</v>
      </c>
      <c r="C199" s="8">
        <v>1</v>
      </c>
      <c r="D199" s="8">
        <v>1</v>
      </c>
      <c r="E199" s="13">
        <v>0</v>
      </c>
      <c r="F199" s="13">
        <v>0.45945945945945943</v>
      </c>
      <c r="G199" s="13">
        <v>0.31147540983606559</v>
      </c>
      <c r="H199" s="13">
        <v>0</v>
      </c>
      <c r="I199" s="13">
        <v>0.45945945945945943</v>
      </c>
      <c r="J199" s="13">
        <v>-0.92195444572928864</v>
      </c>
      <c r="K199" s="13">
        <v>-0.67259270913454927</v>
      </c>
      <c r="L199" s="13">
        <v>0.34984818674559792</v>
      </c>
      <c r="M199" s="13">
        <v>0.57313872852430658</v>
      </c>
    </row>
    <row r="200" spans="2:13" x14ac:dyDescent="0.55000000000000004">
      <c r="B200" s="8" t="s">
        <v>211</v>
      </c>
      <c r="C200" s="8">
        <v>1</v>
      </c>
      <c r="D200" s="8">
        <v>0</v>
      </c>
      <c r="E200" s="13">
        <v>0</v>
      </c>
      <c r="F200" s="13">
        <v>0.24705882352941178</v>
      </c>
      <c r="G200" s="13">
        <v>0.31147540983606559</v>
      </c>
      <c r="H200" s="13">
        <v>0</v>
      </c>
      <c r="I200" s="13">
        <v>0.24705882352941178</v>
      </c>
      <c r="J200" s="13">
        <v>-0.57282196186948009</v>
      </c>
      <c r="K200" s="13">
        <v>-0.67259270913454927</v>
      </c>
      <c r="L200" s="13">
        <v>0.18802526899128494</v>
      </c>
      <c r="M200" s="13">
        <v>0.31738218974487481</v>
      </c>
    </row>
    <row r="201" spans="2:13" x14ac:dyDescent="0.55000000000000004">
      <c r="B201" s="8" t="s">
        <v>212</v>
      </c>
      <c r="C201" s="8">
        <v>1</v>
      </c>
      <c r="D201" s="8">
        <v>0</v>
      </c>
      <c r="E201" s="13">
        <v>0</v>
      </c>
      <c r="F201" s="13">
        <v>0.24705882352941178</v>
      </c>
      <c r="G201" s="13">
        <v>0.31147540983606559</v>
      </c>
      <c r="H201" s="13">
        <v>0</v>
      </c>
      <c r="I201" s="13">
        <v>0.24705882352941178</v>
      </c>
      <c r="J201" s="13">
        <v>-0.57282196186948009</v>
      </c>
      <c r="K201" s="13">
        <v>-0.67259270913454927</v>
      </c>
      <c r="L201" s="13">
        <v>0.18802526899128494</v>
      </c>
      <c r="M201" s="13">
        <v>0.31738218974487481</v>
      </c>
    </row>
    <row r="202" spans="2:13" x14ac:dyDescent="0.55000000000000004">
      <c r="B202" s="8" t="s">
        <v>213</v>
      </c>
      <c r="C202" s="8">
        <v>1</v>
      </c>
      <c r="D202" s="8">
        <v>0</v>
      </c>
      <c r="E202" s="13">
        <v>0</v>
      </c>
      <c r="F202" s="13">
        <v>0.24705882352941178</v>
      </c>
      <c r="G202" s="13">
        <v>0.31147540983606559</v>
      </c>
      <c r="H202" s="13">
        <v>0</v>
      </c>
      <c r="I202" s="13">
        <v>0.24705882352941178</v>
      </c>
      <c r="J202" s="13">
        <v>-0.57282196186948009</v>
      </c>
      <c r="K202" s="13">
        <v>-0.67259270913454927</v>
      </c>
      <c r="L202" s="13">
        <v>0.18802526899128494</v>
      </c>
      <c r="M202" s="13">
        <v>0.31738218974487481</v>
      </c>
    </row>
    <row r="203" spans="2:13" x14ac:dyDescent="0.55000000000000004">
      <c r="B203" s="8" t="s">
        <v>214</v>
      </c>
      <c r="C203" s="8">
        <v>1</v>
      </c>
      <c r="D203" s="8">
        <v>1</v>
      </c>
      <c r="E203" s="13">
        <v>1</v>
      </c>
      <c r="F203" s="13">
        <v>0.45945945945945943</v>
      </c>
      <c r="G203" s="13">
        <v>0.31147540983606559</v>
      </c>
      <c r="H203" s="13">
        <v>1</v>
      </c>
      <c r="I203" s="13">
        <v>0.45945945945945943</v>
      </c>
      <c r="J203" s="13">
        <v>1.0846522890932808</v>
      </c>
      <c r="K203" s="13">
        <v>1.4867838833500562</v>
      </c>
      <c r="L203" s="13">
        <v>0.34984818674559792</v>
      </c>
      <c r="M203" s="13">
        <v>0.57313872852430658</v>
      </c>
    </row>
    <row r="204" spans="2:13" x14ac:dyDescent="0.55000000000000004">
      <c r="B204" s="8" t="s">
        <v>215</v>
      </c>
      <c r="C204" s="8">
        <v>1</v>
      </c>
      <c r="D204" s="8">
        <v>0</v>
      </c>
      <c r="E204" s="13">
        <v>0</v>
      </c>
      <c r="F204" s="13">
        <v>0.24705882352941178</v>
      </c>
      <c r="G204" s="13">
        <v>0.31147540983606559</v>
      </c>
      <c r="H204" s="13">
        <v>0</v>
      </c>
      <c r="I204" s="13">
        <v>0.24705882352941178</v>
      </c>
      <c r="J204" s="13">
        <v>-0.57282196186948009</v>
      </c>
      <c r="K204" s="13">
        <v>-0.67259270913454927</v>
      </c>
      <c r="L204" s="13">
        <v>0.18802526899128494</v>
      </c>
      <c r="M204" s="13">
        <v>0.31738218974487481</v>
      </c>
    </row>
    <row r="205" spans="2:13" x14ac:dyDescent="0.55000000000000004">
      <c r="B205" s="8" t="s">
        <v>216</v>
      </c>
      <c r="C205" s="8">
        <v>1</v>
      </c>
      <c r="D205" s="8">
        <v>0</v>
      </c>
      <c r="E205" s="13">
        <v>0</v>
      </c>
      <c r="F205" s="13">
        <v>0.24705882352941178</v>
      </c>
      <c r="G205" s="13">
        <v>0.31147540983606559</v>
      </c>
      <c r="H205" s="13">
        <v>0</v>
      </c>
      <c r="I205" s="13">
        <v>0.24705882352941178</v>
      </c>
      <c r="J205" s="13">
        <v>-0.57282196186948009</v>
      </c>
      <c r="K205" s="13">
        <v>-0.67259270913454927</v>
      </c>
      <c r="L205" s="13">
        <v>0.18802526899128494</v>
      </c>
      <c r="M205" s="13">
        <v>0.31738218974487481</v>
      </c>
    </row>
    <row r="206" spans="2:13" x14ac:dyDescent="0.55000000000000004">
      <c r="B206" s="8" t="s">
        <v>217</v>
      </c>
      <c r="C206" s="8">
        <v>1</v>
      </c>
      <c r="D206" s="8">
        <v>0</v>
      </c>
      <c r="E206" s="13">
        <v>0</v>
      </c>
      <c r="F206" s="13">
        <v>0.24705882352941178</v>
      </c>
      <c r="G206" s="13">
        <v>0.31147540983606559</v>
      </c>
      <c r="H206" s="13">
        <v>0</v>
      </c>
      <c r="I206" s="13">
        <v>0.24705882352941178</v>
      </c>
      <c r="J206" s="13">
        <v>-0.57282196186948009</v>
      </c>
      <c r="K206" s="13">
        <v>-0.67259270913454927</v>
      </c>
      <c r="L206" s="13">
        <v>0.18802526899128494</v>
      </c>
      <c r="M206" s="13">
        <v>0.31738218974487481</v>
      </c>
    </row>
    <row r="207" spans="2:13" x14ac:dyDescent="0.55000000000000004">
      <c r="B207" s="8" t="s">
        <v>218</v>
      </c>
      <c r="C207" s="8">
        <v>1</v>
      </c>
      <c r="D207" s="8">
        <v>1</v>
      </c>
      <c r="E207" s="13">
        <v>0</v>
      </c>
      <c r="F207" s="13">
        <v>0.45945945945945943</v>
      </c>
      <c r="G207" s="13">
        <v>0.31147540983606559</v>
      </c>
      <c r="H207" s="13">
        <v>0</v>
      </c>
      <c r="I207" s="13">
        <v>0.45945945945945943</v>
      </c>
      <c r="J207" s="13">
        <v>-0.92195444572928864</v>
      </c>
      <c r="K207" s="13">
        <v>-0.67259270913454927</v>
      </c>
      <c r="L207" s="13">
        <v>0.34984818674559792</v>
      </c>
      <c r="M207" s="13">
        <v>0.57313872852430658</v>
      </c>
    </row>
    <row r="208" spans="2:13" x14ac:dyDescent="0.55000000000000004">
      <c r="B208" s="8" t="s">
        <v>219</v>
      </c>
      <c r="C208" s="8">
        <v>1</v>
      </c>
      <c r="D208" s="8">
        <v>1</v>
      </c>
      <c r="E208" s="13">
        <v>0</v>
      </c>
      <c r="F208" s="13">
        <v>0.45945945945945943</v>
      </c>
      <c r="G208" s="13">
        <v>0.31147540983606559</v>
      </c>
      <c r="H208" s="13">
        <v>0</v>
      </c>
      <c r="I208" s="13">
        <v>0.45945945945945943</v>
      </c>
      <c r="J208" s="13">
        <v>-0.92195444572928864</v>
      </c>
      <c r="K208" s="13">
        <v>-0.67259270913454927</v>
      </c>
      <c r="L208" s="13">
        <v>0.34984818674559792</v>
      </c>
      <c r="M208" s="13">
        <v>0.57313872852430658</v>
      </c>
    </row>
    <row r="209" spans="2:13" x14ac:dyDescent="0.55000000000000004">
      <c r="B209" s="8" t="s">
        <v>220</v>
      </c>
      <c r="C209" s="8">
        <v>1</v>
      </c>
      <c r="D209" s="8">
        <v>0</v>
      </c>
      <c r="E209" s="13">
        <v>1</v>
      </c>
      <c r="F209" s="13">
        <v>0.24705882352941178</v>
      </c>
      <c r="G209" s="13">
        <v>0.31147540983606559</v>
      </c>
      <c r="H209" s="13">
        <v>1</v>
      </c>
      <c r="I209" s="13">
        <v>0.24705882352941178</v>
      </c>
      <c r="J209" s="13">
        <v>1.7457431218879391</v>
      </c>
      <c r="K209" s="13">
        <v>1.4867838833500562</v>
      </c>
      <c r="L209" s="13">
        <v>0.18802526899128494</v>
      </c>
      <c r="M209" s="13">
        <v>0.31738218974487481</v>
      </c>
    </row>
    <row r="210" spans="2:13" x14ac:dyDescent="0.55000000000000004">
      <c r="B210" s="8" t="s">
        <v>221</v>
      </c>
      <c r="C210" s="8">
        <v>1</v>
      </c>
      <c r="D210" s="8">
        <v>0</v>
      </c>
      <c r="E210" s="13">
        <v>0</v>
      </c>
      <c r="F210" s="13">
        <v>0.24705882352941178</v>
      </c>
      <c r="G210" s="13">
        <v>0.31147540983606559</v>
      </c>
      <c r="H210" s="13">
        <v>0</v>
      </c>
      <c r="I210" s="13">
        <v>0.24705882352941178</v>
      </c>
      <c r="J210" s="13">
        <v>-0.57282196186948009</v>
      </c>
      <c r="K210" s="13">
        <v>-0.67259270913454927</v>
      </c>
      <c r="L210" s="13">
        <v>0.18802526899128494</v>
      </c>
      <c r="M210" s="13">
        <v>0.31738218974487481</v>
      </c>
    </row>
    <row r="211" spans="2:13" x14ac:dyDescent="0.55000000000000004">
      <c r="B211" s="8" t="s">
        <v>222</v>
      </c>
      <c r="C211" s="8">
        <v>1</v>
      </c>
      <c r="D211" s="8">
        <v>0</v>
      </c>
      <c r="E211" s="13">
        <v>1</v>
      </c>
      <c r="F211" s="13">
        <v>0.24705882352941178</v>
      </c>
      <c r="G211" s="13">
        <v>0.31147540983606559</v>
      </c>
      <c r="H211" s="13">
        <v>1</v>
      </c>
      <c r="I211" s="13">
        <v>0.24705882352941178</v>
      </c>
      <c r="J211" s="13">
        <v>1.7457431218879391</v>
      </c>
      <c r="K211" s="13">
        <v>1.4867838833500562</v>
      </c>
      <c r="L211" s="13">
        <v>0.18802526899128494</v>
      </c>
      <c r="M211" s="13">
        <v>0.31738218974487481</v>
      </c>
    </row>
    <row r="212" spans="2:13" x14ac:dyDescent="0.55000000000000004">
      <c r="B212" s="8" t="s">
        <v>223</v>
      </c>
      <c r="C212" s="8">
        <v>1</v>
      </c>
      <c r="D212" s="8">
        <v>0</v>
      </c>
      <c r="E212" s="13">
        <v>1</v>
      </c>
      <c r="F212" s="13">
        <v>0.24705882352941178</v>
      </c>
      <c r="G212" s="13">
        <v>0.31147540983606559</v>
      </c>
      <c r="H212" s="13">
        <v>1</v>
      </c>
      <c r="I212" s="13">
        <v>0.24705882352941178</v>
      </c>
      <c r="J212" s="13">
        <v>1.7457431218879391</v>
      </c>
      <c r="K212" s="13">
        <v>1.4867838833500562</v>
      </c>
      <c r="L212" s="13">
        <v>0.18802526899128494</v>
      </c>
      <c r="M212" s="13">
        <v>0.31738218974487481</v>
      </c>
    </row>
    <row r="213" spans="2:13" x14ac:dyDescent="0.55000000000000004">
      <c r="B213" s="8" t="s">
        <v>224</v>
      </c>
      <c r="C213" s="8">
        <v>1</v>
      </c>
      <c r="D213" s="8">
        <v>0</v>
      </c>
      <c r="E213" s="13">
        <v>0</v>
      </c>
      <c r="F213" s="13">
        <v>0.24705882352941178</v>
      </c>
      <c r="G213" s="13">
        <v>0.31147540983606559</v>
      </c>
      <c r="H213" s="13">
        <v>0</v>
      </c>
      <c r="I213" s="13">
        <v>0.24705882352941178</v>
      </c>
      <c r="J213" s="13">
        <v>-0.57282196186948009</v>
      </c>
      <c r="K213" s="13">
        <v>-0.67259270913454927</v>
      </c>
      <c r="L213" s="13">
        <v>0.18802526899128494</v>
      </c>
      <c r="M213" s="13">
        <v>0.31738218974487481</v>
      </c>
    </row>
    <row r="214" spans="2:13" x14ac:dyDescent="0.55000000000000004">
      <c r="B214" s="8" t="s">
        <v>225</v>
      </c>
      <c r="C214" s="8">
        <v>1</v>
      </c>
      <c r="D214" s="8">
        <v>0</v>
      </c>
      <c r="E214" s="13">
        <v>0</v>
      </c>
      <c r="F214" s="13">
        <v>0.24705882352941178</v>
      </c>
      <c r="G214" s="13">
        <v>0.31147540983606559</v>
      </c>
      <c r="H214" s="13">
        <v>0</v>
      </c>
      <c r="I214" s="13">
        <v>0.24705882352941178</v>
      </c>
      <c r="J214" s="13">
        <v>-0.57282196186948009</v>
      </c>
      <c r="K214" s="13">
        <v>-0.67259270913454927</v>
      </c>
      <c r="L214" s="13">
        <v>0.18802526899128494</v>
      </c>
      <c r="M214" s="13">
        <v>0.31738218974487481</v>
      </c>
    </row>
    <row r="215" spans="2:13" x14ac:dyDescent="0.55000000000000004">
      <c r="B215" s="8" t="s">
        <v>226</v>
      </c>
      <c r="C215" s="8">
        <v>1</v>
      </c>
      <c r="D215" s="8">
        <v>1</v>
      </c>
      <c r="E215" s="13">
        <v>0</v>
      </c>
      <c r="F215" s="13">
        <v>0.45945945945945943</v>
      </c>
      <c r="G215" s="13">
        <v>0.31147540983606559</v>
      </c>
      <c r="H215" s="13">
        <v>0</v>
      </c>
      <c r="I215" s="13">
        <v>0.45945945945945943</v>
      </c>
      <c r="J215" s="13">
        <v>-0.92195444572928864</v>
      </c>
      <c r="K215" s="13">
        <v>-0.67259270913454927</v>
      </c>
      <c r="L215" s="13">
        <v>0.34984818674559792</v>
      </c>
      <c r="M215" s="13">
        <v>0.57313872852430658</v>
      </c>
    </row>
    <row r="216" spans="2:13" x14ac:dyDescent="0.55000000000000004">
      <c r="B216" s="8" t="s">
        <v>227</v>
      </c>
      <c r="C216" s="8">
        <v>1</v>
      </c>
      <c r="D216" s="8">
        <v>0</v>
      </c>
      <c r="E216" s="13">
        <v>1</v>
      </c>
      <c r="F216" s="13">
        <v>0.24705882352941178</v>
      </c>
      <c r="G216" s="13">
        <v>0.31147540983606559</v>
      </c>
      <c r="H216" s="13">
        <v>1</v>
      </c>
      <c r="I216" s="13">
        <v>0.24705882352941178</v>
      </c>
      <c r="J216" s="13">
        <v>1.7457431218879391</v>
      </c>
      <c r="K216" s="13">
        <v>1.4867838833500562</v>
      </c>
      <c r="L216" s="13">
        <v>0.18802526899128494</v>
      </c>
      <c r="M216" s="13">
        <v>0.31738218974487481</v>
      </c>
    </row>
    <row r="217" spans="2:13" x14ac:dyDescent="0.55000000000000004">
      <c r="B217" s="8" t="s">
        <v>228</v>
      </c>
      <c r="C217" s="8">
        <v>1</v>
      </c>
      <c r="D217" s="8">
        <v>0</v>
      </c>
      <c r="E217" s="13">
        <v>0</v>
      </c>
      <c r="F217" s="13">
        <v>0.24705882352941178</v>
      </c>
      <c r="G217" s="13">
        <v>0.31147540983606559</v>
      </c>
      <c r="H217" s="13">
        <v>0</v>
      </c>
      <c r="I217" s="13">
        <v>0.24705882352941178</v>
      </c>
      <c r="J217" s="13">
        <v>-0.57282196186948009</v>
      </c>
      <c r="K217" s="13">
        <v>-0.67259270913454927</v>
      </c>
      <c r="L217" s="13">
        <v>0.18802526899128494</v>
      </c>
      <c r="M217" s="13">
        <v>0.31738218974487481</v>
      </c>
    </row>
    <row r="218" spans="2:13" x14ac:dyDescent="0.55000000000000004">
      <c r="B218" s="8" t="s">
        <v>229</v>
      </c>
      <c r="C218" s="8">
        <v>1</v>
      </c>
      <c r="D218" s="8">
        <v>0</v>
      </c>
      <c r="E218" s="13">
        <v>0</v>
      </c>
      <c r="F218" s="13">
        <v>0.24705882352941178</v>
      </c>
      <c r="G218" s="13">
        <v>0.31147540983606559</v>
      </c>
      <c r="H218" s="13">
        <v>0</v>
      </c>
      <c r="I218" s="13">
        <v>0.24705882352941178</v>
      </c>
      <c r="J218" s="13">
        <v>-0.57282196186948009</v>
      </c>
      <c r="K218" s="13">
        <v>-0.67259270913454927</v>
      </c>
      <c r="L218" s="13">
        <v>0.18802526899128494</v>
      </c>
      <c r="M218" s="13">
        <v>0.31738218974487481</v>
      </c>
    </row>
    <row r="219" spans="2:13" x14ac:dyDescent="0.55000000000000004">
      <c r="B219" s="8" t="s">
        <v>230</v>
      </c>
      <c r="C219" s="8">
        <v>1</v>
      </c>
      <c r="D219" s="8">
        <v>0</v>
      </c>
      <c r="E219" s="13">
        <v>0</v>
      </c>
      <c r="F219" s="13">
        <v>0.24705882352941178</v>
      </c>
      <c r="G219" s="13">
        <v>0.31147540983606559</v>
      </c>
      <c r="H219" s="13">
        <v>0</v>
      </c>
      <c r="I219" s="13">
        <v>0.24705882352941178</v>
      </c>
      <c r="J219" s="13">
        <v>-0.57282196186948009</v>
      </c>
      <c r="K219" s="13">
        <v>-0.67259270913454927</v>
      </c>
      <c r="L219" s="13">
        <v>0.18802526899128494</v>
      </c>
      <c r="M219" s="13">
        <v>0.31738218974487481</v>
      </c>
    </row>
    <row r="220" spans="2:13" x14ac:dyDescent="0.55000000000000004">
      <c r="B220" s="8" t="s">
        <v>231</v>
      </c>
      <c r="C220" s="8">
        <v>1</v>
      </c>
      <c r="D220" s="8">
        <v>0</v>
      </c>
      <c r="E220" s="13">
        <v>0</v>
      </c>
      <c r="F220" s="13">
        <v>0.24705882352941178</v>
      </c>
      <c r="G220" s="13">
        <v>0.31147540983606559</v>
      </c>
      <c r="H220" s="13">
        <v>0</v>
      </c>
      <c r="I220" s="13">
        <v>0.24705882352941178</v>
      </c>
      <c r="J220" s="13">
        <v>-0.57282196186948009</v>
      </c>
      <c r="K220" s="13">
        <v>-0.67259270913454927</v>
      </c>
      <c r="L220" s="13">
        <v>0.18802526899128494</v>
      </c>
      <c r="M220" s="13">
        <v>0.31738218974487481</v>
      </c>
    </row>
    <row r="221" spans="2:13" x14ac:dyDescent="0.55000000000000004">
      <c r="B221" s="8" t="s">
        <v>232</v>
      </c>
      <c r="C221" s="8">
        <v>1</v>
      </c>
      <c r="D221" s="8">
        <v>0</v>
      </c>
      <c r="E221" s="13">
        <v>0</v>
      </c>
      <c r="F221" s="13">
        <v>0.24705882352941178</v>
      </c>
      <c r="G221" s="13">
        <v>0.31147540983606559</v>
      </c>
      <c r="H221" s="13">
        <v>0</v>
      </c>
      <c r="I221" s="13">
        <v>0.24705882352941178</v>
      </c>
      <c r="J221" s="13">
        <v>-0.57282196186948009</v>
      </c>
      <c r="K221" s="13">
        <v>-0.67259270913454927</v>
      </c>
      <c r="L221" s="13">
        <v>0.18802526899128494</v>
      </c>
      <c r="M221" s="13">
        <v>0.31738218974487481</v>
      </c>
    </row>
    <row r="222" spans="2:13" x14ac:dyDescent="0.55000000000000004">
      <c r="B222" s="8" t="s">
        <v>233</v>
      </c>
      <c r="C222" s="8">
        <v>1</v>
      </c>
      <c r="D222" s="8">
        <v>0</v>
      </c>
      <c r="E222" s="13">
        <v>1</v>
      </c>
      <c r="F222" s="13">
        <v>0.24705882352941178</v>
      </c>
      <c r="G222" s="13">
        <v>0.31147540983606559</v>
      </c>
      <c r="H222" s="13">
        <v>1</v>
      </c>
      <c r="I222" s="13">
        <v>0.24705882352941178</v>
      </c>
      <c r="J222" s="13">
        <v>1.7457431218879391</v>
      </c>
      <c r="K222" s="13">
        <v>1.4867838833500562</v>
      </c>
      <c r="L222" s="13">
        <v>0.18802526899128494</v>
      </c>
      <c r="M222" s="13">
        <v>0.31738218974487481</v>
      </c>
    </row>
    <row r="223" spans="2:13" x14ac:dyDescent="0.55000000000000004">
      <c r="B223" s="8" t="s">
        <v>234</v>
      </c>
      <c r="C223" s="8">
        <v>1</v>
      </c>
      <c r="D223" s="8">
        <v>0</v>
      </c>
      <c r="E223" s="13">
        <v>0</v>
      </c>
      <c r="F223" s="13">
        <v>0.24705882352941178</v>
      </c>
      <c r="G223" s="13">
        <v>0.31147540983606559</v>
      </c>
      <c r="H223" s="13">
        <v>0</v>
      </c>
      <c r="I223" s="13">
        <v>0.24705882352941178</v>
      </c>
      <c r="J223" s="13">
        <v>-0.57282196186948009</v>
      </c>
      <c r="K223" s="13">
        <v>-0.67259270913454927</v>
      </c>
      <c r="L223" s="13">
        <v>0.18802526899128494</v>
      </c>
      <c r="M223" s="13">
        <v>0.31738218974487481</v>
      </c>
    </row>
    <row r="224" spans="2:13" x14ac:dyDescent="0.55000000000000004">
      <c r="B224" s="8" t="s">
        <v>235</v>
      </c>
      <c r="C224" s="8">
        <v>1</v>
      </c>
      <c r="D224" s="8">
        <v>1</v>
      </c>
      <c r="E224" s="13">
        <v>0</v>
      </c>
      <c r="F224" s="13">
        <v>0.45945945945945943</v>
      </c>
      <c r="G224" s="13">
        <v>0.31147540983606559</v>
      </c>
      <c r="H224" s="13">
        <v>0</v>
      </c>
      <c r="I224" s="13">
        <v>0.45945945945945943</v>
      </c>
      <c r="J224" s="13">
        <v>-0.92195444572928864</v>
      </c>
      <c r="K224" s="13">
        <v>-0.67259270913454927</v>
      </c>
      <c r="L224" s="13">
        <v>0.34984818674559792</v>
      </c>
      <c r="M224" s="13">
        <v>0.57313872852430658</v>
      </c>
    </row>
    <row r="225" spans="2:13" x14ac:dyDescent="0.55000000000000004">
      <c r="B225" s="8" t="s">
        <v>236</v>
      </c>
      <c r="C225" s="8">
        <v>1</v>
      </c>
      <c r="D225" s="8">
        <v>1</v>
      </c>
      <c r="E225" s="13">
        <v>1</v>
      </c>
      <c r="F225" s="13">
        <v>0.45945945945945943</v>
      </c>
      <c r="G225" s="13">
        <v>0.31147540983606559</v>
      </c>
      <c r="H225" s="13">
        <v>1</v>
      </c>
      <c r="I225" s="13">
        <v>0.45945945945945943</v>
      </c>
      <c r="J225" s="13">
        <v>1.0846522890932808</v>
      </c>
      <c r="K225" s="13">
        <v>1.4867838833500562</v>
      </c>
      <c r="L225" s="13">
        <v>0.34984818674559792</v>
      </c>
      <c r="M225" s="13">
        <v>0.57313872852430658</v>
      </c>
    </row>
    <row r="226" spans="2:13" x14ac:dyDescent="0.55000000000000004">
      <c r="B226" s="8" t="s">
        <v>237</v>
      </c>
      <c r="C226" s="8">
        <v>1</v>
      </c>
      <c r="D226" s="8">
        <v>0</v>
      </c>
      <c r="E226" s="13">
        <v>0</v>
      </c>
      <c r="F226" s="13">
        <v>0.24705882352941178</v>
      </c>
      <c r="G226" s="13">
        <v>0.31147540983606559</v>
      </c>
      <c r="H226" s="13">
        <v>0</v>
      </c>
      <c r="I226" s="13">
        <v>0.24705882352941178</v>
      </c>
      <c r="J226" s="13">
        <v>-0.57282196186948009</v>
      </c>
      <c r="K226" s="13">
        <v>-0.67259270913454927</v>
      </c>
      <c r="L226" s="13">
        <v>0.18802526899128494</v>
      </c>
      <c r="M226" s="13">
        <v>0.31738218974487481</v>
      </c>
    </row>
    <row r="227" spans="2:13" x14ac:dyDescent="0.55000000000000004">
      <c r="B227" s="8" t="s">
        <v>238</v>
      </c>
      <c r="C227" s="8">
        <v>1</v>
      </c>
      <c r="D227" s="8">
        <v>0</v>
      </c>
      <c r="E227" s="13">
        <v>0</v>
      </c>
      <c r="F227" s="13">
        <v>0.24705882352941178</v>
      </c>
      <c r="G227" s="13">
        <v>0.31147540983606559</v>
      </c>
      <c r="H227" s="13">
        <v>0</v>
      </c>
      <c r="I227" s="13">
        <v>0.24705882352941178</v>
      </c>
      <c r="J227" s="13">
        <v>-0.57282196186948009</v>
      </c>
      <c r="K227" s="13">
        <v>-0.67259270913454927</v>
      </c>
      <c r="L227" s="13">
        <v>0.18802526899128494</v>
      </c>
      <c r="M227" s="13">
        <v>0.31738218974487481</v>
      </c>
    </row>
    <row r="228" spans="2:13" x14ac:dyDescent="0.55000000000000004">
      <c r="B228" s="8" t="s">
        <v>239</v>
      </c>
      <c r="C228" s="8">
        <v>1</v>
      </c>
      <c r="D228" s="8">
        <v>0</v>
      </c>
      <c r="E228" s="13">
        <v>0</v>
      </c>
      <c r="F228" s="13">
        <v>0.24705882352941178</v>
      </c>
      <c r="G228" s="13">
        <v>0.31147540983606559</v>
      </c>
      <c r="H228" s="13">
        <v>0</v>
      </c>
      <c r="I228" s="13">
        <v>0.24705882352941178</v>
      </c>
      <c r="J228" s="13">
        <v>-0.57282196186948009</v>
      </c>
      <c r="K228" s="13">
        <v>-0.67259270913454927</v>
      </c>
      <c r="L228" s="13">
        <v>0.18802526899128494</v>
      </c>
      <c r="M228" s="13">
        <v>0.31738218974487481</v>
      </c>
    </row>
    <row r="229" spans="2:13" x14ac:dyDescent="0.55000000000000004">
      <c r="B229" s="8" t="s">
        <v>240</v>
      </c>
      <c r="C229" s="8">
        <v>1</v>
      </c>
      <c r="D229" s="8">
        <v>0</v>
      </c>
      <c r="E229" s="13">
        <v>0</v>
      </c>
      <c r="F229" s="13">
        <v>0.24705882352941178</v>
      </c>
      <c r="G229" s="13">
        <v>0.31147540983606559</v>
      </c>
      <c r="H229" s="13">
        <v>0</v>
      </c>
      <c r="I229" s="13">
        <v>0.24705882352941178</v>
      </c>
      <c r="J229" s="13">
        <v>-0.57282196186948009</v>
      </c>
      <c r="K229" s="13">
        <v>-0.67259270913454927</v>
      </c>
      <c r="L229" s="13">
        <v>0.18802526899128494</v>
      </c>
      <c r="M229" s="13">
        <v>0.31738218974487481</v>
      </c>
    </row>
    <row r="230" spans="2:13" x14ac:dyDescent="0.55000000000000004">
      <c r="B230" s="8" t="s">
        <v>241</v>
      </c>
      <c r="C230" s="8">
        <v>1</v>
      </c>
      <c r="D230" s="8">
        <v>0</v>
      </c>
      <c r="E230" s="13">
        <v>0</v>
      </c>
      <c r="F230" s="13">
        <v>0.24705882352941178</v>
      </c>
      <c r="G230" s="13">
        <v>0.31147540983606559</v>
      </c>
      <c r="H230" s="13">
        <v>0</v>
      </c>
      <c r="I230" s="13">
        <v>0.24705882352941178</v>
      </c>
      <c r="J230" s="13">
        <v>-0.57282196186948009</v>
      </c>
      <c r="K230" s="13">
        <v>-0.67259270913454927</v>
      </c>
      <c r="L230" s="13">
        <v>0.18802526899128494</v>
      </c>
      <c r="M230" s="13">
        <v>0.31738218974487481</v>
      </c>
    </row>
    <row r="231" spans="2:13" x14ac:dyDescent="0.55000000000000004">
      <c r="B231" s="8" t="s">
        <v>242</v>
      </c>
      <c r="C231" s="8">
        <v>1</v>
      </c>
      <c r="D231" s="8">
        <v>1</v>
      </c>
      <c r="E231" s="13">
        <v>0</v>
      </c>
      <c r="F231" s="13">
        <v>0.45945945945945943</v>
      </c>
      <c r="G231" s="13">
        <v>0.31147540983606559</v>
      </c>
      <c r="H231" s="13">
        <v>0</v>
      </c>
      <c r="I231" s="13">
        <v>0.45945945945945943</v>
      </c>
      <c r="J231" s="13">
        <v>-0.92195444572928864</v>
      </c>
      <c r="K231" s="13">
        <v>-0.67259270913454927</v>
      </c>
      <c r="L231" s="13">
        <v>0.34984818674559792</v>
      </c>
      <c r="M231" s="13">
        <v>0.57313872852430658</v>
      </c>
    </row>
    <row r="232" spans="2:13" x14ac:dyDescent="0.55000000000000004">
      <c r="B232" s="8" t="s">
        <v>243</v>
      </c>
      <c r="C232" s="8">
        <v>1</v>
      </c>
      <c r="D232" s="8">
        <v>1</v>
      </c>
      <c r="E232" s="13">
        <v>1</v>
      </c>
      <c r="F232" s="13">
        <v>0.45945945945945943</v>
      </c>
      <c r="G232" s="13">
        <v>0.31147540983606559</v>
      </c>
      <c r="H232" s="13">
        <v>1</v>
      </c>
      <c r="I232" s="13">
        <v>0.45945945945945943</v>
      </c>
      <c r="J232" s="13">
        <v>1.0846522890932808</v>
      </c>
      <c r="K232" s="13">
        <v>1.4867838833500562</v>
      </c>
      <c r="L232" s="13">
        <v>0.34984818674559792</v>
      </c>
      <c r="M232" s="13">
        <v>0.57313872852430658</v>
      </c>
    </row>
    <row r="233" spans="2:13" x14ac:dyDescent="0.55000000000000004">
      <c r="B233" s="8" t="s">
        <v>244</v>
      </c>
      <c r="C233" s="8">
        <v>1</v>
      </c>
      <c r="D233" s="8">
        <v>0</v>
      </c>
      <c r="E233" s="13">
        <v>0</v>
      </c>
      <c r="F233" s="13">
        <v>0.24705882352941178</v>
      </c>
      <c r="G233" s="13">
        <v>0.31147540983606559</v>
      </c>
      <c r="H233" s="13">
        <v>0</v>
      </c>
      <c r="I233" s="13">
        <v>0.24705882352941178</v>
      </c>
      <c r="J233" s="13">
        <v>-0.57282196186948009</v>
      </c>
      <c r="K233" s="13">
        <v>-0.67259270913454927</v>
      </c>
      <c r="L233" s="13">
        <v>0.18802526899128494</v>
      </c>
      <c r="M233" s="13">
        <v>0.31738218974487481</v>
      </c>
    </row>
    <row r="234" spans="2:13" x14ac:dyDescent="0.55000000000000004">
      <c r="B234" s="8" t="s">
        <v>245</v>
      </c>
      <c r="C234" s="8">
        <v>1</v>
      </c>
      <c r="D234" s="8">
        <v>1</v>
      </c>
      <c r="E234" s="13">
        <v>0</v>
      </c>
      <c r="F234" s="13">
        <v>0.45945945945945943</v>
      </c>
      <c r="G234" s="13">
        <v>0.31147540983606559</v>
      </c>
      <c r="H234" s="13">
        <v>0</v>
      </c>
      <c r="I234" s="13">
        <v>0.45945945945945943</v>
      </c>
      <c r="J234" s="13">
        <v>-0.92195444572928864</v>
      </c>
      <c r="K234" s="13">
        <v>-0.67259270913454927</v>
      </c>
      <c r="L234" s="13">
        <v>0.34984818674559792</v>
      </c>
      <c r="M234" s="13">
        <v>0.57313872852430658</v>
      </c>
    </row>
    <row r="235" spans="2:13" x14ac:dyDescent="0.55000000000000004">
      <c r="B235" s="8" t="s">
        <v>246</v>
      </c>
      <c r="C235" s="8">
        <v>1</v>
      </c>
      <c r="D235" s="8">
        <v>0</v>
      </c>
      <c r="E235" s="13">
        <v>1</v>
      </c>
      <c r="F235" s="13">
        <v>0.24705882352941178</v>
      </c>
      <c r="G235" s="13">
        <v>0.31147540983606559</v>
      </c>
      <c r="H235" s="13">
        <v>1</v>
      </c>
      <c r="I235" s="13">
        <v>0.24705882352941178</v>
      </c>
      <c r="J235" s="13">
        <v>1.7457431218879391</v>
      </c>
      <c r="K235" s="13">
        <v>1.4867838833500562</v>
      </c>
      <c r="L235" s="13">
        <v>0.18802526899128494</v>
      </c>
      <c r="M235" s="13">
        <v>0.31738218974487481</v>
      </c>
    </row>
    <row r="236" spans="2:13" x14ac:dyDescent="0.55000000000000004">
      <c r="B236" s="8" t="s">
        <v>247</v>
      </c>
      <c r="C236" s="8">
        <v>1</v>
      </c>
      <c r="D236" s="8">
        <v>0</v>
      </c>
      <c r="E236" s="13">
        <v>0</v>
      </c>
      <c r="F236" s="13">
        <v>0.24705882352941178</v>
      </c>
      <c r="G236" s="13">
        <v>0.31147540983606559</v>
      </c>
      <c r="H236" s="13">
        <v>0</v>
      </c>
      <c r="I236" s="13">
        <v>0.24705882352941178</v>
      </c>
      <c r="J236" s="13">
        <v>-0.57282196186948009</v>
      </c>
      <c r="K236" s="13">
        <v>-0.67259270913454927</v>
      </c>
      <c r="L236" s="13">
        <v>0.18802526899128494</v>
      </c>
      <c r="M236" s="13">
        <v>0.31738218974487481</v>
      </c>
    </row>
    <row r="237" spans="2:13" x14ac:dyDescent="0.55000000000000004">
      <c r="B237" s="8" t="s">
        <v>248</v>
      </c>
      <c r="C237" s="8">
        <v>1</v>
      </c>
      <c r="D237" s="8">
        <v>0</v>
      </c>
      <c r="E237" s="13">
        <v>0</v>
      </c>
      <c r="F237" s="13">
        <v>0.24705882352941178</v>
      </c>
      <c r="G237" s="13">
        <v>0.31147540983606559</v>
      </c>
      <c r="H237" s="13">
        <v>0</v>
      </c>
      <c r="I237" s="13">
        <v>0.24705882352941178</v>
      </c>
      <c r="J237" s="13">
        <v>-0.57282196186948009</v>
      </c>
      <c r="K237" s="13">
        <v>-0.67259270913454927</v>
      </c>
      <c r="L237" s="13">
        <v>0.18802526899128494</v>
      </c>
      <c r="M237" s="13">
        <v>0.31738218974487481</v>
      </c>
    </row>
    <row r="238" spans="2:13" x14ac:dyDescent="0.55000000000000004">
      <c r="B238" s="8" t="s">
        <v>249</v>
      </c>
      <c r="C238" s="8">
        <v>1</v>
      </c>
      <c r="D238" s="8">
        <v>0</v>
      </c>
      <c r="E238" s="13">
        <v>1</v>
      </c>
      <c r="F238" s="13">
        <v>0.24705882352941178</v>
      </c>
      <c r="G238" s="13">
        <v>0.31147540983606559</v>
      </c>
      <c r="H238" s="13">
        <v>1</v>
      </c>
      <c r="I238" s="13">
        <v>0.24705882352941178</v>
      </c>
      <c r="J238" s="13">
        <v>1.7457431218879391</v>
      </c>
      <c r="K238" s="13">
        <v>1.4867838833500562</v>
      </c>
      <c r="L238" s="13">
        <v>0.18802526899128494</v>
      </c>
      <c r="M238" s="13">
        <v>0.31738218974487481</v>
      </c>
    </row>
    <row r="239" spans="2:13" x14ac:dyDescent="0.55000000000000004">
      <c r="B239" s="8" t="s">
        <v>250</v>
      </c>
      <c r="C239" s="8">
        <v>1</v>
      </c>
      <c r="D239" s="8">
        <v>0</v>
      </c>
      <c r="E239" s="13">
        <v>0</v>
      </c>
      <c r="F239" s="13">
        <v>0.24705882352941178</v>
      </c>
      <c r="G239" s="13">
        <v>0.31147540983606559</v>
      </c>
      <c r="H239" s="13">
        <v>0</v>
      </c>
      <c r="I239" s="13">
        <v>0.24705882352941178</v>
      </c>
      <c r="J239" s="13">
        <v>-0.57282196186948009</v>
      </c>
      <c r="K239" s="13">
        <v>-0.67259270913454927</v>
      </c>
      <c r="L239" s="13">
        <v>0.18802526899128494</v>
      </c>
      <c r="M239" s="13">
        <v>0.31738218974487481</v>
      </c>
    </row>
    <row r="240" spans="2:13" x14ac:dyDescent="0.55000000000000004">
      <c r="B240" s="8" t="s">
        <v>251</v>
      </c>
      <c r="C240" s="8">
        <v>1</v>
      </c>
      <c r="D240" s="8">
        <v>0</v>
      </c>
      <c r="E240" s="13">
        <v>0</v>
      </c>
      <c r="F240" s="13">
        <v>0.24705882352941178</v>
      </c>
      <c r="G240" s="13">
        <v>0.31147540983606559</v>
      </c>
      <c r="H240" s="13">
        <v>0</v>
      </c>
      <c r="I240" s="13">
        <v>0.24705882352941178</v>
      </c>
      <c r="J240" s="13">
        <v>-0.57282196186948009</v>
      </c>
      <c r="K240" s="13">
        <v>-0.67259270913454927</v>
      </c>
      <c r="L240" s="13">
        <v>0.18802526899128494</v>
      </c>
      <c r="M240" s="13">
        <v>0.31738218974487481</v>
      </c>
    </row>
    <row r="241" spans="2:13" x14ac:dyDescent="0.55000000000000004">
      <c r="B241" s="8" t="s">
        <v>252</v>
      </c>
      <c r="C241" s="8">
        <v>1</v>
      </c>
      <c r="D241" s="8">
        <v>0</v>
      </c>
      <c r="E241" s="13">
        <v>0</v>
      </c>
      <c r="F241" s="13">
        <v>0.24705882352941178</v>
      </c>
      <c r="G241" s="13">
        <v>0.31147540983606559</v>
      </c>
      <c r="H241" s="13">
        <v>0</v>
      </c>
      <c r="I241" s="13">
        <v>0.24705882352941178</v>
      </c>
      <c r="J241" s="13">
        <v>-0.57282196186948009</v>
      </c>
      <c r="K241" s="13">
        <v>-0.67259270913454927</v>
      </c>
      <c r="L241" s="13">
        <v>0.18802526899128494</v>
      </c>
      <c r="M241" s="13">
        <v>0.31738218974487481</v>
      </c>
    </row>
    <row r="242" spans="2:13" x14ac:dyDescent="0.55000000000000004">
      <c r="B242" s="8" t="s">
        <v>253</v>
      </c>
      <c r="C242" s="8">
        <v>1</v>
      </c>
      <c r="D242" s="8">
        <v>0</v>
      </c>
      <c r="E242" s="13">
        <v>0</v>
      </c>
      <c r="F242" s="13">
        <v>0.24705882352941178</v>
      </c>
      <c r="G242" s="13">
        <v>0.31147540983606559</v>
      </c>
      <c r="H242" s="13">
        <v>0</v>
      </c>
      <c r="I242" s="13">
        <v>0.24705882352941178</v>
      </c>
      <c r="J242" s="13">
        <v>-0.57282196186948009</v>
      </c>
      <c r="K242" s="13">
        <v>-0.67259270913454927</v>
      </c>
      <c r="L242" s="13">
        <v>0.18802526899128494</v>
      </c>
      <c r="M242" s="13">
        <v>0.31738218974487481</v>
      </c>
    </row>
    <row r="243" spans="2:13" x14ac:dyDescent="0.55000000000000004">
      <c r="B243" s="8" t="s">
        <v>254</v>
      </c>
      <c r="C243" s="8">
        <v>1</v>
      </c>
      <c r="D243" s="8">
        <v>0</v>
      </c>
      <c r="E243" s="13">
        <v>0</v>
      </c>
      <c r="F243" s="13">
        <v>0.24705882352941178</v>
      </c>
      <c r="G243" s="13">
        <v>0.31147540983606559</v>
      </c>
      <c r="H243" s="13">
        <v>0</v>
      </c>
      <c r="I243" s="13">
        <v>0.24705882352941178</v>
      </c>
      <c r="J243" s="13">
        <v>-0.57282196186948009</v>
      </c>
      <c r="K243" s="13">
        <v>-0.67259270913454927</v>
      </c>
      <c r="L243" s="13">
        <v>0.18802526899128494</v>
      </c>
      <c r="M243" s="13">
        <v>0.31738218974487481</v>
      </c>
    </row>
    <row r="244" spans="2:13" x14ac:dyDescent="0.55000000000000004">
      <c r="B244" s="8" t="s">
        <v>255</v>
      </c>
      <c r="C244" s="8">
        <v>1</v>
      </c>
      <c r="D244" s="8">
        <v>0</v>
      </c>
      <c r="E244" s="13">
        <v>0</v>
      </c>
      <c r="F244" s="13">
        <v>0.24705882352941178</v>
      </c>
      <c r="G244" s="13">
        <v>0.31147540983606559</v>
      </c>
      <c r="H244" s="13">
        <v>0</v>
      </c>
      <c r="I244" s="13">
        <v>0.24705882352941178</v>
      </c>
      <c r="J244" s="13">
        <v>-0.57282196186948009</v>
      </c>
      <c r="K244" s="13">
        <v>-0.67259270913454927</v>
      </c>
      <c r="L244" s="13">
        <v>0.18802526899128494</v>
      </c>
      <c r="M244" s="13">
        <v>0.31738218974487481</v>
      </c>
    </row>
    <row r="245" spans="2:13" x14ac:dyDescent="0.55000000000000004">
      <c r="B245" s="8" t="s">
        <v>256</v>
      </c>
      <c r="C245" s="8">
        <v>1</v>
      </c>
      <c r="D245" s="8">
        <v>0</v>
      </c>
      <c r="E245" s="13">
        <v>0</v>
      </c>
      <c r="F245" s="13">
        <v>0.24705882352941178</v>
      </c>
      <c r="G245" s="13">
        <v>0.31147540983606559</v>
      </c>
      <c r="H245" s="13">
        <v>0</v>
      </c>
      <c r="I245" s="13">
        <v>0.24705882352941178</v>
      </c>
      <c r="J245" s="13">
        <v>-0.57282196186948009</v>
      </c>
      <c r="K245" s="13">
        <v>-0.67259270913454927</v>
      </c>
      <c r="L245" s="13">
        <v>0.18802526899128494</v>
      </c>
      <c r="M245" s="13">
        <v>0.31738218974487481</v>
      </c>
    </row>
    <row r="246" spans="2:13" x14ac:dyDescent="0.55000000000000004">
      <c r="B246" s="8" t="s">
        <v>257</v>
      </c>
      <c r="C246" s="8">
        <v>1</v>
      </c>
      <c r="D246" s="8">
        <v>0</v>
      </c>
      <c r="E246" s="13">
        <v>0</v>
      </c>
      <c r="F246" s="13">
        <v>0.24705882352941178</v>
      </c>
      <c r="G246" s="13">
        <v>0.31147540983606559</v>
      </c>
      <c r="H246" s="13">
        <v>0</v>
      </c>
      <c r="I246" s="13">
        <v>0.24705882352941178</v>
      </c>
      <c r="J246" s="13">
        <v>-0.57282196186948009</v>
      </c>
      <c r="K246" s="13">
        <v>-0.67259270913454927</v>
      </c>
      <c r="L246" s="13">
        <v>0.18802526899128494</v>
      </c>
      <c r="M246" s="13">
        <v>0.31738218974487481</v>
      </c>
    </row>
    <row r="247" spans="2:13" x14ac:dyDescent="0.55000000000000004">
      <c r="B247" s="8" t="s">
        <v>258</v>
      </c>
      <c r="C247" s="8">
        <v>1</v>
      </c>
      <c r="D247" s="8">
        <v>0</v>
      </c>
      <c r="E247" s="13">
        <v>0</v>
      </c>
      <c r="F247" s="13">
        <v>0.24705882352941178</v>
      </c>
      <c r="G247" s="13">
        <v>0.31147540983606559</v>
      </c>
      <c r="H247" s="13">
        <v>0</v>
      </c>
      <c r="I247" s="13">
        <v>0.24705882352941178</v>
      </c>
      <c r="J247" s="13">
        <v>-0.57282196186948009</v>
      </c>
      <c r="K247" s="13">
        <v>-0.67259270913454927</v>
      </c>
      <c r="L247" s="13">
        <v>0.18802526899128494</v>
      </c>
      <c r="M247" s="13">
        <v>0.31738218974487481</v>
      </c>
    </row>
    <row r="248" spans="2:13" x14ac:dyDescent="0.55000000000000004">
      <c r="B248" s="8" t="s">
        <v>259</v>
      </c>
      <c r="C248" s="8">
        <v>1</v>
      </c>
      <c r="D248" s="8">
        <v>1</v>
      </c>
      <c r="E248" s="13">
        <v>0</v>
      </c>
      <c r="F248" s="13">
        <v>0.45945945945945943</v>
      </c>
      <c r="G248" s="13">
        <v>0.31147540983606559</v>
      </c>
      <c r="H248" s="13">
        <v>0</v>
      </c>
      <c r="I248" s="13">
        <v>0.45945945945945943</v>
      </c>
      <c r="J248" s="13">
        <v>-0.92195444572928864</v>
      </c>
      <c r="K248" s="13">
        <v>-0.67259270913454927</v>
      </c>
      <c r="L248" s="13">
        <v>0.34984818674559792</v>
      </c>
      <c r="M248" s="13">
        <v>0.57313872852430658</v>
      </c>
    </row>
    <row r="249" spans="2:13" x14ac:dyDescent="0.55000000000000004">
      <c r="B249" s="8" t="s">
        <v>260</v>
      </c>
      <c r="C249" s="8">
        <v>1</v>
      </c>
      <c r="D249" s="8">
        <v>0</v>
      </c>
      <c r="E249" s="13">
        <v>1</v>
      </c>
      <c r="F249" s="13">
        <v>0.24705882352941178</v>
      </c>
      <c r="G249" s="13">
        <v>0.31147540983606559</v>
      </c>
      <c r="H249" s="13">
        <v>1</v>
      </c>
      <c r="I249" s="13">
        <v>0.24705882352941178</v>
      </c>
      <c r="J249" s="13">
        <v>1.7457431218879391</v>
      </c>
      <c r="K249" s="13">
        <v>1.4867838833500562</v>
      </c>
      <c r="L249" s="13">
        <v>0.18802526899128494</v>
      </c>
      <c r="M249" s="13">
        <v>0.31738218974487481</v>
      </c>
    </row>
    <row r="250" spans="2:13" x14ac:dyDescent="0.55000000000000004">
      <c r="B250" s="8" t="s">
        <v>261</v>
      </c>
      <c r="C250" s="8">
        <v>1</v>
      </c>
      <c r="D250" s="8">
        <v>0</v>
      </c>
      <c r="E250" s="13">
        <v>0</v>
      </c>
      <c r="F250" s="13">
        <v>0.24705882352941178</v>
      </c>
      <c r="G250" s="13">
        <v>0.31147540983606559</v>
      </c>
      <c r="H250" s="13">
        <v>0</v>
      </c>
      <c r="I250" s="13">
        <v>0.24705882352941178</v>
      </c>
      <c r="J250" s="13">
        <v>-0.57282196186948009</v>
      </c>
      <c r="K250" s="13">
        <v>-0.67259270913454927</v>
      </c>
      <c r="L250" s="13">
        <v>0.18802526899128494</v>
      </c>
      <c r="M250" s="13">
        <v>0.31738218974487481</v>
      </c>
    </row>
    <row r="251" spans="2:13" x14ac:dyDescent="0.55000000000000004">
      <c r="B251" s="8" t="s">
        <v>262</v>
      </c>
      <c r="C251" s="8">
        <v>1</v>
      </c>
      <c r="D251" s="8">
        <v>1</v>
      </c>
      <c r="E251" s="13">
        <v>1</v>
      </c>
      <c r="F251" s="13">
        <v>0.45945945945945943</v>
      </c>
      <c r="G251" s="13">
        <v>0.31147540983606559</v>
      </c>
      <c r="H251" s="13">
        <v>1</v>
      </c>
      <c r="I251" s="13">
        <v>0.45945945945945943</v>
      </c>
      <c r="J251" s="13">
        <v>1.0846522890932808</v>
      </c>
      <c r="K251" s="13">
        <v>1.4867838833500562</v>
      </c>
      <c r="L251" s="13">
        <v>0.34984818674559792</v>
      </c>
      <c r="M251" s="13">
        <v>0.57313872852430658</v>
      </c>
    </row>
    <row r="252" spans="2:13" x14ac:dyDescent="0.55000000000000004">
      <c r="B252" s="8" t="s">
        <v>263</v>
      </c>
      <c r="C252" s="8">
        <v>1</v>
      </c>
      <c r="D252" s="8">
        <v>1</v>
      </c>
      <c r="E252" s="13">
        <v>0</v>
      </c>
      <c r="F252" s="13">
        <v>0.45945945945945943</v>
      </c>
      <c r="G252" s="13">
        <v>0.31147540983606559</v>
      </c>
      <c r="H252" s="13">
        <v>0</v>
      </c>
      <c r="I252" s="13">
        <v>0.45945945945945943</v>
      </c>
      <c r="J252" s="13">
        <v>-0.92195444572928864</v>
      </c>
      <c r="K252" s="13">
        <v>-0.67259270913454927</v>
      </c>
      <c r="L252" s="13">
        <v>0.34984818674559792</v>
      </c>
      <c r="M252" s="13">
        <v>0.57313872852430658</v>
      </c>
    </row>
    <row r="253" spans="2:13" x14ac:dyDescent="0.55000000000000004">
      <c r="B253" s="8" t="s">
        <v>264</v>
      </c>
      <c r="C253" s="8">
        <v>1</v>
      </c>
      <c r="D253" s="8">
        <v>0</v>
      </c>
      <c r="E253" s="13">
        <v>0</v>
      </c>
      <c r="F253" s="13">
        <v>0.24705882352941178</v>
      </c>
      <c r="G253" s="13">
        <v>0.31147540983606559</v>
      </c>
      <c r="H253" s="13">
        <v>0</v>
      </c>
      <c r="I253" s="13">
        <v>0.24705882352941178</v>
      </c>
      <c r="J253" s="13">
        <v>-0.57282196186948009</v>
      </c>
      <c r="K253" s="13">
        <v>-0.67259270913454927</v>
      </c>
      <c r="L253" s="13">
        <v>0.18802526899128494</v>
      </c>
      <c r="M253" s="13">
        <v>0.31738218974487481</v>
      </c>
    </row>
    <row r="254" spans="2:13" x14ac:dyDescent="0.55000000000000004">
      <c r="B254" s="8" t="s">
        <v>265</v>
      </c>
      <c r="C254" s="8">
        <v>1</v>
      </c>
      <c r="D254" s="8">
        <v>1</v>
      </c>
      <c r="E254" s="13">
        <v>1</v>
      </c>
      <c r="F254" s="13">
        <v>0.45945945945945943</v>
      </c>
      <c r="G254" s="13">
        <v>0.31147540983606559</v>
      </c>
      <c r="H254" s="13">
        <v>1</v>
      </c>
      <c r="I254" s="13">
        <v>0.45945945945945943</v>
      </c>
      <c r="J254" s="13">
        <v>1.0846522890932808</v>
      </c>
      <c r="K254" s="13">
        <v>1.4867838833500562</v>
      </c>
      <c r="L254" s="13">
        <v>0.34984818674559792</v>
      </c>
      <c r="M254" s="13">
        <v>0.57313872852430658</v>
      </c>
    </row>
    <row r="255" spans="2:13" x14ac:dyDescent="0.55000000000000004">
      <c r="B255" s="8" t="s">
        <v>266</v>
      </c>
      <c r="C255" s="8">
        <v>1</v>
      </c>
      <c r="D255" s="8">
        <v>0</v>
      </c>
      <c r="E255" s="13">
        <v>0</v>
      </c>
      <c r="F255" s="13">
        <v>0.24705882352941178</v>
      </c>
      <c r="G255" s="13">
        <v>0.31147540983606559</v>
      </c>
      <c r="H255" s="13">
        <v>0</v>
      </c>
      <c r="I255" s="13">
        <v>0.24705882352941178</v>
      </c>
      <c r="J255" s="13">
        <v>-0.57282196186948009</v>
      </c>
      <c r="K255" s="13">
        <v>-0.67259270913454927</v>
      </c>
      <c r="L255" s="13">
        <v>0.18802526899128494</v>
      </c>
      <c r="M255" s="13">
        <v>0.31738218974487481</v>
      </c>
    </row>
    <row r="256" spans="2:13" x14ac:dyDescent="0.55000000000000004">
      <c r="B256" s="8" t="s">
        <v>267</v>
      </c>
      <c r="C256" s="8">
        <v>1</v>
      </c>
      <c r="D256" s="8">
        <v>0</v>
      </c>
      <c r="E256" s="13">
        <v>0</v>
      </c>
      <c r="F256" s="13">
        <v>0.24705882352941178</v>
      </c>
      <c r="G256" s="13">
        <v>0.31147540983606559</v>
      </c>
      <c r="H256" s="13">
        <v>0</v>
      </c>
      <c r="I256" s="13">
        <v>0.24705882352941178</v>
      </c>
      <c r="J256" s="13">
        <v>-0.57282196186948009</v>
      </c>
      <c r="K256" s="13">
        <v>-0.67259270913454927</v>
      </c>
      <c r="L256" s="13">
        <v>0.18802526899128494</v>
      </c>
      <c r="M256" s="13">
        <v>0.31738218974487481</v>
      </c>
    </row>
    <row r="257" spans="2:13" x14ac:dyDescent="0.55000000000000004">
      <c r="B257" s="8" t="s">
        <v>268</v>
      </c>
      <c r="C257" s="8">
        <v>1</v>
      </c>
      <c r="D257" s="8">
        <v>1</v>
      </c>
      <c r="E257" s="13">
        <v>1</v>
      </c>
      <c r="F257" s="13">
        <v>0.45945945945945943</v>
      </c>
      <c r="G257" s="13">
        <v>0.31147540983606559</v>
      </c>
      <c r="H257" s="13">
        <v>1</v>
      </c>
      <c r="I257" s="13">
        <v>0.45945945945945943</v>
      </c>
      <c r="J257" s="13">
        <v>1.0846522890932808</v>
      </c>
      <c r="K257" s="13">
        <v>1.4867838833500562</v>
      </c>
      <c r="L257" s="13">
        <v>0.34984818674559792</v>
      </c>
      <c r="M257" s="13">
        <v>0.57313872852430658</v>
      </c>
    </row>
    <row r="258" spans="2:13" x14ac:dyDescent="0.55000000000000004">
      <c r="B258" s="8" t="s">
        <v>269</v>
      </c>
      <c r="C258" s="8">
        <v>1</v>
      </c>
      <c r="D258" s="8">
        <v>0</v>
      </c>
      <c r="E258" s="13">
        <v>0</v>
      </c>
      <c r="F258" s="13">
        <v>0.24705882352941178</v>
      </c>
      <c r="G258" s="13">
        <v>0.31147540983606559</v>
      </c>
      <c r="H258" s="13">
        <v>0</v>
      </c>
      <c r="I258" s="13">
        <v>0.24705882352941178</v>
      </c>
      <c r="J258" s="13">
        <v>-0.57282196186948009</v>
      </c>
      <c r="K258" s="13">
        <v>-0.67259270913454927</v>
      </c>
      <c r="L258" s="13">
        <v>0.18802526899128494</v>
      </c>
      <c r="M258" s="13">
        <v>0.31738218974487481</v>
      </c>
    </row>
    <row r="259" spans="2:13" x14ac:dyDescent="0.55000000000000004">
      <c r="B259" s="8" t="s">
        <v>270</v>
      </c>
      <c r="C259" s="8">
        <v>1</v>
      </c>
      <c r="D259" s="8">
        <v>1</v>
      </c>
      <c r="E259" s="13">
        <v>0</v>
      </c>
      <c r="F259" s="13">
        <v>0.45945945945945943</v>
      </c>
      <c r="G259" s="13">
        <v>0.31147540983606559</v>
      </c>
      <c r="H259" s="13">
        <v>0</v>
      </c>
      <c r="I259" s="13">
        <v>0.45945945945945943</v>
      </c>
      <c r="J259" s="13">
        <v>-0.92195444572928864</v>
      </c>
      <c r="K259" s="13">
        <v>-0.67259270913454927</v>
      </c>
      <c r="L259" s="13">
        <v>0.34984818674559792</v>
      </c>
      <c r="M259" s="13">
        <v>0.57313872852430658</v>
      </c>
    </row>
    <row r="260" spans="2:13" x14ac:dyDescent="0.55000000000000004">
      <c r="B260" s="8" t="s">
        <v>271</v>
      </c>
      <c r="C260" s="8">
        <v>1</v>
      </c>
      <c r="D260" s="8">
        <v>0</v>
      </c>
      <c r="E260" s="13">
        <v>1</v>
      </c>
      <c r="F260" s="13">
        <v>0.24705882352941178</v>
      </c>
      <c r="G260" s="13">
        <v>0.31147540983606559</v>
      </c>
      <c r="H260" s="13">
        <v>1</v>
      </c>
      <c r="I260" s="13">
        <v>0.24705882352941178</v>
      </c>
      <c r="J260" s="13">
        <v>1.7457431218879391</v>
      </c>
      <c r="K260" s="13">
        <v>1.4867838833500562</v>
      </c>
      <c r="L260" s="13">
        <v>0.18802526899128494</v>
      </c>
      <c r="M260" s="13">
        <v>0.31738218974487481</v>
      </c>
    </row>
    <row r="261" spans="2:13" x14ac:dyDescent="0.55000000000000004">
      <c r="B261" s="8" t="s">
        <v>272</v>
      </c>
      <c r="C261" s="8">
        <v>1</v>
      </c>
      <c r="D261" s="8">
        <v>0</v>
      </c>
      <c r="E261" s="13">
        <v>0</v>
      </c>
      <c r="F261" s="13">
        <v>0.24705882352941178</v>
      </c>
      <c r="G261" s="13">
        <v>0.31147540983606559</v>
      </c>
      <c r="H261" s="13">
        <v>0</v>
      </c>
      <c r="I261" s="13">
        <v>0.24705882352941178</v>
      </c>
      <c r="J261" s="13">
        <v>-0.57282196186948009</v>
      </c>
      <c r="K261" s="13">
        <v>-0.67259270913454927</v>
      </c>
      <c r="L261" s="13">
        <v>0.18802526899128494</v>
      </c>
      <c r="M261" s="13">
        <v>0.31738218974487481</v>
      </c>
    </row>
    <row r="262" spans="2:13" x14ac:dyDescent="0.55000000000000004">
      <c r="B262" s="8" t="s">
        <v>273</v>
      </c>
      <c r="C262" s="8">
        <v>1</v>
      </c>
      <c r="D262" s="8">
        <v>1</v>
      </c>
      <c r="E262" s="13">
        <v>1</v>
      </c>
      <c r="F262" s="13">
        <v>0.45945945945945943</v>
      </c>
      <c r="G262" s="13">
        <v>0.31147540983606559</v>
      </c>
      <c r="H262" s="13">
        <v>1</v>
      </c>
      <c r="I262" s="13">
        <v>0.45945945945945943</v>
      </c>
      <c r="J262" s="13">
        <v>1.0846522890932808</v>
      </c>
      <c r="K262" s="13">
        <v>1.4867838833500562</v>
      </c>
      <c r="L262" s="13">
        <v>0.34984818674559792</v>
      </c>
      <c r="M262" s="13">
        <v>0.57313872852430658</v>
      </c>
    </row>
    <row r="263" spans="2:13" x14ac:dyDescent="0.55000000000000004">
      <c r="B263" s="8" t="s">
        <v>274</v>
      </c>
      <c r="C263" s="8">
        <v>1</v>
      </c>
      <c r="D263" s="8">
        <v>0</v>
      </c>
      <c r="E263" s="13">
        <v>0</v>
      </c>
      <c r="F263" s="13">
        <v>0.24705882352941178</v>
      </c>
      <c r="G263" s="13">
        <v>0.31147540983606559</v>
      </c>
      <c r="H263" s="13">
        <v>0</v>
      </c>
      <c r="I263" s="13">
        <v>0.24705882352941178</v>
      </c>
      <c r="J263" s="13">
        <v>-0.57282196186948009</v>
      </c>
      <c r="K263" s="13">
        <v>-0.67259270913454927</v>
      </c>
      <c r="L263" s="13">
        <v>0.18802526899128494</v>
      </c>
      <c r="M263" s="13">
        <v>0.31738218974487481</v>
      </c>
    </row>
    <row r="264" spans="2:13" x14ac:dyDescent="0.55000000000000004">
      <c r="B264" s="8" t="s">
        <v>275</v>
      </c>
      <c r="C264" s="8">
        <v>1</v>
      </c>
      <c r="D264" s="8">
        <v>0</v>
      </c>
      <c r="E264" s="13">
        <v>1</v>
      </c>
      <c r="F264" s="13">
        <v>0.24705882352941178</v>
      </c>
      <c r="G264" s="13">
        <v>0.31147540983606559</v>
      </c>
      <c r="H264" s="13">
        <v>1</v>
      </c>
      <c r="I264" s="13">
        <v>0.24705882352941178</v>
      </c>
      <c r="J264" s="13">
        <v>1.7457431218879391</v>
      </c>
      <c r="K264" s="13">
        <v>1.4867838833500562</v>
      </c>
      <c r="L264" s="13">
        <v>0.18802526899128494</v>
      </c>
      <c r="M264" s="13">
        <v>0.31738218974487481</v>
      </c>
    </row>
    <row r="265" spans="2:13" x14ac:dyDescent="0.55000000000000004">
      <c r="B265" s="8" t="s">
        <v>276</v>
      </c>
      <c r="C265" s="8">
        <v>1</v>
      </c>
      <c r="D265" s="8">
        <v>1</v>
      </c>
      <c r="E265" s="13">
        <v>0</v>
      </c>
      <c r="F265" s="13">
        <v>0.45945945945945943</v>
      </c>
      <c r="G265" s="13">
        <v>0.31147540983606559</v>
      </c>
      <c r="H265" s="13">
        <v>0</v>
      </c>
      <c r="I265" s="13">
        <v>0.45945945945945943</v>
      </c>
      <c r="J265" s="13">
        <v>-0.92195444572928864</v>
      </c>
      <c r="K265" s="13">
        <v>-0.67259270913454927</v>
      </c>
      <c r="L265" s="13">
        <v>0.34984818674559792</v>
      </c>
      <c r="M265" s="13">
        <v>0.57313872852430658</v>
      </c>
    </row>
    <row r="266" spans="2:13" x14ac:dyDescent="0.55000000000000004">
      <c r="B266" s="8" t="s">
        <v>277</v>
      </c>
      <c r="C266" s="8">
        <v>1</v>
      </c>
      <c r="D266" s="8">
        <v>1</v>
      </c>
      <c r="E266" s="13">
        <v>1</v>
      </c>
      <c r="F266" s="13">
        <v>0.45945945945945943</v>
      </c>
      <c r="G266" s="13">
        <v>0.31147540983606559</v>
      </c>
      <c r="H266" s="13">
        <v>1</v>
      </c>
      <c r="I266" s="13">
        <v>0.45945945945945943</v>
      </c>
      <c r="J266" s="13">
        <v>1.0846522890932808</v>
      </c>
      <c r="K266" s="13">
        <v>1.4867838833500562</v>
      </c>
      <c r="L266" s="13">
        <v>0.34984818674559792</v>
      </c>
      <c r="M266" s="13">
        <v>0.57313872852430658</v>
      </c>
    </row>
    <row r="267" spans="2:13" x14ac:dyDescent="0.55000000000000004">
      <c r="B267" s="8" t="s">
        <v>278</v>
      </c>
      <c r="C267" s="8">
        <v>1</v>
      </c>
      <c r="D267" s="8">
        <v>1</v>
      </c>
      <c r="E267" s="13">
        <v>1</v>
      </c>
      <c r="F267" s="13">
        <v>0.45945945945945943</v>
      </c>
      <c r="G267" s="13">
        <v>0.31147540983606559</v>
      </c>
      <c r="H267" s="13">
        <v>1</v>
      </c>
      <c r="I267" s="13">
        <v>0.45945945945945943</v>
      </c>
      <c r="J267" s="13">
        <v>1.0846522890932808</v>
      </c>
      <c r="K267" s="13">
        <v>1.4867838833500562</v>
      </c>
      <c r="L267" s="13">
        <v>0.34984818674559792</v>
      </c>
      <c r="M267" s="13">
        <v>0.57313872852430658</v>
      </c>
    </row>
    <row r="268" spans="2:13" x14ac:dyDescent="0.55000000000000004">
      <c r="B268" s="8" t="s">
        <v>279</v>
      </c>
      <c r="C268" s="8">
        <v>1</v>
      </c>
      <c r="D268" s="8">
        <v>1</v>
      </c>
      <c r="E268" s="13">
        <v>0</v>
      </c>
      <c r="F268" s="13">
        <v>0.45945945945945943</v>
      </c>
      <c r="G268" s="13">
        <v>0.31147540983606559</v>
      </c>
      <c r="H268" s="13">
        <v>0</v>
      </c>
      <c r="I268" s="13">
        <v>0.45945945945945943</v>
      </c>
      <c r="J268" s="13">
        <v>-0.92195444572928864</v>
      </c>
      <c r="K268" s="13">
        <v>-0.67259270913454927</v>
      </c>
      <c r="L268" s="13">
        <v>0.34984818674559792</v>
      </c>
      <c r="M268" s="13">
        <v>0.57313872852430658</v>
      </c>
    </row>
    <row r="269" spans="2:13" x14ac:dyDescent="0.55000000000000004">
      <c r="B269" s="8" t="s">
        <v>280</v>
      </c>
      <c r="C269" s="8">
        <v>1</v>
      </c>
      <c r="D269" s="8">
        <v>0</v>
      </c>
      <c r="E269" s="13">
        <v>0</v>
      </c>
      <c r="F269" s="13">
        <v>0.24705882352941178</v>
      </c>
      <c r="G269" s="13">
        <v>0.31147540983606559</v>
      </c>
      <c r="H269" s="13">
        <v>0</v>
      </c>
      <c r="I269" s="13">
        <v>0.24705882352941178</v>
      </c>
      <c r="J269" s="13">
        <v>-0.57282196186948009</v>
      </c>
      <c r="K269" s="13">
        <v>-0.67259270913454927</v>
      </c>
      <c r="L269" s="13">
        <v>0.18802526899128494</v>
      </c>
      <c r="M269" s="13">
        <v>0.31738218974487481</v>
      </c>
    </row>
    <row r="270" spans="2:13" x14ac:dyDescent="0.55000000000000004">
      <c r="B270" s="8" t="s">
        <v>281</v>
      </c>
      <c r="C270" s="8">
        <v>1</v>
      </c>
      <c r="D270" s="8">
        <v>0</v>
      </c>
      <c r="E270" s="13">
        <v>0</v>
      </c>
      <c r="F270" s="13">
        <v>0.24705882352941178</v>
      </c>
      <c r="G270" s="13">
        <v>0.31147540983606559</v>
      </c>
      <c r="H270" s="13">
        <v>0</v>
      </c>
      <c r="I270" s="13">
        <v>0.24705882352941178</v>
      </c>
      <c r="J270" s="13">
        <v>-0.57282196186948009</v>
      </c>
      <c r="K270" s="13">
        <v>-0.67259270913454927</v>
      </c>
      <c r="L270" s="13">
        <v>0.18802526899128494</v>
      </c>
      <c r="M270" s="13">
        <v>0.31738218974487481</v>
      </c>
    </row>
    <row r="271" spans="2:13" x14ac:dyDescent="0.55000000000000004">
      <c r="B271" s="8" t="s">
        <v>282</v>
      </c>
      <c r="C271" s="8">
        <v>1</v>
      </c>
      <c r="D271" s="8">
        <v>0</v>
      </c>
      <c r="E271" s="13">
        <v>1</v>
      </c>
      <c r="F271" s="13">
        <v>0.24705882352941178</v>
      </c>
      <c r="G271" s="13">
        <v>0.31147540983606559</v>
      </c>
      <c r="H271" s="13">
        <v>1</v>
      </c>
      <c r="I271" s="13">
        <v>0.24705882352941178</v>
      </c>
      <c r="J271" s="13">
        <v>1.7457431218879391</v>
      </c>
      <c r="K271" s="13">
        <v>1.4867838833500562</v>
      </c>
      <c r="L271" s="13">
        <v>0.18802526899128494</v>
      </c>
      <c r="M271" s="13">
        <v>0.31738218974487481</v>
      </c>
    </row>
    <row r="272" spans="2:13" x14ac:dyDescent="0.55000000000000004">
      <c r="B272" s="8" t="s">
        <v>283</v>
      </c>
      <c r="C272" s="8">
        <v>1</v>
      </c>
      <c r="D272" s="8">
        <v>0</v>
      </c>
      <c r="E272" s="13">
        <v>0</v>
      </c>
      <c r="F272" s="13">
        <v>0.24705882352941178</v>
      </c>
      <c r="G272" s="13">
        <v>0.31147540983606559</v>
      </c>
      <c r="H272" s="13">
        <v>0</v>
      </c>
      <c r="I272" s="13">
        <v>0.24705882352941178</v>
      </c>
      <c r="J272" s="13">
        <v>-0.57282196186948009</v>
      </c>
      <c r="K272" s="13">
        <v>-0.67259270913454927</v>
      </c>
      <c r="L272" s="13">
        <v>0.18802526899128494</v>
      </c>
      <c r="M272" s="13">
        <v>0.31738218974487481</v>
      </c>
    </row>
    <row r="273" spans="2:13" x14ac:dyDescent="0.55000000000000004">
      <c r="B273" s="8" t="s">
        <v>284</v>
      </c>
      <c r="C273" s="8">
        <v>1</v>
      </c>
      <c r="D273" s="8">
        <v>0</v>
      </c>
      <c r="E273" s="13">
        <v>0</v>
      </c>
      <c r="F273" s="13">
        <v>0.24705882352941178</v>
      </c>
      <c r="G273" s="13">
        <v>0.31147540983606559</v>
      </c>
      <c r="H273" s="13">
        <v>0</v>
      </c>
      <c r="I273" s="13">
        <v>0.24705882352941178</v>
      </c>
      <c r="J273" s="13">
        <v>-0.57282196186948009</v>
      </c>
      <c r="K273" s="13">
        <v>-0.67259270913454927</v>
      </c>
      <c r="L273" s="13">
        <v>0.18802526899128494</v>
      </c>
      <c r="M273" s="13">
        <v>0.31738218974487481</v>
      </c>
    </row>
    <row r="274" spans="2:13" x14ac:dyDescent="0.55000000000000004">
      <c r="B274" s="8" t="s">
        <v>285</v>
      </c>
      <c r="C274" s="8">
        <v>1</v>
      </c>
      <c r="D274" s="8">
        <v>1</v>
      </c>
      <c r="E274" s="13">
        <v>0</v>
      </c>
      <c r="F274" s="13">
        <v>0.45945945945945943</v>
      </c>
      <c r="G274" s="13">
        <v>0.31147540983606559</v>
      </c>
      <c r="H274" s="13">
        <v>0</v>
      </c>
      <c r="I274" s="13">
        <v>0.45945945945945943</v>
      </c>
      <c r="J274" s="13">
        <v>-0.92195444572928864</v>
      </c>
      <c r="K274" s="13">
        <v>-0.67259270913454927</v>
      </c>
      <c r="L274" s="13">
        <v>0.34984818674559792</v>
      </c>
      <c r="M274" s="13">
        <v>0.57313872852430658</v>
      </c>
    </row>
    <row r="275" spans="2:13" ht="14.7" thickBot="1" x14ac:dyDescent="0.6">
      <c r="B275" s="11" t="s">
        <v>286</v>
      </c>
      <c r="C275" s="11">
        <v>1</v>
      </c>
      <c r="D275" s="11">
        <v>0</v>
      </c>
      <c r="E275" s="14">
        <v>0</v>
      </c>
      <c r="F275" s="14">
        <v>0.24705882352941178</v>
      </c>
      <c r="G275" s="14">
        <v>0.31147540983606559</v>
      </c>
      <c r="H275" s="14">
        <v>0</v>
      </c>
      <c r="I275" s="14">
        <v>0.24705882352941178</v>
      </c>
      <c r="J275" s="14">
        <v>-0.57282196186948009</v>
      </c>
      <c r="K275" s="14">
        <v>-0.67259270913454927</v>
      </c>
      <c r="L275" s="14">
        <v>0.18802526899128494</v>
      </c>
      <c r="M275" s="14">
        <v>0.31738218974487481</v>
      </c>
    </row>
    <row r="295" spans="2:7" x14ac:dyDescent="0.55000000000000004">
      <c r="G295" t="s">
        <v>288</v>
      </c>
    </row>
    <row r="298" spans="2:7" x14ac:dyDescent="0.55000000000000004">
      <c r="B298" t="s">
        <v>287</v>
      </c>
    </row>
    <row r="317" spans="2:7" x14ac:dyDescent="0.55000000000000004">
      <c r="G317" t="s">
        <v>288</v>
      </c>
    </row>
    <row r="319" spans="2:7" x14ac:dyDescent="0.55000000000000004">
      <c r="B319" s="16" t="s">
        <v>289</v>
      </c>
      <c r="D319" s="17">
        <v>0.58630952380952117</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9457" r:id="rId3" name="DD982611">
              <controlPr defaultSize="0" autoFill="0" autoPict="0" macro="[0]!GoToResultsNew0710202015405899">
                <anchor moveWithCells="1">
                  <from>
                    <xdr:col>1</xdr:col>
                    <xdr:colOff>3810</xdr:colOff>
                    <xdr:row>8</xdr:row>
                    <xdr:rowOff>426720</xdr:rowOff>
                  </from>
                  <to>
                    <xdr:col>3</xdr:col>
                    <xdr:colOff>628650</xdr:colOff>
                    <xdr:row>9</xdr:row>
                    <xdr:rowOff>198120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3FCCA-456F-4F13-A0A7-353FA2A27C1B}">
  <sheetPr codeName="Sheet2"/>
  <dimension ref="A1:F245"/>
  <sheetViews>
    <sheetView workbookViewId="0">
      <selection activeCell="B12" sqref="B12"/>
    </sheetView>
  </sheetViews>
  <sheetFormatPr defaultRowHeight="14.4" x14ac:dyDescent="0.55000000000000004"/>
  <sheetData>
    <row r="1" spans="1:6" ht="28.8" x14ac:dyDescent="0.55000000000000004">
      <c r="A1" s="18" t="s">
        <v>0</v>
      </c>
      <c r="B1" s="18" t="s">
        <v>5</v>
      </c>
      <c r="C1" s="18" t="s">
        <v>1</v>
      </c>
      <c r="D1" s="18" t="s">
        <v>2</v>
      </c>
      <c r="E1" s="18" t="s">
        <v>3</v>
      </c>
      <c r="F1" s="18" t="s">
        <v>4</v>
      </c>
    </row>
    <row r="2" spans="1:6" x14ac:dyDescent="0.55000000000000004">
      <c r="A2" s="1">
        <v>1</v>
      </c>
      <c r="B2" s="1">
        <v>1</v>
      </c>
      <c r="C2" s="1">
        <v>30</v>
      </c>
      <c r="D2" s="1">
        <v>0</v>
      </c>
      <c r="E2" s="1">
        <v>0</v>
      </c>
      <c r="F2">
        <v>0</v>
      </c>
    </row>
    <row r="3" spans="1:6" x14ac:dyDescent="0.55000000000000004">
      <c r="A3" s="1">
        <v>2</v>
      </c>
      <c r="B3" s="1">
        <v>0</v>
      </c>
      <c r="C3" s="1">
        <v>22</v>
      </c>
      <c r="D3" s="1">
        <v>10</v>
      </c>
      <c r="E3" s="1">
        <v>26</v>
      </c>
      <c r="F3">
        <v>0</v>
      </c>
    </row>
    <row r="4" spans="1:6" x14ac:dyDescent="0.55000000000000004">
      <c r="A4" s="1">
        <v>3</v>
      </c>
      <c r="B4" s="1">
        <v>0</v>
      </c>
      <c r="C4" s="1">
        <v>20</v>
      </c>
      <c r="D4" s="1">
        <v>45</v>
      </c>
      <c r="E4" s="1">
        <v>13</v>
      </c>
      <c r="F4">
        <v>0</v>
      </c>
    </row>
    <row r="5" spans="1:6" x14ac:dyDescent="0.55000000000000004">
      <c r="A5" s="1">
        <v>4</v>
      </c>
      <c r="B5" s="1">
        <v>1</v>
      </c>
      <c r="C5" s="1">
        <v>15</v>
      </c>
      <c r="D5" s="1">
        <v>15</v>
      </c>
      <c r="E5" s="1">
        <v>0</v>
      </c>
      <c r="F5">
        <v>0</v>
      </c>
    </row>
    <row r="6" spans="1:6" x14ac:dyDescent="0.55000000000000004">
      <c r="A6" s="1">
        <v>5</v>
      </c>
      <c r="B6" s="1">
        <v>0</v>
      </c>
      <c r="C6" s="1">
        <v>4</v>
      </c>
      <c r="D6" s="1">
        <v>15</v>
      </c>
      <c r="E6" s="1">
        <v>0</v>
      </c>
      <c r="F6">
        <v>0</v>
      </c>
    </row>
    <row r="7" spans="1:6" x14ac:dyDescent="0.55000000000000004">
      <c r="A7" s="1">
        <v>6</v>
      </c>
      <c r="B7" s="1">
        <v>1</v>
      </c>
      <c r="C7" s="1">
        <v>18</v>
      </c>
      <c r="D7" s="1">
        <v>0</v>
      </c>
      <c r="E7" s="1">
        <v>0</v>
      </c>
      <c r="F7">
        <v>1</v>
      </c>
    </row>
    <row r="8" spans="1:6" x14ac:dyDescent="0.55000000000000004">
      <c r="A8" s="1">
        <v>7</v>
      </c>
      <c r="B8" s="1">
        <v>1</v>
      </c>
      <c r="C8" s="1">
        <v>16</v>
      </c>
      <c r="D8" s="1">
        <v>0</v>
      </c>
      <c r="E8" s="1">
        <v>0</v>
      </c>
      <c r="F8">
        <v>0</v>
      </c>
    </row>
    <row r="9" spans="1:6" x14ac:dyDescent="0.55000000000000004">
      <c r="A9" s="1">
        <v>15</v>
      </c>
      <c r="B9" s="1">
        <v>0</v>
      </c>
      <c r="C9" s="1">
        <v>5</v>
      </c>
      <c r="D9" s="1">
        <v>0</v>
      </c>
      <c r="E9" s="1">
        <v>0</v>
      </c>
      <c r="F9">
        <v>1</v>
      </c>
    </row>
    <row r="10" spans="1:6" x14ac:dyDescent="0.55000000000000004">
      <c r="A10" s="1">
        <v>16</v>
      </c>
      <c r="B10" s="1">
        <v>1</v>
      </c>
      <c r="C10" s="1">
        <v>16</v>
      </c>
      <c r="D10" s="1">
        <v>0</v>
      </c>
      <c r="E10" s="1">
        <v>13</v>
      </c>
      <c r="F10">
        <v>1</v>
      </c>
    </row>
    <row r="11" spans="1:6" x14ac:dyDescent="0.55000000000000004">
      <c r="A11" s="1">
        <v>17</v>
      </c>
      <c r="B11" s="1">
        <v>0</v>
      </c>
      <c r="C11" s="1">
        <v>21</v>
      </c>
      <c r="D11" s="1">
        <v>20</v>
      </c>
      <c r="E11" s="1">
        <v>13</v>
      </c>
      <c r="F11">
        <v>0</v>
      </c>
    </row>
    <row r="12" spans="1:6" x14ac:dyDescent="0.55000000000000004">
      <c r="A12" s="1">
        <v>18</v>
      </c>
      <c r="B12" s="1">
        <v>1</v>
      </c>
      <c r="C12" s="1">
        <v>15</v>
      </c>
      <c r="D12" s="1">
        <v>20</v>
      </c>
      <c r="E12" s="1">
        <v>0</v>
      </c>
      <c r="F12">
        <v>0</v>
      </c>
    </row>
    <row r="13" spans="1:6" x14ac:dyDescent="0.55000000000000004">
      <c r="A13" s="1">
        <v>19</v>
      </c>
      <c r="B13" s="1">
        <v>0</v>
      </c>
      <c r="C13" s="1">
        <v>6</v>
      </c>
      <c r="D13" s="1">
        <v>0</v>
      </c>
      <c r="E13" s="1">
        <v>0</v>
      </c>
      <c r="F13">
        <v>0</v>
      </c>
    </row>
    <row r="14" spans="1:6" x14ac:dyDescent="0.55000000000000004">
      <c r="A14" s="1">
        <v>22</v>
      </c>
      <c r="B14" s="1">
        <v>1</v>
      </c>
      <c r="C14" s="1">
        <v>38</v>
      </c>
      <c r="D14" s="1">
        <v>20</v>
      </c>
      <c r="E14" s="1">
        <v>0</v>
      </c>
      <c r="F14">
        <v>1</v>
      </c>
    </row>
    <row r="15" spans="1:6" x14ac:dyDescent="0.55000000000000004">
      <c r="A15" s="1">
        <v>24</v>
      </c>
      <c r="B15" s="1">
        <v>0</v>
      </c>
      <c r="C15" s="1">
        <v>31</v>
      </c>
      <c r="D15" s="1">
        <v>15</v>
      </c>
      <c r="E15" s="1">
        <v>0</v>
      </c>
      <c r="F15">
        <v>1</v>
      </c>
    </row>
    <row r="16" spans="1:6" x14ac:dyDescent="0.55000000000000004">
      <c r="A16" s="1">
        <v>25</v>
      </c>
      <c r="B16" s="1">
        <v>1</v>
      </c>
      <c r="C16" s="1">
        <v>26</v>
      </c>
      <c r="D16" s="1">
        <v>0</v>
      </c>
      <c r="E16" s="1">
        <v>0</v>
      </c>
      <c r="F16">
        <v>0</v>
      </c>
    </row>
    <row r="17" spans="1:6" x14ac:dyDescent="0.55000000000000004">
      <c r="A17" s="1">
        <v>26</v>
      </c>
      <c r="B17" s="1">
        <v>0</v>
      </c>
      <c r="C17" s="1">
        <v>5</v>
      </c>
      <c r="D17" s="1">
        <v>10</v>
      </c>
      <c r="E17" s="1">
        <v>0</v>
      </c>
      <c r="F17">
        <v>0</v>
      </c>
    </row>
    <row r="18" spans="1:6" x14ac:dyDescent="0.55000000000000004">
      <c r="A18" s="1">
        <v>29</v>
      </c>
      <c r="B18" s="1">
        <v>1</v>
      </c>
      <c r="C18" s="1">
        <v>4</v>
      </c>
      <c r="D18" s="1">
        <v>0</v>
      </c>
      <c r="E18" s="1">
        <v>0</v>
      </c>
      <c r="F18">
        <v>0</v>
      </c>
    </row>
    <row r="19" spans="1:6" x14ac:dyDescent="0.55000000000000004">
      <c r="A19" s="1">
        <v>30</v>
      </c>
      <c r="B19" s="1">
        <v>0</v>
      </c>
      <c r="C19" s="1">
        <v>46</v>
      </c>
      <c r="D19" s="1">
        <v>10</v>
      </c>
      <c r="E19" s="1">
        <v>13</v>
      </c>
      <c r="F19">
        <v>1</v>
      </c>
    </row>
    <row r="20" spans="1:6" x14ac:dyDescent="0.55000000000000004">
      <c r="A20" s="1">
        <v>31</v>
      </c>
      <c r="B20" s="1">
        <v>1</v>
      </c>
      <c r="C20" s="1">
        <v>10</v>
      </c>
      <c r="D20" s="1">
        <v>0</v>
      </c>
      <c r="E20" s="1">
        <v>13</v>
      </c>
      <c r="F20">
        <v>0</v>
      </c>
    </row>
    <row r="21" spans="1:6" x14ac:dyDescent="0.55000000000000004">
      <c r="A21" s="1">
        <v>34</v>
      </c>
      <c r="B21" s="1">
        <v>0</v>
      </c>
      <c r="C21" s="1">
        <v>37</v>
      </c>
      <c r="D21" s="1">
        <v>10</v>
      </c>
      <c r="E21" s="1">
        <v>13</v>
      </c>
      <c r="F21">
        <v>0</v>
      </c>
    </row>
    <row r="22" spans="1:6" x14ac:dyDescent="0.55000000000000004">
      <c r="A22" s="1">
        <v>37</v>
      </c>
      <c r="B22" s="1">
        <v>0</v>
      </c>
      <c r="C22" s="1">
        <v>17</v>
      </c>
      <c r="D22" s="1">
        <v>0</v>
      </c>
      <c r="E22" s="1">
        <v>0</v>
      </c>
      <c r="F22">
        <v>0</v>
      </c>
    </row>
    <row r="23" spans="1:6" x14ac:dyDescent="0.55000000000000004">
      <c r="A23" s="1">
        <v>40</v>
      </c>
      <c r="B23" s="1">
        <v>0</v>
      </c>
      <c r="C23" s="1">
        <v>25</v>
      </c>
      <c r="D23" s="1">
        <v>20</v>
      </c>
      <c r="E23" s="1">
        <v>41</v>
      </c>
      <c r="F23">
        <v>1</v>
      </c>
    </row>
    <row r="24" spans="1:6" x14ac:dyDescent="0.55000000000000004">
      <c r="A24" s="1">
        <v>42</v>
      </c>
      <c r="B24" s="1">
        <v>1</v>
      </c>
      <c r="C24" s="1">
        <v>15</v>
      </c>
      <c r="D24" s="1">
        <v>20</v>
      </c>
      <c r="E24" s="1">
        <v>0</v>
      </c>
      <c r="F24">
        <v>0</v>
      </c>
    </row>
    <row r="25" spans="1:6" x14ac:dyDescent="0.55000000000000004">
      <c r="A25" s="1">
        <v>44</v>
      </c>
      <c r="B25" s="1">
        <v>0</v>
      </c>
      <c r="C25" s="1">
        <v>7</v>
      </c>
      <c r="D25" s="1">
        <v>15</v>
      </c>
      <c r="E25" s="1">
        <v>0</v>
      </c>
      <c r="F25">
        <v>0</v>
      </c>
    </row>
    <row r="26" spans="1:6" x14ac:dyDescent="0.55000000000000004">
      <c r="A26" s="1">
        <v>45</v>
      </c>
      <c r="B26" s="1">
        <v>1</v>
      </c>
      <c r="C26" s="1">
        <v>36</v>
      </c>
      <c r="D26" s="1">
        <v>10</v>
      </c>
      <c r="E26" s="1">
        <v>13</v>
      </c>
      <c r="F26">
        <v>1</v>
      </c>
    </row>
    <row r="27" spans="1:6" x14ac:dyDescent="0.55000000000000004">
      <c r="A27" s="1">
        <v>52</v>
      </c>
      <c r="B27" s="1">
        <v>0</v>
      </c>
      <c r="C27" s="1">
        <v>19</v>
      </c>
      <c r="D27" s="1">
        <v>0</v>
      </c>
      <c r="E27" s="1">
        <v>39</v>
      </c>
      <c r="F27">
        <v>1</v>
      </c>
    </row>
    <row r="28" spans="1:6" x14ac:dyDescent="0.55000000000000004">
      <c r="A28" s="1">
        <v>54</v>
      </c>
      <c r="B28" s="1">
        <v>0</v>
      </c>
      <c r="C28" s="1">
        <v>31</v>
      </c>
      <c r="D28" s="1">
        <v>0</v>
      </c>
      <c r="E28" s="1">
        <v>13</v>
      </c>
      <c r="F28">
        <v>0</v>
      </c>
    </row>
    <row r="29" spans="1:6" x14ac:dyDescent="0.55000000000000004">
      <c r="A29" s="1">
        <v>56</v>
      </c>
      <c r="B29" s="1">
        <v>0</v>
      </c>
      <c r="C29" s="1">
        <v>31</v>
      </c>
      <c r="D29" s="1">
        <v>15</v>
      </c>
      <c r="E29" s="1">
        <v>13</v>
      </c>
      <c r="F29">
        <v>1</v>
      </c>
    </row>
    <row r="30" spans="1:6" x14ac:dyDescent="0.55000000000000004">
      <c r="A30" s="1">
        <v>58</v>
      </c>
      <c r="B30" s="1">
        <v>1</v>
      </c>
      <c r="C30" s="1">
        <v>16</v>
      </c>
      <c r="D30" s="1">
        <v>0</v>
      </c>
      <c r="E30" s="1">
        <v>0</v>
      </c>
      <c r="F30">
        <v>1</v>
      </c>
    </row>
    <row r="31" spans="1:6" x14ac:dyDescent="0.55000000000000004">
      <c r="A31" s="1">
        <v>59</v>
      </c>
      <c r="B31" s="1">
        <v>0</v>
      </c>
      <c r="C31" s="1">
        <v>14</v>
      </c>
      <c r="D31" s="1">
        <v>0</v>
      </c>
      <c r="E31" s="1">
        <v>26</v>
      </c>
      <c r="F31">
        <v>1</v>
      </c>
    </row>
    <row r="32" spans="1:6" x14ac:dyDescent="0.55000000000000004">
      <c r="A32" s="1">
        <v>62</v>
      </c>
      <c r="B32" s="1">
        <v>0</v>
      </c>
      <c r="C32" s="1">
        <v>19</v>
      </c>
      <c r="D32" s="1">
        <v>10</v>
      </c>
      <c r="E32" s="1">
        <v>0</v>
      </c>
      <c r="F32">
        <v>0</v>
      </c>
    </row>
    <row r="33" spans="1:6" x14ac:dyDescent="0.55000000000000004">
      <c r="A33" s="1">
        <v>63</v>
      </c>
      <c r="B33" s="1">
        <v>0</v>
      </c>
      <c r="C33" s="1">
        <v>30</v>
      </c>
      <c r="D33" s="1">
        <v>0</v>
      </c>
      <c r="E33" s="1">
        <v>0</v>
      </c>
      <c r="F33">
        <v>0</v>
      </c>
    </row>
    <row r="34" spans="1:6" x14ac:dyDescent="0.55000000000000004">
      <c r="A34" s="1">
        <v>65</v>
      </c>
      <c r="B34" s="1">
        <v>1</v>
      </c>
      <c r="C34" s="1">
        <v>27</v>
      </c>
      <c r="D34" s="1">
        <v>0</v>
      </c>
      <c r="E34" s="1">
        <v>0</v>
      </c>
      <c r="F34">
        <v>1</v>
      </c>
    </row>
    <row r="35" spans="1:6" x14ac:dyDescent="0.55000000000000004">
      <c r="A35" s="1">
        <v>67</v>
      </c>
      <c r="B35" s="1">
        <v>1</v>
      </c>
      <c r="C35" s="1">
        <v>34</v>
      </c>
      <c r="D35" s="1">
        <v>35</v>
      </c>
      <c r="E35" s="1">
        <v>26</v>
      </c>
      <c r="F35">
        <v>1</v>
      </c>
    </row>
    <row r="36" spans="1:6" x14ac:dyDescent="0.55000000000000004">
      <c r="A36" s="1">
        <v>68</v>
      </c>
      <c r="B36" s="1">
        <v>1</v>
      </c>
      <c r="C36" s="1">
        <v>48</v>
      </c>
      <c r="D36" s="1">
        <v>55</v>
      </c>
      <c r="E36" s="1">
        <v>39</v>
      </c>
      <c r="F36">
        <v>0</v>
      </c>
    </row>
    <row r="37" spans="1:6" x14ac:dyDescent="0.55000000000000004">
      <c r="A37" s="1">
        <v>70</v>
      </c>
      <c r="B37" s="1">
        <v>0</v>
      </c>
      <c r="C37" s="1">
        <v>10</v>
      </c>
      <c r="D37" s="1">
        <v>0</v>
      </c>
      <c r="E37" s="1">
        <v>0</v>
      </c>
      <c r="F37">
        <v>0</v>
      </c>
    </row>
    <row r="38" spans="1:6" x14ac:dyDescent="0.55000000000000004">
      <c r="A38" s="1">
        <v>71</v>
      </c>
      <c r="B38" s="1">
        <v>0</v>
      </c>
      <c r="C38" s="1">
        <v>9</v>
      </c>
      <c r="D38" s="1">
        <v>0</v>
      </c>
      <c r="E38" s="1">
        <v>0</v>
      </c>
      <c r="F38">
        <v>1</v>
      </c>
    </row>
    <row r="39" spans="1:6" x14ac:dyDescent="0.55000000000000004">
      <c r="A39" s="1">
        <v>72</v>
      </c>
      <c r="B39" s="1">
        <v>0</v>
      </c>
      <c r="C39" s="1">
        <v>12</v>
      </c>
      <c r="D39" s="1">
        <v>0</v>
      </c>
      <c r="E39" s="1">
        <v>0</v>
      </c>
      <c r="F39">
        <v>0</v>
      </c>
    </row>
    <row r="40" spans="1:6" x14ac:dyDescent="0.55000000000000004">
      <c r="A40" s="1">
        <v>73</v>
      </c>
      <c r="B40" s="1">
        <v>1</v>
      </c>
      <c r="C40" s="1">
        <v>40</v>
      </c>
      <c r="D40" s="1">
        <v>10</v>
      </c>
      <c r="E40" s="1">
        <v>13</v>
      </c>
      <c r="F40">
        <v>0</v>
      </c>
    </row>
    <row r="41" spans="1:6" x14ac:dyDescent="0.55000000000000004">
      <c r="A41" s="1">
        <v>74</v>
      </c>
      <c r="B41" s="1">
        <v>0</v>
      </c>
      <c r="C41" s="1">
        <v>12</v>
      </c>
      <c r="D41" s="1">
        <v>10</v>
      </c>
      <c r="E41" s="1">
        <v>0</v>
      </c>
      <c r="F41">
        <v>0</v>
      </c>
    </row>
    <row r="42" spans="1:6" x14ac:dyDescent="0.55000000000000004">
      <c r="A42" s="1">
        <v>78</v>
      </c>
      <c r="B42" s="1">
        <v>0</v>
      </c>
      <c r="C42" s="1">
        <v>30</v>
      </c>
      <c r="D42" s="1">
        <v>10</v>
      </c>
      <c r="E42" s="1">
        <v>0</v>
      </c>
      <c r="F42">
        <v>0</v>
      </c>
    </row>
    <row r="43" spans="1:6" x14ac:dyDescent="0.55000000000000004">
      <c r="A43" s="1">
        <v>79</v>
      </c>
      <c r="B43" s="1">
        <v>0</v>
      </c>
      <c r="C43" s="1">
        <v>19</v>
      </c>
      <c r="D43" s="1">
        <v>10</v>
      </c>
      <c r="E43" s="1">
        <v>0</v>
      </c>
      <c r="F43">
        <v>0</v>
      </c>
    </row>
    <row r="44" spans="1:6" x14ac:dyDescent="0.55000000000000004">
      <c r="A44" s="1">
        <v>80</v>
      </c>
      <c r="B44" s="1">
        <v>0</v>
      </c>
      <c r="C44" s="1">
        <v>2</v>
      </c>
      <c r="D44" s="1">
        <v>15</v>
      </c>
      <c r="E44" s="1">
        <v>0</v>
      </c>
      <c r="F44">
        <v>0</v>
      </c>
    </row>
    <row r="45" spans="1:6" x14ac:dyDescent="0.55000000000000004">
      <c r="A45" s="1">
        <v>82</v>
      </c>
      <c r="B45" s="1">
        <v>0</v>
      </c>
      <c r="C45" s="1">
        <v>27</v>
      </c>
      <c r="D45" s="1">
        <v>0</v>
      </c>
      <c r="E45" s="1">
        <v>26</v>
      </c>
      <c r="F45">
        <v>0</v>
      </c>
    </row>
    <row r="46" spans="1:6" x14ac:dyDescent="0.55000000000000004">
      <c r="A46" s="1">
        <v>86</v>
      </c>
      <c r="B46" s="1">
        <v>0</v>
      </c>
      <c r="C46" s="1">
        <v>27</v>
      </c>
      <c r="D46" s="1">
        <v>25</v>
      </c>
      <c r="E46" s="1">
        <v>0</v>
      </c>
      <c r="F46">
        <v>0</v>
      </c>
    </row>
    <row r="47" spans="1:6" x14ac:dyDescent="0.55000000000000004">
      <c r="A47" s="1">
        <v>92</v>
      </c>
      <c r="B47" s="1">
        <v>0</v>
      </c>
      <c r="C47" s="1">
        <v>30</v>
      </c>
      <c r="D47" s="1">
        <v>0</v>
      </c>
      <c r="E47" s="1">
        <v>0</v>
      </c>
      <c r="F47">
        <v>1</v>
      </c>
    </row>
    <row r="48" spans="1:6" x14ac:dyDescent="0.55000000000000004">
      <c r="A48" s="1">
        <v>93</v>
      </c>
      <c r="B48" s="1">
        <v>0</v>
      </c>
      <c r="C48" s="1">
        <v>21</v>
      </c>
      <c r="D48" s="1">
        <v>0</v>
      </c>
      <c r="E48" s="1">
        <v>13</v>
      </c>
      <c r="F48">
        <v>0</v>
      </c>
    </row>
    <row r="49" spans="1:6" x14ac:dyDescent="0.55000000000000004">
      <c r="A49" s="1">
        <v>94</v>
      </c>
      <c r="B49" s="1">
        <v>0</v>
      </c>
      <c r="C49" s="1">
        <v>27</v>
      </c>
      <c r="D49" s="1">
        <v>60</v>
      </c>
      <c r="E49" s="1">
        <v>0</v>
      </c>
      <c r="F49">
        <v>0</v>
      </c>
    </row>
    <row r="50" spans="1:6" x14ac:dyDescent="0.55000000000000004">
      <c r="A50" s="1">
        <v>95</v>
      </c>
      <c r="B50" s="1">
        <v>0</v>
      </c>
      <c r="C50" s="1">
        <v>45</v>
      </c>
      <c r="D50" s="1">
        <v>10</v>
      </c>
      <c r="E50" s="1">
        <v>13</v>
      </c>
      <c r="F50">
        <v>0</v>
      </c>
    </row>
    <row r="51" spans="1:6" x14ac:dyDescent="0.55000000000000004">
      <c r="A51" s="1">
        <v>96</v>
      </c>
      <c r="B51" s="1">
        <v>1</v>
      </c>
      <c r="C51" s="1">
        <v>30</v>
      </c>
      <c r="D51" s="1">
        <v>15</v>
      </c>
      <c r="E51" s="1">
        <v>0</v>
      </c>
      <c r="F51">
        <v>0</v>
      </c>
    </row>
    <row r="52" spans="1:6" x14ac:dyDescent="0.55000000000000004">
      <c r="A52" s="1">
        <v>97</v>
      </c>
      <c r="B52" s="1">
        <v>1</v>
      </c>
      <c r="C52" s="1">
        <v>3</v>
      </c>
      <c r="D52" s="1">
        <v>15</v>
      </c>
      <c r="E52" s="1">
        <v>0</v>
      </c>
      <c r="F52">
        <v>0</v>
      </c>
    </row>
    <row r="53" spans="1:6" x14ac:dyDescent="0.55000000000000004">
      <c r="A53" s="1">
        <v>98</v>
      </c>
      <c r="B53" s="1">
        <v>0</v>
      </c>
      <c r="C53" s="1">
        <v>11</v>
      </c>
      <c r="D53" s="1">
        <v>0</v>
      </c>
      <c r="E53" s="1">
        <v>13</v>
      </c>
      <c r="F53">
        <v>0</v>
      </c>
    </row>
    <row r="54" spans="1:6" x14ac:dyDescent="0.55000000000000004">
      <c r="A54" s="1">
        <v>99</v>
      </c>
      <c r="B54" s="1">
        <v>1</v>
      </c>
      <c r="C54" s="1">
        <v>24</v>
      </c>
      <c r="D54" s="1">
        <v>15</v>
      </c>
      <c r="E54" s="1">
        <v>0</v>
      </c>
      <c r="F54">
        <v>0</v>
      </c>
    </row>
    <row r="55" spans="1:6" x14ac:dyDescent="0.55000000000000004">
      <c r="A55" s="1">
        <v>101</v>
      </c>
      <c r="B55" s="1">
        <v>0</v>
      </c>
      <c r="C55" s="1">
        <v>17</v>
      </c>
      <c r="D55" s="1">
        <v>20</v>
      </c>
      <c r="E55" s="1">
        <v>0</v>
      </c>
      <c r="F55">
        <v>1</v>
      </c>
    </row>
    <row r="56" spans="1:6" x14ac:dyDescent="0.55000000000000004">
      <c r="A56" s="1">
        <v>102</v>
      </c>
      <c r="B56" s="1">
        <v>1</v>
      </c>
      <c r="C56" s="1">
        <v>21</v>
      </c>
      <c r="D56" s="1">
        <v>0</v>
      </c>
      <c r="E56" s="1">
        <v>13</v>
      </c>
      <c r="F56">
        <v>1</v>
      </c>
    </row>
    <row r="57" spans="1:6" x14ac:dyDescent="0.55000000000000004">
      <c r="A57" s="1">
        <v>103</v>
      </c>
      <c r="B57" s="1">
        <v>0</v>
      </c>
      <c r="C57" s="1">
        <v>24</v>
      </c>
      <c r="D57" s="1">
        <v>0</v>
      </c>
      <c r="E57" s="1">
        <v>0</v>
      </c>
      <c r="F57">
        <v>0</v>
      </c>
    </row>
    <row r="58" spans="1:6" x14ac:dyDescent="0.55000000000000004">
      <c r="A58" s="1">
        <v>104</v>
      </c>
      <c r="B58" s="1">
        <v>0</v>
      </c>
      <c r="C58" s="1">
        <v>27</v>
      </c>
      <c r="D58" s="1">
        <v>25</v>
      </c>
      <c r="E58" s="1">
        <v>0</v>
      </c>
      <c r="F58">
        <v>1</v>
      </c>
    </row>
    <row r="59" spans="1:6" x14ac:dyDescent="0.55000000000000004">
      <c r="A59" s="1">
        <v>106</v>
      </c>
      <c r="B59" s="1">
        <v>0</v>
      </c>
      <c r="C59" s="1">
        <v>38</v>
      </c>
      <c r="D59" s="1">
        <v>35</v>
      </c>
      <c r="E59" s="1">
        <v>13</v>
      </c>
      <c r="F59">
        <v>0</v>
      </c>
    </row>
    <row r="60" spans="1:6" x14ac:dyDescent="0.55000000000000004">
      <c r="A60" s="1">
        <v>109</v>
      </c>
      <c r="B60" s="1">
        <v>0</v>
      </c>
      <c r="C60" s="1">
        <v>33</v>
      </c>
      <c r="D60" s="1">
        <v>0</v>
      </c>
      <c r="E60" s="1">
        <v>0</v>
      </c>
      <c r="F60">
        <v>0</v>
      </c>
    </row>
    <row r="61" spans="1:6" x14ac:dyDescent="0.55000000000000004">
      <c r="A61" s="1">
        <v>110</v>
      </c>
      <c r="B61" s="1">
        <v>1</v>
      </c>
      <c r="C61" s="1">
        <v>26</v>
      </c>
      <c r="D61" s="1">
        <v>15</v>
      </c>
      <c r="E61" s="1">
        <v>0</v>
      </c>
      <c r="F61">
        <v>0</v>
      </c>
    </row>
    <row r="62" spans="1:6" x14ac:dyDescent="0.55000000000000004">
      <c r="A62" s="1">
        <v>111</v>
      </c>
      <c r="B62" s="1">
        <v>0</v>
      </c>
      <c r="C62" s="1">
        <v>11</v>
      </c>
      <c r="D62" s="1">
        <v>0</v>
      </c>
      <c r="E62" s="1">
        <v>0</v>
      </c>
      <c r="F62">
        <v>1</v>
      </c>
    </row>
    <row r="63" spans="1:6" x14ac:dyDescent="0.55000000000000004">
      <c r="A63" s="1">
        <v>112</v>
      </c>
      <c r="B63" s="1">
        <v>0</v>
      </c>
      <c r="C63" s="1">
        <v>14</v>
      </c>
      <c r="D63" s="1">
        <v>0</v>
      </c>
      <c r="E63" s="1">
        <v>0</v>
      </c>
      <c r="F63">
        <v>0</v>
      </c>
    </row>
    <row r="64" spans="1:6" x14ac:dyDescent="0.55000000000000004">
      <c r="A64" s="1">
        <v>113</v>
      </c>
      <c r="B64" s="1">
        <v>0</v>
      </c>
      <c r="C64" s="1">
        <v>16</v>
      </c>
      <c r="D64" s="1">
        <v>0</v>
      </c>
      <c r="E64" s="1">
        <v>13</v>
      </c>
      <c r="F64">
        <v>0</v>
      </c>
    </row>
    <row r="65" spans="1:6" x14ac:dyDescent="0.55000000000000004">
      <c r="A65" s="1">
        <v>115</v>
      </c>
      <c r="B65" s="1">
        <v>0</v>
      </c>
      <c r="C65" s="1">
        <v>20</v>
      </c>
      <c r="D65" s="1">
        <v>0</v>
      </c>
      <c r="E65" s="1">
        <v>15</v>
      </c>
      <c r="F65">
        <v>0</v>
      </c>
    </row>
    <row r="66" spans="1:6" x14ac:dyDescent="0.55000000000000004">
      <c r="A66" s="1">
        <v>117</v>
      </c>
      <c r="B66" s="1">
        <v>0</v>
      </c>
      <c r="C66" s="1">
        <v>20</v>
      </c>
      <c r="D66" s="1">
        <v>15</v>
      </c>
      <c r="E66" s="1">
        <v>0</v>
      </c>
      <c r="F66">
        <v>0</v>
      </c>
    </row>
    <row r="67" spans="1:6" x14ac:dyDescent="0.55000000000000004">
      <c r="A67" s="1">
        <v>118</v>
      </c>
      <c r="B67" s="1">
        <v>0</v>
      </c>
      <c r="C67" s="1">
        <v>40</v>
      </c>
      <c r="D67" s="1">
        <v>20</v>
      </c>
      <c r="E67" s="1">
        <v>26</v>
      </c>
      <c r="F67">
        <v>0</v>
      </c>
    </row>
    <row r="68" spans="1:6" x14ac:dyDescent="0.55000000000000004">
      <c r="A68" s="1">
        <v>119</v>
      </c>
      <c r="B68" s="1">
        <v>0</v>
      </c>
      <c r="C68" s="1">
        <v>11</v>
      </c>
      <c r="D68" s="1">
        <v>10</v>
      </c>
      <c r="E68" s="1">
        <v>0</v>
      </c>
      <c r="F68">
        <v>0</v>
      </c>
    </row>
    <row r="69" spans="1:6" x14ac:dyDescent="0.55000000000000004">
      <c r="A69" s="1">
        <v>120</v>
      </c>
      <c r="B69" s="1">
        <v>1</v>
      </c>
      <c r="C69" s="1">
        <v>30</v>
      </c>
      <c r="D69" s="1">
        <v>25</v>
      </c>
      <c r="E69" s="1">
        <v>0</v>
      </c>
      <c r="F69">
        <v>0</v>
      </c>
    </row>
    <row r="70" spans="1:6" x14ac:dyDescent="0.55000000000000004">
      <c r="A70" s="1">
        <v>121</v>
      </c>
      <c r="B70" s="1">
        <v>0</v>
      </c>
      <c r="C70" s="1">
        <v>24</v>
      </c>
      <c r="D70" s="1">
        <v>25</v>
      </c>
      <c r="E70" s="1">
        <v>13</v>
      </c>
      <c r="F70">
        <v>1</v>
      </c>
    </row>
    <row r="71" spans="1:6" x14ac:dyDescent="0.55000000000000004">
      <c r="A71" s="1">
        <v>122</v>
      </c>
      <c r="B71" s="1">
        <v>0</v>
      </c>
      <c r="C71" s="1">
        <v>8</v>
      </c>
      <c r="D71" s="1">
        <v>15</v>
      </c>
      <c r="E71" s="1">
        <v>0</v>
      </c>
      <c r="F71">
        <v>0</v>
      </c>
    </row>
    <row r="72" spans="1:6" x14ac:dyDescent="0.55000000000000004">
      <c r="A72" s="1">
        <v>123</v>
      </c>
      <c r="B72" s="1">
        <v>1</v>
      </c>
      <c r="C72" s="1">
        <v>24</v>
      </c>
      <c r="D72" s="1">
        <v>0</v>
      </c>
      <c r="E72" s="1">
        <v>0</v>
      </c>
      <c r="F72">
        <v>1</v>
      </c>
    </row>
    <row r="73" spans="1:6" x14ac:dyDescent="0.55000000000000004">
      <c r="A73" s="1">
        <v>124</v>
      </c>
      <c r="B73" s="1">
        <v>1</v>
      </c>
      <c r="C73" s="1">
        <v>31</v>
      </c>
      <c r="D73" s="1">
        <v>0</v>
      </c>
      <c r="E73" s="1">
        <v>0</v>
      </c>
      <c r="F73">
        <v>1</v>
      </c>
    </row>
    <row r="74" spans="1:6" x14ac:dyDescent="0.55000000000000004">
      <c r="A74" s="1">
        <v>125</v>
      </c>
      <c r="B74" s="1">
        <v>0</v>
      </c>
      <c r="C74" s="1">
        <v>34</v>
      </c>
      <c r="D74" s="1">
        <v>0</v>
      </c>
      <c r="E74" s="1">
        <v>13</v>
      </c>
      <c r="F74">
        <v>1</v>
      </c>
    </row>
    <row r="75" spans="1:6" x14ac:dyDescent="0.55000000000000004">
      <c r="A75" s="1">
        <v>128</v>
      </c>
      <c r="B75" s="1">
        <v>0</v>
      </c>
      <c r="C75" s="1">
        <v>15</v>
      </c>
      <c r="D75" s="1">
        <v>10</v>
      </c>
      <c r="E75" s="1">
        <v>0</v>
      </c>
      <c r="F75">
        <v>0</v>
      </c>
    </row>
    <row r="76" spans="1:6" x14ac:dyDescent="0.55000000000000004">
      <c r="A76" s="1">
        <v>130</v>
      </c>
      <c r="B76" s="1">
        <v>0</v>
      </c>
      <c r="C76" s="1">
        <v>11</v>
      </c>
      <c r="D76" s="1">
        <v>15</v>
      </c>
      <c r="E76" s="1">
        <v>0</v>
      </c>
      <c r="F76">
        <v>0</v>
      </c>
    </row>
    <row r="77" spans="1:6" x14ac:dyDescent="0.55000000000000004">
      <c r="A77" s="1">
        <v>132</v>
      </c>
      <c r="B77" s="1">
        <v>0</v>
      </c>
      <c r="C77" s="1">
        <v>21</v>
      </c>
      <c r="D77" s="1">
        <v>20</v>
      </c>
      <c r="E77" s="1">
        <v>13</v>
      </c>
      <c r="F77">
        <v>0</v>
      </c>
    </row>
    <row r="78" spans="1:6" x14ac:dyDescent="0.55000000000000004">
      <c r="A78" s="1">
        <v>133</v>
      </c>
      <c r="B78" s="1">
        <v>1</v>
      </c>
      <c r="C78" s="1">
        <v>21</v>
      </c>
      <c r="D78" s="1">
        <v>10</v>
      </c>
      <c r="E78" s="1">
        <v>0</v>
      </c>
      <c r="F78">
        <v>0</v>
      </c>
    </row>
    <row r="79" spans="1:6" x14ac:dyDescent="0.55000000000000004">
      <c r="A79" s="1">
        <v>135</v>
      </c>
      <c r="B79" s="1">
        <v>0</v>
      </c>
      <c r="C79" s="1">
        <v>17</v>
      </c>
      <c r="D79" s="1">
        <v>0</v>
      </c>
      <c r="E79" s="1">
        <v>0</v>
      </c>
      <c r="F79">
        <v>0</v>
      </c>
    </row>
    <row r="80" spans="1:6" x14ac:dyDescent="0.55000000000000004">
      <c r="A80" s="1">
        <v>145</v>
      </c>
      <c r="B80" s="1">
        <v>1</v>
      </c>
      <c r="C80" s="1">
        <v>14</v>
      </c>
      <c r="D80" s="1">
        <v>0</v>
      </c>
      <c r="E80" s="1">
        <v>0</v>
      </c>
      <c r="F80">
        <v>1</v>
      </c>
    </row>
    <row r="81" spans="1:6" x14ac:dyDescent="0.55000000000000004">
      <c r="A81" s="1">
        <v>147</v>
      </c>
      <c r="B81" s="1">
        <v>1</v>
      </c>
      <c r="C81" s="1">
        <v>9</v>
      </c>
      <c r="D81" s="1">
        <v>15</v>
      </c>
      <c r="E81" s="1">
        <v>0</v>
      </c>
      <c r="F81">
        <v>1</v>
      </c>
    </row>
    <row r="82" spans="1:6" x14ac:dyDescent="0.55000000000000004">
      <c r="A82" s="1">
        <v>148</v>
      </c>
      <c r="B82" s="1">
        <v>1</v>
      </c>
      <c r="C82" s="1">
        <v>18</v>
      </c>
      <c r="D82" s="1">
        <v>25</v>
      </c>
      <c r="E82" s="1">
        <v>0</v>
      </c>
      <c r="F82">
        <v>1</v>
      </c>
    </row>
    <row r="83" spans="1:6" x14ac:dyDescent="0.55000000000000004">
      <c r="A83" s="1">
        <v>150</v>
      </c>
      <c r="B83" s="1">
        <v>1</v>
      </c>
      <c r="C83" s="1">
        <v>31</v>
      </c>
      <c r="D83" s="1">
        <v>10</v>
      </c>
      <c r="E83" s="1">
        <v>0</v>
      </c>
      <c r="F83">
        <v>1</v>
      </c>
    </row>
    <row r="84" spans="1:6" x14ac:dyDescent="0.55000000000000004">
      <c r="A84" s="1">
        <v>154</v>
      </c>
      <c r="B84" s="1">
        <v>0</v>
      </c>
      <c r="C84" s="1">
        <v>28</v>
      </c>
      <c r="D84" s="1">
        <v>15</v>
      </c>
      <c r="E84" s="1">
        <v>0</v>
      </c>
      <c r="F84">
        <v>0</v>
      </c>
    </row>
    <row r="85" spans="1:6" x14ac:dyDescent="0.55000000000000004">
      <c r="A85" s="1">
        <v>155</v>
      </c>
      <c r="B85" s="1">
        <v>0</v>
      </c>
      <c r="C85" s="1">
        <v>18</v>
      </c>
      <c r="D85" s="1">
        <v>0</v>
      </c>
      <c r="E85" s="1">
        <v>0</v>
      </c>
      <c r="F85">
        <v>0</v>
      </c>
    </row>
    <row r="86" spans="1:6" x14ac:dyDescent="0.55000000000000004">
      <c r="A86" s="1">
        <v>158</v>
      </c>
      <c r="B86" s="1">
        <v>1</v>
      </c>
      <c r="C86" s="1">
        <v>26</v>
      </c>
      <c r="D86" s="1">
        <v>0</v>
      </c>
      <c r="E86" s="1">
        <v>0</v>
      </c>
      <c r="F86">
        <v>1</v>
      </c>
    </row>
    <row r="87" spans="1:6" x14ac:dyDescent="0.55000000000000004">
      <c r="A87" s="1">
        <v>159</v>
      </c>
      <c r="B87" s="1">
        <v>1</v>
      </c>
      <c r="C87" s="1">
        <v>21</v>
      </c>
      <c r="D87" s="1">
        <v>0</v>
      </c>
      <c r="E87" s="1">
        <v>0</v>
      </c>
      <c r="F87">
        <v>1</v>
      </c>
    </row>
    <row r="88" spans="1:6" x14ac:dyDescent="0.55000000000000004">
      <c r="A88" s="1">
        <v>162</v>
      </c>
      <c r="B88" s="1">
        <v>0</v>
      </c>
      <c r="C88" s="1">
        <v>17</v>
      </c>
      <c r="D88" s="1">
        <v>25</v>
      </c>
      <c r="E88" s="1">
        <v>0</v>
      </c>
      <c r="F88">
        <v>0</v>
      </c>
    </row>
    <row r="89" spans="1:6" x14ac:dyDescent="0.55000000000000004">
      <c r="A89" s="1">
        <v>167</v>
      </c>
      <c r="B89" s="1">
        <v>1</v>
      </c>
      <c r="C89" s="1">
        <v>8</v>
      </c>
      <c r="D89" s="1">
        <v>0</v>
      </c>
      <c r="E89" s="1">
        <v>0</v>
      </c>
      <c r="F89">
        <v>0</v>
      </c>
    </row>
    <row r="90" spans="1:6" x14ac:dyDescent="0.55000000000000004">
      <c r="A90" s="1">
        <v>168</v>
      </c>
      <c r="B90" s="1">
        <v>0</v>
      </c>
      <c r="C90" s="1">
        <v>6</v>
      </c>
      <c r="D90" s="1">
        <v>15</v>
      </c>
      <c r="E90" s="1">
        <v>0</v>
      </c>
      <c r="F90">
        <v>0</v>
      </c>
    </row>
    <row r="91" spans="1:6" x14ac:dyDescent="0.55000000000000004">
      <c r="A91" s="1">
        <v>170</v>
      </c>
      <c r="B91" s="1">
        <v>0</v>
      </c>
      <c r="C91" s="1">
        <v>27</v>
      </c>
      <c r="D91" s="1">
        <v>20</v>
      </c>
      <c r="E91" s="1">
        <v>26</v>
      </c>
      <c r="F91">
        <v>0</v>
      </c>
    </row>
    <row r="92" spans="1:6" x14ac:dyDescent="0.55000000000000004">
      <c r="A92" s="1">
        <v>171</v>
      </c>
      <c r="B92" s="1">
        <v>0</v>
      </c>
      <c r="C92" s="1">
        <v>42</v>
      </c>
      <c r="D92" s="1">
        <v>35</v>
      </c>
      <c r="E92" s="1">
        <v>0</v>
      </c>
      <c r="F92">
        <v>0</v>
      </c>
    </row>
    <row r="93" spans="1:6" x14ac:dyDescent="0.55000000000000004">
      <c r="A93" s="1">
        <v>172</v>
      </c>
      <c r="B93" s="1">
        <v>1</v>
      </c>
      <c r="C93" s="1">
        <v>26</v>
      </c>
      <c r="D93" s="1">
        <v>0</v>
      </c>
      <c r="E93" s="1">
        <v>0</v>
      </c>
      <c r="F93">
        <v>1</v>
      </c>
    </row>
    <row r="94" spans="1:6" x14ac:dyDescent="0.55000000000000004">
      <c r="A94" s="1">
        <v>174</v>
      </c>
      <c r="B94" s="1">
        <v>0</v>
      </c>
      <c r="C94" s="1">
        <v>28</v>
      </c>
      <c r="D94" s="1">
        <v>0</v>
      </c>
      <c r="E94" s="1">
        <v>13</v>
      </c>
      <c r="F94">
        <v>1</v>
      </c>
    </row>
    <row r="95" spans="1:6" x14ac:dyDescent="0.55000000000000004">
      <c r="A95" s="1">
        <v>175</v>
      </c>
      <c r="B95" s="1">
        <v>0</v>
      </c>
      <c r="C95" s="1">
        <v>9</v>
      </c>
      <c r="D95" s="1">
        <v>0</v>
      </c>
      <c r="E95" s="1">
        <v>15</v>
      </c>
      <c r="F95">
        <v>0</v>
      </c>
    </row>
    <row r="96" spans="1:6" x14ac:dyDescent="0.55000000000000004">
      <c r="A96" s="1">
        <v>176</v>
      </c>
      <c r="B96" s="1">
        <v>0</v>
      </c>
      <c r="C96" s="1">
        <v>16</v>
      </c>
      <c r="D96" s="1">
        <v>0</v>
      </c>
      <c r="E96" s="1">
        <v>13</v>
      </c>
      <c r="F96">
        <v>0</v>
      </c>
    </row>
    <row r="97" spans="1:6" x14ac:dyDescent="0.55000000000000004">
      <c r="A97" s="1">
        <v>177</v>
      </c>
      <c r="B97" s="1">
        <v>0</v>
      </c>
      <c r="C97" s="1">
        <v>25</v>
      </c>
      <c r="D97" s="1">
        <v>25</v>
      </c>
      <c r="E97" s="1">
        <v>0</v>
      </c>
      <c r="F97">
        <v>0</v>
      </c>
    </row>
    <row r="98" spans="1:6" x14ac:dyDescent="0.55000000000000004">
      <c r="A98" s="1">
        <v>178</v>
      </c>
      <c r="B98" s="1">
        <v>0</v>
      </c>
      <c r="C98" s="1">
        <v>14</v>
      </c>
      <c r="D98" s="1">
        <v>0</v>
      </c>
      <c r="E98" s="1">
        <v>0</v>
      </c>
      <c r="F98">
        <v>0</v>
      </c>
    </row>
    <row r="99" spans="1:6" x14ac:dyDescent="0.55000000000000004">
      <c r="A99" s="1">
        <v>179</v>
      </c>
      <c r="B99" s="1">
        <v>1</v>
      </c>
      <c r="C99" s="1">
        <v>41</v>
      </c>
      <c r="D99" s="1">
        <v>45</v>
      </c>
      <c r="E99" s="1">
        <v>0</v>
      </c>
      <c r="F99">
        <v>1</v>
      </c>
    </row>
    <row r="100" spans="1:6" x14ac:dyDescent="0.55000000000000004">
      <c r="A100" s="1">
        <v>184</v>
      </c>
      <c r="B100" s="1">
        <v>0</v>
      </c>
      <c r="C100" s="1">
        <v>16</v>
      </c>
      <c r="D100" s="1">
        <v>0</v>
      </c>
      <c r="E100" s="1">
        <v>0</v>
      </c>
      <c r="F100">
        <v>0</v>
      </c>
    </row>
    <row r="101" spans="1:6" x14ac:dyDescent="0.55000000000000004">
      <c r="A101" s="1">
        <v>189</v>
      </c>
      <c r="B101" s="1">
        <v>0</v>
      </c>
      <c r="C101" s="1">
        <v>28</v>
      </c>
      <c r="D101" s="1">
        <v>0</v>
      </c>
      <c r="E101" s="1">
        <v>0</v>
      </c>
      <c r="F101">
        <v>0</v>
      </c>
    </row>
    <row r="102" spans="1:6" x14ac:dyDescent="0.55000000000000004">
      <c r="A102" s="1">
        <v>191</v>
      </c>
      <c r="B102" s="1">
        <v>0</v>
      </c>
      <c r="C102" s="1">
        <v>13</v>
      </c>
      <c r="D102" s="1">
        <v>0</v>
      </c>
      <c r="E102" s="1">
        <v>13</v>
      </c>
      <c r="F102">
        <v>0</v>
      </c>
    </row>
    <row r="103" spans="1:6" x14ac:dyDescent="0.55000000000000004">
      <c r="A103" s="1">
        <v>192</v>
      </c>
      <c r="B103" s="1">
        <v>1</v>
      </c>
      <c r="C103" s="1">
        <v>14</v>
      </c>
      <c r="D103" s="1">
        <v>15</v>
      </c>
      <c r="E103" s="1">
        <v>0</v>
      </c>
      <c r="F103">
        <v>1</v>
      </c>
    </row>
    <row r="104" spans="1:6" x14ac:dyDescent="0.55000000000000004">
      <c r="A104" s="1">
        <v>193</v>
      </c>
      <c r="B104" s="1">
        <v>0</v>
      </c>
      <c r="C104" s="1">
        <v>8</v>
      </c>
      <c r="D104" s="1">
        <v>0</v>
      </c>
      <c r="E104" s="1">
        <v>0</v>
      </c>
      <c r="F104">
        <v>0</v>
      </c>
    </row>
    <row r="105" spans="1:6" x14ac:dyDescent="0.55000000000000004">
      <c r="A105" s="1">
        <v>198</v>
      </c>
      <c r="B105" s="1">
        <v>0</v>
      </c>
      <c r="C105" s="1">
        <v>8</v>
      </c>
      <c r="D105" s="1">
        <v>0</v>
      </c>
      <c r="E105" s="1">
        <v>0</v>
      </c>
      <c r="F105">
        <v>0</v>
      </c>
    </row>
    <row r="106" spans="1:6" x14ac:dyDescent="0.55000000000000004">
      <c r="A106" s="1">
        <v>200</v>
      </c>
      <c r="B106" s="1">
        <v>0</v>
      </c>
      <c r="C106" s="1">
        <v>4</v>
      </c>
      <c r="D106" s="1">
        <v>0</v>
      </c>
      <c r="E106" s="1">
        <v>0</v>
      </c>
      <c r="F106">
        <v>1</v>
      </c>
    </row>
    <row r="107" spans="1:6" x14ac:dyDescent="0.55000000000000004">
      <c r="A107">
        <v>202</v>
      </c>
      <c r="B107">
        <v>1</v>
      </c>
      <c r="C107">
        <v>19</v>
      </c>
      <c r="D107">
        <v>0</v>
      </c>
      <c r="E107">
        <v>0</v>
      </c>
      <c r="F107">
        <v>1</v>
      </c>
    </row>
    <row r="108" spans="1:6" x14ac:dyDescent="0.55000000000000004">
      <c r="A108">
        <v>203</v>
      </c>
      <c r="B108">
        <v>1</v>
      </c>
      <c r="C108">
        <v>31</v>
      </c>
      <c r="D108">
        <v>25</v>
      </c>
      <c r="E108">
        <v>0</v>
      </c>
      <c r="F108">
        <v>0</v>
      </c>
    </row>
    <row r="109" spans="1:6" x14ac:dyDescent="0.55000000000000004">
      <c r="A109">
        <v>204</v>
      </c>
      <c r="B109">
        <v>1</v>
      </c>
      <c r="C109">
        <v>31</v>
      </c>
      <c r="D109">
        <v>0</v>
      </c>
      <c r="E109">
        <v>0</v>
      </c>
      <c r="F109">
        <v>0</v>
      </c>
    </row>
    <row r="110" spans="1:6" x14ac:dyDescent="0.55000000000000004">
      <c r="A110">
        <v>205</v>
      </c>
      <c r="B110">
        <v>0</v>
      </c>
      <c r="C110">
        <v>4</v>
      </c>
      <c r="D110">
        <v>0</v>
      </c>
      <c r="E110">
        <v>0</v>
      </c>
      <c r="F110">
        <v>0</v>
      </c>
    </row>
    <row r="111" spans="1:6" x14ac:dyDescent="0.55000000000000004">
      <c r="A111">
        <v>209</v>
      </c>
      <c r="B111">
        <v>0</v>
      </c>
      <c r="C111">
        <v>29</v>
      </c>
      <c r="D111">
        <v>15</v>
      </c>
      <c r="E111">
        <v>0</v>
      </c>
      <c r="F111">
        <v>1</v>
      </c>
    </row>
    <row r="112" spans="1:6" x14ac:dyDescent="0.55000000000000004">
      <c r="A112">
        <v>210</v>
      </c>
      <c r="B112">
        <v>0</v>
      </c>
      <c r="C112">
        <v>25</v>
      </c>
      <c r="D112">
        <v>10</v>
      </c>
      <c r="E112">
        <v>26</v>
      </c>
      <c r="F112">
        <v>0</v>
      </c>
    </row>
    <row r="113" spans="1:6" x14ac:dyDescent="0.55000000000000004">
      <c r="A113">
        <v>215</v>
      </c>
      <c r="B113">
        <v>0</v>
      </c>
      <c r="C113">
        <v>26</v>
      </c>
      <c r="D113">
        <v>0</v>
      </c>
      <c r="E113">
        <v>0</v>
      </c>
      <c r="F113">
        <v>1</v>
      </c>
    </row>
    <row r="114" spans="1:6" x14ac:dyDescent="0.55000000000000004">
      <c r="A114">
        <v>219</v>
      </c>
      <c r="B114">
        <v>1</v>
      </c>
      <c r="C114">
        <v>30</v>
      </c>
      <c r="D114">
        <v>0</v>
      </c>
      <c r="E114">
        <v>0</v>
      </c>
      <c r="F114">
        <v>0</v>
      </c>
    </row>
    <row r="115" spans="1:6" x14ac:dyDescent="0.55000000000000004">
      <c r="A115">
        <v>220</v>
      </c>
      <c r="B115">
        <v>1</v>
      </c>
      <c r="C115">
        <v>31</v>
      </c>
      <c r="D115">
        <v>0</v>
      </c>
      <c r="E115">
        <v>0</v>
      </c>
      <c r="F115">
        <v>0</v>
      </c>
    </row>
    <row r="116" spans="1:6" x14ac:dyDescent="0.55000000000000004">
      <c r="A116">
        <v>222</v>
      </c>
      <c r="B116">
        <v>1</v>
      </c>
      <c r="C116">
        <v>46</v>
      </c>
      <c r="D116">
        <v>10</v>
      </c>
      <c r="E116">
        <v>56</v>
      </c>
      <c r="F116">
        <v>1</v>
      </c>
    </row>
    <row r="117" spans="1:6" x14ac:dyDescent="0.55000000000000004">
      <c r="A117">
        <v>224</v>
      </c>
      <c r="B117">
        <v>0</v>
      </c>
      <c r="C117">
        <v>17</v>
      </c>
      <c r="D117">
        <v>0</v>
      </c>
      <c r="E117">
        <v>15</v>
      </c>
      <c r="F117">
        <v>0</v>
      </c>
    </row>
    <row r="118" spans="1:6" x14ac:dyDescent="0.55000000000000004">
      <c r="A118">
        <v>225</v>
      </c>
      <c r="B118">
        <v>0</v>
      </c>
      <c r="C118">
        <v>24</v>
      </c>
      <c r="D118">
        <v>0</v>
      </c>
      <c r="E118">
        <v>15</v>
      </c>
      <c r="F118">
        <v>1</v>
      </c>
    </row>
    <row r="119" spans="1:6" x14ac:dyDescent="0.55000000000000004">
      <c r="A119">
        <v>226</v>
      </c>
      <c r="B119">
        <v>1</v>
      </c>
      <c r="C119">
        <v>5</v>
      </c>
      <c r="D119">
        <v>0</v>
      </c>
      <c r="E119">
        <v>0</v>
      </c>
      <c r="F119">
        <v>0</v>
      </c>
    </row>
    <row r="120" spans="1:6" x14ac:dyDescent="0.55000000000000004">
      <c r="A120">
        <v>228</v>
      </c>
      <c r="B120">
        <v>0</v>
      </c>
      <c r="C120">
        <v>2</v>
      </c>
      <c r="D120">
        <v>0</v>
      </c>
      <c r="E120">
        <v>0</v>
      </c>
      <c r="F120">
        <v>0</v>
      </c>
    </row>
    <row r="121" spans="1:6" x14ac:dyDescent="0.55000000000000004">
      <c r="A121">
        <v>232</v>
      </c>
      <c r="B121">
        <v>0</v>
      </c>
      <c r="C121">
        <v>20</v>
      </c>
      <c r="D121">
        <v>15</v>
      </c>
      <c r="E121">
        <v>0</v>
      </c>
      <c r="F121">
        <v>1</v>
      </c>
    </row>
    <row r="122" spans="1:6" x14ac:dyDescent="0.55000000000000004">
      <c r="A122">
        <v>238</v>
      </c>
      <c r="B122">
        <v>0</v>
      </c>
      <c r="C122">
        <v>43</v>
      </c>
      <c r="D122">
        <v>20</v>
      </c>
      <c r="E122">
        <v>26</v>
      </c>
      <c r="F122">
        <v>0</v>
      </c>
    </row>
    <row r="123" spans="1:6" x14ac:dyDescent="0.55000000000000004">
      <c r="A123">
        <v>244</v>
      </c>
      <c r="B123">
        <v>0</v>
      </c>
      <c r="C123">
        <v>36</v>
      </c>
      <c r="D123">
        <v>25</v>
      </c>
      <c r="E123">
        <v>13</v>
      </c>
      <c r="F123">
        <v>1</v>
      </c>
    </row>
    <row r="124" spans="1:6" x14ac:dyDescent="0.55000000000000004">
      <c r="A124">
        <v>250</v>
      </c>
      <c r="B124">
        <v>1</v>
      </c>
      <c r="C124">
        <v>10</v>
      </c>
      <c r="D124">
        <v>0</v>
      </c>
      <c r="E124">
        <v>13</v>
      </c>
      <c r="F124">
        <v>1</v>
      </c>
    </row>
    <row r="125" spans="1:6" x14ac:dyDescent="0.55000000000000004">
      <c r="A125">
        <v>251</v>
      </c>
      <c r="B125">
        <v>0</v>
      </c>
      <c r="C125">
        <v>25</v>
      </c>
      <c r="D125">
        <v>0</v>
      </c>
      <c r="E125">
        <v>0</v>
      </c>
      <c r="F125">
        <v>0</v>
      </c>
    </row>
    <row r="126" spans="1:6" x14ac:dyDescent="0.55000000000000004">
      <c r="A126">
        <v>252</v>
      </c>
      <c r="B126">
        <v>1</v>
      </c>
      <c r="C126">
        <v>21</v>
      </c>
      <c r="D126">
        <v>20</v>
      </c>
      <c r="E126">
        <v>0</v>
      </c>
      <c r="F126">
        <v>1</v>
      </c>
    </row>
    <row r="127" spans="1:6" x14ac:dyDescent="0.55000000000000004">
      <c r="A127">
        <v>255</v>
      </c>
      <c r="B127">
        <v>0</v>
      </c>
      <c r="C127">
        <v>28</v>
      </c>
      <c r="D127">
        <v>10</v>
      </c>
      <c r="E127">
        <v>13</v>
      </c>
      <c r="F127">
        <v>0</v>
      </c>
    </row>
    <row r="128" spans="1:6" x14ac:dyDescent="0.55000000000000004">
      <c r="A128">
        <v>256</v>
      </c>
      <c r="B128">
        <v>1</v>
      </c>
      <c r="C128">
        <v>16</v>
      </c>
      <c r="D128">
        <v>0</v>
      </c>
      <c r="E128">
        <v>15</v>
      </c>
      <c r="F128">
        <v>0</v>
      </c>
    </row>
    <row r="129" spans="1:6" x14ac:dyDescent="0.55000000000000004">
      <c r="A129">
        <v>257</v>
      </c>
      <c r="B129">
        <v>1</v>
      </c>
      <c r="C129">
        <v>20</v>
      </c>
      <c r="D129">
        <v>0</v>
      </c>
      <c r="E129">
        <v>0</v>
      </c>
      <c r="F129">
        <v>0</v>
      </c>
    </row>
    <row r="130" spans="1:6" x14ac:dyDescent="0.55000000000000004">
      <c r="A130">
        <v>259</v>
      </c>
      <c r="B130">
        <v>0</v>
      </c>
      <c r="C130">
        <v>14</v>
      </c>
      <c r="D130">
        <v>15</v>
      </c>
      <c r="E130">
        <v>0</v>
      </c>
      <c r="F130">
        <v>0</v>
      </c>
    </row>
    <row r="131" spans="1:6" x14ac:dyDescent="0.55000000000000004">
      <c r="A131">
        <v>262</v>
      </c>
      <c r="B131">
        <v>0</v>
      </c>
      <c r="C131">
        <v>8</v>
      </c>
      <c r="D131">
        <v>0</v>
      </c>
      <c r="E131">
        <v>0</v>
      </c>
      <c r="F131">
        <v>1</v>
      </c>
    </row>
    <row r="132" spans="1:6" x14ac:dyDescent="0.55000000000000004">
      <c r="A132">
        <v>265</v>
      </c>
      <c r="B132">
        <v>0</v>
      </c>
      <c r="C132">
        <v>21</v>
      </c>
      <c r="D132">
        <v>0</v>
      </c>
      <c r="E132">
        <v>0</v>
      </c>
      <c r="F132">
        <v>0</v>
      </c>
    </row>
    <row r="133" spans="1:6" x14ac:dyDescent="0.55000000000000004">
      <c r="A133">
        <v>266</v>
      </c>
      <c r="B133">
        <v>0</v>
      </c>
      <c r="C133">
        <v>34</v>
      </c>
      <c r="D133">
        <v>20</v>
      </c>
      <c r="E133">
        <v>13</v>
      </c>
      <c r="F133">
        <v>0</v>
      </c>
    </row>
    <row r="134" spans="1:6" x14ac:dyDescent="0.55000000000000004">
      <c r="A134">
        <v>267</v>
      </c>
      <c r="B134">
        <v>0</v>
      </c>
      <c r="C134">
        <v>14</v>
      </c>
      <c r="D134">
        <v>10</v>
      </c>
      <c r="E134">
        <v>0</v>
      </c>
      <c r="F134">
        <v>0</v>
      </c>
    </row>
    <row r="135" spans="1:6" x14ac:dyDescent="0.55000000000000004">
      <c r="A135">
        <v>268</v>
      </c>
      <c r="B135">
        <v>0</v>
      </c>
      <c r="C135">
        <v>22</v>
      </c>
      <c r="D135">
        <v>0</v>
      </c>
      <c r="E135">
        <v>0</v>
      </c>
      <c r="F135">
        <v>1</v>
      </c>
    </row>
    <row r="136" spans="1:6" x14ac:dyDescent="0.55000000000000004">
      <c r="A136">
        <v>269</v>
      </c>
      <c r="B136">
        <v>0</v>
      </c>
      <c r="C136">
        <v>27</v>
      </c>
      <c r="D136">
        <v>0</v>
      </c>
      <c r="E136">
        <v>0</v>
      </c>
      <c r="F136">
        <v>1</v>
      </c>
    </row>
    <row r="137" spans="1:6" x14ac:dyDescent="0.55000000000000004">
      <c r="A137">
        <v>270</v>
      </c>
      <c r="B137">
        <v>0</v>
      </c>
      <c r="C137">
        <v>29</v>
      </c>
      <c r="D137">
        <v>15</v>
      </c>
      <c r="E137">
        <v>0</v>
      </c>
      <c r="F137">
        <v>0</v>
      </c>
    </row>
    <row r="138" spans="1:6" x14ac:dyDescent="0.55000000000000004">
      <c r="A138">
        <v>272</v>
      </c>
      <c r="B138">
        <v>1</v>
      </c>
      <c r="C138">
        <v>38</v>
      </c>
      <c r="D138">
        <v>40</v>
      </c>
      <c r="E138">
        <v>0</v>
      </c>
      <c r="F138">
        <v>0</v>
      </c>
    </row>
    <row r="139" spans="1:6" x14ac:dyDescent="0.55000000000000004">
      <c r="A139">
        <v>273</v>
      </c>
      <c r="B139">
        <v>0</v>
      </c>
      <c r="C139">
        <v>19</v>
      </c>
      <c r="D139">
        <v>0</v>
      </c>
      <c r="E139">
        <v>0</v>
      </c>
      <c r="F139">
        <v>0</v>
      </c>
    </row>
    <row r="140" spans="1:6" x14ac:dyDescent="0.55000000000000004">
      <c r="A140">
        <v>276</v>
      </c>
      <c r="B140">
        <v>0</v>
      </c>
      <c r="C140">
        <v>13</v>
      </c>
      <c r="D140">
        <v>10</v>
      </c>
      <c r="E140">
        <v>0</v>
      </c>
      <c r="F140">
        <v>1</v>
      </c>
    </row>
    <row r="141" spans="1:6" x14ac:dyDescent="0.55000000000000004">
      <c r="A141">
        <v>278</v>
      </c>
      <c r="B141">
        <v>0</v>
      </c>
      <c r="C141">
        <v>22</v>
      </c>
      <c r="D141">
        <v>35</v>
      </c>
      <c r="E141">
        <v>13</v>
      </c>
      <c r="F141">
        <v>0</v>
      </c>
    </row>
    <row r="142" spans="1:6" x14ac:dyDescent="0.55000000000000004">
      <c r="A142">
        <v>279</v>
      </c>
      <c r="B142">
        <v>0</v>
      </c>
      <c r="C142">
        <v>18</v>
      </c>
      <c r="D142">
        <v>0</v>
      </c>
      <c r="E142">
        <v>0</v>
      </c>
      <c r="F142">
        <v>1</v>
      </c>
    </row>
    <row r="143" spans="1:6" x14ac:dyDescent="0.55000000000000004">
      <c r="A143">
        <v>282</v>
      </c>
      <c r="B143">
        <v>0</v>
      </c>
      <c r="C143">
        <v>13</v>
      </c>
      <c r="D143">
        <v>15</v>
      </c>
      <c r="E143">
        <v>0</v>
      </c>
      <c r="F143">
        <v>0</v>
      </c>
    </row>
    <row r="144" spans="1:6" x14ac:dyDescent="0.55000000000000004">
      <c r="A144">
        <v>284</v>
      </c>
      <c r="B144">
        <v>0</v>
      </c>
      <c r="C144">
        <v>33</v>
      </c>
      <c r="D144">
        <v>35</v>
      </c>
      <c r="E144">
        <v>0</v>
      </c>
      <c r="F144">
        <v>0</v>
      </c>
    </row>
    <row r="145" spans="1:6" x14ac:dyDescent="0.55000000000000004">
      <c r="A145">
        <v>285</v>
      </c>
      <c r="B145">
        <v>1</v>
      </c>
      <c r="C145">
        <v>33</v>
      </c>
      <c r="D145">
        <v>20</v>
      </c>
      <c r="E145">
        <v>13</v>
      </c>
      <c r="F145">
        <v>0</v>
      </c>
    </row>
    <row r="146" spans="1:6" x14ac:dyDescent="0.55000000000000004">
      <c r="A146">
        <v>286</v>
      </c>
      <c r="B146">
        <v>0</v>
      </c>
      <c r="C146">
        <v>12</v>
      </c>
      <c r="D146">
        <v>15</v>
      </c>
      <c r="E146">
        <v>0</v>
      </c>
      <c r="F146">
        <v>0</v>
      </c>
    </row>
    <row r="147" spans="1:6" x14ac:dyDescent="0.55000000000000004">
      <c r="A147">
        <v>290</v>
      </c>
      <c r="B147">
        <v>0</v>
      </c>
      <c r="C147">
        <v>27</v>
      </c>
      <c r="D147">
        <v>0</v>
      </c>
      <c r="E147">
        <v>0</v>
      </c>
      <c r="F147">
        <v>0</v>
      </c>
    </row>
    <row r="148" spans="1:6" x14ac:dyDescent="0.55000000000000004">
      <c r="A148">
        <v>291</v>
      </c>
      <c r="B148">
        <v>0</v>
      </c>
      <c r="C148">
        <v>23</v>
      </c>
      <c r="D148">
        <v>15</v>
      </c>
      <c r="E148">
        <v>13</v>
      </c>
      <c r="F148">
        <v>1</v>
      </c>
    </row>
    <row r="149" spans="1:6" x14ac:dyDescent="0.55000000000000004">
      <c r="A149">
        <v>292</v>
      </c>
      <c r="B149">
        <v>1</v>
      </c>
      <c r="C149">
        <v>16</v>
      </c>
      <c r="D149">
        <v>0</v>
      </c>
      <c r="E149">
        <v>0</v>
      </c>
      <c r="F149">
        <v>1</v>
      </c>
    </row>
    <row r="150" spans="1:6" x14ac:dyDescent="0.55000000000000004">
      <c r="A150">
        <v>294</v>
      </c>
      <c r="B150">
        <v>0</v>
      </c>
      <c r="C150">
        <v>23</v>
      </c>
      <c r="D150">
        <v>10</v>
      </c>
      <c r="E150">
        <v>13</v>
      </c>
      <c r="F150">
        <v>1</v>
      </c>
    </row>
    <row r="151" spans="1:6" x14ac:dyDescent="0.55000000000000004">
      <c r="A151">
        <v>297</v>
      </c>
      <c r="B151">
        <v>0</v>
      </c>
      <c r="C151">
        <v>16</v>
      </c>
      <c r="D151">
        <v>55</v>
      </c>
      <c r="E151">
        <v>26</v>
      </c>
      <c r="F151">
        <v>0</v>
      </c>
    </row>
    <row r="152" spans="1:6" x14ac:dyDescent="0.55000000000000004">
      <c r="A152">
        <v>299</v>
      </c>
      <c r="B152">
        <v>0</v>
      </c>
      <c r="C152">
        <v>13</v>
      </c>
      <c r="D152">
        <v>0</v>
      </c>
      <c r="E152">
        <v>0</v>
      </c>
      <c r="F152">
        <v>1</v>
      </c>
    </row>
    <row r="153" spans="1:6" x14ac:dyDescent="0.55000000000000004">
      <c r="A153">
        <v>300</v>
      </c>
      <c r="B153">
        <v>0</v>
      </c>
      <c r="C153">
        <v>27</v>
      </c>
      <c r="D153">
        <v>0</v>
      </c>
      <c r="E153">
        <v>13</v>
      </c>
      <c r="F153">
        <v>0</v>
      </c>
    </row>
    <row r="154" spans="1:6" x14ac:dyDescent="0.55000000000000004">
      <c r="A154">
        <v>301</v>
      </c>
      <c r="B154">
        <v>0</v>
      </c>
      <c r="C154">
        <v>31</v>
      </c>
      <c r="D154">
        <v>0</v>
      </c>
      <c r="E154">
        <v>0</v>
      </c>
      <c r="F154">
        <v>0</v>
      </c>
    </row>
    <row r="155" spans="1:6" x14ac:dyDescent="0.55000000000000004">
      <c r="A155">
        <v>302</v>
      </c>
      <c r="B155">
        <v>1</v>
      </c>
      <c r="C155">
        <v>23</v>
      </c>
      <c r="D155">
        <v>20</v>
      </c>
      <c r="E155">
        <v>0</v>
      </c>
      <c r="F155">
        <v>1</v>
      </c>
    </row>
    <row r="156" spans="1:6" x14ac:dyDescent="0.55000000000000004">
      <c r="A156">
        <v>304</v>
      </c>
      <c r="B156">
        <v>0</v>
      </c>
      <c r="C156">
        <v>26</v>
      </c>
      <c r="D156">
        <v>25</v>
      </c>
      <c r="E156">
        <v>0</v>
      </c>
      <c r="F156">
        <v>0</v>
      </c>
    </row>
    <row r="157" spans="1:6" x14ac:dyDescent="0.55000000000000004">
      <c r="A157">
        <v>305</v>
      </c>
      <c r="B157">
        <v>0</v>
      </c>
      <c r="C157">
        <v>39</v>
      </c>
      <c r="D157">
        <v>35</v>
      </c>
      <c r="E157">
        <v>13</v>
      </c>
      <c r="F157">
        <v>0</v>
      </c>
    </row>
    <row r="158" spans="1:6" x14ac:dyDescent="0.55000000000000004">
      <c r="A158">
        <v>306</v>
      </c>
      <c r="B158">
        <v>0</v>
      </c>
      <c r="C158">
        <v>36</v>
      </c>
      <c r="D158">
        <v>25</v>
      </c>
      <c r="E158">
        <v>13</v>
      </c>
      <c r="F158">
        <v>0</v>
      </c>
    </row>
    <row r="159" spans="1:6" x14ac:dyDescent="0.55000000000000004">
      <c r="A159">
        <v>310</v>
      </c>
      <c r="B159">
        <v>0</v>
      </c>
      <c r="C159">
        <v>7</v>
      </c>
      <c r="D159">
        <v>0</v>
      </c>
      <c r="E159">
        <v>0</v>
      </c>
      <c r="F159">
        <v>0</v>
      </c>
    </row>
    <row r="160" spans="1:6" x14ac:dyDescent="0.55000000000000004">
      <c r="A160">
        <v>311</v>
      </c>
      <c r="B160">
        <v>0</v>
      </c>
      <c r="C160">
        <v>11</v>
      </c>
      <c r="D160">
        <v>0</v>
      </c>
      <c r="E160">
        <v>0</v>
      </c>
      <c r="F160">
        <v>1</v>
      </c>
    </row>
    <row r="161" spans="1:6" x14ac:dyDescent="0.55000000000000004">
      <c r="A161">
        <v>312</v>
      </c>
      <c r="B161">
        <v>0</v>
      </c>
      <c r="C161">
        <v>43</v>
      </c>
      <c r="D161">
        <v>45</v>
      </c>
      <c r="E161">
        <v>13</v>
      </c>
      <c r="F161">
        <v>1</v>
      </c>
    </row>
    <row r="162" spans="1:6" x14ac:dyDescent="0.55000000000000004">
      <c r="A162">
        <v>316</v>
      </c>
      <c r="B162">
        <v>0</v>
      </c>
      <c r="C162">
        <v>10</v>
      </c>
      <c r="D162">
        <v>10</v>
      </c>
      <c r="E162">
        <v>0</v>
      </c>
      <c r="F162">
        <v>0</v>
      </c>
    </row>
    <row r="163" spans="1:6" x14ac:dyDescent="0.55000000000000004">
      <c r="A163">
        <v>319</v>
      </c>
      <c r="B163">
        <v>1</v>
      </c>
      <c r="C163">
        <v>29</v>
      </c>
      <c r="D163">
        <v>10</v>
      </c>
      <c r="E163">
        <v>0</v>
      </c>
      <c r="F163">
        <v>0</v>
      </c>
    </row>
    <row r="164" spans="1:6" x14ac:dyDescent="0.55000000000000004">
      <c r="A164">
        <v>321</v>
      </c>
      <c r="B164">
        <v>0</v>
      </c>
      <c r="C164">
        <v>7</v>
      </c>
      <c r="D164">
        <v>0</v>
      </c>
      <c r="E164">
        <v>0</v>
      </c>
      <c r="F164">
        <v>0</v>
      </c>
    </row>
    <row r="165" spans="1:6" x14ac:dyDescent="0.55000000000000004">
      <c r="A165">
        <v>324</v>
      </c>
      <c r="B165">
        <v>0</v>
      </c>
      <c r="C165">
        <v>39</v>
      </c>
      <c r="D165">
        <v>10</v>
      </c>
      <c r="E165">
        <v>26</v>
      </c>
      <c r="F165">
        <v>0</v>
      </c>
    </row>
    <row r="166" spans="1:6" x14ac:dyDescent="0.55000000000000004">
      <c r="A166">
        <v>328</v>
      </c>
      <c r="B166">
        <v>0</v>
      </c>
      <c r="C166">
        <v>16</v>
      </c>
      <c r="D166">
        <v>20</v>
      </c>
      <c r="E166">
        <v>0</v>
      </c>
      <c r="F166">
        <v>0</v>
      </c>
    </row>
    <row r="167" spans="1:6" x14ac:dyDescent="0.55000000000000004">
      <c r="A167">
        <v>333</v>
      </c>
      <c r="B167">
        <v>0</v>
      </c>
      <c r="C167">
        <v>24</v>
      </c>
      <c r="D167">
        <v>35</v>
      </c>
      <c r="E167">
        <v>0</v>
      </c>
      <c r="F167">
        <v>0</v>
      </c>
    </row>
    <row r="168" spans="1:6" x14ac:dyDescent="0.55000000000000004">
      <c r="A168">
        <v>335</v>
      </c>
      <c r="B168">
        <v>0</v>
      </c>
      <c r="C168">
        <v>18</v>
      </c>
      <c r="D168">
        <v>20</v>
      </c>
      <c r="E168">
        <v>0</v>
      </c>
      <c r="F168">
        <v>0</v>
      </c>
    </row>
    <row r="169" spans="1:6" x14ac:dyDescent="0.55000000000000004">
      <c r="A169">
        <v>336</v>
      </c>
      <c r="B169">
        <v>1</v>
      </c>
      <c r="C169">
        <v>14</v>
      </c>
      <c r="D169">
        <v>10</v>
      </c>
      <c r="E169">
        <v>13</v>
      </c>
      <c r="F169">
        <v>0</v>
      </c>
    </row>
    <row r="170" spans="1:6" x14ac:dyDescent="0.55000000000000004">
      <c r="A170">
        <v>338</v>
      </c>
      <c r="B170">
        <v>0</v>
      </c>
      <c r="C170">
        <v>24</v>
      </c>
      <c r="D170">
        <v>0</v>
      </c>
      <c r="E170">
        <v>15</v>
      </c>
      <c r="F170">
        <v>0</v>
      </c>
    </row>
    <row r="171" spans="1:6" x14ac:dyDescent="0.55000000000000004">
      <c r="A171">
        <v>339</v>
      </c>
      <c r="B171">
        <v>0</v>
      </c>
      <c r="C171">
        <v>10</v>
      </c>
      <c r="D171">
        <v>0</v>
      </c>
      <c r="E171">
        <v>0</v>
      </c>
      <c r="F171">
        <v>0</v>
      </c>
    </row>
    <row r="172" spans="1:6" x14ac:dyDescent="0.55000000000000004">
      <c r="A172">
        <v>341</v>
      </c>
      <c r="B172">
        <v>0</v>
      </c>
      <c r="C172">
        <v>25</v>
      </c>
      <c r="D172">
        <v>15</v>
      </c>
      <c r="E172">
        <v>0</v>
      </c>
      <c r="F172">
        <v>0</v>
      </c>
    </row>
    <row r="173" spans="1:6" x14ac:dyDescent="0.55000000000000004">
      <c r="A173">
        <v>343</v>
      </c>
      <c r="B173">
        <v>1</v>
      </c>
      <c r="C173">
        <v>38</v>
      </c>
      <c r="D173">
        <v>10</v>
      </c>
      <c r="E173">
        <v>0</v>
      </c>
      <c r="F173">
        <v>1</v>
      </c>
    </row>
    <row r="174" spans="1:6" x14ac:dyDescent="0.55000000000000004">
      <c r="A174">
        <v>346</v>
      </c>
      <c r="B174">
        <v>0</v>
      </c>
      <c r="C174">
        <v>21</v>
      </c>
      <c r="D174">
        <v>35</v>
      </c>
      <c r="E174">
        <v>13</v>
      </c>
      <c r="F174">
        <v>0</v>
      </c>
    </row>
    <row r="175" spans="1:6" x14ac:dyDescent="0.55000000000000004">
      <c r="A175">
        <v>348</v>
      </c>
      <c r="B175">
        <v>0</v>
      </c>
      <c r="C175">
        <v>21</v>
      </c>
      <c r="D175">
        <v>50</v>
      </c>
      <c r="E175">
        <v>0</v>
      </c>
      <c r="F175">
        <v>0</v>
      </c>
    </row>
    <row r="176" spans="1:6" x14ac:dyDescent="0.55000000000000004">
      <c r="A176">
        <v>352</v>
      </c>
      <c r="B176">
        <v>0</v>
      </c>
      <c r="C176">
        <v>8</v>
      </c>
      <c r="D176">
        <v>0</v>
      </c>
      <c r="E176">
        <v>13</v>
      </c>
      <c r="F176">
        <v>0</v>
      </c>
    </row>
    <row r="177" spans="1:6" x14ac:dyDescent="0.55000000000000004">
      <c r="A177">
        <v>355</v>
      </c>
      <c r="B177">
        <v>1</v>
      </c>
      <c r="C177">
        <v>37</v>
      </c>
      <c r="D177">
        <v>20</v>
      </c>
      <c r="E177">
        <v>13</v>
      </c>
      <c r="F177">
        <v>0</v>
      </c>
    </row>
    <row r="178" spans="1:6" x14ac:dyDescent="0.55000000000000004">
      <c r="A178">
        <v>358</v>
      </c>
      <c r="B178">
        <v>1</v>
      </c>
      <c r="C178">
        <v>23</v>
      </c>
      <c r="D178">
        <v>10</v>
      </c>
      <c r="E178">
        <v>13</v>
      </c>
      <c r="F178">
        <v>0</v>
      </c>
    </row>
    <row r="179" spans="1:6" x14ac:dyDescent="0.55000000000000004">
      <c r="A179">
        <v>359</v>
      </c>
      <c r="B179">
        <v>0</v>
      </c>
      <c r="C179">
        <v>24</v>
      </c>
      <c r="D179">
        <v>0</v>
      </c>
      <c r="E179">
        <v>0</v>
      </c>
      <c r="F179">
        <v>1</v>
      </c>
    </row>
    <row r="180" spans="1:6" x14ac:dyDescent="0.55000000000000004">
      <c r="A180">
        <v>365</v>
      </c>
      <c r="B180">
        <v>0</v>
      </c>
      <c r="C180">
        <v>29</v>
      </c>
      <c r="D180">
        <v>15</v>
      </c>
      <c r="E180">
        <v>13</v>
      </c>
      <c r="F180">
        <v>0</v>
      </c>
    </row>
    <row r="181" spans="1:6" x14ac:dyDescent="0.55000000000000004">
      <c r="A181">
        <v>366</v>
      </c>
      <c r="B181">
        <v>0</v>
      </c>
      <c r="C181">
        <v>30</v>
      </c>
      <c r="D181">
        <v>10</v>
      </c>
      <c r="E181">
        <v>0</v>
      </c>
      <c r="F181">
        <v>1</v>
      </c>
    </row>
    <row r="182" spans="1:6" x14ac:dyDescent="0.55000000000000004">
      <c r="A182">
        <v>367</v>
      </c>
      <c r="B182">
        <v>0</v>
      </c>
      <c r="C182">
        <v>35</v>
      </c>
      <c r="D182">
        <v>20</v>
      </c>
      <c r="E182">
        <v>0</v>
      </c>
      <c r="F182">
        <v>1</v>
      </c>
    </row>
    <row r="183" spans="1:6" x14ac:dyDescent="0.55000000000000004">
      <c r="A183">
        <v>369</v>
      </c>
      <c r="B183">
        <v>0</v>
      </c>
      <c r="C183">
        <v>12</v>
      </c>
      <c r="D183">
        <v>15</v>
      </c>
      <c r="E183">
        <v>0</v>
      </c>
      <c r="F183">
        <v>0</v>
      </c>
    </row>
    <row r="184" spans="1:6" x14ac:dyDescent="0.55000000000000004">
      <c r="A184">
        <v>380</v>
      </c>
      <c r="B184">
        <v>0</v>
      </c>
      <c r="C184">
        <v>18</v>
      </c>
      <c r="D184">
        <v>0</v>
      </c>
      <c r="E184">
        <v>0</v>
      </c>
      <c r="F184">
        <v>0</v>
      </c>
    </row>
    <row r="185" spans="1:6" x14ac:dyDescent="0.55000000000000004">
      <c r="A185">
        <v>381</v>
      </c>
      <c r="B185">
        <v>1</v>
      </c>
      <c r="C185">
        <v>25</v>
      </c>
      <c r="D185">
        <v>15</v>
      </c>
      <c r="E185">
        <v>0</v>
      </c>
      <c r="F185">
        <v>0</v>
      </c>
    </row>
    <row r="186" spans="1:6" x14ac:dyDescent="0.55000000000000004">
      <c r="A186">
        <v>382</v>
      </c>
      <c r="B186">
        <v>0</v>
      </c>
      <c r="C186">
        <v>22</v>
      </c>
      <c r="D186">
        <v>10</v>
      </c>
      <c r="E186">
        <v>13</v>
      </c>
      <c r="F186">
        <v>1</v>
      </c>
    </row>
    <row r="187" spans="1:6" x14ac:dyDescent="0.55000000000000004">
      <c r="A187">
        <v>386</v>
      </c>
      <c r="B187">
        <v>0</v>
      </c>
      <c r="C187">
        <v>3</v>
      </c>
      <c r="D187">
        <v>0</v>
      </c>
      <c r="E187">
        <v>0</v>
      </c>
      <c r="F187">
        <v>0</v>
      </c>
    </row>
    <row r="188" spans="1:6" x14ac:dyDescent="0.55000000000000004">
      <c r="A188">
        <v>387</v>
      </c>
      <c r="B188">
        <v>0</v>
      </c>
      <c r="C188">
        <v>35</v>
      </c>
      <c r="D188">
        <v>30</v>
      </c>
      <c r="E188">
        <v>26</v>
      </c>
      <c r="F188">
        <v>0</v>
      </c>
    </row>
    <row r="189" spans="1:6" x14ac:dyDescent="0.55000000000000004">
      <c r="A189">
        <v>388</v>
      </c>
      <c r="B189">
        <v>0</v>
      </c>
      <c r="C189">
        <v>9</v>
      </c>
      <c r="D189">
        <v>25</v>
      </c>
      <c r="E189">
        <v>13</v>
      </c>
      <c r="F189">
        <v>0</v>
      </c>
    </row>
    <row r="190" spans="1:6" x14ac:dyDescent="0.55000000000000004">
      <c r="A190">
        <v>391</v>
      </c>
      <c r="B190">
        <v>0</v>
      </c>
      <c r="C190">
        <v>23</v>
      </c>
      <c r="D190">
        <v>10</v>
      </c>
      <c r="E190">
        <v>0</v>
      </c>
      <c r="F190">
        <v>0</v>
      </c>
    </row>
    <row r="191" spans="1:6" x14ac:dyDescent="0.55000000000000004">
      <c r="A191">
        <v>392</v>
      </c>
      <c r="B191">
        <v>0</v>
      </c>
      <c r="C191">
        <v>32</v>
      </c>
      <c r="D191">
        <v>0</v>
      </c>
      <c r="E191">
        <v>0</v>
      </c>
      <c r="F191">
        <v>0</v>
      </c>
    </row>
    <row r="192" spans="1:6" x14ac:dyDescent="0.55000000000000004">
      <c r="A192">
        <v>397</v>
      </c>
      <c r="B192">
        <v>0</v>
      </c>
      <c r="C192">
        <v>17</v>
      </c>
      <c r="D192">
        <v>0</v>
      </c>
      <c r="E192">
        <v>13</v>
      </c>
      <c r="F192">
        <v>1</v>
      </c>
    </row>
    <row r="193" spans="1:6" x14ac:dyDescent="0.55000000000000004">
      <c r="A193">
        <v>399</v>
      </c>
      <c r="B193">
        <v>0</v>
      </c>
      <c r="C193">
        <v>10</v>
      </c>
      <c r="D193">
        <v>10</v>
      </c>
      <c r="E193">
        <v>0</v>
      </c>
      <c r="F193">
        <v>0</v>
      </c>
    </row>
    <row r="194" spans="1:6" x14ac:dyDescent="0.55000000000000004">
      <c r="A194">
        <v>401</v>
      </c>
      <c r="B194">
        <v>1</v>
      </c>
      <c r="C194">
        <v>31</v>
      </c>
      <c r="D194">
        <v>0</v>
      </c>
      <c r="E194">
        <v>13</v>
      </c>
      <c r="F194">
        <v>0</v>
      </c>
    </row>
    <row r="195" spans="1:6" x14ac:dyDescent="0.55000000000000004">
      <c r="A195">
        <v>405</v>
      </c>
      <c r="B195">
        <v>1</v>
      </c>
      <c r="C195">
        <v>27</v>
      </c>
      <c r="D195">
        <v>10</v>
      </c>
      <c r="E195">
        <v>13</v>
      </c>
      <c r="F195">
        <v>1</v>
      </c>
    </row>
    <row r="196" spans="1:6" x14ac:dyDescent="0.55000000000000004">
      <c r="A196">
        <v>406</v>
      </c>
      <c r="B196">
        <v>0</v>
      </c>
      <c r="C196">
        <v>24</v>
      </c>
      <c r="D196">
        <v>10</v>
      </c>
      <c r="E196">
        <v>0</v>
      </c>
      <c r="F196">
        <v>0</v>
      </c>
    </row>
    <row r="197" spans="1:6" x14ac:dyDescent="0.55000000000000004">
      <c r="A197">
        <v>408</v>
      </c>
      <c r="B197">
        <v>0</v>
      </c>
      <c r="C197">
        <v>8</v>
      </c>
      <c r="D197">
        <v>0</v>
      </c>
      <c r="E197">
        <v>0</v>
      </c>
      <c r="F197">
        <v>0</v>
      </c>
    </row>
    <row r="198" spans="1:6" x14ac:dyDescent="0.55000000000000004">
      <c r="A198">
        <v>410</v>
      </c>
      <c r="B198">
        <v>0</v>
      </c>
      <c r="C198">
        <v>13</v>
      </c>
      <c r="D198">
        <v>0</v>
      </c>
      <c r="E198">
        <v>0</v>
      </c>
      <c r="F198">
        <v>0</v>
      </c>
    </row>
    <row r="199" spans="1:6" x14ac:dyDescent="0.55000000000000004">
      <c r="A199">
        <v>411</v>
      </c>
      <c r="B199">
        <v>0</v>
      </c>
      <c r="C199">
        <v>8</v>
      </c>
      <c r="D199">
        <v>15</v>
      </c>
      <c r="E199">
        <v>0</v>
      </c>
      <c r="F199">
        <v>0</v>
      </c>
    </row>
    <row r="200" spans="1:6" x14ac:dyDescent="0.55000000000000004">
      <c r="A200">
        <v>412</v>
      </c>
      <c r="B200">
        <v>0</v>
      </c>
      <c r="C200">
        <v>41</v>
      </c>
      <c r="D200">
        <v>70</v>
      </c>
      <c r="E200">
        <v>26</v>
      </c>
      <c r="F200">
        <v>0</v>
      </c>
    </row>
    <row r="201" spans="1:6" x14ac:dyDescent="0.55000000000000004">
      <c r="A201">
        <v>418</v>
      </c>
      <c r="B201">
        <v>1</v>
      </c>
      <c r="C201">
        <v>6</v>
      </c>
      <c r="D201">
        <v>0</v>
      </c>
      <c r="E201">
        <v>0</v>
      </c>
      <c r="F201">
        <v>0</v>
      </c>
    </row>
    <row r="202" spans="1:6" x14ac:dyDescent="0.55000000000000004">
      <c r="A202">
        <v>419</v>
      </c>
      <c r="B202">
        <v>1</v>
      </c>
      <c r="C202">
        <v>16</v>
      </c>
      <c r="D202">
        <v>0</v>
      </c>
      <c r="E202">
        <v>15</v>
      </c>
      <c r="F202">
        <v>1</v>
      </c>
    </row>
    <row r="203" spans="1:6" x14ac:dyDescent="0.55000000000000004">
      <c r="A203">
        <v>426</v>
      </c>
      <c r="B203">
        <v>0</v>
      </c>
      <c r="C203">
        <v>10</v>
      </c>
      <c r="D203">
        <v>15</v>
      </c>
      <c r="E203">
        <v>0</v>
      </c>
      <c r="F203">
        <v>0</v>
      </c>
    </row>
    <row r="204" spans="1:6" x14ac:dyDescent="0.55000000000000004">
      <c r="A204">
        <v>427</v>
      </c>
      <c r="B204">
        <v>1</v>
      </c>
      <c r="C204">
        <v>26</v>
      </c>
      <c r="D204">
        <v>0</v>
      </c>
      <c r="E204">
        <v>0</v>
      </c>
      <c r="F204">
        <v>0</v>
      </c>
    </row>
    <row r="205" spans="1:6" x14ac:dyDescent="0.55000000000000004">
      <c r="A205">
        <v>428</v>
      </c>
      <c r="B205">
        <v>0</v>
      </c>
      <c r="C205">
        <v>17</v>
      </c>
      <c r="D205">
        <v>0</v>
      </c>
      <c r="E205">
        <v>0</v>
      </c>
      <c r="F205">
        <v>1</v>
      </c>
    </row>
    <row r="206" spans="1:6" x14ac:dyDescent="0.55000000000000004">
      <c r="A206">
        <v>431</v>
      </c>
      <c r="B206">
        <v>0</v>
      </c>
      <c r="C206">
        <v>34</v>
      </c>
      <c r="D206">
        <v>20</v>
      </c>
      <c r="E206">
        <v>13</v>
      </c>
      <c r="F206">
        <v>0</v>
      </c>
    </row>
    <row r="207" spans="1:6" x14ac:dyDescent="0.55000000000000004">
      <c r="A207">
        <v>432</v>
      </c>
      <c r="B207">
        <v>0</v>
      </c>
      <c r="C207">
        <v>18</v>
      </c>
      <c r="D207">
        <v>0</v>
      </c>
      <c r="E207">
        <v>0</v>
      </c>
      <c r="F207">
        <v>0</v>
      </c>
    </row>
    <row r="208" spans="1:6" x14ac:dyDescent="0.55000000000000004">
      <c r="A208">
        <v>433</v>
      </c>
      <c r="B208">
        <v>0</v>
      </c>
      <c r="C208">
        <v>29</v>
      </c>
      <c r="D208">
        <v>45</v>
      </c>
      <c r="E208">
        <v>0</v>
      </c>
      <c r="F208">
        <v>1</v>
      </c>
    </row>
    <row r="209" spans="1:6" x14ac:dyDescent="0.55000000000000004">
      <c r="A209">
        <v>434</v>
      </c>
      <c r="B209">
        <v>0</v>
      </c>
      <c r="C209">
        <v>37</v>
      </c>
      <c r="D209">
        <v>25</v>
      </c>
      <c r="E209">
        <v>0</v>
      </c>
      <c r="F209">
        <v>0</v>
      </c>
    </row>
    <row r="210" spans="1:6" x14ac:dyDescent="0.55000000000000004">
      <c r="A210">
        <v>436</v>
      </c>
      <c r="B210">
        <v>0</v>
      </c>
      <c r="C210">
        <v>21</v>
      </c>
      <c r="D210">
        <v>10</v>
      </c>
      <c r="E210">
        <v>13</v>
      </c>
      <c r="F210">
        <v>0</v>
      </c>
    </row>
    <row r="211" spans="1:6" x14ac:dyDescent="0.55000000000000004">
      <c r="A211">
        <v>440</v>
      </c>
      <c r="B211">
        <v>0</v>
      </c>
      <c r="C211">
        <v>2</v>
      </c>
      <c r="D211">
        <v>0</v>
      </c>
      <c r="E211">
        <v>0</v>
      </c>
      <c r="F211">
        <v>0</v>
      </c>
    </row>
    <row r="212" spans="1:6" x14ac:dyDescent="0.55000000000000004">
      <c r="A212">
        <v>443</v>
      </c>
      <c r="B212">
        <v>0</v>
      </c>
      <c r="C212">
        <v>25</v>
      </c>
      <c r="D212">
        <v>0</v>
      </c>
      <c r="E212">
        <v>0</v>
      </c>
      <c r="F212">
        <v>0</v>
      </c>
    </row>
    <row r="213" spans="1:6" x14ac:dyDescent="0.55000000000000004">
      <c r="A213">
        <v>444</v>
      </c>
      <c r="B213">
        <v>0</v>
      </c>
      <c r="C213">
        <v>32</v>
      </c>
      <c r="D213">
        <v>0</v>
      </c>
      <c r="E213">
        <v>28</v>
      </c>
      <c r="F213">
        <v>0</v>
      </c>
    </row>
    <row r="214" spans="1:6" x14ac:dyDescent="0.55000000000000004">
      <c r="A214">
        <v>445</v>
      </c>
      <c r="B214">
        <v>0</v>
      </c>
      <c r="C214">
        <v>19</v>
      </c>
      <c r="D214">
        <v>10</v>
      </c>
      <c r="E214">
        <v>0</v>
      </c>
      <c r="F214">
        <v>0</v>
      </c>
    </row>
    <row r="215" spans="1:6" x14ac:dyDescent="0.55000000000000004">
      <c r="A215">
        <v>446</v>
      </c>
      <c r="B215">
        <v>0</v>
      </c>
      <c r="C215">
        <v>30</v>
      </c>
      <c r="D215">
        <v>0</v>
      </c>
      <c r="E215">
        <v>0</v>
      </c>
      <c r="F215">
        <v>0</v>
      </c>
    </row>
    <row r="216" spans="1:6" x14ac:dyDescent="0.55000000000000004">
      <c r="A216">
        <v>448</v>
      </c>
      <c r="B216">
        <v>0</v>
      </c>
      <c r="C216">
        <v>40</v>
      </c>
      <c r="D216">
        <v>20</v>
      </c>
      <c r="E216">
        <v>26</v>
      </c>
      <c r="F216">
        <v>0</v>
      </c>
    </row>
    <row r="217" spans="1:6" x14ac:dyDescent="0.55000000000000004">
      <c r="A217">
        <v>449</v>
      </c>
      <c r="B217">
        <v>0</v>
      </c>
      <c r="C217">
        <v>12</v>
      </c>
      <c r="D217">
        <v>10</v>
      </c>
      <c r="E217">
        <v>0</v>
      </c>
      <c r="F217">
        <v>0</v>
      </c>
    </row>
    <row r="218" spans="1:6" x14ac:dyDescent="0.55000000000000004">
      <c r="A218">
        <v>450</v>
      </c>
      <c r="B218">
        <v>1</v>
      </c>
      <c r="C218">
        <v>25</v>
      </c>
      <c r="D218">
        <v>10</v>
      </c>
      <c r="E218">
        <v>0</v>
      </c>
      <c r="F218">
        <v>0</v>
      </c>
    </row>
    <row r="219" spans="1:6" x14ac:dyDescent="0.55000000000000004">
      <c r="A219">
        <v>452</v>
      </c>
      <c r="B219">
        <v>0</v>
      </c>
      <c r="C219">
        <v>12</v>
      </c>
      <c r="D219">
        <v>0</v>
      </c>
      <c r="E219">
        <v>0</v>
      </c>
      <c r="F219">
        <v>1</v>
      </c>
    </row>
    <row r="220" spans="1:6" x14ac:dyDescent="0.55000000000000004">
      <c r="A220">
        <v>453</v>
      </c>
      <c r="B220">
        <v>0</v>
      </c>
      <c r="C220">
        <v>6</v>
      </c>
      <c r="D220">
        <v>15</v>
      </c>
      <c r="E220">
        <v>0</v>
      </c>
      <c r="F220">
        <v>0</v>
      </c>
    </row>
    <row r="221" spans="1:6" x14ac:dyDescent="0.55000000000000004">
      <c r="A221">
        <v>455</v>
      </c>
      <c r="B221">
        <v>1</v>
      </c>
      <c r="C221">
        <v>26</v>
      </c>
      <c r="D221">
        <v>0</v>
      </c>
      <c r="E221">
        <v>0</v>
      </c>
      <c r="F221">
        <v>1</v>
      </c>
    </row>
    <row r="222" spans="1:6" x14ac:dyDescent="0.55000000000000004">
      <c r="A222">
        <v>457</v>
      </c>
      <c r="B222">
        <v>1</v>
      </c>
      <c r="C222">
        <v>10</v>
      </c>
      <c r="D222">
        <v>25</v>
      </c>
      <c r="E222">
        <v>0</v>
      </c>
      <c r="F222">
        <v>0</v>
      </c>
    </row>
    <row r="223" spans="1:6" x14ac:dyDescent="0.55000000000000004">
      <c r="A223">
        <v>463</v>
      </c>
      <c r="B223">
        <v>0</v>
      </c>
      <c r="C223">
        <v>17</v>
      </c>
      <c r="D223">
        <v>0</v>
      </c>
      <c r="E223">
        <v>0</v>
      </c>
      <c r="F223">
        <v>0</v>
      </c>
    </row>
    <row r="224" spans="1:6" x14ac:dyDescent="0.55000000000000004">
      <c r="A224">
        <v>464</v>
      </c>
      <c r="B224">
        <v>1</v>
      </c>
      <c r="C224">
        <v>19</v>
      </c>
      <c r="D224">
        <v>15</v>
      </c>
      <c r="E224">
        <v>0</v>
      </c>
      <c r="F224">
        <v>1</v>
      </c>
    </row>
    <row r="225" spans="1:6" x14ac:dyDescent="0.55000000000000004">
      <c r="A225">
        <v>465</v>
      </c>
      <c r="B225">
        <v>0</v>
      </c>
      <c r="C225">
        <v>2</v>
      </c>
      <c r="D225">
        <v>15</v>
      </c>
      <c r="E225">
        <v>0</v>
      </c>
      <c r="F225">
        <v>0</v>
      </c>
    </row>
    <row r="226" spans="1:6" x14ac:dyDescent="0.55000000000000004">
      <c r="A226">
        <v>467</v>
      </c>
      <c r="B226">
        <v>0</v>
      </c>
      <c r="C226">
        <v>23</v>
      </c>
      <c r="D226">
        <v>15</v>
      </c>
      <c r="E226">
        <v>13</v>
      </c>
      <c r="F226">
        <v>0</v>
      </c>
    </row>
    <row r="227" spans="1:6" x14ac:dyDescent="0.55000000000000004">
      <c r="A227">
        <v>468</v>
      </c>
      <c r="B227">
        <v>1</v>
      </c>
      <c r="C227">
        <v>25</v>
      </c>
      <c r="D227">
        <v>35</v>
      </c>
      <c r="E227">
        <v>0</v>
      </c>
      <c r="F227">
        <v>1</v>
      </c>
    </row>
    <row r="228" spans="1:6" x14ac:dyDescent="0.55000000000000004">
      <c r="A228">
        <v>469</v>
      </c>
      <c r="B228">
        <v>0</v>
      </c>
      <c r="C228">
        <v>19</v>
      </c>
      <c r="D228">
        <v>20</v>
      </c>
      <c r="E228">
        <v>13</v>
      </c>
      <c r="F228">
        <v>0</v>
      </c>
    </row>
    <row r="229" spans="1:6" x14ac:dyDescent="0.55000000000000004">
      <c r="A229">
        <v>472</v>
      </c>
      <c r="B229">
        <v>1</v>
      </c>
      <c r="C229">
        <v>18</v>
      </c>
      <c r="D229">
        <v>35</v>
      </c>
      <c r="E229">
        <v>39</v>
      </c>
      <c r="F229">
        <v>0</v>
      </c>
    </row>
    <row r="230" spans="1:6" x14ac:dyDescent="0.55000000000000004">
      <c r="A230">
        <v>475</v>
      </c>
      <c r="B230">
        <v>0</v>
      </c>
      <c r="C230">
        <v>44</v>
      </c>
      <c r="D230">
        <v>35</v>
      </c>
      <c r="E230">
        <v>13</v>
      </c>
      <c r="F230">
        <v>1</v>
      </c>
    </row>
    <row r="231" spans="1:6" x14ac:dyDescent="0.55000000000000004">
      <c r="A231">
        <v>476</v>
      </c>
      <c r="B231">
        <v>0</v>
      </c>
      <c r="C231">
        <v>32</v>
      </c>
      <c r="D231">
        <v>35</v>
      </c>
      <c r="E231">
        <v>13</v>
      </c>
      <c r="F231">
        <v>0</v>
      </c>
    </row>
    <row r="232" spans="1:6" x14ac:dyDescent="0.55000000000000004">
      <c r="A232">
        <v>477</v>
      </c>
      <c r="B232">
        <v>1</v>
      </c>
      <c r="C232">
        <v>9</v>
      </c>
      <c r="D232">
        <v>25</v>
      </c>
      <c r="E232">
        <v>0</v>
      </c>
      <c r="F232">
        <v>1</v>
      </c>
    </row>
    <row r="233" spans="1:6" x14ac:dyDescent="0.55000000000000004">
      <c r="A233">
        <v>478</v>
      </c>
      <c r="B233">
        <v>0</v>
      </c>
      <c r="C233">
        <v>13</v>
      </c>
      <c r="D233">
        <v>0</v>
      </c>
      <c r="E233">
        <v>0</v>
      </c>
      <c r="F233">
        <v>0</v>
      </c>
    </row>
    <row r="234" spans="1:6" x14ac:dyDescent="0.55000000000000004">
      <c r="A234">
        <v>481</v>
      </c>
      <c r="B234">
        <v>0</v>
      </c>
      <c r="C234">
        <v>18</v>
      </c>
      <c r="D234">
        <v>10</v>
      </c>
      <c r="E234">
        <v>0</v>
      </c>
      <c r="F234">
        <v>1</v>
      </c>
    </row>
    <row r="235" spans="1:6" x14ac:dyDescent="0.55000000000000004">
      <c r="A235">
        <v>483</v>
      </c>
      <c r="B235">
        <v>1</v>
      </c>
      <c r="C235">
        <v>11</v>
      </c>
      <c r="D235">
        <v>0</v>
      </c>
      <c r="E235">
        <v>0</v>
      </c>
      <c r="F235">
        <v>0</v>
      </c>
    </row>
    <row r="236" spans="1:6" x14ac:dyDescent="0.55000000000000004">
      <c r="A236">
        <v>484</v>
      </c>
      <c r="B236">
        <v>1</v>
      </c>
      <c r="C236">
        <v>4</v>
      </c>
      <c r="D236">
        <v>10</v>
      </c>
      <c r="E236">
        <v>0</v>
      </c>
      <c r="F236">
        <v>1</v>
      </c>
    </row>
    <row r="237" spans="1:6" x14ac:dyDescent="0.55000000000000004">
      <c r="A237">
        <v>485</v>
      </c>
      <c r="B237">
        <v>1</v>
      </c>
      <c r="C237">
        <v>31</v>
      </c>
      <c r="D237">
        <v>0</v>
      </c>
      <c r="E237">
        <v>0</v>
      </c>
      <c r="F237">
        <v>1</v>
      </c>
    </row>
    <row r="238" spans="1:6" x14ac:dyDescent="0.55000000000000004">
      <c r="A238">
        <v>486</v>
      </c>
      <c r="B238">
        <v>1</v>
      </c>
      <c r="C238">
        <v>35</v>
      </c>
      <c r="D238">
        <v>60</v>
      </c>
      <c r="E238">
        <v>0</v>
      </c>
      <c r="F238">
        <v>0</v>
      </c>
    </row>
    <row r="239" spans="1:6" x14ac:dyDescent="0.55000000000000004">
      <c r="A239">
        <v>487</v>
      </c>
      <c r="B239">
        <v>0</v>
      </c>
      <c r="C239">
        <v>19</v>
      </c>
      <c r="D239">
        <v>35</v>
      </c>
      <c r="E239">
        <v>13</v>
      </c>
      <c r="F239">
        <v>0</v>
      </c>
    </row>
    <row r="240" spans="1:6" x14ac:dyDescent="0.55000000000000004">
      <c r="A240">
        <v>488</v>
      </c>
      <c r="B240">
        <v>0</v>
      </c>
      <c r="C240">
        <v>27</v>
      </c>
      <c r="D240">
        <v>10</v>
      </c>
      <c r="E240">
        <v>26</v>
      </c>
      <c r="F240">
        <v>0</v>
      </c>
    </row>
    <row r="241" spans="1:6" x14ac:dyDescent="0.55000000000000004">
      <c r="A241">
        <v>491</v>
      </c>
      <c r="B241">
        <v>0</v>
      </c>
      <c r="C241">
        <v>30</v>
      </c>
      <c r="D241">
        <v>0</v>
      </c>
      <c r="E241">
        <v>0</v>
      </c>
      <c r="F241">
        <v>1</v>
      </c>
    </row>
    <row r="242" spans="1:6" x14ac:dyDescent="0.55000000000000004">
      <c r="A242">
        <v>492</v>
      </c>
      <c r="B242">
        <v>0</v>
      </c>
      <c r="C242">
        <v>39</v>
      </c>
      <c r="D242">
        <v>45</v>
      </c>
      <c r="E242">
        <v>0</v>
      </c>
      <c r="F242">
        <v>0</v>
      </c>
    </row>
    <row r="243" spans="1:6" x14ac:dyDescent="0.55000000000000004">
      <c r="A243">
        <v>494</v>
      </c>
      <c r="B243">
        <v>0</v>
      </c>
      <c r="C243">
        <v>20</v>
      </c>
      <c r="D243">
        <v>0</v>
      </c>
      <c r="E243">
        <v>13</v>
      </c>
      <c r="F243">
        <v>0</v>
      </c>
    </row>
    <row r="244" spans="1:6" x14ac:dyDescent="0.55000000000000004">
      <c r="A244">
        <v>496</v>
      </c>
      <c r="B244">
        <v>1</v>
      </c>
      <c r="C244">
        <v>14</v>
      </c>
      <c r="D244">
        <v>15</v>
      </c>
      <c r="E244">
        <v>13</v>
      </c>
      <c r="F244">
        <v>0</v>
      </c>
    </row>
    <row r="245" spans="1:6" x14ac:dyDescent="0.55000000000000004">
      <c r="A245">
        <v>497</v>
      </c>
      <c r="B245">
        <v>0</v>
      </c>
      <c r="C245">
        <v>23</v>
      </c>
      <c r="D245">
        <v>20</v>
      </c>
      <c r="E245">
        <v>26</v>
      </c>
      <c r="F24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259"/>
  <sheetViews>
    <sheetView topLeftCell="A43" workbookViewId="0">
      <selection activeCell="I66" sqref="I66"/>
    </sheetView>
  </sheetViews>
  <sheetFormatPr defaultRowHeight="14.4" x14ac:dyDescent="0.55000000000000004"/>
  <cols>
    <col min="12" max="12" width="9.7890625" bestFit="1" customWidth="1"/>
  </cols>
  <sheetData>
    <row r="1" spans="1:6" ht="28.8" x14ac:dyDescent="0.55000000000000004">
      <c r="A1" s="18" t="s">
        <v>0</v>
      </c>
      <c r="B1" s="18" t="s">
        <v>5</v>
      </c>
      <c r="C1" s="18" t="s">
        <v>1</v>
      </c>
      <c r="D1" s="18" t="s">
        <v>2</v>
      </c>
      <c r="E1" s="18" t="s">
        <v>3</v>
      </c>
      <c r="F1" s="18" t="s">
        <v>4</v>
      </c>
    </row>
    <row r="2" spans="1:6" x14ac:dyDescent="0.55000000000000004">
      <c r="A2" s="1">
        <v>8</v>
      </c>
      <c r="B2" s="1">
        <v>1</v>
      </c>
      <c r="C2" s="1">
        <v>47</v>
      </c>
      <c r="D2" s="1">
        <v>40</v>
      </c>
      <c r="E2" s="1">
        <v>0</v>
      </c>
      <c r="F2">
        <v>1</v>
      </c>
    </row>
    <row r="3" spans="1:6" x14ac:dyDescent="0.55000000000000004">
      <c r="A3" s="1">
        <v>9</v>
      </c>
      <c r="B3" s="1">
        <v>0</v>
      </c>
      <c r="C3" s="1">
        <v>45</v>
      </c>
      <c r="D3" s="1">
        <v>20</v>
      </c>
      <c r="E3" s="1">
        <v>26</v>
      </c>
      <c r="F3">
        <v>0</v>
      </c>
    </row>
    <row r="4" spans="1:6" x14ac:dyDescent="0.55000000000000004">
      <c r="A4" s="1">
        <v>10</v>
      </c>
      <c r="B4" s="1">
        <v>0</v>
      </c>
      <c r="C4" s="1">
        <v>11</v>
      </c>
      <c r="D4" s="1">
        <v>0</v>
      </c>
      <c r="E4" s="1">
        <v>15</v>
      </c>
      <c r="F4">
        <v>0</v>
      </c>
    </row>
    <row r="5" spans="1:6" x14ac:dyDescent="0.55000000000000004">
      <c r="A5" s="1">
        <v>11</v>
      </c>
      <c r="B5" s="1">
        <v>0</v>
      </c>
      <c r="C5" s="1">
        <v>17</v>
      </c>
      <c r="D5" s="1">
        <v>10</v>
      </c>
      <c r="E5" s="1">
        <v>0</v>
      </c>
      <c r="F5">
        <v>0</v>
      </c>
    </row>
    <row r="6" spans="1:6" x14ac:dyDescent="0.55000000000000004">
      <c r="A6" s="1">
        <v>12</v>
      </c>
      <c r="B6" s="1">
        <v>0</v>
      </c>
      <c r="C6" s="1">
        <v>9</v>
      </c>
      <c r="D6" s="1">
        <v>0</v>
      </c>
      <c r="E6" s="1">
        <v>0</v>
      </c>
      <c r="F6">
        <v>0</v>
      </c>
    </row>
    <row r="7" spans="1:6" x14ac:dyDescent="0.55000000000000004">
      <c r="A7" s="1">
        <v>13</v>
      </c>
      <c r="B7" s="1">
        <v>0</v>
      </c>
      <c r="C7" s="1">
        <v>22</v>
      </c>
      <c r="D7" s="1">
        <v>10</v>
      </c>
      <c r="E7" s="1">
        <v>13</v>
      </c>
      <c r="F7">
        <v>1</v>
      </c>
    </row>
    <row r="8" spans="1:6" x14ac:dyDescent="0.55000000000000004">
      <c r="A8" s="1">
        <v>14</v>
      </c>
      <c r="B8" s="1">
        <v>0</v>
      </c>
      <c r="C8" s="1">
        <v>35</v>
      </c>
      <c r="D8" s="1">
        <v>35</v>
      </c>
      <c r="E8" s="1">
        <v>13</v>
      </c>
      <c r="F8">
        <v>0</v>
      </c>
    </row>
    <row r="9" spans="1:6" x14ac:dyDescent="0.55000000000000004">
      <c r="A9" s="1">
        <v>20</v>
      </c>
      <c r="B9" s="1">
        <v>0</v>
      </c>
      <c r="C9" s="1">
        <v>14</v>
      </c>
      <c r="D9" s="1">
        <v>0</v>
      </c>
      <c r="E9" s="1">
        <v>0</v>
      </c>
      <c r="F9">
        <v>0</v>
      </c>
    </row>
    <row r="10" spans="1:6" x14ac:dyDescent="0.55000000000000004">
      <c r="A10" s="1">
        <v>21</v>
      </c>
      <c r="B10" s="1">
        <v>1</v>
      </c>
      <c r="C10" s="1">
        <v>17</v>
      </c>
      <c r="D10" s="1">
        <v>0</v>
      </c>
      <c r="E10" s="1">
        <v>13</v>
      </c>
      <c r="F10">
        <v>1</v>
      </c>
    </row>
    <row r="11" spans="1:6" x14ac:dyDescent="0.55000000000000004">
      <c r="A11" s="1">
        <v>23</v>
      </c>
      <c r="B11" s="1">
        <v>0</v>
      </c>
      <c r="C11" s="1">
        <v>12</v>
      </c>
      <c r="D11" s="1">
        <v>0</v>
      </c>
      <c r="E11" s="1">
        <v>0</v>
      </c>
      <c r="F11">
        <v>0</v>
      </c>
    </row>
    <row r="12" spans="1:6" x14ac:dyDescent="0.55000000000000004">
      <c r="A12" s="1">
        <v>27</v>
      </c>
      <c r="B12" s="1">
        <v>1</v>
      </c>
      <c r="C12" s="1">
        <v>6</v>
      </c>
      <c r="D12" s="1">
        <v>10</v>
      </c>
      <c r="E12" s="1">
        <v>0</v>
      </c>
      <c r="F12">
        <v>0</v>
      </c>
    </row>
    <row r="13" spans="1:6" x14ac:dyDescent="0.55000000000000004">
      <c r="A13" s="1">
        <v>28</v>
      </c>
      <c r="B13" s="1">
        <v>1</v>
      </c>
      <c r="C13" s="1">
        <v>26</v>
      </c>
      <c r="D13" s="1">
        <v>0</v>
      </c>
      <c r="E13" s="1">
        <v>0</v>
      </c>
      <c r="F13">
        <v>1</v>
      </c>
    </row>
    <row r="14" spans="1:6" x14ac:dyDescent="0.55000000000000004">
      <c r="A14" s="1">
        <v>32</v>
      </c>
      <c r="B14" s="1">
        <v>0</v>
      </c>
      <c r="C14" s="1">
        <v>30</v>
      </c>
      <c r="D14" s="1">
        <v>15</v>
      </c>
      <c r="E14" s="1">
        <v>0</v>
      </c>
      <c r="F14">
        <v>1</v>
      </c>
    </row>
    <row r="15" spans="1:6" x14ac:dyDescent="0.55000000000000004">
      <c r="A15" s="1">
        <v>33</v>
      </c>
      <c r="B15" s="1">
        <v>1</v>
      </c>
      <c r="C15" s="1">
        <v>20</v>
      </c>
      <c r="D15" s="1">
        <v>10</v>
      </c>
      <c r="E15" s="1">
        <v>0</v>
      </c>
      <c r="F15">
        <v>0</v>
      </c>
    </row>
    <row r="16" spans="1:6" x14ac:dyDescent="0.55000000000000004">
      <c r="A16" s="1">
        <v>35</v>
      </c>
      <c r="B16" s="1">
        <v>0</v>
      </c>
      <c r="C16" s="1">
        <v>24</v>
      </c>
      <c r="D16" s="1">
        <v>15</v>
      </c>
      <c r="E16" s="1">
        <v>0</v>
      </c>
      <c r="F16">
        <v>0</v>
      </c>
    </row>
    <row r="17" spans="1:6" x14ac:dyDescent="0.55000000000000004">
      <c r="A17" s="1">
        <v>36</v>
      </c>
      <c r="B17" s="1">
        <v>0</v>
      </c>
      <c r="C17" s="1">
        <v>15</v>
      </c>
      <c r="D17" s="1">
        <v>15</v>
      </c>
      <c r="E17" s="1">
        <v>0</v>
      </c>
      <c r="F17">
        <v>0</v>
      </c>
    </row>
    <row r="18" spans="1:6" x14ac:dyDescent="0.55000000000000004">
      <c r="A18" s="1">
        <v>38</v>
      </c>
      <c r="B18" s="1">
        <v>1</v>
      </c>
      <c r="C18" s="1">
        <v>31</v>
      </c>
      <c r="D18" s="1">
        <v>15</v>
      </c>
      <c r="E18" s="1">
        <v>0</v>
      </c>
      <c r="F18">
        <v>1</v>
      </c>
    </row>
    <row r="19" spans="1:6" x14ac:dyDescent="0.55000000000000004">
      <c r="A19" s="1">
        <v>39</v>
      </c>
      <c r="B19" s="1">
        <v>0</v>
      </c>
      <c r="C19" s="1">
        <v>30</v>
      </c>
      <c r="D19" s="1">
        <v>35</v>
      </c>
      <c r="E19" s="1">
        <v>13</v>
      </c>
      <c r="F19">
        <v>0</v>
      </c>
    </row>
    <row r="20" spans="1:6" x14ac:dyDescent="0.55000000000000004">
      <c r="A20" s="1">
        <v>41</v>
      </c>
      <c r="B20" s="1">
        <v>0</v>
      </c>
      <c r="C20" s="1">
        <v>8</v>
      </c>
      <c r="D20" s="1">
        <v>0</v>
      </c>
      <c r="E20" s="1">
        <v>15</v>
      </c>
      <c r="F20">
        <v>1</v>
      </c>
    </row>
    <row r="21" spans="1:6" x14ac:dyDescent="0.55000000000000004">
      <c r="A21" s="1">
        <v>43</v>
      </c>
      <c r="B21" s="1">
        <v>0</v>
      </c>
      <c r="C21" s="1">
        <v>30</v>
      </c>
      <c r="D21" s="1">
        <v>15</v>
      </c>
      <c r="E21" s="1">
        <v>0</v>
      </c>
      <c r="F21">
        <v>1</v>
      </c>
    </row>
    <row r="22" spans="1:6" x14ac:dyDescent="0.55000000000000004">
      <c r="A22" s="1">
        <v>46</v>
      </c>
      <c r="B22" s="1">
        <v>1</v>
      </c>
      <c r="C22" s="1">
        <v>14</v>
      </c>
      <c r="D22" s="1">
        <v>15</v>
      </c>
      <c r="E22" s="1">
        <v>0</v>
      </c>
      <c r="F22">
        <v>0</v>
      </c>
    </row>
    <row r="23" spans="1:6" x14ac:dyDescent="0.55000000000000004">
      <c r="A23" s="1">
        <v>47</v>
      </c>
      <c r="B23" s="1">
        <v>0</v>
      </c>
      <c r="C23" s="1">
        <v>14</v>
      </c>
      <c r="D23" s="1">
        <v>0</v>
      </c>
      <c r="E23" s="1">
        <v>0</v>
      </c>
      <c r="F23">
        <v>0</v>
      </c>
    </row>
    <row r="24" spans="1:6" x14ac:dyDescent="0.55000000000000004">
      <c r="A24" s="1">
        <v>48</v>
      </c>
      <c r="B24" s="1">
        <v>0</v>
      </c>
      <c r="C24" s="1">
        <v>33</v>
      </c>
      <c r="D24" s="1">
        <v>45</v>
      </c>
      <c r="E24" s="1">
        <v>0</v>
      </c>
      <c r="F24">
        <v>0</v>
      </c>
    </row>
    <row r="25" spans="1:6" x14ac:dyDescent="0.55000000000000004">
      <c r="A25" s="1">
        <v>49</v>
      </c>
      <c r="B25" s="1">
        <v>1</v>
      </c>
      <c r="C25" s="1">
        <v>15</v>
      </c>
      <c r="D25" s="1">
        <v>15</v>
      </c>
      <c r="E25" s="1">
        <v>0</v>
      </c>
      <c r="F25">
        <v>1</v>
      </c>
    </row>
    <row r="26" spans="1:6" x14ac:dyDescent="0.55000000000000004">
      <c r="A26" s="1">
        <v>50</v>
      </c>
      <c r="B26" s="1">
        <v>0</v>
      </c>
      <c r="C26" s="1">
        <v>25</v>
      </c>
      <c r="D26" s="1">
        <v>10</v>
      </c>
      <c r="E26" s="1">
        <v>0</v>
      </c>
      <c r="F26">
        <v>1</v>
      </c>
    </row>
    <row r="27" spans="1:6" x14ac:dyDescent="0.55000000000000004">
      <c r="A27" s="1">
        <v>51</v>
      </c>
      <c r="B27" s="1">
        <v>1</v>
      </c>
      <c r="C27" s="1">
        <v>11</v>
      </c>
      <c r="D27" s="1">
        <v>10</v>
      </c>
      <c r="E27" s="1">
        <v>15</v>
      </c>
      <c r="F27">
        <v>0</v>
      </c>
    </row>
    <row r="28" spans="1:6" x14ac:dyDescent="0.55000000000000004">
      <c r="A28" s="1">
        <v>53</v>
      </c>
      <c r="B28" s="1">
        <v>0</v>
      </c>
      <c r="C28" s="1">
        <v>25</v>
      </c>
      <c r="D28" s="1">
        <v>0</v>
      </c>
      <c r="E28" s="1">
        <v>0</v>
      </c>
      <c r="F28">
        <v>1</v>
      </c>
    </row>
    <row r="29" spans="1:6" x14ac:dyDescent="0.55000000000000004">
      <c r="A29" s="1">
        <v>55</v>
      </c>
      <c r="B29" s="1">
        <v>0</v>
      </c>
      <c r="C29" s="1">
        <v>18</v>
      </c>
      <c r="D29" s="1">
        <v>20</v>
      </c>
      <c r="E29" s="1">
        <v>0</v>
      </c>
      <c r="F29">
        <v>0</v>
      </c>
    </row>
    <row r="30" spans="1:6" x14ac:dyDescent="0.55000000000000004">
      <c r="A30" s="1">
        <v>57</v>
      </c>
      <c r="B30" s="1">
        <v>1</v>
      </c>
      <c r="C30" s="1">
        <v>17</v>
      </c>
      <c r="D30" s="1">
        <v>10</v>
      </c>
      <c r="E30" s="1">
        <v>26</v>
      </c>
      <c r="F30">
        <v>0</v>
      </c>
    </row>
    <row r="31" spans="1:6" x14ac:dyDescent="0.55000000000000004">
      <c r="A31" s="1">
        <v>60</v>
      </c>
      <c r="B31" s="1">
        <v>0</v>
      </c>
      <c r="C31" s="1">
        <v>33</v>
      </c>
      <c r="D31" s="1">
        <v>15</v>
      </c>
      <c r="E31" s="1">
        <v>0</v>
      </c>
      <c r="F31">
        <v>0</v>
      </c>
    </row>
    <row r="32" spans="1:6" x14ac:dyDescent="0.55000000000000004">
      <c r="A32" s="1">
        <v>61</v>
      </c>
      <c r="B32" s="1">
        <v>1</v>
      </c>
      <c r="C32" s="1">
        <v>37</v>
      </c>
      <c r="D32" s="1">
        <v>35</v>
      </c>
      <c r="E32" s="1">
        <v>26</v>
      </c>
      <c r="F32">
        <v>0</v>
      </c>
    </row>
    <row r="33" spans="1:6" x14ac:dyDescent="0.55000000000000004">
      <c r="A33" s="1">
        <v>64</v>
      </c>
      <c r="B33" s="1">
        <v>1</v>
      </c>
      <c r="C33" s="1">
        <v>27</v>
      </c>
      <c r="D33" s="1">
        <v>10</v>
      </c>
      <c r="E33" s="1">
        <v>26</v>
      </c>
      <c r="F33">
        <v>1</v>
      </c>
    </row>
    <row r="34" spans="1:6" x14ac:dyDescent="0.55000000000000004">
      <c r="A34" s="1">
        <v>66</v>
      </c>
      <c r="B34" s="1">
        <v>0</v>
      </c>
      <c r="C34" s="1">
        <v>13</v>
      </c>
      <c r="D34" s="1">
        <v>15</v>
      </c>
      <c r="E34" s="1">
        <v>0</v>
      </c>
      <c r="F34">
        <v>0</v>
      </c>
    </row>
    <row r="35" spans="1:6" x14ac:dyDescent="0.55000000000000004">
      <c r="A35" s="1">
        <v>69</v>
      </c>
      <c r="B35" s="1">
        <v>0</v>
      </c>
      <c r="C35" s="1">
        <v>5</v>
      </c>
      <c r="D35" s="1">
        <v>15</v>
      </c>
      <c r="E35" s="1">
        <v>13</v>
      </c>
      <c r="F35">
        <v>0</v>
      </c>
    </row>
    <row r="36" spans="1:6" x14ac:dyDescent="0.55000000000000004">
      <c r="A36" s="1">
        <v>75</v>
      </c>
      <c r="B36" s="1">
        <v>0</v>
      </c>
      <c r="C36" s="1">
        <v>42</v>
      </c>
      <c r="D36" s="1">
        <v>20</v>
      </c>
      <c r="E36" s="1">
        <v>56</v>
      </c>
      <c r="F36">
        <v>1</v>
      </c>
    </row>
    <row r="37" spans="1:6" x14ac:dyDescent="0.55000000000000004">
      <c r="A37" s="1">
        <v>76</v>
      </c>
      <c r="B37" s="1">
        <v>0</v>
      </c>
      <c r="C37" s="1">
        <v>26</v>
      </c>
      <c r="D37" s="1">
        <v>0</v>
      </c>
      <c r="E37" s="1">
        <v>0</v>
      </c>
      <c r="F37">
        <v>1</v>
      </c>
    </row>
    <row r="38" spans="1:6" x14ac:dyDescent="0.55000000000000004">
      <c r="A38" s="1">
        <v>77</v>
      </c>
      <c r="B38" s="1">
        <v>1</v>
      </c>
      <c r="C38" s="1">
        <v>37</v>
      </c>
      <c r="D38" s="1">
        <v>35</v>
      </c>
      <c r="E38" s="1">
        <v>0</v>
      </c>
      <c r="F38">
        <v>0</v>
      </c>
    </row>
    <row r="39" spans="1:6" x14ac:dyDescent="0.55000000000000004">
      <c r="A39" s="1">
        <v>81</v>
      </c>
      <c r="B39" s="1">
        <v>0</v>
      </c>
      <c r="C39" s="1">
        <v>10</v>
      </c>
      <c r="D39" s="1">
        <v>10</v>
      </c>
      <c r="E39" s="1">
        <v>13</v>
      </c>
      <c r="F39">
        <v>0</v>
      </c>
    </row>
    <row r="40" spans="1:6" x14ac:dyDescent="0.55000000000000004">
      <c r="A40" s="1">
        <v>83</v>
      </c>
      <c r="B40" s="1">
        <v>0</v>
      </c>
      <c r="C40" s="1">
        <v>12</v>
      </c>
      <c r="D40" s="1">
        <v>15</v>
      </c>
      <c r="E40" s="1">
        <v>0</v>
      </c>
      <c r="F40">
        <v>1</v>
      </c>
    </row>
    <row r="41" spans="1:6" x14ac:dyDescent="0.55000000000000004">
      <c r="A41" s="1">
        <v>84</v>
      </c>
      <c r="B41" s="1">
        <v>0</v>
      </c>
      <c r="C41" s="1">
        <v>2</v>
      </c>
      <c r="D41" s="1">
        <v>0</v>
      </c>
      <c r="E41" s="1">
        <v>0</v>
      </c>
      <c r="F41">
        <v>0</v>
      </c>
    </row>
    <row r="42" spans="1:6" x14ac:dyDescent="0.55000000000000004">
      <c r="A42" s="1">
        <v>85</v>
      </c>
      <c r="B42" s="1">
        <v>0</v>
      </c>
      <c r="C42" s="1">
        <v>22</v>
      </c>
      <c r="D42" s="1">
        <v>10</v>
      </c>
      <c r="E42" s="1">
        <v>13</v>
      </c>
      <c r="F42">
        <v>0</v>
      </c>
    </row>
    <row r="43" spans="1:6" x14ac:dyDescent="0.55000000000000004">
      <c r="A43" s="1">
        <v>87</v>
      </c>
      <c r="B43" s="1">
        <v>0</v>
      </c>
      <c r="C43" s="1">
        <v>18</v>
      </c>
      <c r="D43" s="1">
        <v>0</v>
      </c>
      <c r="E43" s="1">
        <v>0</v>
      </c>
      <c r="F43">
        <v>0</v>
      </c>
    </row>
    <row r="44" spans="1:6" x14ac:dyDescent="0.55000000000000004">
      <c r="A44" s="1">
        <v>88</v>
      </c>
      <c r="B44" s="1">
        <v>0</v>
      </c>
      <c r="C44" s="1">
        <v>11</v>
      </c>
      <c r="D44" s="1">
        <v>10</v>
      </c>
      <c r="E44" s="1">
        <v>13</v>
      </c>
      <c r="F44">
        <v>0</v>
      </c>
    </row>
    <row r="45" spans="1:6" x14ac:dyDescent="0.55000000000000004">
      <c r="A45" s="1">
        <v>89</v>
      </c>
      <c r="B45" s="1">
        <v>1</v>
      </c>
      <c r="C45" s="1">
        <v>9</v>
      </c>
      <c r="D45" s="1">
        <v>10</v>
      </c>
      <c r="E45" s="1">
        <v>0</v>
      </c>
      <c r="F45">
        <v>1</v>
      </c>
    </row>
    <row r="46" spans="1:6" x14ac:dyDescent="0.55000000000000004">
      <c r="A46" s="1">
        <v>90</v>
      </c>
      <c r="B46" s="1">
        <v>0</v>
      </c>
      <c r="C46" s="1">
        <v>25</v>
      </c>
      <c r="D46" s="1">
        <v>0</v>
      </c>
      <c r="E46" s="1">
        <v>0</v>
      </c>
      <c r="F46">
        <v>0</v>
      </c>
    </row>
    <row r="47" spans="1:6" x14ac:dyDescent="0.55000000000000004">
      <c r="A47" s="1">
        <v>91</v>
      </c>
      <c r="B47" s="1">
        <v>0</v>
      </c>
      <c r="C47" s="1">
        <v>20</v>
      </c>
      <c r="D47" s="1">
        <v>10</v>
      </c>
      <c r="E47" s="1">
        <v>13</v>
      </c>
      <c r="F47">
        <v>0</v>
      </c>
    </row>
    <row r="48" spans="1:6" x14ac:dyDescent="0.55000000000000004">
      <c r="A48" s="1">
        <v>100</v>
      </c>
      <c r="B48" s="1">
        <v>1</v>
      </c>
      <c r="C48" s="1">
        <v>8</v>
      </c>
      <c r="D48" s="1">
        <v>0</v>
      </c>
      <c r="E48" s="1">
        <v>0</v>
      </c>
      <c r="F48">
        <v>0</v>
      </c>
    </row>
    <row r="49" spans="1:6" x14ac:dyDescent="0.55000000000000004">
      <c r="A49" s="1">
        <v>105</v>
      </c>
      <c r="B49" s="1">
        <v>1</v>
      </c>
      <c r="C49" s="1">
        <v>18</v>
      </c>
      <c r="D49" s="1">
        <v>15</v>
      </c>
      <c r="E49" s="1">
        <v>0</v>
      </c>
      <c r="F49">
        <v>1</v>
      </c>
    </row>
    <row r="50" spans="1:6" x14ac:dyDescent="0.55000000000000004">
      <c r="A50" s="1">
        <v>107</v>
      </c>
      <c r="B50" s="1">
        <v>0</v>
      </c>
      <c r="C50" s="1">
        <v>13</v>
      </c>
      <c r="D50" s="1">
        <v>0</v>
      </c>
      <c r="E50" s="1">
        <v>15</v>
      </c>
      <c r="F50">
        <v>1</v>
      </c>
    </row>
    <row r="51" spans="1:6" x14ac:dyDescent="0.55000000000000004">
      <c r="A51" s="1">
        <v>108</v>
      </c>
      <c r="B51" s="1">
        <v>0</v>
      </c>
      <c r="C51" s="1">
        <v>5</v>
      </c>
      <c r="D51" s="1">
        <v>0</v>
      </c>
      <c r="E51" s="1">
        <v>0</v>
      </c>
      <c r="F51">
        <v>0</v>
      </c>
    </row>
    <row r="52" spans="1:6" x14ac:dyDescent="0.55000000000000004">
      <c r="A52" s="1">
        <v>114</v>
      </c>
      <c r="B52" s="1">
        <v>0</v>
      </c>
      <c r="C52" s="1">
        <v>10</v>
      </c>
      <c r="D52" s="1">
        <v>0</v>
      </c>
      <c r="E52" s="1">
        <v>15</v>
      </c>
      <c r="F52">
        <v>0</v>
      </c>
    </row>
    <row r="53" spans="1:6" x14ac:dyDescent="0.55000000000000004">
      <c r="A53" s="1">
        <v>116</v>
      </c>
      <c r="B53" s="1">
        <v>1</v>
      </c>
      <c r="C53" s="1">
        <v>36</v>
      </c>
      <c r="D53" s="1">
        <v>20</v>
      </c>
      <c r="E53" s="1">
        <v>0</v>
      </c>
      <c r="F53">
        <v>0</v>
      </c>
    </row>
    <row r="54" spans="1:6" x14ac:dyDescent="0.55000000000000004">
      <c r="A54" s="1">
        <v>126</v>
      </c>
      <c r="B54" s="1">
        <v>0</v>
      </c>
      <c r="C54" s="1">
        <v>7</v>
      </c>
      <c r="D54" s="1">
        <v>0</v>
      </c>
      <c r="E54" s="1">
        <v>0</v>
      </c>
      <c r="F54">
        <v>0</v>
      </c>
    </row>
    <row r="55" spans="1:6" x14ac:dyDescent="0.55000000000000004">
      <c r="A55" s="1">
        <v>127</v>
      </c>
      <c r="B55" s="1">
        <v>0</v>
      </c>
      <c r="C55" s="1">
        <v>33</v>
      </c>
      <c r="D55" s="1">
        <v>30</v>
      </c>
      <c r="E55" s="1">
        <v>26</v>
      </c>
      <c r="F55">
        <v>0</v>
      </c>
    </row>
    <row r="56" spans="1:6" x14ac:dyDescent="0.55000000000000004">
      <c r="A56" s="1">
        <v>129</v>
      </c>
      <c r="B56" s="1">
        <v>0</v>
      </c>
      <c r="C56" s="1">
        <v>26</v>
      </c>
      <c r="D56" s="1">
        <v>20</v>
      </c>
      <c r="E56" s="1">
        <v>26</v>
      </c>
      <c r="F56">
        <v>0</v>
      </c>
    </row>
    <row r="57" spans="1:6" x14ac:dyDescent="0.55000000000000004">
      <c r="A57" s="1">
        <v>131</v>
      </c>
      <c r="B57" s="1">
        <v>0</v>
      </c>
      <c r="C57" s="1">
        <v>36</v>
      </c>
      <c r="D57" s="1">
        <v>10</v>
      </c>
      <c r="E57" s="1">
        <v>13</v>
      </c>
      <c r="F57">
        <v>0</v>
      </c>
    </row>
    <row r="58" spans="1:6" x14ac:dyDescent="0.55000000000000004">
      <c r="A58" s="1">
        <v>134</v>
      </c>
      <c r="B58" s="1">
        <v>1</v>
      </c>
      <c r="C58" s="1">
        <v>28</v>
      </c>
      <c r="D58" s="1">
        <v>0</v>
      </c>
      <c r="E58" s="1">
        <v>0</v>
      </c>
      <c r="F58">
        <v>1</v>
      </c>
    </row>
    <row r="59" spans="1:6" x14ac:dyDescent="0.55000000000000004">
      <c r="A59" s="1">
        <v>136</v>
      </c>
      <c r="B59" s="1">
        <v>0</v>
      </c>
      <c r="C59" s="1">
        <v>3</v>
      </c>
      <c r="D59" s="1">
        <v>15</v>
      </c>
      <c r="E59" s="1">
        <v>0</v>
      </c>
      <c r="F59">
        <v>1</v>
      </c>
    </row>
    <row r="60" spans="1:6" x14ac:dyDescent="0.55000000000000004">
      <c r="A60" s="1">
        <v>137</v>
      </c>
      <c r="B60" s="1">
        <v>1</v>
      </c>
      <c r="C60" s="1">
        <v>7</v>
      </c>
      <c r="D60" s="1">
        <v>10</v>
      </c>
      <c r="E60" s="1">
        <v>0</v>
      </c>
      <c r="F60">
        <v>1</v>
      </c>
    </row>
    <row r="61" spans="1:6" x14ac:dyDescent="0.55000000000000004">
      <c r="A61" s="1">
        <v>138</v>
      </c>
      <c r="B61" s="1">
        <v>1</v>
      </c>
      <c r="C61" s="1">
        <v>40</v>
      </c>
      <c r="D61" s="1">
        <v>45</v>
      </c>
      <c r="E61" s="1">
        <v>0</v>
      </c>
      <c r="F61">
        <v>1</v>
      </c>
    </row>
    <row r="62" spans="1:6" x14ac:dyDescent="0.55000000000000004">
      <c r="A62" s="1">
        <v>139</v>
      </c>
      <c r="B62" s="1">
        <v>0</v>
      </c>
      <c r="C62" s="1">
        <v>4</v>
      </c>
      <c r="D62" s="1">
        <v>0</v>
      </c>
      <c r="E62" s="1">
        <v>15</v>
      </c>
      <c r="F62">
        <v>0</v>
      </c>
    </row>
    <row r="63" spans="1:6" x14ac:dyDescent="0.55000000000000004">
      <c r="A63" s="1">
        <v>140</v>
      </c>
      <c r="B63" s="1">
        <v>0</v>
      </c>
      <c r="C63" s="1">
        <v>19</v>
      </c>
      <c r="D63" s="1">
        <v>0</v>
      </c>
      <c r="E63" s="1">
        <v>0</v>
      </c>
      <c r="F63">
        <v>0</v>
      </c>
    </row>
    <row r="64" spans="1:6" x14ac:dyDescent="0.55000000000000004">
      <c r="A64" s="1">
        <v>141</v>
      </c>
      <c r="B64" s="1">
        <v>0</v>
      </c>
      <c r="C64" s="1">
        <v>26</v>
      </c>
      <c r="D64" s="1">
        <v>10</v>
      </c>
      <c r="E64" s="1">
        <v>0</v>
      </c>
      <c r="F64">
        <v>1</v>
      </c>
    </row>
    <row r="65" spans="1:6" x14ac:dyDescent="0.55000000000000004">
      <c r="A65" s="1">
        <v>142</v>
      </c>
      <c r="B65" s="1">
        <v>1</v>
      </c>
      <c r="C65" s="1">
        <v>29</v>
      </c>
      <c r="D65" s="1">
        <v>15</v>
      </c>
      <c r="E65" s="1">
        <v>0</v>
      </c>
      <c r="F65">
        <v>0</v>
      </c>
    </row>
    <row r="66" spans="1:6" x14ac:dyDescent="0.55000000000000004">
      <c r="A66" s="1">
        <v>143</v>
      </c>
      <c r="B66" s="1">
        <v>1</v>
      </c>
      <c r="C66" s="1">
        <v>15</v>
      </c>
      <c r="D66" s="1">
        <v>0</v>
      </c>
      <c r="E66" s="1">
        <v>0</v>
      </c>
      <c r="F66">
        <v>0</v>
      </c>
    </row>
    <row r="67" spans="1:6" x14ac:dyDescent="0.55000000000000004">
      <c r="A67" s="1">
        <v>144</v>
      </c>
      <c r="B67" s="1">
        <v>0</v>
      </c>
      <c r="C67" s="1">
        <v>13</v>
      </c>
      <c r="D67" s="1">
        <v>15</v>
      </c>
      <c r="E67" s="1">
        <v>13</v>
      </c>
      <c r="F67">
        <v>0</v>
      </c>
    </row>
    <row r="68" spans="1:6" x14ac:dyDescent="0.55000000000000004">
      <c r="A68" s="1">
        <v>146</v>
      </c>
      <c r="B68" s="1">
        <v>0</v>
      </c>
      <c r="C68" s="1">
        <v>5</v>
      </c>
      <c r="D68" s="1">
        <v>0</v>
      </c>
      <c r="E68" s="1">
        <v>0</v>
      </c>
      <c r="F68">
        <v>0</v>
      </c>
    </row>
    <row r="69" spans="1:6" x14ac:dyDescent="0.55000000000000004">
      <c r="A69" s="1">
        <v>149</v>
      </c>
      <c r="B69" s="1">
        <v>0</v>
      </c>
      <c r="C69" s="1">
        <v>10</v>
      </c>
      <c r="D69" s="1">
        <v>15</v>
      </c>
      <c r="E69" s="1">
        <v>0</v>
      </c>
      <c r="F69">
        <v>0</v>
      </c>
    </row>
    <row r="70" spans="1:6" x14ac:dyDescent="0.55000000000000004">
      <c r="A70" s="1">
        <v>151</v>
      </c>
      <c r="B70" s="1">
        <v>0</v>
      </c>
      <c r="C70" s="1">
        <v>10</v>
      </c>
      <c r="D70" s="1">
        <v>0</v>
      </c>
      <c r="E70" s="1">
        <v>0</v>
      </c>
      <c r="F70">
        <v>0</v>
      </c>
    </row>
    <row r="71" spans="1:6" x14ac:dyDescent="0.55000000000000004">
      <c r="A71" s="1">
        <v>152</v>
      </c>
      <c r="B71" s="1">
        <v>0</v>
      </c>
      <c r="C71" s="1">
        <v>18</v>
      </c>
      <c r="D71" s="1">
        <v>0</v>
      </c>
      <c r="E71" s="1">
        <v>0</v>
      </c>
      <c r="F71">
        <v>1</v>
      </c>
    </row>
    <row r="72" spans="1:6" x14ac:dyDescent="0.55000000000000004">
      <c r="A72" s="1">
        <v>153</v>
      </c>
      <c r="B72" s="1">
        <v>0</v>
      </c>
      <c r="C72" s="1">
        <v>23</v>
      </c>
      <c r="D72" s="1">
        <v>0</v>
      </c>
      <c r="E72" s="1">
        <v>13</v>
      </c>
      <c r="F72">
        <v>1</v>
      </c>
    </row>
    <row r="73" spans="1:6" x14ac:dyDescent="0.55000000000000004">
      <c r="A73" s="1">
        <v>156</v>
      </c>
      <c r="B73" s="1">
        <v>0</v>
      </c>
      <c r="C73" s="1">
        <v>13</v>
      </c>
      <c r="D73" s="1">
        <v>0</v>
      </c>
      <c r="E73" s="1">
        <v>0</v>
      </c>
      <c r="F73">
        <v>0</v>
      </c>
    </row>
    <row r="74" spans="1:6" x14ac:dyDescent="0.55000000000000004">
      <c r="A74" s="1">
        <v>157</v>
      </c>
      <c r="B74" s="1">
        <v>0</v>
      </c>
      <c r="C74" s="1">
        <v>32</v>
      </c>
      <c r="D74" s="1">
        <v>20</v>
      </c>
      <c r="E74" s="1">
        <v>26</v>
      </c>
      <c r="F74">
        <v>0</v>
      </c>
    </row>
    <row r="75" spans="1:6" x14ac:dyDescent="0.55000000000000004">
      <c r="A75" s="1">
        <v>160</v>
      </c>
      <c r="B75" s="1">
        <v>0</v>
      </c>
      <c r="C75" s="1">
        <v>18</v>
      </c>
      <c r="D75" s="1">
        <v>30</v>
      </c>
      <c r="E75" s="1">
        <v>69</v>
      </c>
      <c r="F75">
        <v>0</v>
      </c>
    </row>
    <row r="76" spans="1:6" x14ac:dyDescent="0.55000000000000004">
      <c r="A76" s="1">
        <v>161</v>
      </c>
      <c r="B76" s="1">
        <v>0</v>
      </c>
      <c r="C76" s="1">
        <v>17</v>
      </c>
      <c r="D76" s="1">
        <v>25</v>
      </c>
      <c r="E76" s="1">
        <v>0</v>
      </c>
      <c r="F76">
        <v>0</v>
      </c>
    </row>
    <row r="77" spans="1:6" x14ac:dyDescent="0.55000000000000004">
      <c r="A77" s="1">
        <v>163</v>
      </c>
      <c r="B77" s="1">
        <v>0</v>
      </c>
      <c r="C77" s="1">
        <v>39</v>
      </c>
      <c r="D77" s="1">
        <v>10</v>
      </c>
      <c r="E77" s="1">
        <v>13</v>
      </c>
      <c r="F77">
        <v>0</v>
      </c>
    </row>
    <row r="78" spans="1:6" x14ac:dyDescent="0.55000000000000004">
      <c r="A78" s="1">
        <v>164</v>
      </c>
      <c r="B78" s="1">
        <v>1</v>
      </c>
      <c r="C78" s="1">
        <v>12</v>
      </c>
      <c r="D78" s="1">
        <v>0</v>
      </c>
      <c r="E78" s="1">
        <v>0</v>
      </c>
      <c r="F78">
        <v>0</v>
      </c>
    </row>
    <row r="79" spans="1:6" x14ac:dyDescent="0.55000000000000004">
      <c r="A79" s="1">
        <v>165</v>
      </c>
      <c r="B79" s="1">
        <v>0</v>
      </c>
      <c r="C79" s="1">
        <v>24</v>
      </c>
      <c r="D79" s="1">
        <v>15</v>
      </c>
      <c r="E79" s="1">
        <v>0</v>
      </c>
      <c r="F79">
        <v>0</v>
      </c>
    </row>
    <row r="80" spans="1:6" x14ac:dyDescent="0.55000000000000004">
      <c r="A80" s="1">
        <v>166</v>
      </c>
      <c r="B80" s="1">
        <v>0</v>
      </c>
      <c r="C80" s="1">
        <v>20</v>
      </c>
      <c r="D80" s="1">
        <v>0</v>
      </c>
      <c r="E80" s="1">
        <v>0</v>
      </c>
      <c r="F80">
        <v>1</v>
      </c>
    </row>
    <row r="81" spans="1:6" x14ac:dyDescent="0.55000000000000004">
      <c r="A81" s="1">
        <v>169</v>
      </c>
      <c r="B81" s="1">
        <v>0</v>
      </c>
      <c r="C81" s="1">
        <v>8</v>
      </c>
      <c r="D81" s="1">
        <v>0</v>
      </c>
      <c r="E81" s="1">
        <v>0</v>
      </c>
      <c r="F81">
        <v>0</v>
      </c>
    </row>
    <row r="82" spans="1:6" x14ac:dyDescent="0.55000000000000004">
      <c r="A82" s="1">
        <v>173</v>
      </c>
      <c r="B82" s="1">
        <v>0</v>
      </c>
      <c r="C82" s="1">
        <v>9</v>
      </c>
      <c r="D82" s="1">
        <v>0</v>
      </c>
      <c r="E82" s="1">
        <v>0</v>
      </c>
      <c r="F82">
        <v>0</v>
      </c>
    </row>
    <row r="83" spans="1:6" x14ac:dyDescent="0.55000000000000004">
      <c r="A83" s="1">
        <v>180</v>
      </c>
      <c r="B83" s="1">
        <v>0</v>
      </c>
      <c r="C83" s="1">
        <v>18</v>
      </c>
      <c r="D83" s="1">
        <v>0</v>
      </c>
      <c r="E83" s="1">
        <v>0</v>
      </c>
      <c r="F83">
        <v>0</v>
      </c>
    </row>
    <row r="84" spans="1:6" x14ac:dyDescent="0.55000000000000004">
      <c r="A84" s="1">
        <v>181</v>
      </c>
      <c r="B84" s="1">
        <v>0</v>
      </c>
      <c r="C84" s="1">
        <v>23</v>
      </c>
      <c r="D84" s="1">
        <v>0</v>
      </c>
      <c r="E84" s="1">
        <v>0</v>
      </c>
      <c r="F84">
        <v>0</v>
      </c>
    </row>
    <row r="85" spans="1:6" x14ac:dyDescent="0.55000000000000004">
      <c r="A85" s="1">
        <v>182</v>
      </c>
      <c r="B85" s="1">
        <v>0</v>
      </c>
      <c r="C85" s="1">
        <v>19</v>
      </c>
      <c r="D85" s="1">
        <v>35</v>
      </c>
      <c r="E85" s="1">
        <v>13</v>
      </c>
      <c r="F85">
        <v>0</v>
      </c>
    </row>
    <row r="86" spans="1:6" x14ac:dyDescent="0.55000000000000004">
      <c r="A86" s="1">
        <v>183</v>
      </c>
      <c r="B86" s="1">
        <v>0</v>
      </c>
      <c r="C86" s="1">
        <v>19</v>
      </c>
      <c r="D86" s="1">
        <v>15</v>
      </c>
      <c r="E86" s="1">
        <v>0</v>
      </c>
      <c r="F86">
        <v>1</v>
      </c>
    </row>
    <row r="87" spans="1:6" x14ac:dyDescent="0.55000000000000004">
      <c r="A87" s="1">
        <v>185</v>
      </c>
      <c r="B87" s="1">
        <v>1</v>
      </c>
      <c r="C87" s="1">
        <v>27</v>
      </c>
      <c r="D87" s="1">
        <v>0</v>
      </c>
      <c r="E87" s="1">
        <v>0</v>
      </c>
      <c r="F87">
        <v>0</v>
      </c>
    </row>
    <row r="88" spans="1:6" x14ac:dyDescent="0.55000000000000004">
      <c r="A88" s="1">
        <v>186</v>
      </c>
      <c r="B88" s="1">
        <v>0</v>
      </c>
      <c r="C88" s="1">
        <v>29</v>
      </c>
      <c r="D88" s="1">
        <v>0</v>
      </c>
      <c r="E88" s="1">
        <v>13</v>
      </c>
      <c r="F88">
        <v>0</v>
      </c>
    </row>
    <row r="89" spans="1:6" x14ac:dyDescent="0.55000000000000004">
      <c r="A89" s="1">
        <v>187</v>
      </c>
      <c r="B89" s="1">
        <v>0</v>
      </c>
      <c r="C89" s="1">
        <v>42</v>
      </c>
      <c r="D89" s="1">
        <v>45</v>
      </c>
      <c r="E89" s="1">
        <v>0</v>
      </c>
      <c r="F89">
        <v>0</v>
      </c>
    </row>
    <row r="90" spans="1:6" x14ac:dyDescent="0.55000000000000004">
      <c r="A90" s="1">
        <v>188</v>
      </c>
      <c r="B90" s="1">
        <v>1</v>
      </c>
      <c r="C90" s="1">
        <v>12</v>
      </c>
      <c r="D90" s="1">
        <v>15</v>
      </c>
      <c r="E90" s="1">
        <v>0</v>
      </c>
      <c r="F90">
        <v>1</v>
      </c>
    </row>
    <row r="91" spans="1:6" x14ac:dyDescent="0.55000000000000004">
      <c r="A91" s="1">
        <v>190</v>
      </c>
      <c r="B91" s="1">
        <v>1</v>
      </c>
      <c r="C91" s="1">
        <v>31</v>
      </c>
      <c r="D91" s="1">
        <v>0</v>
      </c>
      <c r="E91" s="1">
        <v>13</v>
      </c>
      <c r="F91">
        <v>0</v>
      </c>
    </row>
    <row r="92" spans="1:6" x14ac:dyDescent="0.55000000000000004">
      <c r="A92" s="1">
        <v>194</v>
      </c>
      <c r="B92" s="1">
        <v>0</v>
      </c>
      <c r="C92" s="1">
        <v>9</v>
      </c>
      <c r="D92" s="1">
        <v>25</v>
      </c>
      <c r="E92" s="1">
        <v>13</v>
      </c>
      <c r="F92">
        <v>0</v>
      </c>
    </row>
    <row r="93" spans="1:6" x14ac:dyDescent="0.55000000000000004">
      <c r="A93" s="1">
        <v>195</v>
      </c>
      <c r="B93" s="1">
        <v>1</v>
      </c>
      <c r="C93" s="1">
        <v>22</v>
      </c>
      <c r="D93" s="1">
        <v>0</v>
      </c>
      <c r="E93" s="1">
        <v>0</v>
      </c>
      <c r="F93">
        <v>1</v>
      </c>
    </row>
    <row r="94" spans="1:6" x14ac:dyDescent="0.55000000000000004">
      <c r="A94" s="1">
        <v>196</v>
      </c>
      <c r="B94" s="1">
        <v>1</v>
      </c>
      <c r="C94" s="1">
        <v>25</v>
      </c>
      <c r="D94" s="1">
        <v>0</v>
      </c>
      <c r="E94" s="1">
        <v>13</v>
      </c>
      <c r="F94">
        <v>1</v>
      </c>
    </row>
    <row r="95" spans="1:6" x14ac:dyDescent="0.55000000000000004">
      <c r="A95" s="1">
        <v>197</v>
      </c>
      <c r="B95" s="1">
        <v>0</v>
      </c>
      <c r="C95" s="1">
        <v>33</v>
      </c>
      <c r="D95" s="1">
        <v>10</v>
      </c>
      <c r="E95" s="1">
        <v>26</v>
      </c>
      <c r="F95">
        <v>1</v>
      </c>
    </row>
    <row r="96" spans="1:6" x14ac:dyDescent="0.55000000000000004">
      <c r="A96" s="1">
        <v>199</v>
      </c>
      <c r="B96" s="1">
        <v>1</v>
      </c>
      <c r="C96" s="1">
        <v>23</v>
      </c>
      <c r="D96" s="1">
        <v>15</v>
      </c>
      <c r="E96" s="1">
        <v>0</v>
      </c>
      <c r="F96">
        <v>0</v>
      </c>
    </row>
    <row r="97" spans="1:6" x14ac:dyDescent="0.55000000000000004">
      <c r="A97">
        <v>201</v>
      </c>
      <c r="B97">
        <v>0</v>
      </c>
      <c r="C97">
        <v>16</v>
      </c>
      <c r="D97">
        <v>0</v>
      </c>
      <c r="E97">
        <v>13</v>
      </c>
      <c r="F97">
        <v>0</v>
      </c>
    </row>
    <row r="98" spans="1:6" x14ac:dyDescent="0.55000000000000004">
      <c r="A98">
        <v>206</v>
      </c>
      <c r="B98">
        <v>0</v>
      </c>
      <c r="C98">
        <v>8</v>
      </c>
      <c r="D98">
        <v>0</v>
      </c>
      <c r="E98">
        <v>0</v>
      </c>
      <c r="F98">
        <v>1</v>
      </c>
    </row>
    <row r="99" spans="1:6" x14ac:dyDescent="0.55000000000000004">
      <c r="A99">
        <v>207</v>
      </c>
      <c r="B99">
        <v>1</v>
      </c>
      <c r="C99">
        <v>43</v>
      </c>
      <c r="D99">
        <v>10</v>
      </c>
      <c r="E99">
        <v>26</v>
      </c>
      <c r="F99">
        <v>0</v>
      </c>
    </row>
    <row r="100" spans="1:6" x14ac:dyDescent="0.55000000000000004">
      <c r="A100">
        <v>208</v>
      </c>
      <c r="B100">
        <v>0</v>
      </c>
      <c r="C100">
        <v>3</v>
      </c>
      <c r="D100">
        <v>0</v>
      </c>
      <c r="E100">
        <v>13</v>
      </c>
      <c r="F100">
        <v>0</v>
      </c>
    </row>
    <row r="101" spans="1:6" x14ac:dyDescent="0.55000000000000004">
      <c r="A101">
        <v>211</v>
      </c>
      <c r="B101">
        <v>1</v>
      </c>
      <c r="C101">
        <v>26</v>
      </c>
      <c r="D101">
        <v>15</v>
      </c>
      <c r="E101">
        <v>0</v>
      </c>
      <c r="F101">
        <v>1</v>
      </c>
    </row>
    <row r="102" spans="1:6" x14ac:dyDescent="0.55000000000000004">
      <c r="A102">
        <v>212</v>
      </c>
      <c r="B102">
        <v>0</v>
      </c>
      <c r="C102">
        <v>20</v>
      </c>
      <c r="D102">
        <v>0</v>
      </c>
      <c r="E102">
        <v>0</v>
      </c>
      <c r="F102">
        <v>0</v>
      </c>
    </row>
    <row r="103" spans="1:6" x14ac:dyDescent="0.55000000000000004">
      <c r="A103">
        <v>213</v>
      </c>
      <c r="B103">
        <v>1</v>
      </c>
      <c r="C103">
        <v>9</v>
      </c>
      <c r="D103">
        <v>0</v>
      </c>
      <c r="E103">
        <v>0</v>
      </c>
      <c r="F103">
        <v>1</v>
      </c>
    </row>
    <row r="104" spans="1:6" x14ac:dyDescent="0.55000000000000004">
      <c r="A104">
        <v>214</v>
      </c>
      <c r="B104">
        <v>0</v>
      </c>
      <c r="C104">
        <v>37</v>
      </c>
      <c r="D104">
        <v>20</v>
      </c>
      <c r="E104">
        <v>0</v>
      </c>
      <c r="F104">
        <v>1</v>
      </c>
    </row>
    <row r="105" spans="1:6" x14ac:dyDescent="0.55000000000000004">
      <c r="A105">
        <v>216</v>
      </c>
      <c r="B105">
        <v>0</v>
      </c>
      <c r="C105">
        <v>18</v>
      </c>
      <c r="D105">
        <v>25</v>
      </c>
      <c r="E105">
        <v>13</v>
      </c>
      <c r="F105">
        <v>1</v>
      </c>
    </row>
    <row r="106" spans="1:6" x14ac:dyDescent="0.55000000000000004">
      <c r="A106">
        <v>217</v>
      </c>
      <c r="B106">
        <v>0</v>
      </c>
      <c r="C106">
        <v>24</v>
      </c>
      <c r="D106">
        <v>0</v>
      </c>
      <c r="E106">
        <v>13</v>
      </c>
      <c r="F106">
        <v>1</v>
      </c>
    </row>
    <row r="107" spans="1:6" x14ac:dyDescent="0.55000000000000004">
      <c r="A107">
        <v>218</v>
      </c>
      <c r="B107">
        <v>1</v>
      </c>
      <c r="C107">
        <v>21</v>
      </c>
      <c r="D107">
        <v>35</v>
      </c>
      <c r="E107">
        <v>26</v>
      </c>
      <c r="F107">
        <v>0</v>
      </c>
    </row>
    <row r="108" spans="1:6" x14ac:dyDescent="0.55000000000000004">
      <c r="A108">
        <v>221</v>
      </c>
      <c r="B108">
        <v>0</v>
      </c>
      <c r="C108">
        <v>25</v>
      </c>
      <c r="D108">
        <v>35</v>
      </c>
      <c r="E108">
        <v>0</v>
      </c>
      <c r="F108">
        <v>0</v>
      </c>
    </row>
    <row r="109" spans="1:6" x14ac:dyDescent="0.55000000000000004">
      <c r="A109">
        <v>223</v>
      </c>
      <c r="B109">
        <v>0</v>
      </c>
      <c r="C109">
        <v>42</v>
      </c>
      <c r="D109">
        <v>50</v>
      </c>
      <c r="E109">
        <v>0</v>
      </c>
      <c r="F109">
        <v>0</v>
      </c>
    </row>
    <row r="110" spans="1:6" x14ac:dyDescent="0.55000000000000004">
      <c r="A110">
        <v>227</v>
      </c>
      <c r="B110">
        <v>1</v>
      </c>
      <c r="C110">
        <v>26</v>
      </c>
      <c r="D110">
        <v>0</v>
      </c>
      <c r="E110">
        <v>13</v>
      </c>
      <c r="F110">
        <v>0</v>
      </c>
    </row>
    <row r="111" spans="1:6" x14ac:dyDescent="0.55000000000000004">
      <c r="A111">
        <v>229</v>
      </c>
      <c r="B111">
        <v>1</v>
      </c>
      <c r="C111">
        <v>43</v>
      </c>
      <c r="D111">
        <v>35</v>
      </c>
      <c r="E111">
        <v>26</v>
      </c>
      <c r="F111">
        <v>1</v>
      </c>
    </row>
    <row r="112" spans="1:6" x14ac:dyDescent="0.55000000000000004">
      <c r="A112">
        <v>230</v>
      </c>
      <c r="B112">
        <v>0</v>
      </c>
      <c r="C112">
        <v>29</v>
      </c>
      <c r="D112">
        <v>0</v>
      </c>
      <c r="E112">
        <v>0</v>
      </c>
      <c r="F112">
        <v>0</v>
      </c>
    </row>
    <row r="113" spans="1:6" x14ac:dyDescent="0.55000000000000004">
      <c r="A113">
        <v>231</v>
      </c>
      <c r="B113">
        <v>0</v>
      </c>
      <c r="C113">
        <v>12</v>
      </c>
      <c r="D113">
        <v>20</v>
      </c>
      <c r="E113">
        <v>0</v>
      </c>
      <c r="F113">
        <v>0</v>
      </c>
    </row>
    <row r="114" spans="1:6" x14ac:dyDescent="0.55000000000000004">
      <c r="A114">
        <v>233</v>
      </c>
      <c r="B114">
        <v>0</v>
      </c>
      <c r="C114">
        <v>17</v>
      </c>
      <c r="D114">
        <v>0</v>
      </c>
      <c r="E114">
        <v>0</v>
      </c>
      <c r="F114">
        <v>0</v>
      </c>
    </row>
    <row r="115" spans="1:6" x14ac:dyDescent="0.55000000000000004">
      <c r="A115">
        <v>234</v>
      </c>
      <c r="B115">
        <v>0</v>
      </c>
      <c r="C115">
        <v>24</v>
      </c>
      <c r="D115">
        <v>35</v>
      </c>
      <c r="E115">
        <v>13</v>
      </c>
      <c r="F115">
        <v>0</v>
      </c>
    </row>
    <row r="116" spans="1:6" x14ac:dyDescent="0.55000000000000004">
      <c r="A116">
        <v>235</v>
      </c>
      <c r="B116">
        <v>0</v>
      </c>
      <c r="C116">
        <v>38</v>
      </c>
      <c r="D116">
        <v>60</v>
      </c>
      <c r="E116">
        <v>13</v>
      </c>
      <c r="F116">
        <v>0</v>
      </c>
    </row>
    <row r="117" spans="1:6" x14ac:dyDescent="0.55000000000000004">
      <c r="A117">
        <v>236</v>
      </c>
      <c r="B117">
        <v>0</v>
      </c>
      <c r="C117">
        <v>10</v>
      </c>
      <c r="D117">
        <v>15</v>
      </c>
      <c r="E117">
        <v>0</v>
      </c>
      <c r="F117">
        <v>0</v>
      </c>
    </row>
    <row r="118" spans="1:6" x14ac:dyDescent="0.55000000000000004">
      <c r="A118">
        <v>237</v>
      </c>
      <c r="B118">
        <v>1</v>
      </c>
      <c r="C118">
        <v>26</v>
      </c>
      <c r="D118">
        <v>15</v>
      </c>
      <c r="E118">
        <v>13</v>
      </c>
      <c r="F118">
        <v>0</v>
      </c>
    </row>
    <row r="119" spans="1:6" x14ac:dyDescent="0.55000000000000004">
      <c r="A119">
        <v>239</v>
      </c>
      <c r="B119">
        <v>0</v>
      </c>
      <c r="C119">
        <v>15</v>
      </c>
      <c r="D119">
        <v>0</v>
      </c>
      <c r="E119">
        <v>0</v>
      </c>
      <c r="F119">
        <v>1</v>
      </c>
    </row>
    <row r="120" spans="1:6" x14ac:dyDescent="0.55000000000000004">
      <c r="A120">
        <v>240</v>
      </c>
      <c r="B120">
        <v>1</v>
      </c>
      <c r="C120">
        <v>16</v>
      </c>
      <c r="D120">
        <v>0</v>
      </c>
      <c r="E120">
        <v>0</v>
      </c>
      <c r="F120">
        <v>1</v>
      </c>
    </row>
    <row r="121" spans="1:6" x14ac:dyDescent="0.55000000000000004">
      <c r="A121">
        <v>241</v>
      </c>
      <c r="B121">
        <v>0</v>
      </c>
      <c r="C121">
        <v>24</v>
      </c>
      <c r="D121">
        <v>0</v>
      </c>
      <c r="E121">
        <v>0</v>
      </c>
      <c r="F121">
        <v>0</v>
      </c>
    </row>
    <row r="122" spans="1:6" x14ac:dyDescent="0.55000000000000004">
      <c r="A122">
        <v>242</v>
      </c>
      <c r="B122">
        <v>0</v>
      </c>
      <c r="C122">
        <v>15</v>
      </c>
      <c r="D122">
        <v>0</v>
      </c>
      <c r="E122">
        <v>0</v>
      </c>
      <c r="F122">
        <v>0</v>
      </c>
    </row>
    <row r="123" spans="1:6" x14ac:dyDescent="0.55000000000000004">
      <c r="A123">
        <v>243</v>
      </c>
      <c r="B123">
        <v>0</v>
      </c>
      <c r="C123">
        <v>30</v>
      </c>
      <c r="D123">
        <v>0</v>
      </c>
      <c r="E123">
        <v>0</v>
      </c>
      <c r="F123">
        <v>0</v>
      </c>
    </row>
    <row r="124" spans="1:6" x14ac:dyDescent="0.55000000000000004">
      <c r="A124">
        <v>245</v>
      </c>
      <c r="B124">
        <v>0</v>
      </c>
      <c r="C124">
        <v>22</v>
      </c>
      <c r="D124">
        <v>35</v>
      </c>
      <c r="E124">
        <v>13</v>
      </c>
      <c r="F124">
        <v>0</v>
      </c>
    </row>
    <row r="125" spans="1:6" x14ac:dyDescent="0.55000000000000004">
      <c r="A125">
        <v>246</v>
      </c>
      <c r="B125">
        <v>0</v>
      </c>
      <c r="C125">
        <v>6</v>
      </c>
      <c r="D125">
        <v>0</v>
      </c>
      <c r="E125">
        <v>15</v>
      </c>
      <c r="F125">
        <v>0</v>
      </c>
    </row>
    <row r="126" spans="1:6" x14ac:dyDescent="0.55000000000000004">
      <c r="A126">
        <v>247</v>
      </c>
      <c r="B126">
        <v>0</v>
      </c>
      <c r="C126">
        <v>19</v>
      </c>
      <c r="D126">
        <v>10</v>
      </c>
      <c r="E126">
        <v>0</v>
      </c>
      <c r="F126">
        <v>0</v>
      </c>
    </row>
    <row r="127" spans="1:6" x14ac:dyDescent="0.55000000000000004">
      <c r="A127">
        <v>248</v>
      </c>
      <c r="B127">
        <v>0</v>
      </c>
      <c r="C127">
        <v>36</v>
      </c>
      <c r="D127">
        <v>35</v>
      </c>
      <c r="E127">
        <v>26</v>
      </c>
      <c r="F127">
        <v>0</v>
      </c>
    </row>
    <row r="128" spans="1:6" x14ac:dyDescent="0.55000000000000004">
      <c r="A128">
        <v>249</v>
      </c>
      <c r="B128">
        <v>0</v>
      </c>
      <c r="C128">
        <v>4</v>
      </c>
      <c r="D128">
        <v>0</v>
      </c>
      <c r="E128">
        <v>0</v>
      </c>
      <c r="F128">
        <v>0</v>
      </c>
    </row>
    <row r="129" spans="1:6" x14ac:dyDescent="0.55000000000000004">
      <c r="A129">
        <v>253</v>
      </c>
      <c r="B129">
        <v>0</v>
      </c>
      <c r="C129">
        <v>9</v>
      </c>
      <c r="D129">
        <v>0</v>
      </c>
      <c r="E129">
        <v>0</v>
      </c>
      <c r="F129">
        <v>0</v>
      </c>
    </row>
    <row r="130" spans="1:6" x14ac:dyDescent="0.55000000000000004">
      <c r="A130">
        <v>254</v>
      </c>
      <c r="B130">
        <v>1</v>
      </c>
      <c r="C130">
        <v>11</v>
      </c>
      <c r="D130">
        <v>0</v>
      </c>
      <c r="E130">
        <v>0</v>
      </c>
      <c r="F130">
        <v>0</v>
      </c>
    </row>
    <row r="131" spans="1:6" x14ac:dyDescent="0.55000000000000004">
      <c r="A131">
        <v>258</v>
      </c>
      <c r="B131">
        <v>0</v>
      </c>
      <c r="C131">
        <v>27</v>
      </c>
      <c r="D131">
        <v>0</v>
      </c>
      <c r="E131">
        <v>0</v>
      </c>
      <c r="F131">
        <v>0</v>
      </c>
    </row>
    <row r="132" spans="1:6" x14ac:dyDescent="0.55000000000000004">
      <c r="A132">
        <v>260</v>
      </c>
      <c r="B132">
        <v>0</v>
      </c>
      <c r="C132">
        <v>36</v>
      </c>
      <c r="D132">
        <v>50</v>
      </c>
      <c r="E132">
        <v>0</v>
      </c>
      <c r="F132">
        <v>0</v>
      </c>
    </row>
    <row r="133" spans="1:6" x14ac:dyDescent="0.55000000000000004">
      <c r="A133">
        <v>261</v>
      </c>
      <c r="B133">
        <v>0</v>
      </c>
      <c r="C133">
        <v>16</v>
      </c>
      <c r="D133">
        <v>0</v>
      </c>
      <c r="E133">
        <v>0</v>
      </c>
      <c r="F133">
        <v>0</v>
      </c>
    </row>
    <row r="134" spans="1:6" x14ac:dyDescent="0.55000000000000004">
      <c r="A134">
        <v>263</v>
      </c>
      <c r="B134">
        <v>0</v>
      </c>
      <c r="C134">
        <v>30</v>
      </c>
      <c r="D134">
        <v>45</v>
      </c>
      <c r="E134">
        <v>0</v>
      </c>
      <c r="F134">
        <v>0</v>
      </c>
    </row>
    <row r="135" spans="1:6" x14ac:dyDescent="0.55000000000000004">
      <c r="A135">
        <v>264</v>
      </c>
      <c r="B135">
        <v>0</v>
      </c>
      <c r="C135">
        <v>34</v>
      </c>
      <c r="D135">
        <v>10</v>
      </c>
      <c r="E135">
        <v>26</v>
      </c>
      <c r="F135">
        <v>1</v>
      </c>
    </row>
    <row r="136" spans="1:6" x14ac:dyDescent="0.55000000000000004">
      <c r="A136">
        <v>271</v>
      </c>
      <c r="B136">
        <v>0</v>
      </c>
      <c r="C136">
        <v>6</v>
      </c>
      <c r="D136">
        <v>10</v>
      </c>
      <c r="E136">
        <v>0</v>
      </c>
      <c r="F136">
        <v>0</v>
      </c>
    </row>
    <row r="137" spans="1:6" x14ac:dyDescent="0.55000000000000004">
      <c r="A137">
        <v>274</v>
      </c>
      <c r="B137">
        <v>0</v>
      </c>
      <c r="C137">
        <v>13</v>
      </c>
      <c r="D137">
        <v>10</v>
      </c>
      <c r="E137">
        <v>0</v>
      </c>
      <c r="F137">
        <v>0</v>
      </c>
    </row>
    <row r="138" spans="1:6" x14ac:dyDescent="0.55000000000000004">
      <c r="A138">
        <v>275</v>
      </c>
      <c r="B138">
        <v>1</v>
      </c>
      <c r="C138">
        <v>36</v>
      </c>
      <c r="D138">
        <v>10</v>
      </c>
      <c r="E138">
        <v>0</v>
      </c>
      <c r="F138">
        <v>1</v>
      </c>
    </row>
    <row r="139" spans="1:6" x14ac:dyDescent="0.55000000000000004">
      <c r="A139">
        <v>277</v>
      </c>
      <c r="B139">
        <v>0</v>
      </c>
      <c r="C139">
        <v>14</v>
      </c>
      <c r="D139">
        <v>0</v>
      </c>
      <c r="E139">
        <v>0</v>
      </c>
      <c r="F139">
        <v>0</v>
      </c>
    </row>
    <row r="140" spans="1:6" x14ac:dyDescent="0.55000000000000004">
      <c r="A140">
        <v>280</v>
      </c>
      <c r="B140">
        <v>1</v>
      </c>
      <c r="C140">
        <v>14</v>
      </c>
      <c r="D140">
        <v>10</v>
      </c>
      <c r="E140">
        <v>13</v>
      </c>
      <c r="F140">
        <v>0</v>
      </c>
    </row>
    <row r="141" spans="1:6" x14ac:dyDescent="0.55000000000000004">
      <c r="A141">
        <v>281</v>
      </c>
      <c r="B141">
        <v>0</v>
      </c>
      <c r="C141">
        <v>7</v>
      </c>
      <c r="D141">
        <v>10</v>
      </c>
      <c r="E141">
        <v>0</v>
      </c>
      <c r="F141">
        <v>1</v>
      </c>
    </row>
    <row r="142" spans="1:6" x14ac:dyDescent="0.55000000000000004">
      <c r="A142">
        <v>283</v>
      </c>
      <c r="B142">
        <v>1</v>
      </c>
      <c r="C142">
        <v>11</v>
      </c>
      <c r="D142">
        <v>20</v>
      </c>
      <c r="E142">
        <v>0</v>
      </c>
      <c r="F142">
        <v>1</v>
      </c>
    </row>
    <row r="143" spans="1:6" x14ac:dyDescent="0.55000000000000004">
      <c r="A143">
        <v>287</v>
      </c>
      <c r="B143">
        <v>0</v>
      </c>
      <c r="C143">
        <v>5</v>
      </c>
      <c r="D143">
        <v>25</v>
      </c>
      <c r="E143">
        <v>0</v>
      </c>
      <c r="F143">
        <v>0</v>
      </c>
    </row>
    <row r="144" spans="1:6" x14ac:dyDescent="0.55000000000000004">
      <c r="A144">
        <v>288</v>
      </c>
      <c r="B144">
        <v>0</v>
      </c>
      <c r="C144">
        <v>23</v>
      </c>
      <c r="D144">
        <v>10</v>
      </c>
      <c r="E144">
        <v>0</v>
      </c>
      <c r="F144">
        <v>0</v>
      </c>
    </row>
    <row r="145" spans="1:6" x14ac:dyDescent="0.55000000000000004">
      <c r="A145">
        <v>289</v>
      </c>
      <c r="B145">
        <v>0</v>
      </c>
      <c r="C145">
        <v>16</v>
      </c>
      <c r="D145">
        <v>0</v>
      </c>
      <c r="E145">
        <v>13</v>
      </c>
      <c r="F145">
        <v>0</v>
      </c>
    </row>
    <row r="146" spans="1:6" x14ac:dyDescent="0.55000000000000004">
      <c r="A146">
        <v>293</v>
      </c>
      <c r="B146">
        <v>0</v>
      </c>
      <c r="C146">
        <v>31</v>
      </c>
      <c r="D146">
        <v>10</v>
      </c>
      <c r="E146">
        <v>0</v>
      </c>
      <c r="F146">
        <v>0</v>
      </c>
    </row>
    <row r="147" spans="1:6" x14ac:dyDescent="0.55000000000000004">
      <c r="A147">
        <v>295</v>
      </c>
      <c r="B147">
        <v>0</v>
      </c>
      <c r="C147">
        <v>5</v>
      </c>
      <c r="D147">
        <v>0</v>
      </c>
      <c r="E147">
        <v>13</v>
      </c>
      <c r="F147">
        <v>0</v>
      </c>
    </row>
    <row r="148" spans="1:6" x14ac:dyDescent="0.55000000000000004">
      <c r="A148">
        <v>296</v>
      </c>
      <c r="B148">
        <v>0</v>
      </c>
      <c r="C148">
        <v>16</v>
      </c>
      <c r="D148">
        <v>15</v>
      </c>
      <c r="E148">
        <v>0</v>
      </c>
      <c r="F148">
        <v>0</v>
      </c>
    </row>
    <row r="149" spans="1:6" x14ac:dyDescent="0.55000000000000004">
      <c r="A149">
        <v>298</v>
      </c>
      <c r="B149">
        <v>1</v>
      </c>
      <c r="C149">
        <v>36</v>
      </c>
      <c r="D149">
        <v>50</v>
      </c>
      <c r="E149">
        <v>13</v>
      </c>
      <c r="F149">
        <v>0</v>
      </c>
    </row>
    <row r="150" spans="1:6" x14ac:dyDescent="0.55000000000000004">
      <c r="A150">
        <v>303</v>
      </c>
      <c r="B150">
        <v>0</v>
      </c>
      <c r="C150">
        <v>43</v>
      </c>
      <c r="D150">
        <v>70</v>
      </c>
      <c r="E150">
        <v>13</v>
      </c>
      <c r="F150">
        <v>1</v>
      </c>
    </row>
    <row r="151" spans="1:6" x14ac:dyDescent="0.55000000000000004">
      <c r="A151">
        <v>307</v>
      </c>
      <c r="B151">
        <v>0</v>
      </c>
      <c r="C151">
        <v>47</v>
      </c>
      <c r="D151">
        <v>55</v>
      </c>
      <c r="E151">
        <v>13</v>
      </c>
      <c r="F151">
        <v>0</v>
      </c>
    </row>
    <row r="152" spans="1:6" x14ac:dyDescent="0.55000000000000004">
      <c r="A152">
        <v>308</v>
      </c>
      <c r="B152">
        <v>0</v>
      </c>
      <c r="C152">
        <v>18</v>
      </c>
      <c r="D152">
        <v>15</v>
      </c>
      <c r="E152">
        <v>0</v>
      </c>
      <c r="F152">
        <v>0</v>
      </c>
    </row>
    <row r="153" spans="1:6" x14ac:dyDescent="0.55000000000000004">
      <c r="A153">
        <v>309</v>
      </c>
      <c r="B153">
        <v>0</v>
      </c>
      <c r="C153">
        <v>39</v>
      </c>
      <c r="D153">
        <v>0</v>
      </c>
      <c r="E153">
        <v>26</v>
      </c>
      <c r="F153">
        <v>1</v>
      </c>
    </row>
    <row r="154" spans="1:6" x14ac:dyDescent="0.55000000000000004">
      <c r="A154">
        <v>313</v>
      </c>
      <c r="B154">
        <v>0</v>
      </c>
      <c r="C154">
        <v>26</v>
      </c>
      <c r="D154">
        <v>0</v>
      </c>
      <c r="E154">
        <v>0</v>
      </c>
      <c r="F154">
        <v>0</v>
      </c>
    </row>
    <row r="155" spans="1:6" x14ac:dyDescent="0.55000000000000004">
      <c r="A155">
        <v>314</v>
      </c>
      <c r="B155">
        <v>0</v>
      </c>
      <c r="C155">
        <v>5</v>
      </c>
      <c r="D155">
        <v>15</v>
      </c>
      <c r="E155">
        <v>0</v>
      </c>
      <c r="F155">
        <v>0</v>
      </c>
    </row>
    <row r="156" spans="1:6" x14ac:dyDescent="0.55000000000000004">
      <c r="A156">
        <v>315</v>
      </c>
      <c r="B156">
        <v>0</v>
      </c>
      <c r="C156">
        <v>4</v>
      </c>
      <c r="D156">
        <v>15</v>
      </c>
      <c r="E156">
        <v>0</v>
      </c>
      <c r="F156">
        <v>0</v>
      </c>
    </row>
    <row r="157" spans="1:6" x14ac:dyDescent="0.55000000000000004">
      <c r="A157">
        <v>317</v>
      </c>
      <c r="B157">
        <v>1</v>
      </c>
      <c r="C157">
        <v>26</v>
      </c>
      <c r="D157">
        <v>15</v>
      </c>
      <c r="E157">
        <v>0</v>
      </c>
      <c r="F157">
        <v>0</v>
      </c>
    </row>
    <row r="158" spans="1:6" x14ac:dyDescent="0.55000000000000004">
      <c r="A158">
        <v>318</v>
      </c>
      <c r="B158">
        <v>0</v>
      </c>
      <c r="C158">
        <v>4</v>
      </c>
      <c r="D158">
        <v>0</v>
      </c>
      <c r="E158">
        <v>13</v>
      </c>
      <c r="F158">
        <v>0</v>
      </c>
    </row>
    <row r="159" spans="1:6" x14ac:dyDescent="0.55000000000000004">
      <c r="A159">
        <v>320</v>
      </c>
      <c r="B159">
        <v>0</v>
      </c>
      <c r="C159">
        <v>39</v>
      </c>
      <c r="D159">
        <v>0</v>
      </c>
      <c r="E159">
        <v>41</v>
      </c>
      <c r="F159">
        <v>0</v>
      </c>
    </row>
    <row r="160" spans="1:6" x14ac:dyDescent="0.55000000000000004">
      <c r="A160">
        <v>322</v>
      </c>
      <c r="B160">
        <v>0</v>
      </c>
      <c r="C160">
        <v>27</v>
      </c>
      <c r="D160">
        <v>25</v>
      </c>
      <c r="E160">
        <v>0</v>
      </c>
      <c r="F160">
        <v>1</v>
      </c>
    </row>
    <row r="161" spans="1:6" x14ac:dyDescent="0.55000000000000004">
      <c r="A161">
        <v>323</v>
      </c>
      <c r="B161">
        <v>0</v>
      </c>
      <c r="C161">
        <v>43</v>
      </c>
      <c r="D161">
        <v>35</v>
      </c>
      <c r="E161">
        <v>0</v>
      </c>
      <c r="F161">
        <v>1</v>
      </c>
    </row>
    <row r="162" spans="1:6" x14ac:dyDescent="0.55000000000000004">
      <c r="A162">
        <v>325</v>
      </c>
      <c r="B162">
        <v>0</v>
      </c>
      <c r="C162">
        <v>19</v>
      </c>
      <c r="D162">
        <v>0</v>
      </c>
      <c r="E162">
        <v>15</v>
      </c>
      <c r="F162">
        <v>0</v>
      </c>
    </row>
    <row r="163" spans="1:6" x14ac:dyDescent="0.55000000000000004">
      <c r="A163">
        <v>326</v>
      </c>
      <c r="B163">
        <v>0</v>
      </c>
      <c r="C163">
        <v>10</v>
      </c>
      <c r="D163">
        <v>15</v>
      </c>
      <c r="E163">
        <v>0</v>
      </c>
      <c r="F163">
        <v>0</v>
      </c>
    </row>
    <row r="164" spans="1:6" x14ac:dyDescent="0.55000000000000004">
      <c r="A164">
        <v>327</v>
      </c>
      <c r="B164">
        <v>0</v>
      </c>
      <c r="C164">
        <v>21</v>
      </c>
      <c r="D164">
        <v>0</v>
      </c>
      <c r="E164">
        <v>15</v>
      </c>
      <c r="F164">
        <v>0</v>
      </c>
    </row>
    <row r="165" spans="1:6" x14ac:dyDescent="0.55000000000000004">
      <c r="A165">
        <v>329</v>
      </c>
      <c r="B165">
        <v>0</v>
      </c>
      <c r="C165">
        <v>18</v>
      </c>
      <c r="D165">
        <v>0</v>
      </c>
      <c r="E165">
        <v>0</v>
      </c>
      <c r="F165">
        <v>0</v>
      </c>
    </row>
    <row r="166" spans="1:6" x14ac:dyDescent="0.55000000000000004">
      <c r="A166">
        <v>330</v>
      </c>
      <c r="B166">
        <v>0</v>
      </c>
      <c r="C166">
        <v>20</v>
      </c>
      <c r="D166">
        <v>0</v>
      </c>
      <c r="E166">
        <v>0</v>
      </c>
      <c r="F166">
        <v>0</v>
      </c>
    </row>
    <row r="167" spans="1:6" x14ac:dyDescent="0.55000000000000004">
      <c r="A167">
        <v>331</v>
      </c>
      <c r="B167">
        <v>1</v>
      </c>
      <c r="C167">
        <v>32</v>
      </c>
      <c r="D167">
        <v>0</v>
      </c>
      <c r="E167">
        <v>13</v>
      </c>
      <c r="F167">
        <v>1</v>
      </c>
    </row>
    <row r="168" spans="1:6" x14ac:dyDescent="0.55000000000000004">
      <c r="A168">
        <v>332</v>
      </c>
      <c r="B168">
        <v>1</v>
      </c>
      <c r="C168">
        <v>32</v>
      </c>
      <c r="D168">
        <v>0</v>
      </c>
      <c r="E168">
        <v>26</v>
      </c>
      <c r="F168">
        <v>1</v>
      </c>
    </row>
    <row r="169" spans="1:6" x14ac:dyDescent="0.55000000000000004">
      <c r="A169">
        <v>334</v>
      </c>
      <c r="B169">
        <v>0</v>
      </c>
      <c r="C169">
        <v>32</v>
      </c>
      <c r="D169">
        <v>30</v>
      </c>
      <c r="E169">
        <v>0</v>
      </c>
      <c r="F169">
        <v>0</v>
      </c>
    </row>
    <row r="170" spans="1:6" x14ac:dyDescent="0.55000000000000004">
      <c r="A170">
        <v>337</v>
      </c>
      <c r="B170">
        <v>0</v>
      </c>
      <c r="C170">
        <v>34</v>
      </c>
      <c r="D170">
        <v>10</v>
      </c>
      <c r="E170">
        <v>13</v>
      </c>
      <c r="F170">
        <v>0</v>
      </c>
    </row>
    <row r="171" spans="1:6" x14ac:dyDescent="0.55000000000000004">
      <c r="A171">
        <v>340</v>
      </c>
      <c r="B171">
        <v>1</v>
      </c>
      <c r="C171">
        <v>3</v>
      </c>
      <c r="D171">
        <v>0</v>
      </c>
      <c r="E171">
        <v>0</v>
      </c>
      <c r="F171">
        <v>0</v>
      </c>
    </row>
    <row r="172" spans="1:6" x14ac:dyDescent="0.55000000000000004">
      <c r="A172">
        <v>342</v>
      </c>
      <c r="B172">
        <v>1</v>
      </c>
      <c r="C172">
        <v>30</v>
      </c>
      <c r="D172">
        <v>0</v>
      </c>
      <c r="E172">
        <v>0</v>
      </c>
      <c r="F172">
        <v>1</v>
      </c>
    </row>
    <row r="173" spans="1:6" x14ac:dyDescent="0.55000000000000004">
      <c r="A173">
        <v>344</v>
      </c>
      <c r="B173">
        <v>0</v>
      </c>
      <c r="C173">
        <v>25</v>
      </c>
      <c r="D173">
        <v>10</v>
      </c>
      <c r="E173">
        <v>13</v>
      </c>
      <c r="F173">
        <v>0</v>
      </c>
    </row>
    <row r="174" spans="1:6" x14ac:dyDescent="0.55000000000000004">
      <c r="A174">
        <v>345</v>
      </c>
      <c r="B174">
        <v>0</v>
      </c>
      <c r="C174">
        <v>16</v>
      </c>
      <c r="D174">
        <v>25</v>
      </c>
      <c r="E174">
        <v>13</v>
      </c>
      <c r="F174">
        <v>0</v>
      </c>
    </row>
    <row r="175" spans="1:6" x14ac:dyDescent="0.55000000000000004">
      <c r="A175">
        <v>347</v>
      </c>
      <c r="B175">
        <v>1</v>
      </c>
      <c r="C175">
        <v>31</v>
      </c>
      <c r="D175">
        <v>45</v>
      </c>
      <c r="E175">
        <v>26</v>
      </c>
      <c r="F175">
        <v>0</v>
      </c>
    </row>
    <row r="176" spans="1:6" x14ac:dyDescent="0.55000000000000004">
      <c r="A176">
        <v>349</v>
      </c>
      <c r="B176">
        <v>0</v>
      </c>
      <c r="C176">
        <v>8</v>
      </c>
      <c r="D176">
        <v>10</v>
      </c>
      <c r="E176">
        <v>0</v>
      </c>
      <c r="F176">
        <v>0</v>
      </c>
    </row>
    <row r="177" spans="1:6" x14ac:dyDescent="0.55000000000000004">
      <c r="A177">
        <v>350</v>
      </c>
      <c r="B177">
        <v>0</v>
      </c>
      <c r="C177">
        <v>27</v>
      </c>
      <c r="D177">
        <v>15</v>
      </c>
      <c r="E177">
        <v>0</v>
      </c>
      <c r="F177">
        <v>0</v>
      </c>
    </row>
    <row r="178" spans="1:6" x14ac:dyDescent="0.55000000000000004">
      <c r="A178">
        <v>351</v>
      </c>
      <c r="B178">
        <v>1</v>
      </c>
      <c r="C178">
        <v>16</v>
      </c>
      <c r="D178">
        <v>0</v>
      </c>
      <c r="E178">
        <v>0</v>
      </c>
      <c r="F178">
        <v>0</v>
      </c>
    </row>
    <row r="179" spans="1:6" x14ac:dyDescent="0.55000000000000004">
      <c r="A179">
        <v>353</v>
      </c>
      <c r="B179">
        <v>0</v>
      </c>
      <c r="C179">
        <v>29</v>
      </c>
      <c r="D179">
        <v>60</v>
      </c>
      <c r="E179">
        <v>0</v>
      </c>
      <c r="F179">
        <v>0</v>
      </c>
    </row>
    <row r="180" spans="1:6" x14ac:dyDescent="0.55000000000000004">
      <c r="A180">
        <v>354</v>
      </c>
      <c r="B180">
        <v>0</v>
      </c>
      <c r="C180">
        <v>28</v>
      </c>
      <c r="D180">
        <v>0</v>
      </c>
      <c r="E180">
        <v>0</v>
      </c>
      <c r="F180">
        <v>1</v>
      </c>
    </row>
    <row r="181" spans="1:6" x14ac:dyDescent="0.55000000000000004">
      <c r="A181">
        <v>356</v>
      </c>
      <c r="B181">
        <v>1</v>
      </c>
      <c r="C181">
        <v>25</v>
      </c>
      <c r="D181">
        <v>0</v>
      </c>
      <c r="E181">
        <v>0</v>
      </c>
      <c r="F181">
        <v>1</v>
      </c>
    </row>
    <row r="182" spans="1:6" x14ac:dyDescent="0.55000000000000004">
      <c r="A182">
        <v>357</v>
      </c>
      <c r="B182">
        <v>0</v>
      </c>
      <c r="C182">
        <v>24</v>
      </c>
      <c r="D182">
        <v>0</v>
      </c>
      <c r="E182">
        <v>0</v>
      </c>
      <c r="F182">
        <v>0</v>
      </c>
    </row>
    <row r="183" spans="1:6" x14ac:dyDescent="0.55000000000000004">
      <c r="A183">
        <v>360</v>
      </c>
      <c r="B183">
        <v>0</v>
      </c>
      <c r="C183">
        <v>31</v>
      </c>
      <c r="D183">
        <v>0</v>
      </c>
      <c r="E183">
        <v>0</v>
      </c>
      <c r="F183">
        <v>0</v>
      </c>
    </row>
    <row r="184" spans="1:6" x14ac:dyDescent="0.55000000000000004">
      <c r="A184">
        <v>361</v>
      </c>
      <c r="B184">
        <v>0</v>
      </c>
      <c r="C184">
        <v>44</v>
      </c>
      <c r="D184">
        <v>50</v>
      </c>
      <c r="E184">
        <v>13</v>
      </c>
      <c r="F184">
        <v>0</v>
      </c>
    </row>
    <row r="185" spans="1:6" x14ac:dyDescent="0.55000000000000004">
      <c r="A185">
        <v>362</v>
      </c>
      <c r="B185">
        <v>1</v>
      </c>
      <c r="C185">
        <v>21</v>
      </c>
      <c r="D185">
        <v>30</v>
      </c>
      <c r="E185">
        <v>0</v>
      </c>
      <c r="F185">
        <v>0</v>
      </c>
    </row>
    <row r="186" spans="1:6" x14ac:dyDescent="0.55000000000000004">
      <c r="A186">
        <v>363</v>
      </c>
      <c r="B186">
        <v>1</v>
      </c>
      <c r="C186">
        <v>36</v>
      </c>
      <c r="D186">
        <v>35</v>
      </c>
      <c r="E186">
        <v>13</v>
      </c>
      <c r="F186">
        <v>1</v>
      </c>
    </row>
    <row r="187" spans="1:6" x14ac:dyDescent="0.55000000000000004">
      <c r="A187">
        <v>364</v>
      </c>
      <c r="B187">
        <v>0</v>
      </c>
      <c r="C187">
        <v>17</v>
      </c>
      <c r="D187">
        <v>0</v>
      </c>
      <c r="E187">
        <v>0</v>
      </c>
      <c r="F187">
        <v>0</v>
      </c>
    </row>
    <row r="188" spans="1:6" x14ac:dyDescent="0.55000000000000004">
      <c r="A188">
        <v>368</v>
      </c>
      <c r="B188">
        <v>1</v>
      </c>
      <c r="C188">
        <v>31</v>
      </c>
      <c r="D188">
        <v>15</v>
      </c>
      <c r="E188">
        <v>0</v>
      </c>
      <c r="F188">
        <v>0</v>
      </c>
    </row>
    <row r="189" spans="1:6" x14ac:dyDescent="0.55000000000000004">
      <c r="A189">
        <v>370</v>
      </c>
      <c r="B189">
        <v>0</v>
      </c>
      <c r="C189">
        <v>27</v>
      </c>
      <c r="D189">
        <v>15</v>
      </c>
      <c r="E189">
        <v>0</v>
      </c>
      <c r="F189">
        <v>1</v>
      </c>
    </row>
    <row r="190" spans="1:6" x14ac:dyDescent="0.55000000000000004">
      <c r="A190">
        <v>371</v>
      </c>
      <c r="B190">
        <v>0</v>
      </c>
      <c r="C190">
        <v>4</v>
      </c>
      <c r="D190">
        <v>0</v>
      </c>
      <c r="E190">
        <v>0</v>
      </c>
      <c r="F190">
        <v>0</v>
      </c>
    </row>
    <row r="191" spans="1:6" x14ac:dyDescent="0.55000000000000004">
      <c r="A191">
        <v>372</v>
      </c>
      <c r="B191">
        <v>0</v>
      </c>
      <c r="C191">
        <v>20</v>
      </c>
      <c r="D191">
        <v>10</v>
      </c>
      <c r="E191">
        <v>0</v>
      </c>
      <c r="F191">
        <v>0</v>
      </c>
    </row>
    <row r="192" spans="1:6" x14ac:dyDescent="0.55000000000000004">
      <c r="A192">
        <v>373</v>
      </c>
      <c r="B192">
        <v>0</v>
      </c>
      <c r="C192">
        <v>29</v>
      </c>
      <c r="D192">
        <v>35</v>
      </c>
      <c r="E192">
        <v>13</v>
      </c>
      <c r="F192">
        <v>1</v>
      </c>
    </row>
    <row r="193" spans="1:6" x14ac:dyDescent="0.55000000000000004">
      <c r="A193">
        <v>374</v>
      </c>
      <c r="B193">
        <v>1</v>
      </c>
      <c r="C193">
        <v>27</v>
      </c>
      <c r="D193">
        <v>25</v>
      </c>
      <c r="E193">
        <v>0</v>
      </c>
      <c r="F193">
        <v>1</v>
      </c>
    </row>
    <row r="194" spans="1:6" x14ac:dyDescent="0.55000000000000004">
      <c r="A194">
        <v>375</v>
      </c>
      <c r="B194">
        <v>0</v>
      </c>
      <c r="C194">
        <v>41</v>
      </c>
      <c r="D194">
        <v>70</v>
      </c>
      <c r="E194">
        <v>39</v>
      </c>
      <c r="F194">
        <v>0</v>
      </c>
    </row>
    <row r="195" spans="1:6" x14ac:dyDescent="0.55000000000000004">
      <c r="A195">
        <v>376</v>
      </c>
      <c r="B195">
        <v>1</v>
      </c>
      <c r="C195">
        <v>20</v>
      </c>
      <c r="D195">
        <v>0</v>
      </c>
      <c r="E195">
        <v>0</v>
      </c>
      <c r="F195">
        <v>0</v>
      </c>
    </row>
    <row r="196" spans="1:6" x14ac:dyDescent="0.55000000000000004">
      <c r="A196">
        <v>377</v>
      </c>
      <c r="B196">
        <v>1</v>
      </c>
      <c r="C196">
        <v>12</v>
      </c>
      <c r="D196">
        <v>0</v>
      </c>
      <c r="E196">
        <v>0</v>
      </c>
      <c r="F196">
        <v>0</v>
      </c>
    </row>
    <row r="197" spans="1:6" x14ac:dyDescent="0.55000000000000004">
      <c r="A197">
        <v>378</v>
      </c>
      <c r="B197">
        <v>0</v>
      </c>
      <c r="C197">
        <v>24</v>
      </c>
      <c r="D197">
        <v>45</v>
      </c>
      <c r="E197">
        <v>0</v>
      </c>
      <c r="F197">
        <v>0</v>
      </c>
    </row>
    <row r="198" spans="1:6" x14ac:dyDescent="0.55000000000000004">
      <c r="A198">
        <v>379</v>
      </c>
      <c r="B198">
        <v>0</v>
      </c>
      <c r="C198">
        <v>21</v>
      </c>
      <c r="D198">
        <v>0</v>
      </c>
      <c r="E198">
        <v>0</v>
      </c>
      <c r="F198">
        <v>0</v>
      </c>
    </row>
    <row r="199" spans="1:6" x14ac:dyDescent="0.55000000000000004">
      <c r="A199">
        <v>383</v>
      </c>
      <c r="B199">
        <v>0</v>
      </c>
      <c r="C199">
        <v>2</v>
      </c>
      <c r="D199">
        <v>0</v>
      </c>
      <c r="E199">
        <v>0</v>
      </c>
      <c r="F199">
        <v>0</v>
      </c>
    </row>
    <row r="200" spans="1:6" x14ac:dyDescent="0.55000000000000004">
      <c r="A200">
        <v>384</v>
      </c>
      <c r="B200">
        <v>0</v>
      </c>
      <c r="C200">
        <v>21</v>
      </c>
      <c r="D200">
        <v>10</v>
      </c>
      <c r="E200">
        <v>0</v>
      </c>
      <c r="F200">
        <v>0</v>
      </c>
    </row>
    <row r="201" spans="1:6" x14ac:dyDescent="0.55000000000000004">
      <c r="A201">
        <v>385</v>
      </c>
      <c r="B201">
        <v>0</v>
      </c>
      <c r="C201">
        <v>15</v>
      </c>
      <c r="D201">
        <v>15</v>
      </c>
      <c r="E201">
        <v>0</v>
      </c>
      <c r="F201">
        <v>0</v>
      </c>
    </row>
    <row r="202" spans="1:6" x14ac:dyDescent="0.55000000000000004">
      <c r="A202">
        <v>389</v>
      </c>
      <c r="B202">
        <v>1</v>
      </c>
      <c r="C202">
        <v>33</v>
      </c>
      <c r="D202">
        <v>35</v>
      </c>
      <c r="E202">
        <v>13</v>
      </c>
      <c r="F202">
        <v>1</v>
      </c>
    </row>
    <row r="203" spans="1:6" x14ac:dyDescent="0.55000000000000004">
      <c r="A203">
        <v>390</v>
      </c>
      <c r="B203">
        <v>0</v>
      </c>
      <c r="C203">
        <v>19</v>
      </c>
      <c r="D203">
        <v>20</v>
      </c>
      <c r="E203">
        <v>13</v>
      </c>
      <c r="F203">
        <v>0</v>
      </c>
    </row>
    <row r="204" spans="1:6" x14ac:dyDescent="0.55000000000000004">
      <c r="A204">
        <v>393</v>
      </c>
      <c r="B204">
        <v>0</v>
      </c>
      <c r="C204">
        <v>28</v>
      </c>
      <c r="D204">
        <v>25</v>
      </c>
      <c r="E204">
        <v>13</v>
      </c>
      <c r="F204">
        <v>1</v>
      </c>
    </row>
    <row r="205" spans="1:6" x14ac:dyDescent="0.55000000000000004">
      <c r="A205">
        <v>394</v>
      </c>
      <c r="B205">
        <v>0</v>
      </c>
      <c r="C205">
        <v>15</v>
      </c>
      <c r="D205">
        <v>0</v>
      </c>
      <c r="E205">
        <v>13</v>
      </c>
      <c r="F205">
        <v>0</v>
      </c>
    </row>
    <row r="206" spans="1:6" x14ac:dyDescent="0.55000000000000004">
      <c r="A206">
        <v>395</v>
      </c>
      <c r="B206">
        <v>1</v>
      </c>
      <c r="C206">
        <v>8</v>
      </c>
      <c r="D206">
        <v>0</v>
      </c>
      <c r="E206">
        <v>0</v>
      </c>
      <c r="F206">
        <v>1</v>
      </c>
    </row>
    <row r="207" spans="1:6" x14ac:dyDescent="0.55000000000000004">
      <c r="A207">
        <v>396</v>
      </c>
      <c r="B207">
        <v>1</v>
      </c>
      <c r="C207">
        <v>18</v>
      </c>
      <c r="D207">
        <v>50</v>
      </c>
      <c r="E207">
        <v>0</v>
      </c>
      <c r="F207">
        <v>0</v>
      </c>
    </row>
    <row r="208" spans="1:6" x14ac:dyDescent="0.55000000000000004">
      <c r="A208">
        <v>398</v>
      </c>
      <c r="B208">
        <v>1</v>
      </c>
      <c r="C208">
        <v>13</v>
      </c>
      <c r="D208">
        <v>15</v>
      </c>
      <c r="E208">
        <v>0</v>
      </c>
      <c r="F208">
        <v>0</v>
      </c>
    </row>
    <row r="209" spans="1:6" x14ac:dyDescent="0.55000000000000004">
      <c r="A209">
        <v>400</v>
      </c>
      <c r="B209">
        <v>0</v>
      </c>
      <c r="C209">
        <v>27</v>
      </c>
      <c r="D209">
        <v>0</v>
      </c>
      <c r="E209">
        <v>0</v>
      </c>
      <c r="F209">
        <v>0</v>
      </c>
    </row>
    <row r="210" spans="1:6" x14ac:dyDescent="0.55000000000000004">
      <c r="A210">
        <v>402</v>
      </c>
      <c r="B210">
        <v>0</v>
      </c>
      <c r="C210">
        <v>15</v>
      </c>
      <c r="D210">
        <v>10</v>
      </c>
      <c r="E210">
        <v>56</v>
      </c>
      <c r="F210">
        <v>0</v>
      </c>
    </row>
    <row r="211" spans="1:6" x14ac:dyDescent="0.55000000000000004">
      <c r="A211">
        <v>403</v>
      </c>
      <c r="B211">
        <v>0</v>
      </c>
      <c r="C211">
        <v>11</v>
      </c>
      <c r="D211">
        <v>0</v>
      </c>
      <c r="E211">
        <v>0</v>
      </c>
      <c r="F211">
        <v>0</v>
      </c>
    </row>
    <row r="212" spans="1:6" x14ac:dyDescent="0.55000000000000004">
      <c r="A212">
        <v>404</v>
      </c>
      <c r="B212">
        <v>0</v>
      </c>
      <c r="C212">
        <v>10</v>
      </c>
      <c r="D212">
        <v>15</v>
      </c>
      <c r="E212">
        <v>13</v>
      </c>
      <c r="F212">
        <v>0</v>
      </c>
    </row>
    <row r="213" spans="1:6" x14ac:dyDescent="0.55000000000000004">
      <c r="A213">
        <v>407</v>
      </c>
      <c r="B213">
        <v>1</v>
      </c>
      <c r="C213">
        <v>7</v>
      </c>
      <c r="D213">
        <v>25</v>
      </c>
      <c r="E213">
        <v>0</v>
      </c>
      <c r="F213">
        <v>0</v>
      </c>
    </row>
    <row r="214" spans="1:6" x14ac:dyDescent="0.55000000000000004">
      <c r="A214">
        <v>409</v>
      </c>
      <c r="B214">
        <v>1</v>
      </c>
      <c r="C214">
        <v>7</v>
      </c>
      <c r="D214">
        <v>0</v>
      </c>
      <c r="E214">
        <v>0</v>
      </c>
      <c r="F214">
        <v>1</v>
      </c>
    </row>
    <row r="215" spans="1:6" x14ac:dyDescent="0.55000000000000004">
      <c r="A215">
        <v>413</v>
      </c>
      <c r="B215">
        <v>1</v>
      </c>
      <c r="C215">
        <v>26</v>
      </c>
      <c r="D215">
        <v>35</v>
      </c>
      <c r="E215">
        <v>13</v>
      </c>
      <c r="F215">
        <v>0</v>
      </c>
    </row>
    <row r="216" spans="1:6" x14ac:dyDescent="0.55000000000000004">
      <c r="A216">
        <v>414</v>
      </c>
      <c r="B216">
        <v>0</v>
      </c>
      <c r="C216">
        <v>21</v>
      </c>
      <c r="D216">
        <v>0</v>
      </c>
      <c r="E216">
        <v>0</v>
      </c>
      <c r="F216">
        <v>0</v>
      </c>
    </row>
    <row r="217" spans="1:6" x14ac:dyDescent="0.55000000000000004">
      <c r="A217">
        <v>415</v>
      </c>
      <c r="B217">
        <v>1</v>
      </c>
      <c r="C217">
        <v>20</v>
      </c>
      <c r="D217">
        <v>0</v>
      </c>
      <c r="E217">
        <v>0</v>
      </c>
      <c r="F217">
        <v>0</v>
      </c>
    </row>
    <row r="218" spans="1:6" x14ac:dyDescent="0.55000000000000004">
      <c r="A218">
        <v>416</v>
      </c>
      <c r="B218">
        <v>0</v>
      </c>
      <c r="C218">
        <v>23</v>
      </c>
      <c r="D218">
        <v>15</v>
      </c>
      <c r="E218">
        <v>13</v>
      </c>
      <c r="F218">
        <v>1</v>
      </c>
    </row>
    <row r="219" spans="1:6" x14ac:dyDescent="0.55000000000000004">
      <c r="A219">
        <v>417</v>
      </c>
      <c r="B219">
        <v>0</v>
      </c>
      <c r="C219">
        <v>41</v>
      </c>
      <c r="D219">
        <v>10</v>
      </c>
      <c r="E219">
        <v>0</v>
      </c>
      <c r="F219">
        <v>0</v>
      </c>
    </row>
    <row r="220" spans="1:6" x14ac:dyDescent="0.55000000000000004">
      <c r="A220">
        <v>420</v>
      </c>
      <c r="B220">
        <v>1</v>
      </c>
      <c r="C220">
        <v>14</v>
      </c>
      <c r="D220">
        <v>0</v>
      </c>
      <c r="E220">
        <v>13</v>
      </c>
      <c r="F220">
        <v>1</v>
      </c>
    </row>
    <row r="221" spans="1:6" x14ac:dyDescent="0.55000000000000004">
      <c r="A221">
        <v>421</v>
      </c>
      <c r="B221">
        <v>0</v>
      </c>
      <c r="C221">
        <v>5</v>
      </c>
      <c r="D221">
        <v>15</v>
      </c>
      <c r="E221">
        <v>0</v>
      </c>
      <c r="F221">
        <v>0</v>
      </c>
    </row>
    <row r="222" spans="1:6" x14ac:dyDescent="0.55000000000000004">
      <c r="A222">
        <v>422</v>
      </c>
      <c r="B222">
        <v>0</v>
      </c>
      <c r="C222">
        <v>23</v>
      </c>
      <c r="D222">
        <v>10</v>
      </c>
      <c r="E222">
        <v>13</v>
      </c>
      <c r="F222">
        <v>0</v>
      </c>
    </row>
    <row r="223" spans="1:6" x14ac:dyDescent="0.55000000000000004">
      <c r="A223">
        <v>423</v>
      </c>
      <c r="B223">
        <v>0</v>
      </c>
      <c r="C223">
        <v>17</v>
      </c>
      <c r="D223">
        <v>10</v>
      </c>
      <c r="E223">
        <v>0</v>
      </c>
      <c r="F223">
        <v>0</v>
      </c>
    </row>
    <row r="224" spans="1:6" x14ac:dyDescent="0.55000000000000004">
      <c r="A224">
        <v>424</v>
      </c>
      <c r="B224">
        <v>0</v>
      </c>
      <c r="C224">
        <v>26</v>
      </c>
      <c r="D224">
        <v>15</v>
      </c>
      <c r="E224">
        <v>0</v>
      </c>
      <c r="F224">
        <v>0</v>
      </c>
    </row>
    <row r="225" spans="1:6" x14ac:dyDescent="0.55000000000000004">
      <c r="A225">
        <v>425</v>
      </c>
      <c r="B225">
        <v>1</v>
      </c>
      <c r="C225">
        <v>27</v>
      </c>
      <c r="D225">
        <v>35</v>
      </c>
      <c r="E225">
        <v>26</v>
      </c>
      <c r="F225">
        <v>0</v>
      </c>
    </row>
    <row r="226" spans="1:6" x14ac:dyDescent="0.55000000000000004">
      <c r="A226">
        <v>429</v>
      </c>
      <c r="B226">
        <v>0</v>
      </c>
      <c r="C226">
        <v>29</v>
      </c>
      <c r="D226">
        <v>20</v>
      </c>
      <c r="E226">
        <v>13</v>
      </c>
      <c r="F226">
        <v>1</v>
      </c>
    </row>
    <row r="227" spans="1:6" x14ac:dyDescent="0.55000000000000004">
      <c r="A227">
        <v>430</v>
      </c>
      <c r="B227">
        <v>0</v>
      </c>
      <c r="C227">
        <v>5</v>
      </c>
      <c r="D227">
        <v>0</v>
      </c>
      <c r="E227">
        <v>0</v>
      </c>
      <c r="F227">
        <v>0</v>
      </c>
    </row>
    <row r="228" spans="1:6" x14ac:dyDescent="0.55000000000000004">
      <c r="A228">
        <v>435</v>
      </c>
      <c r="B228">
        <v>0</v>
      </c>
      <c r="C228">
        <v>25</v>
      </c>
      <c r="D228">
        <v>15</v>
      </c>
      <c r="E228">
        <v>0</v>
      </c>
      <c r="F228">
        <v>1</v>
      </c>
    </row>
    <row r="229" spans="1:6" x14ac:dyDescent="0.55000000000000004">
      <c r="A229">
        <v>437</v>
      </c>
      <c r="B229">
        <v>0</v>
      </c>
      <c r="C229">
        <v>3</v>
      </c>
      <c r="D229">
        <v>15</v>
      </c>
      <c r="E229">
        <v>0</v>
      </c>
      <c r="F229">
        <v>0</v>
      </c>
    </row>
    <row r="230" spans="1:6" x14ac:dyDescent="0.55000000000000004">
      <c r="A230">
        <v>438</v>
      </c>
      <c r="B230">
        <v>1</v>
      </c>
      <c r="C230">
        <v>27</v>
      </c>
      <c r="D230">
        <v>0</v>
      </c>
      <c r="E230">
        <v>0</v>
      </c>
      <c r="F230">
        <v>0</v>
      </c>
    </row>
    <row r="231" spans="1:6" x14ac:dyDescent="0.55000000000000004">
      <c r="A231">
        <v>439</v>
      </c>
      <c r="B231">
        <v>0</v>
      </c>
      <c r="C231">
        <v>28</v>
      </c>
      <c r="D231">
        <v>15</v>
      </c>
      <c r="E231">
        <v>0</v>
      </c>
      <c r="F231">
        <v>1</v>
      </c>
    </row>
    <row r="232" spans="1:6" x14ac:dyDescent="0.55000000000000004">
      <c r="A232">
        <v>441</v>
      </c>
      <c r="B232">
        <v>0</v>
      </c>
      <c r="C232">
        <v>30</v>
      </c>
      <c r="D232">
        <v>10</v>
      </c>
      <c r="E232">
        <v>0</v>
      </c>
      <c r="F232">
        <v>1</v>
      </c>
    </row>
    <row r="233" spans="1:6" x14ac:dyDescent="0.55000000000000004">
      <c r="A233">
        <v>442</v>
      </c>
      <c r="B233">
        <v>1</v>
      </c>
      <c r="C233">
        <v>4</v>
      </c>
      <c r="D233">
        <v>0</v>
      </c>
      <c r="E233">
        <v>0</v>
      </c>
      <c r="F233">
        <v>1</v>
      </c>
    </row>
    <row r="234" spans="1:6" x14ac:dyDescent="0.55000000000000004">
      <c r="A234">
        <v>447</v>
      </c>
      <c r="B234">
        <v>0</v>
      </c>
      <c r="C234">
        <v>27</v>
      </c>
      <c r="D234">
        <v>15</v>
      </c>
      <c r="E234">
        <v>13</v>
      </c>
      <c r="F234">
        <v>0</v>
      </c>
    </row>
    <row r="235" spans="1:6" x14ac:dyDescent="0.55000000000000004">
      <c r="A235">
        <v>451</v>
      </c>
      <c r="B235">
        <v>1</v>
      </c>
      <c r="C235">
        <v>9</v>
      </c>
      <c r="D235">
        <v>0</v>
      </c>
      <c r="E235">
        <v>0</v>
      </c>
      <c r="F235">
        <v>0</v>
      </c>
    </row>
    <row r="236" spans="1:6" x14ac:dyDescent="0.55000000000000004">
      <c r="A236">
        <v>454</v>
      </c>
      <c r="B236">
        <v>0</v>
      </c>
      <c r="C236">
        <v>25</v>
      </c>
      <c r="D236">
        <v>15</v>
      </c>
      <c r="E236">
        <v>0</v>
      </c>
      <c r="F236">
        <v>0</v>
      </c>
    </row>
    <row r="237" spans="1:6" x14ac:dyDescent="0.55000000000000004">
      <c r="A237">
        <v>456</v>
      </c>
      <c r="B237">
        <v>0</v>
      </c>
      <c r="C237">
        <v>26</v>
      </c>
      <c r="D237">
        <v>0</v>
      </c>
      <c r="E237">
        <v>26</v>
      </c>
      <c r="F237">
        <v>0</v>
      </c>
    </row>
    <row r="238" spans="1:6" x14ac:dyDescent="0.55000000000000004">
      <c r="A238">
        <v>458</v>
      </c>
      <c r="B238">
        <v>0</v>
      </c>
      <c r="C238">
        <v>13</v>
      </c>
      <c r="D238">
        <v>0</v>
      </c>
      <c r="E238">
        <v>0</v>
      </c>
      <c r="F238">
        <v>0</v>
      </c>
    </row>
    <row r="239" spans="1:6" x14ac:dyDescent="0.55000000000000004">
      <c r="A239">
        <v>459</v>
      </c>
      <c r="B239">
        <v>0</v>
      </c>
      <c r="C239">
        <v>23</v>
      </c>
      <c r="D239">
        <v>0</v>
      </c>
      <c r="E239">
        <v>0</v>
      </c>
      <c r="F239">
        <v>0</v>
      </c>
    </row>
    <row r="240" spans="1:6" x14ac:dyDescent="0.55000000000000004">
      <c r="A240">
        <v>460</v>
      </c>
      <c r="B240">
        <v>1</v>
      </c>
      <c r="C240">
        <v>15</v>
      </c>
      <c r="D240">
        <v>0</v>
      </c>
      <c r="E240">
        <v>0</v>
      </c>
      <c r="F240">
        <v>1</v>
      </c>
    </row>
    <row r="241" spans="1:6" x14ac:dyDescent="0.55000000000000004">
      <c r="A241">
        <v>461</v>
      </c>
      <c r="B241">
        <v>1</v>
      </c>
      <c r="C241">
        <v>35</v>
      </c>
      <c r="D241">
        <v>20</v>
      </c>
      <c r="E241">
        <v>26</v>
      </c>
      <c r="F241">
        <v>0</v>
      </c>
    </row>
    <row r="242" spans="1:6" x14ac:dyDescent="0.55000000000000004">
      <c r="A242">
        <v>462</v>
      </c>
      <c r="B242">
        <v>0</v>
      </c>
      <c r="C242">
        <v>24</v>
      </c>
      <c r="D242">
        <v>0</v>
      </c>
      <c r="E242">
        <v>0</v>
      </c>
      <c r="F242">
        <v>0</v>
      </c>
    </row>
    <row r="243" spans="1:6" x14ac:dyDescent="0.55000000000000004">
      <c r="A243">
        <v>466</v>
      </c>
      <c r="B243">
        <v>1</v>
      </c>
      <c r="C243">
        <v>9</v>
      </c>
      <c r="D243">
        <v>15</v>
      </c>
      <c r="E243">
        <v>13</v>
      </c>
      <c r="F243">
        <v>0</v>
      </c>
    </row>
    <row r="244" spans="1:6" x14ac:dyDescent="0.55000000000000004">
      <c r="A244">
        <v>470</v>
      </c>
      <c r="B244">
        <v>1</v>
      </c>
      <c r="C244">
        <v>32</v>
      </c>
      <c r="D244">
        <v>15</v>
      </c>
      <c r="E244">
        <v>13</v>
      </c>
      <c r="F244">
        <v>0</v>
      </c>
    </row>
    <row r="245" spans="1:6" x14ac:dyDescent="0.55000000000000004">
      <c r="A245">
        <v>471</v>
      </c>
      <c r="B245">
        <v>0</v>
      </c>
      <c r="C245">
        <v>30</v>
      </c>
      <c r="D245">
        <v>35</v>
      </c>
      <c r="E245">
        <v>13</v>
      </c>
      <c r="F245">
        <v>0</v>
      </c>
    </row>
    <row r="246" spans="1:6" x14ac:dyDescent="0.55000000000000004">
      <c r="A246">
        <v>473</v>
      </c>
      <c r="B246">
        <v>0</v>
      </c>
      <c r="C246">
        <v>16</v>
      </c>
      <c r="D246">
        <v>15</v>
      </c>
      <c r="E246">
        <v>0</v>
      </c>
      <c r="F246">
        <v>1</v>
      </c>
    </row>
    <row r="247" spans="1:6" x14ac:dyDescent="0.55000000000000004">
      <c r="A247">
        <v>474</v>
      </c>
      <c r="B247">
        <v>0</v>
      </c>
      <c r="C247">
        <v>12</v>
      </c>
      <c r="D247">
        <v>0</v>
      </c>
      <c r="E247">
        <v>0</v>
      </c>
      <c r="F247">
        <v>0</v>
      </c>
    </row>
    <row r="248" spans="1:6" x14ac:dyDescent="0.55000000000000004">
      <c r="A248">
        <v>479</v>
      </c>
      <c r="B248">
        <v>0</v>
      </c>
      <c r="C248">
        <v>40</v>
      </c>
      <c r="D248">
        <v>60</v>
      </c>
      <c r="E248">
        <v>26</v>
      </c>
      <c r="F248">
        <v>0</v>
      </c>
    </row>
    <row r="249" spans="1:6" x14ac:dyDescent="0.55000000000000004">
      <c r="A249">
        <v>480</v>
      </c>
      <c r="B249">
        <v>1</v>
      </c>
      <c r="C249">
        <v>5</v>
      </c>
      <c r="D249">
        <v>0</v>
      </c>
      <c r="E249">
        <v>0</v>
      </c>
      <c r="F249">
        <v>1</v>
      </c>
    </row>
    <row r="250" spans="1:6" x14ac:dyDescent="0.55000000000000004">
      <c r="A250">
        <v>482</v>
      </c>
      <c r="B250">
        <v>0</v>
      </c>
      <c r="C250">
        <v>23</v>
      </c>
      <c r="D250">
        <v>0</v>
      </c>
      <c r="E250">
        <v>13</v>
      </c>
      <c r="F250">
        <v>1</v>
      </c>
    </row>
    <row r="251" spans="1:6" x14ac:dyDescent="0.55000000000000004">
      <c r="A251">
        <v>489</v>
      </c>
      <c r="B251">
        <v>0</v>
      </c>
      <c r="C251">
        <v>15</v>
      </c>
      <c r="D251">
        <v>35</v>
      </c>
      <c r="E251">
        <v>0</v>
      </c>
      <c r="F251">
        <v>0</v>
      </c>
    </row>
    <row r="252" spans="1:6" x14ac:dyDescent="0.55000000000000004">
      <c r="A252">
        <v>490</v>
      </c>
      <c r="B252">
        <v>0</v>
      </c>
      <c r="C252">
        <v>15</v>
      </c>
      <c r="D252">
        <v>10</v>
      </c>
      <c r="E252">
        <v>26</v>
      </c>
      <c r="F252">
        <v>0</v>
      </c>
    </row>
    <row r="253" spans="1:6" x14ac:dyDescent="0.55000000000000004">
      <c r="A253">
        <v>493</v>
      </c>
      <c r="B253">
        <v>0</v>
      </c>
      <c r="C253">
        <v>24</v>
      </c>
      <c r="D253">
        <v>0</v>
      </c>
      <c r="E253">
        <v>0</v>
      </c>
      <c r="F253">
        <v>1</v>
      </c>
    </row>
    <row r="254" spans="1:6" x14ac:dyDescent="0.55000000000000004">
      <c r="A254">
        <v>495</v>
      </c>
      <c r="B254">
        <v>0</v>
      </c>
      <c r="C254">
        <v>11</v>
      </c>
      <c r="D254">
        <v>0</v>
      </c>
      <c r="E254">
        <v>15</v>
      </c>
      <c r="F254">
        <v>0</v>
      </c>
    </row>
    <row r="255" spans="1:6" x14ac:dyDescent="0.55000000000000004">
      <c r="A255">
        <v>498</v>
      </c>
      <c r="B255">
        <v>0</v>
      </c>
      <c r="C255">
        <v>30</v>
      </c>
      <c r="D255">
        <v>0</v>
      </c>
      <c r="E255">
        <v>0</v>
      </c>
      <c r="F255">
        <v>0</v>
      </c>
    </row>
    <row r="256" spans="1:6" x14ac:dyDescent="0.55000000000000004">
      <c r="A256">
        <v>499</v>
      </c>
      <c r="B256">
        <v>0</v>
      </c>
      <c r="C256">
        <v>8</v>
      </c>
      <c r="D256">
        <v>0</v>
      </c>
      <c r="E256">
        <v>0</v>
      </c>
      <c r="F256">
        <v>0</v>
      </c>
    </row>
    <row r="257" spans="1:6" x14ac:dyDescent="0.55000000000000004">
      <c r="A257">
        <v>500</v>
      </c>
      <c r="B257">
        <v>1</v>
      </c>
      <c r="C257">
        <v>39</v>
      </c>
      <c r="D257">
        <v>10</v>
      </c>
      <c r="E257">
        <v>0</v>
      </c>
      <c r="F257">
        <v>1</v>
      </c>
    </row>
    <row r="259" spans="1:6" x14ac:dyDescent="0.55000000000000004">
      <c r="B259" s="2"/>
      <c r="C259" s="2"/>
      <c r="D259" s="2"/>
      <c r="E259" s="2"/>
      <c r="F25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DDBEF-B53A-40AA-9785-E0A4C636FFF3}">
  <sheetPr codeName="XLSTAT_20201007_154019_1_HID">
    <tabColor rgb="FF007800"/>
  </sheetPr>
  <dimension ref="A1:B245"/>
  <sheetViews>
    <sheetView workbookViewId="0"/>
  </sheetViews>
  <sheetFormatPr defaultRowHeight="14.4" x14ac:dyDescent="0.55000000000000004"/>
  <sheetData>
    <row r="1" spans="1:2" x14ac:dyDescent="0.55000000000000004">
      <c r="A1" s="1">
        <v>1</v>
      </c>
      <c r="B1" s="1">
        <v>1</v>
      </c>
    </row>
    <row r="2" spans="1:2" x14ac:dyDescent="0.55000000000000004">
      <c r="A2" s="1">
        <v>0.99404761904761907</v>
      </c>
      <c r="B2" s="1">
        <v>1</v>
      </c>
    </row>
    <row r="3" spans="1:2" x14ac:dyDescent="0.55000000000000004">
      <c r="A3" s="1">
        <v>0.98809523809523814</v>
      </c>
      <c r="B3" s="1">
        <v>1</v>
      </c>
    </row>
    <row r="4" spans="1:2" x14ac:dyDescent="0.55000000000000004">
      <c r="A4" s="1">
        <v>0.98214285714285721</v>
      </c>
      <c r="B4" s="1">
        <v>1</v>
      </c>
    </row>
    <row r="5" spans="1:2" x14ac:dyDescent="0.55000000000000004">
      <c r="A5" s="1">
        <v>0.97619047619047628</v>
      </c>
      <c r="B5" s="1">
        <v>1</v>
      </c>
    </row>
    <row r="6" spans="1:2" x14ac:dyDescent="0.55000000000000004">
      <c r="A6" s="1">
        <v>0.97023809523809534</v>
      </c>
      <c r="B6" s="1">
        <v>1</v>
      </c>
    </row>
    <row r="7" spans="1:2" x14ac:dyDescent="0.55000000000000004">
      <c r="A7" s="1">
        <v>0.96428571428571441</v>
      </c>
      <c r="B7" s="1">
        <v>1</v>
      </c>
    </row>
    <row r="8" spans="1:2" x14ac:dyDescent="0.55000000000000004">
      <c r="A8" s="1">
        <v>0.95833333333333348</v>
      </c>
      <c r="B8" s="1">
        <v>1</v>
      </c>
    </row>
    <row r="9" spans="1:2" x14ac:dyDescent="0.55000000000000004">
      <c r="A9" s="1">
        <v>0.95238095238095255</v>
      </c>
      <c r="B9" s="1">
        <v>1</v>
      </c>
    </row>
    <row r="10" spans="1:2" x14ac:dyDescent="0.55000000000000004">
      <c r="A10" s="1">
        <v>0.95238095238095255</v>
      </c>
      <c r="B10" s="1">
        <v>0.98684210526315785</v>
      </c>
    </row>
    <row r="11" spans="1:2" x14ac:dyDescent="0.55000000000000004">
      <c r="A11" s="1">
        <v>0.94642857142857162</v>
      </c>
      <c r="B11" s="1">
        <v>0.98684210526315785</v>
      </c>
    </row>
    <row r="12" spans="1:2" x14ac:dyDescent="0.55000000000000004">
      <c r="A12" s="1">
        <v>0.94047619047619069</v>
      </c>
      <c r="B12" s="1">
        <v>0.98684210526315785</v>
      </c>
    </row>
    <row r="13" spans="1:2" x14ac:dyDescent="0.55000000000000004">
      <c r="A13" s="1">
        <v>0.93452380952380976</v>
      </c>
      <c r="B13" s="1">
        <v>0.98684210526315785</v>
      </c>
    </row>
    <row r="14" spans="1:2" x14ac:dyDescent="0.55000000000000004">
      <c r="A14" s="1">
        <v>0.92857142857142883</v>
      </c>
      <c r="B14" s="1">
        <v>0.98684210526315785</v>
      </c>
    </row>
    <row r="15" spans="1:2" x14ac:dyDescent="0.55000000000000004">
      <c r="A15" s="1">
        <v>0.92261904761904789</v>
      </c>
      <c r="B15" s="1">
        <v>0.98684210526315785</v>
      </c>
    </row>
    <row r="16" spans="1:2" x14ac:dyDescent="0.55000000000000004">
      <c r="A16" s="1">
        <v>0.91666666666666696</v>
      </c>
      <c r="B16" s="1">
        <v>0.98684210526315785</v>
      </c>
    </row>
    <row r="17" spans="1:2" x14ac:dyDescent="0.55000000000000004">
      <c r="A17" s="1">
        <v>0.91071428571428603</v>
      </c>
      <c r="B17" s="1">
        <v>0.98684210526315785</v>
      </c>
    </row>
    <row r="18" spans="1:2" x14ac:dyDescent="0.55000000000000004">
      <c r="A18" s="1">
        <v>0.9047619047619051</v>
      </c>
      <c r="B18" s="1">
        <v>0.98684210526315785</v>
      </c>
    </row>
    <row r="19" spans="1:2" x14ac:dyDescent="0.55000000000000004">
      <c r="A19" s="1">
        <v>0.89880952380952417</v>
      </c>
      <c r="B19" s="1">
        <v>0.98684210526315785</v>
      </c>
    </row>
    <row r="20" spans="1:2" x14ac:dyDescent="0.55000000000000004">
      <c r="A20" s="1">
        <v>0.89285714285714324</v>
      </c>
      <c r="B20" s="1">
        <v>0.98684210526315785</v>
      </c>
    </row>
    <row r="21" spans="1:2" x14ac:dyDescent="0.55000000000000004">
      <c r="A21" s="1">
        <v>0.88690476190476231</v>
      </c>
      <c r="B21" s="1">
        <v>0.98684210526315785</v>
      </c>
    </row>
    <row r="22" spans="1:2" x14ac:dyDescent="0.55000000000000004">
      <c r="A22" s="1">
        <v>0.88690476190476231</v>
      </c>
      <c r="B22" s="1">
        <v>0.97368421052631571</v>
      </c>
    </row>
    <row r="23" spans="1:2" x14ac:dyDescent="0.55000000000000004">
      <c r="A23" s="1">
        <v>0.88690476190476231</v>
      </c>
      <c r="B23" s="1">
        <v>0.96052631578947356</v>
      </c>
    </row>
    <row r="24" spans="1:2" x14ac:dyDescent="0.55000000000000004">
      <c r="A24" s="1">
        <v>0.88095238095238138</v>
      </c>
      <c r="B24" s="1">
        <v>0.96052631578947356</v>
      </c>
    </row>
    <row r="25" spans="1:2" x14ac:dyDescent="0.55000000000000004">
      <c r="A25" s="1">
        <v>0.87500000000000044</v>
      </c>
      <c r="B25" s="1">
        <v>0.96052631578947356</v>
      </c>
    </row>
    <row r="26" spans="1:2" x14ac:dyDescent="0.55000000000000004">
      <c r="A26" s="1">
        <v>0.86904761904761951</v>
      </c>
      <c r="B26" s="1">
        <v>0.96052631578947356</v>
      </c>
    </row>
    <row r="27" spans="1:2" x14ac:dyDescent="0.55000000000000004">
      <c r="A27" s="1">
        <v>0.86904761904761951</v>
      </c>
      <c r="B27" s="1">
        <v>0.94736842105263142</v>
      </c>
    </row>
    <row r="28" spans="1:2" x14ac:dyDescent="0.55000000000000004">
      <c r="A28" s="1">
        <v>0.86309523809523858</v>
      </c>
      <c r="B28" s="1">
        <v>0.94736842105263142</v>
      </c>
    </row>
    <row r="29" spans="1:2" x14ac:dyDescent="0.55000000000000004">
      <c r="A29" s="1">
        <v>0.85714285714285765</v>
      </c>
      <c r="B29" s="1">
        <v>0.94736842105263142</v>
      </c>
    </row>
    <row r="30" spans="1:2" x14ac:dyDescent="0.55000000000000004">
      <c r="A30" s="1">
        <v>0.85119047619047672</v>
      </c>
      <c r="B30" s="1">
        <v>0.94736842105263142</v>
      </c>
    </row>
    <row r="31" spans="1:2" x14ac:dyDescent="0.55000000000000004">
      <c r="A31" s="1">
        <v>0.84523809523809579</v>
      </c>
      <c r="B31" s="1">
        <v>0.94736842105263142</v>
      </c>
    </row>
    <row r="32" spans="1:2" x14ac:dyDescent="0.55000000000000004">
      <c r="A32" s="1">
        <v>0.84523809523809579</v>
      </c>
      <c r="B32" s="1">
        <v>0.93421052631578927</v>
      </c>
    </row>
    <row r="33" spans="1:2" x14ac:dyDescent="0.55000000000000004">
      <c r="A33" s="1">
        <v>0.84523809523809579</v>
      </c>
      <c r="B33" s="1">
        <v>0.92105263157894712</v>
      </c>
    </row>
    <row r="34" spans="1:2" x14ac:dyDescent="0.55000000000000004">
      <c r="A34" s="1">
        <v>0.83928571428571486</v>
      </c>
      <c r="B34" s="1">
        <v>0.92105263157894712</v>
      </c>
    </row>
    <row r="35" spans="1:2" x14ac:dyDescent="0.55000000000000004">
      <c r="A35" s="1">
        <v>0.83333333333333393</v>
      </c>
      <c r="B35" s="1">
        <v>0.92105263157894712</v>
      </c>
    </row>
    <row r="36" spans="1:2" x14ac:dyDescent="0.55000000000000004">
      <c r="A36" s="1">
        <v>0.82738095238095299</v>
      </c>
      <c r="B36" s="1">
        <v>0.92105263157894712</v>
      </c>
    </row>
    <row r="37" spans="1:2" x14ac:dyDescent="0.55000000000000004">
      <c r="A37" s="1">
        <v>0.82142857142857206</v>
      </c>
      <c r="B37" s="1">
        <v>0.92105263157894712</v>
      </c>
    </row>
    <row r="38" spans="1:2" x14ac:dyDescent="0.55000000000000004">
      <c r="A38" s="1">
        <v>0.82142857142857206</v>
      </c>
      <c r="B38" s="1">
        <v>0.90789473684210498</v>
      </c>
    </row>
    <row r="39" spans="1:2" x14ac:dyDescent="0.55000000000000004">
      <c r="A39" s="1">
        <v>0.81547619047619113</v>
      </c>
      <c r="B39" s="1">
        <v>0.90789473684210498</v>
      </c>
    </row>
    <row r="40" spans="1:2" x14ac:dyDescent="0.55000000000000004">
      <c r="A40" s="1">
        <v>0.8095238095238102</v>
      </c>
      <c r="B40" s="1">
        <v>0.90789473684210498</v>
      </c>
    </row>
    <row r="41" spans="1:2" x14ac:dyDescent="0.55000000000000004">
      <c r="A41" s="1">
        <v>0.80357142857142927</v>
      </c>
      <c r="B41" s="1">
        <v>0.90789473684210498</v>
      </c>
    </row>
    <row r="42" spans="1:2" x14ac:dyDescent="0.55000000000000004">
      <c r="A42" s="1">
        <v>0.79761904761904834</v>
      </c>
      <c r="B42" s="1">
        <v>0.90789473684210498</v>
      </c>
    </row>
    <row r="43" spans="1:2" x14ac:dyDescent="0.55000000000000004">
      <c r="A43" s="1">
        <v>0.79166666666666741</v>
      </c>
      <c r="B43" s="1">
        <v>0.90789473684210498</v>
      </c>
    </row>
    <row r="44" spans="1:2" x14ac:dyDescent="0.55000000000000004">
      <c r="A44" s="1">
        <v>0.78571428571428648</v>
      </c>
      <c r="B44" s="1">
        <v>0.90789473684210498</v>
      </c>
    </row>
    <row r="45" spans="1:2" x14ac:dyDescent="0.55000000000000004">
      <c r="A45" s="1">
        <v>0.77976190476190554</v>
      </c>
      <c r="B45" s="1">
        <v>0.90789473684210498</v>
      </c>
    </row>
    <row r="46" spans="1:2" x14ac:dyDescent="0.55000000000000004">
      <c r="A46" s="1">
        <v>0.77380952380952461</v>
      </c>
      <c r="B46" s="1">
        <v>0.90789473684210498</v>
      </c>
    </row>
    <row r="47" spans="1:2" x14ac:dyDescent="0.55000000000000004">
      <c r="A47" s="1">
        <v>0.77380952380952461</v>
      </c>
      <c r="B47" s="1">
        <v>0.89473684210526283</v>
      </c>
    </row>
    <row r="48" spans="1:2" x14ac:dyDescent="0.55000000000000004">
      <c r="A48" s="1">
        <v>0.77380952380952461</v>
      </c>
      <c r="B48" s="1">
        <v>0.88157894736842068</v>
      </c>
    </row>
    <row r="49" spans="1:2" x14ac:dyDescent="0.55000000000000004">
      <c r="A49" s="1">
        <v>0.76785714285714368</v>
      </c>
      <c r="B49" s="1">
        <v>0.88157894736842068</v>
      </c>
    </row>
    <row r="50" spans="1:2" x14ac:dyDescent="0.55000000000000004">
      <c r="A50" s="1">
        <v>0.76190476190476275</v>
      </c>
      <c r="B50" s="1">
        <v>0.88157894736842068</v>
      </c>
    </row>
    <row r="51" spans="1:2" x14ac:dyDescent="0.55000000000000004">
      <c r="A51" s="1">
        <v>0.76190476190476275</v>
      </c>
      <c r="B51" s="1">
        <v>0.86842105263157854</v>
      </c>
    </row>
    <row r="52" spans="1:2" x14ac:dyDescent="0.55000000000000004">
      <c r="A52" s="1">
        <v>0.75595238095238182</v>
      </c>
      <c r="B52" s="1">
        <v>0.86842105263157854</v>
      </c>
    </row>
    <row r="53" spans="1:2" x14ac:dyDescent="0.55000000000000004">
      <c r="A53" s="1">
        <v>0.75595238095238182</v>
      </c>
      <c r="B53" s="1">
        <v>0.85526315789473639</v>
      </c>
    </row>
    <row r="54" spans="1:2" x14ac:dyDescent="0.55000000000000004">
      <c r="A54" s="1">
        <v>0.75000000000000089</v>
      </c>
      <c r="B54" s="1">
        <v>0.85526315789473639</v>
      </c>
    </row>
    <row r="55" spans="1:2" x14ac:dyDescent="0.55000000000000004">
      <c r="A55" s="1">
        <v>0.74404761904761996</v>
      </c>
      <c r="B55" s="1">
        <v>0.85526315789473639</v>
      </c>
    </row>
    <row r="56" spans="1:2" x14ac:dyDescent="0.55000000000000004">
      <c r="A56" s="1">
        <v>0.73809523809523903</v>
      </c>
      <c r="B56" s="1">
        <v>0.85526315789473639</v>
      </c>
    </row>
    <row r="57" spans="1:2" x14ac:dyDescent="0.55000000000000004">
      <c r="A57" s="1">
        <v>0.73214285714285809</v>
      </c>
      <c r="B57" s="1">
        <v>0.85526315789473639</v>
      </c>
    </row>
    <row r="58" spans="1:2" x14ac:dyDescent="0.55000000000000004">
      <c r="A58" s="1">
        <v>0.72619047619047716</v>
      </c>
      <c r="B58" s="1">
        <v>0.85526315789473639</v>
      </c>
    </row>
    <row r="59" spans="1:2" x14ac:dyDescent="0.55000000000000004">
      <c r="A59" s="1">
        <v>0.72023809523809623</v>
      </c>
      <c r="B59" s="1">
        <v>0.85526315789473639</v>
      </c>
    </row>
    <row r="60" spans="1:2" x14ac:dyDescent="0.55000000000000004">
      <c r="A60" s="1">
        <v>0.7142857142857153</v>
      </c>
      <c r="B60" s="1">
        <v>0.85526315789473639</v>
      </c>
    </row>
    <row r="61" spans="1:2" x14ac:dyDescent="0.55000000000000004">
      <c r="A61" s="1">
        <v>0.70833333333333437</v>
      </c>
      <c r="B61" s="1">
        <v>0.85526315789473639</v>
      </c>
    </row>
    <row r="62" spans="1:2" x14ac:dyDescent="0.55000000000000004">
      <c r="A62" s="1">
        <v>0.70833333333333437</v>
      </c>
      <c r="B62" s="1">
        <v>0.84210526315789425</v>
      </c>
    </row>
    <row r="63" spans="1:2" x14ac:dyDescent="0.55000000000000004">
      <c r="A63" s="1">
        <v>0.70238095238095344</v>
      </c>
      <c r="B63" s="1">
        <v>0.84210526315789425</v>
      </c>
    </row>
    <row r="64" spans="1:2" x14ac:dyDescent="0.55000000000000004">
      <c r="A64" s="1">
        <v>0.69642857142857251</v>
      </c>
      <c r="B64" s="1">
        <v>0.84210526315789425</v>
      </c>
    </row>
    <row r="65" spans="1:2" x14ac:dyDescent="0.55000000000000004">
      <c r="A65" s="1">
        <v>0.69047619047619158</v>
      </c>
      <c r="B65" s="1">
        <v>0.84210526315789425</v>
      </c>
    </row>
    <row r="66" spans="1:2" x14ac:dyDescent="0.55000000000000004">
      <c r="A66" s="1">
        <v>0.68452380952381064</v>
      </c>
      <c r="B66" s="1">
        <v>0.84210526315789425</v>
      </c>
    </row>
    <row r="67" spans="1:2" x14ac:dyDescent="0.55000000000000004">
      <c r="A67" s="1">
        <v>0.67857142857142971</v>
      </c>
      <c r="B67" s="1">
        <v>0.84210526315789425</v>
      </c>
    </row>
    <row r="68" spans="1:2" x14ac:dyDescent="0.55000000000000004">
      <c r="A68" s="1">
        <v>0.67857142857142971</v>
      </c>
      <c r="B68" s="1">
        <v>0.8289473684210521</v>
      </c>
    </row>
    <row r="69" spans="1:2" x14ac:dyDescent="0.55000000000000004">
      <c r="A69" s="1">
        <v>0.67261904761904878</v>
      </c>
      <c r="B69" s="1">
        <v>0.8289473684210521</v>
      </c>
    </row>
    <row r="70" spans="1:2" x14ac:dyDescent="0.55000000000000004">
      <c r="A70" s="1">
        <v>0.66666666666666785</v>
      </c>
      <c r="B70" s="1">
        <v>0.8289473684210521</v>
      </c>
    </row>
    <row r="71" spans="1:2" x14ac:dyDescent="0.55000000000000004">
      <c r="A71" s="1">
        <v>0.66666666666666785</v>
      </c>
      <c r="B71" s="1">
        <v>0.81578947368420995</v>
      </c>
    </row>
    <row r="72" spans="1:2" x14ac:dyDescent="0.55000000000000004">
      <c r="A72" s="1">
        <v>0.66071428571428692</v>
      </c>
      <c r="B72" s="1">
        <v>0.81578947368420995</v>
      </c>
    </row>
    <row r="73" spans="1:2" x14ac:dyDescent="0.55000000000000004">
      <c r="A73" s="1">
        <v>0.65476190476190599</v>
      </c>
      <c r="B73" s="1">
        <v>0.81578947368420995</v>
      </c>
    </row>
    <row r="74" spans="1:2" x14ac:dyDescent="0.55000000000000004">
      <c r="A74" s="1">
        <v>0.64880952380952506</v>
      </c>
      <c r="B74" s="1">
        <v>0.81578947368420995</v>
      </c>
    </row>
    <row r="75" spans="1:2" x14ac:dyDescent="0.55000000000000004">
      <c r="A75" s="1">
        <v>0.64285714285714413</v>
      </c>
      <c r="B75" s="1">
        <v>0.81578947368420995</v>
      </c>
    </row>
    <row r="76" spans="1:2" x14ac:dyDescent="0.55000000000000004">
      <c r="A76" s="1">
        <v>0.64285714285714413</v>
      </c>
      <c r="B76" s="1">
        <v>0.80263157894736781</v>
      </c>
    </row>
    <row r="77" spans="1:2" x14ac:dyDescent="0.55000000000000004">
      <c r="A77" s="1">
        <v>0.63690476190476319</v>
      </c>
      <c r="B77" s="1">
        <v>0.80263157894736781</v>
      </c>
    </row>
    <row r="78" spans="1:2" x14ac:dyDescent="0.55000000000000004">
      <c r="A78" s="1">
        <v>0.63095238095238226</v>
      </c>
      <c r="B78" s="1">
        <v>0.80263157894736781</v>
      </c>
    </row>
    <row r="79" spans="1:2" x14ac:dyDescent="0.55000000000000004">
      <c r="A79" s="1">
        <v>0.62500000000000133</v>
      </c>
      <c r="B79" s="1">
        <v>0.80263157894736781</v>
      </c>
    </row>
    <row r="80" spans="1:2" x14ac:dyDescent="0.55000000000000004">
      <c r="A80" s="1">
        <v>0.62500000000000133</v>
      </c>
      <c r="B80" s="1">
        <v>0.78947368421052566</v>
      </c>
    </row>
    <row r="81" spans="1:2" x14ac:dyDescent="0.55000000000000004">
      <c r="A81" s="1">
        <v>0.6190476190476204</v>
      </c>
      <c r="B81" s="1">
        <v>0.78947368421052566</v>
      </c>
    </row>
    <row r="82" spans="1:2" x14ac:dyDescent="0.55000000000000004">
      <c r="A82" s="1">
        <v>0.61309523809523947</v>
      </c>
      <c r="B82" s="1">
        <v>0.78947368421052566</v>
      </c>
    </row>
    <row r="83" spans="1:2" x14ac:dyDescent="0.55000000000000004">
      <c r="A83" s="1">
        <v>0.60714285714285854</v>
      </c>
      <c r="B83" s="1">
        <v>0.78947368421052566</v>
      </c>
    </row>
    <row r="84" spans="1:2" x14ac:dyDescent="0.55000000000000004">
      <c r="A84" s="1">
        <v>0.60714285714285854</v>
      </c>
      <c r="B84" s="1">
        <v>0.77631578947368352</v>
      </c>
    </row>
    <row r="85" spans="1:2" x14ac:dyDescent="0.55000000000000004">
      <c r="A85" s="1">
        <v>0.60119047619047761</v>
      </c>
      <c r="B85" s="1">
        <v>0.77631578947368352</v>
      </c>
    </row>
    <row r="86" spans="1:2" x14ac:dyDescent="0.55000000000000004">
      <c r="A86" s="1">
        <v>0.59523809523809668</v>
      </c>
      <c r="B86" s="1">
        <v>0.77631578947368352</v>
      </c>
    </row>
    <row r="87" spans="1:2" x14ac:dyDescent="0.55000000000000004">
      <c r="A87" s="1">
        <v>0.58928571428571574</v>
      </c>
      <c r="B87" s="1">
        <v>0.77631578947368352</v>
      </c>
    </row>
    <row r="88" spans="1:2" x14ac:dyDescent="0.55000000000000004">
      <c r="A88" s="1">
        <v>0.58928571428571574</v>
      </c>
      <c r="B88" s="1">
        <v>0.76315789473684137</v>
      </c>
    </row>
    <row r="89" spans="1:2" x14ac:dyDescent="0.55000000000000004">
      <c r="A89" s="1">
        <v>0.58333333333333481</v>
      </c>
      <c r="B89" s="1">
        <v>0.76315789473684137</v>
      </c>
    </row>
    <row r="90" spans="1:2" x14ac:dyDescent="0.55000000000000004">
      <c r="A90" s="1">
        <v>0.57738095238095388</v>
      </c>
      <c r="B90" s="1">
        <v>0.76315789473684137</v>
      </c>
    </row>
    <row r="91" spans="1:2" x14ac:dyDescent="0.55000000000000004">
      <c r="A91" s="1">
        <v>0.57142857142857295</v>
      </c>
      <c r="B91" s="1">
        <v>0.76315789473684137</v>
      </c>
    </row>
    <row r="92" spans="1:2" x14ac:dyDescent="0.55000000000000004">
      <c r="A92" s="1">
        <v>0.56547619047619202</v>
      </c>
      <c r="B92" s="1">
        <v>0.76315789473684137</v>
      </c>
    </row>
    <row r="93" spans="1:2" x14ac:dyDescent="0.55000000000000004">
      <c r="A93" s="1">
        <v>0.56547619047619202</v>
      </c>
      <c r="B93" s="1">
        <v>0.74999999999999922</v>
      </c>
    </row>
    <row r="94" spans="1:2" x14ac:dyDescent="0.55000000000000004">
      <c r="A94" s="1">
        <v>0.55952380952381109</v>
      </c>
      <c r="B94" s="1">
        <v>0.74999999999999922</v>
      </c>
    </row>
    <row r="95" spans="1:2" x14ac:dyDescent="0.55000000000000004">
      <c r="A95" s="1">
        <v>0.55952380952381109</v>
      </c>
      <c r="B95" s="1">
        <v>0.73684210526315708</v>
      </c>
    </row>
    <row r="96" spans="1:2" x14ac:dyDescent="0.55000000000000004">
      <c r="A96" s="1">
        <v>0.55952380952381109</v>
      </c>
      <c r="B96" s="1">
        <v>0.72368421052631493</v>
      </c>
    </row>
    <row r="97" spans="1:2" x14ac:dyDescent="0.55000000000000004">
      <c r="A97" s="1">
        <v>0.55952380952381109</v>
      </c>
      <c r="B97" s="1">
        <v>0.71052631578947278</v>
      </c>
    </row>
    <row r="98" spans="1:2" x14ac:dyDescent="0.55000000000000004">
      <c r="A98" s="1">
        <v>0.55357142857143016</v>
      </c>
      <c r="B98" s="1">
        <v>0.71052631578947278</v>
      </c>
    </row>
    <row r="99" spans="1:2" x14ac:dyDescent="0.55000000000000004">
      <c r="A99" s="1">
        <v>0.54761904761904923</v>
      </c>
      <c r="B99" s="1">
        <v>0.71052631578947278</v>
      </c>
    </row>
    <row r="100" spans="1:2" x14ac:dyDescent="0.55000000000000004">
      <c r="A100" s="1">
        <v>0.54761904761904923</v>
      </c>
      <c r="B100" s="1">
        <v>0.69736842105263064</v>
      </c>
    </row>
    <row r="101" spans="1:2" x14ac:dyDescent="0.55000000000000004">
      <c r="A101" s="1">
        <v>0.54761904761904923</v>
      </c>
      <c r="B101" s="1">
        <v>0.68421052631578849</v>
      </c>
    </row>
    <row r="102" spans="1:2" x14ac:dyDescent="0.55000000000000004">
      <c r="A102" s="1">
        <v>0.54166666666666829</v>
      </c>
      <c r="B102" s="1">
        <v>0.68421052631578849</v>
      </c>
    </row>
    <row r="103" spans="1:2" x14ac:dyDescent="0.55000000000000004">
      <c r="A103" s="1">
        <v>0.54166666666666829</v>
      </c>
      <c r="B103" s="1">
        <v>0.67105263157894635</v>
      </c>
    </row>
    <row r="104" spans="1:2" x14ac:dyDescent="0.55000000000000004">
      <c r="A104" s="1">
        <v>0.53571428571428736</v>
      </c>
      <c r="B104" s="1">
        <v>0.67105263157894635</v>
      </c>
    </row>
    <row r="105" spans="1:2" x14ac:dyDescent="0.55000000000000004">
      <c r="A105" s="1">
        <v>0.52976190476190643</v>
      </c>
      <c r="B105" s="1">
        <v>0.67105263157894635</v>
      </c>
    </row>
    <row r="106" spans="1:2" x14ac:dyDescent="0.55000000000000004">
      <c r="A106" s="1">
        <v>0.52976190476190643</v>
      </c>
      <c r="B106" s="1">
        <v>0.6578947368421042</v>
      </c>
    </row>
    <row r="107" spans="1:2" x14ac:dyDescent="0.55000000000000004">
      <c r="A107" s="1">
        <v>0.5238095238095255</v>
      </c>
      <c r="B107" s="1">
        <v>0.6578947368421042</v>
      </c>
    </row>
    <row r="108" spans="1:2" x14ac:dyDescent="0.55000000000000004">
      <c r="A108" s="1">
        <v>0.5238095238095255</v>
      </c>
      <c r="B108" s="1">
        <v>0.64473684210526205</v>
      </c>
    </row>
    <row r="109" spans="1:2" x14ac:dyDescent="0.55000000000000004">
      <c r="A109" s="1">
        <v>0.51785714285714457</v>
      </c>
      <c r="B109" s="1">
        <v>0.64473684210526205</v>
      </c>
    </row>
    <row r="110" spans="1:2" x14ac:dyDescent="0.55000000000000004">
      <c r="A110" s="1">
        <v>0.51190476190476364</v>
      </c>
      <c r="B110" s="1">
        <v>0.64473684210526205</v>
      </c>
    </row>
    <row r="111" spans="1:2" x14ac:dyDescent="0.55000000000000004">
      <c r="A111" s="1">
        <v>0.50595238095238271</v>
      </c>
      <c r="B111" s="1">
        <v>0.64473684210526205</v>
      </c>
    </row>
    <row r="112" spans="1:2" x14ac:dyDescent="0.55000000000000004">
      <c r="A112" s="1">
        <v>0.50000000000000178</v>
      </c>
      <c r="B112" s="1">
        <v>0.64473684210526205</v>
      </c>
    </row>
    <row r="113" spans="1:2" x14ac:dyDescent="0.55000000000000004">
      <c r="A113" s="1">
        <v>0.49404761904762085</v>
      </c>
      <c r="B113" s="1">
        <v>0.64473684210526205</v>
      </c>
    </row>
    <row r="114" spans="1:2" x14ac:dyDescent="0.55000000000000004">
      <c r="A114" s="1">
        <v>0.49404761904762085</v>
      </c>
      <c r="B114" s="1">
        <v>0.63157894736841991</v>
      </c>
    </row>
    <row r="115" spans="1:2" x14ac:dyDescent="0.55000000000000004">
      <c r="A115" s="1">
        <v>0.49404761904762085</v>
      </c>
      <c r="B115" s="1">
        <v>0.61842105263157776</v>
      </c>
    </row>
    <row r="116" spans="1:2" x14ac:dyDescent="0.55000000000000004">
      <c r="A116" s="1">
        <v>0.49404761904762085</v>
      </c>
      <c r="B116" s="1">
        <v>0.60526315789473562</v>
      </c>
    </row>
    <row r="117" spans="1:2" x14ac:dyDescent="0.55000000000000004">
      <c r="A117" s="1">
        <v>0.48809523809523991</v>
      </c>
      <c r="B117" s="1">
        <v>0.60526315789473562</v>
      </c>
    </row>
    <row r="118" spans="1:2" x14ac:dyDescent="0.55000000000000004">
      <c r="A118" s="1">
        <v>0.48214285714285898</v>
      </c>
      <c r="B118" s="1">
        <v>0.60526315789473562</v>
      </c>
    </row>
    <row r="119" spans="1:2" x14ac:dyDescent="0.55000000000000004">
      <c r="A119" s="1">
        <v>0.48214285714285898</v>
      </c>
      <c r="B119" s="1">
        <v>0.59210526315789347</v>
      </c>
    </row>
    <row r="120" spans="1:2" x14ac:dyDescent="0.55000000000000004">
      <c r="A120" s="1">
        <v>0.47619047619047805</v>
      </c>
      <c r="B120" s="1">
        <v>0.59210526315789347</v>
      </c>
    </row>
    <row r="121" spans="1:2" x14ac:dyDescent="0.55000000000000004">
      <c r="A121" s="1">
        <v>0.47023809523809712</v>
      </c>
      <c r="B121" s="1">
        <v>0.59210526315789347</v>
      </c>
    </row>
    <row r="122" spans="1:2" x14ac:dyDescent="0.55000000000000004">
      <c r="A122" s="1">
        <v>0.46428571428571619</v>
      </c>
      <c r="B122" s="1">
        <v>0.59210526315789347</v>
      </c>
    </row>
    <row r="123" spans="1:2" x14ac:dyDescent="0.55000000000000004">
      <c r="A123" s="1">
        <v>0.45833333333333526</v>
      </c>
      <c r="B123" s="1">
        <v>0.59210526315789347</v>
      </c>
    </row>
    <row r="124" spans="1:2" x14ac:dyDescent="0.55000000000000004">
      <c r="A124" s="1">
        <v>0.45238095238095433</v>
      </c>
      <c r="B124" s="1">
        <v>0.59210526315789347</v>
      </c>
    </row>
    <row r="125" spans="1:2" x14ac:dyDescent="0.55000000000000004">
      <c r="A125" s="1">
        <v>0.45238095238095433</v>
      </c>
      <c r="B125" s="1">
        <v>0.57894736842105132</v>
      </c>
    </row>
    <row r="126" spans="1:2" x14ac:dyDescent="0.55000000000000004">
      <c r="A126" s="1">
        <v>0.4464285714285734</v>
      </c>
      <c r="B126" s="1">
        <v>0.57894736842105132</v>
      </c>
    </row>
    <row r="127" spans="1:2" x14ac:dyDescent="0.55000000000000004">
      <c r="A127" s="1">
        <v>0.4464285714285734</v>
      </c>
      <c r="B127" s="1">
        <v>0.56578947368420918</v>
      </c>
    </row>
    <row r="128" spans="1:2" x14ac:dyDescent="0.55000000000000004">
      <c r="A128" s="1">
        <v>0.4464285714285734</v>
      </c>
      <c r="B128" s="1">
        <v>0.55263157894736703</v>
      </c>
    </row>
    <row r="129" spans="1:2" x14ac:dyDescent="0.55000000000000004">
      <c r="A129" s="1">
        <v>0.44047619047619246</v>
      </c>
      <c r="B129" s="1">
        <v>0.55263157894736703</v>
      </c>
    </row>
    <row r="130" spans="1:2" x14ac:dyDescent="0.55000000000000004">
      <c r="A130" s="1">
        <v>0.43452380952381153</v>
      </c>
      <c r="B130" s="1">
        <v>0.55263157894736703</v>
      </c>
    </row>
    <row r="131" spans="1:2" x14ac:dyDescent="0.55000000000000004">
      <c r="A131" s="1">
        <v>0.43452380952381153</v>
      </c>
      <c r="B131" s="1">
        <v>0.53947368421052488</v>
      </c>
    </row>
    <row r="132" spans="1:2" x14ac:dyDescent="0.55000000000000004">
      <c r="A132" s="1">
        <v>0.4285714285714306</v>
      </c>
      <c r="B132" s="1">
        <v>0.53947368421052488</v>
      </c>
    </row>
    <row r="133" spans="1:2" x14ac:dyDescent="0.55000000000000004">
      <c r="A133" s="1">
        <v>0.42261904761904967</v>
      </c>
      <c r="B133" s="1">
        <v>0.53947368421052488</v>
      </c>
    </row>
    <row r="134" spans="1:2" x14ac:dyDescent="0.55000000000000004">
      <c r="A134" s="1">
        <v>0.42261904761904967</v>
      </c>
      <c r="B134" s="1">
        <v>0.52631578947368274</v>
      </c>
    </row>
    <row r="135" spans="1:2" x14ac:dyDescent="0.55000000000000004">
      <c r="A135" s="1">
        <v>0.41666666666666874</v>
      </c>
      <c r="B135" s="1">
        <v>0.52631578947368274</v>
      </c>
    </row>
    <row r="136" spans="1:2" x14ac:dyDescent="0.55000000000000004">
      <c r="A136" s="1">
        <v>0.41071428571428781</v>
      </c>
      <c r="B136" s="1">
        <v>0.52631578947368274</v>
      </c>
    </row>
    <row r="137" spans="1:2" x14ac:dyDescent="0.55000000000000004">
      <c r="A137" s="1">
        <v>0.40476190476190688</v>
      </c>
      <c r="B137" s="1">
        <v>0.52631578947368274</v>
      </c>
    </row>
    <row r="138" spans="1:2" x14ac:dyDescent="0.55000000000000004">
      <c r="A138" s="1">
        <v>0.39880952380952595</v>
      </c>
      <c r="B138" s="1">
        <v>0.52631578947368274</v>
      </c>
    </row>
    <row r="139" spans="1:2" x14ac:dyDescent="0.55000000000000004">
      <c r="A139" s="1">
        <v>0.39285714285714501</v>
      </c>
      <c r="B139" s="1">
        <v>0.52631578947368274</v>
      </c>
    </row>
    <row r="140" spans="1:2" x14ac:dyDescent="0.55000000000000004">
      <c r="A140" s="1">
        <v>0.38690476190476408</v>
      </c>
      <c r="B140" s="1">
        <v>0.52631578947368274</v>
      </c>
    </row>
    <row r="141" spans="1:2" x14ac:dyDescent="0.55000000000000004">
      <c r="A141" s="1">
        <v>0.38690476190476408</v>
      </c>
      <c r="B141" s="1">
        <v>0.51315789473684059</v>
      </c>
    </row>
    <row r="142" spans="1:2" x14ac:dyDescent="0.55000000000000004">
      <c r="A142" s="1">
        <v>0.38095238095238315</v>
      </c>
      <c r="B142" s="1">
        <v>0.51315789473684059</v>
      </c>
    </row>
    <row r="143" spans="1:2" x14ac:dyDescent="0.55000000000000004">
      <c r="A143" s="1">
        <v>0.38095238095238315</v>
      </c>
      <c r="B143" s="1">
        <v>0.4999999999999985</v>
      </c>
    </row>
    <row r="144" spans="1:2" x14ac:dyDescent="0.55000000000000004">
      <c r="A144" s="1">
        <v>0.37500000000000222</v>
      </c>
      <c r="B144" s="1">
        <v>0.4999999999999985</v>
      </c>
    </row>
    <row r="145" spans="1:2" x14ac:dyDescent="0.55000000000000004">
      <c r="A145" s="1">
        <v>0.36904761904762129</v>
      </c>
      <c r="B145" s="1">
        <v>0.4999999999999985</v>
      </c>
    </row>
    <row r="146" spans="1:2" x14ac:dyDescent="0.55000000000000004">
      <c r="A146" s="1">
        <v>0.36309523809524036</v>
      </c>
      <c r="B146" s="1">
        <v>0.4999999999999985</v>
      </c>
    </row>
    <row r="147" spans="1:2" x14ac:dyDescent="0.55000000000000004">
      <c r="A147" s="1">
        <v>0.36309523809524036</v>
      </c>
      <c r="B147" s="1">
        <v>0.48684210526315641</v>
      </c>
    </row>
    <row r="148" spans="1:2" x14ac:dyDescent="0.55000000000000004">
      <c r="A148" s="1">
        <v>0.35714285714285943</v>
      </c>
      <c r="B148" s="1">
        <v>0.48684210526315641</v>
      </c>
    </row>
    <row r="149" spans="1:2" x14ac:dyDescent="0.55000000000000004">
      <c r="A149" s="1">
        <v>0.3511904761904785</v>
      </c>
      <c r="B149" s="1">
        <v>0.48684210526315641</v>
      </c>
    </row>
    <row r="150" spans="1:2" x14ac:dyDescent="0.55000000000000004">
      <c r="A150" s="1">
        <v>0.34523809523809756</v>
      </c>
      <c r="B150" s="1">
        <v>0.48684210526315641</v>
      </c>
    </row>
    <row r="151" spans="1:2" x14ac:dyDescent="0.55000000000000004">
      <c r="A151" s="1">
        <v>0.33928571428571663</v>
      </c>
      <c r="B151" s="1">
        <v>0.48684210526315641</v>
      </c>
    </row>
    <row r="152" spans="1:2" x14ac:dyDescent="0.55000000000000004">
      <c r="A152" s="1">
        <v>0.33928571428571663</v>
      </c>
      <c r="B152" s="1">
        <v>0.47368421052631432</v>
      </c>
    </row>
    <row r="153" spans="1:2" x14ac:dyDescent="0.55000000000000004">
      <c r="A153" s="1">
        <v>0.3333333333333357</v>
      </c>
      <c r="B153" s="1">
        <v>0.47368421052631432</v>
      </c>
    </row>
    <row r="154" spans="1:2" x14ac:dyDescent="0.55000000000000004">
      <c r="A154" s="1">
        <v>0.32738095238095477</v>
      </c>
      <c r="B154" s="1">
        <v>0.47368421052631432</v>
      </c>
    </row>
    <row r="155" spans="1:2" x14ac:dyDescent="0.55000000000000004">
      <c r="A155" s="1">
        <v>0.32738095238095477</v>
      </c>
      <c r="B155" s="1">
        <v>0.46052631578947223</v>
      </c>
    </row>
    <row r="156" spans="1:2" x14ac:dyDescent="0.55000000000000004">
      <c r="A156" s="1">
        <v>0.32142857142857384</v>
      </c>
      <c r="B156" s="1">
        <v>0.46052631578947223</v>
      </c>
    </row>
    <row r="157" spans="1:2" x14ac:dyDescent="0.55000000000000004">
      <c r="A157" s="1">
        <v>0.32142857142857384</v>
      </c>
      <c r="B157" s="1">
        <v>0.44736842105263014</v>
      </c>
    </row>
    <row r="158" spans="1:2" x14ac:dyDescent="0.55000000000000004">
      <c r="A158" s="1">
        <v>0.31547619047619291</v>
      </c>
      <c r="B158" s="1">
        <v>0.44736842105263014</v>
      </c>
    </row>
    <row r="159" spans="1:2" x14ac:dyDescent="0.55000000000000004">
      <c r="A159" s="1">
        <v>0.30952380952381198</v>
      </c>
      <c r="B159" s="1">
        <v>0.44736842105263014</v>
      </c>
    </row>
    <row r="160" spans="1:2" x14ac:dyDescent="0.55000000000000004">
      <c r="A160" s="1">
        <v>0.30357142857143105</v>
      </c>
      <c r="B160" s="1">
        <v>0.44736842105263014</v>
      </c>
    </row>
    <row r="161" spans="1:2" x14ac:dyDescent="0.55000000000000004">
      <c r="A161" s="1">
        <v>0.29761904761905011</v>
      </c>
      <c r="B161" s="1">
        <v>0.44736842105263014</v>
      </c>
    </row>
    <row r="162" spans="1:2" x14ac:dyDescent="0.55000000000000004">
      <c r="A162" s="1">
        <v>0.29761904761905011</v>
      </c>
      <c r="B162" s="1">
        <v>0.43421052631578805</v>
      </c>
    </row>
    <row r="163" spans="1:2" x14ac:dyDescent="0.55000000000000004">
      <c r="A163" s="1">
        <v>0.29166666666666918</v>
      </c>
      <c r="B163" s="1">
        <v>0.43421052631578805</v>
      </c>
    </row>
    <row r="164" spans="1:2" x14ac:dyDescent="0.55000000000000004">
      <c r="A164" s="1">
        <v>0.28571428571428825</v>
      </c>
      <c r="B164" s="1">
        <v>0.43421052631578805</v>
      </c>
    </row>
    <row r="165" spans="1:2" x14ac:dyDescent="0.55000000000000004">
      <c r="A165" s="1">
        <v>0.27976190476190732</v>
      </c>
      <c r="B165" s="1">
        <v>0.43421052631578805</v>
      </c>
    </row>
    <row r="166" spans="1:2" x14ac:dyDescent="0.55000000000000004">
      <c r="A166" s="1">
        <v>0.27380952380952639</v>
      </c>
      <c r="B166" s="1">
        <v>0.43421052631578805</v>
      </c>
    </row>
    <row r="167" spans="1:2" x14ac:dyDescent="0.55000000000000004">
      <c r="A167" s="1">
        <v>0.27380952380952639</v>
      </c>
      <c r="B167" s="1">
        <v>0.42105263157894596</v>
      </c>
    </row>
    <row r="168" spans="1:2" x14ac:dyDescent="0.55000000000000004">
      <c r="A168" s="1">
        <v>0.26785714285714546</v>
      </c>
      <c r="B168" s="1">
        <v>0.42105263157894596</v>
      </c>
    </row>
    <row r="169" spans="1:2" x14ac:dyDescent="0.55000000000000004">
      <c r="A169" s="1">
        <v>0.26785714285714546</v>
      </c>
      <c r="B169" s="1">
        <v>0.40789473684210387</v>
      </c>
    </row>
    <row r="170" spans="1:2" x14ac:dyDescent="0.55000000000000004">
      <c r="A170" s="1">
        <v>0.26190476190476453</v>
      </c>
      <c r="B170" s="1">
        <v>0.40789473684210387</v>
      </c>
    </row>
    <row r="171" spans="1:2" x14ac:dyDescent="0.55000000000000004">
      <c r="A171" s="1">
        <v>0.2559523809523836</v>
      </c>
      <c r="B171" s="1">
        <v>0.40789473684210387</v>
      </c>
    </row>
    <row r="172" spans="1:2" x14ac:dyDescent="0.55000000000000004">
      <c r="A172" s="1">
        <v>0.25000000000000266</v>
      </c>
      <c r="B172" s="1">
        <v>0.40789473684210387</v>
      </c>
    </row>
    <row r="173" spans="1:2" x14ac:dyDescent="0.55000000000000004">
      <c r="A173" s="1">
        <v>0.24404761904762171</v>
      </c>
      <c r="B173" s="1">
        <v>0.40789473684210387</v>
      </c>
    </row>
    <row r="174" spans="1:2" x14ac:dyDescent="0.55000000000000004">
      <c r="A174" s="1">
        <v>0.24404761904762171</v>
      </c>
      <c r="B174" s="1">
        <v>0.39473684210526178</v>
      </c>
    </row>
    <row r="175" spans="1:2" x14ac:dyDescent="0.55000000000000004">
      <c r="A175" s="1">
        <v>0.24404761904762171</v>
      </c>
      <c r="B175" s="1">
        <v>0.38157894736841969</v>
      </c>
    </row>
    <row r="176" spans="1:2" x14ac:dyDescent="0.55000000000000004">
      <c r="A176" s="1">
        <v>0.23809523809524075</v>
      </c>
      <c r="B176" s="1">
        <v>0.38157894736841969</v>
      </c>
    </row>
    <row r="177" spans="1:2" x14ac:dyDescent="0.55000000000000004">
      <c r="A177" s="1">
        <v>0.23809523809524075</v>
      </c>
      <c r="B177" s="1">
        <v>0.36842105263157759</v>
      </c>
    </row>
    <row r="178" spans="1:2" x14ac:dyDescent="0.55000000000000004">
      <c r="A178" s="1">
        <v>0.23214285714285979</v>
      </c>
      <c r="B178" s="1">
        <v>0.36842105263157759</v>
      </c>
    </row>
    <row r="179" spans="1:2" x14ac:dyDescent="0.55000000000000004">
      <c r="A179" s="1">
        <v>0.22619047619047883</v>
      </c>
      <c r="B179" s="1">
        <v>0.36842105263157759</v>
      </c>
    </row>
    <row r="180" spans="1:2" x14ac:dyDescent="0.55000000000000004">
      <c r="A180" s="1">
        <v>0.22619047619047883</v>
      </c>
      <c r="B180" s="1">
        <v>0.3552631578947355</v>
      </c>
    </row>
    <row r="181" spans="1:2" x14ac:dyDescent="0.55000000000000004">
      <c r="A181" s="1">
        <v>0.22023809523809787</v>
      </c>
      <c r="B181" s="1">
        <v>0.3552631578947355</v>
      </c>
    </row>
    <row r="182" spans="1:2" x14ac:dyDescent="0.55000000000000004">
      <c r="A182" s="1">
        <v>0.21428571428571691</v>
      </c>
      <c r="B182" s="1">
        <v>0.3552631578947355</v>
      </c>
    </row>
    <row r="183" spans="1:2" x14ac:dyDescent="0.55000000000000004">
      <c r="A183" s="1">
        <v>0.21428571428571691</v>
      </c>
      <c r="B183" s="1">
        <v>0.34210526315789341</v>
      </c>
    </row>
    <row r="184" spans="1:2" x14ac:dyDescent="0.55000000000000004">
      <c r="A184" s="1">
        <v>0.20833333333333595</v>
      </c>
      <c r="B184" s="1">
        <v>0.34210526315789341</v>
      </c>
    </row>
    <row r="185" spans="1:2" x14ac:dyDescent="0.55000000000000004">
      <c r="A185" s="1">
        <v>0.20238095238095499</v>
      </c>
      <c r="B185" s="1">
        <v>0.34210526315789341</v>
      </c>
    </row>
    <row r="186" spans="1:2" x14ac:dyDescent="0.55000000000000004">
      <c r="A186" s="1">
        <v>0.19642857142857403</v>
      </c>
      <c r="B186" s="1">
        <v>0.34210526315789341</v>
      </c>
    </row>
    <row r="187" spans="1:2" x14ac:dyDescent="0.55000000000000004">
      <c r="A187" s="1">
        <v>0.19047619047619307</v>
      </c>
      <c r="B187" s="1">
        <v>0.34210526315789341</v>
      </c>
    </row>
    <row r="188" spans="1:2" x14ac:dyDescent="0.55000000000000004">
      <c r="A188" s="1">
        <v>0.18452380952381212</v>
      </c>
      <c r="B188" s="1">
        <v>0.34210526315789341</v>
      </c>
    </row>
    <row r="189" spans="1:2" x14ac:dyDescent="0.55000000000000004">
      <c r="A189" s="1">
        <v>0.17857142857143116</v>
      </c>
      <c r="B189" s="1">
        <v>0.34210526315789341</v>
      </c>
    </row>
    <row r="190" spans="1:2" x14ac:dyDescent="0.55000000000000004">
      <c r="A190" s="1">
        <v>0.17857142857143116</v>
      </c>
      <c r="B190" s="1">
        <v>0.32894736842105132</v>
      </c>
    </row>
    <row r="191" spans="1:2" x14ac:dyDescent="0.55000000000000004">
      <c r="A191" s="1">
        <v>0.17857142857143116</v>
      </c>
      <c r="B191" s="1">
        <v>0.31578947368420923</v>
      </c>
    </row>
    <row r="192" spans="1:2" x14ac:dyDescent="0.55000000000000004">
      <c r="A192" s="1">
        <v>0.1726190476190502</v>
      </c>
      <c r="B192" s="1">
        <v>0.31578947368420923</v>
      </c>
    </row>
    <row r="193" spans="1:2" x14ac:dyDescent="0.55000000000000004">
      <c r="A193" s="1">
        <v>0.1726190476190502</v>
      </c>
      <c r="B193" s="1">
        <v>0.30263157894736714</v>
      </c>
    </row>
    <row r="194" spans="1:2" x14ac:dyDescent="0.55000000000000004">
      <c r="A194" s="1">
        <v>0.16666666666666924</v>
      </c>
      <c r="B194" s="1">
        <v>0.30263157894736714</v>
      </c>
    </row>
    <row r="195" spans="1:2" x14ac:dyDescent="0.55000000000000004">
      <c r="A195" s="1">
        <v>0.16666666666666924</v>
      </c>
      <c r="B195" s="1">
        <v>0.28947368421052505</v>
      </c>
    </row>
    <row r="196" spans="1:2" x14ac:dyDescent="0.55000000000000004">
      <c r="A196" s="1">
        <v>0.16071428571428828</v>
      </c>
      <c r="B196" s="1">
        <v>0.28947368421052505</v>
      </c>
    </row>
    <row r="197" spans="1:2" x14ac:dyDescent="0.55000000000000004">
      <c r="A197" s="1">
        <v>0.15476190476190732</v>
      </c>
      <c r="B197" s="1">
        <v>0.28947368421052505</v>
      </c>
    </row>
    <row r="198" spans="1:2" x14ac:dyDescent="0.55000000000000004">
      <c r="A198" s="1">
        <v>0.15476190476190732</v>
      </c>
      <c r="B198" s="1">
        <v>0.27631578947368296</v>
      </c>
    </row>
    <row r="199" spans="1:2" x14ac:dyDescent="0.55000000000000004">
      <c r="A199" s="1">
        <v>0.14880952380952636</v>
      </c>
      <c r="B199" s="1">
        <v>0.27631578947368296</v>
      </c>
    </row>
    <row r="200" spans="1:2" x14ac:dyDescent="0.55000000000000004">
      <c r="A200" s="1">
        <v>0.1428571428571454</v>
      </c>
      <c r="B200" s="1">
        <v>0.27631578947368296</v>
      </c>
    </row>
    <row r="201" spans="1:2" x14ac:dyDescent="0.55000000000000004">
      <c r="A201" s="1">
        <v>0.1428571428571454</v>
      </c>
      <c r="B201" s="1">
        <v>0.26315789473684087</v>
      </c>
    </row>
    <row r="202" spans="1:2" x14ac:dyDescent="0.55000000000000004">
      <c r="A202" s="1">
        <v>0.1428571428571454</v>
      </c>
      <c r="B202" s="1">
        <v>0.24999999999999878</v>
      </c>
    </row>
    <row r="203" spans="1:2" x14ac:dyDescent="0.55000000000000004">
      <c r="A203" s="1">
        <v>0.1428571428571454</v>
      </c>
      <c r="B203" s="1">
        <v>0.23684210526315669</v>
      </c>
    </row>
    <row r="204" spans="1:2" x14ac:dyDescent="0.55000000000000004">
      <c r="A204" s="1">
        <v>0.13690476190476444</v>
      </c>
      <c r="B204" s="1">
        <v>0.23684210526315669</v>
      </c>
    </row>
    <row r="205" spans="1:2" x14ac:dyDescent="0.55000000000000004">
      <c r="A205" s="1">
        <v>0.13095238095238348</v>
      </c>
      <c r="B205" s="1">
        <v>0.23684210526315669</v>
      </c>
    </row>
    <row r="206" spans="1:2" x14ac:dyDescent="0.55000000000000004">
      <c r="A206" s="1">
        <v>0.13095238095238348</v>
      </c>
      <c r="B206" s="1">
        <v>0.2236842105263146</v>
      </c>
    </row>
    <row r="207" spans="1:2" x14ac:dyDescent="0.55000000000000004">
      <c r="A207" s="1">
        <v>0.13095238095238348</v>
      </c>
      <c r="B207" s="1">
        <v>0.21052631578947251</v>
      </c>
    </row>
    <row r="208" spans="1:2" x14ac:dyDescent="0.55000000000000004">
      <c r="A208" s="1">
        <v>0.13095238095238348</v>
      </c>
      <c r="B208" s="1">
        <v>0.19736842105263042</v>
      </c>
    </row>
    <row r="209" spans="1:2" x14ac:dyDescent="0.55000000000000004">
      <c r="A209" s="1">
        <v>0.12500000000000253</v>
      </c>
      <c r="B209" s="1">
        <v>0.19736842105263042</v>
      </c>
    </row>
    <row r="210" spans="1:2" x14ac:dyDescent="0.55000000000000004">
      <c r="A210" s="1">
        <v>0.11904761904762157</v>
      </c>
      <c r="B210" s="1">
        <v>0.19736842105263042</v>
      </c>
    </row>
    <row r="211" spans="1:2" x14ac:dyDescent="0.55000000000000004">
      <c r="A211" s="1">
        <v>0.11309523809524061</v>
      </c>
      <c r="B211" s="1">
        <v>0.19736842105263042</v>
      </c>
    </row>
    <row r="212" spans="1:2" x14ac:dyDescent="0.55000000000000004">
      <c r="A212" s="1">
        <v>0.11309523809524061</v>
      </c>
      <c r="B212" s="1">
        <v>0.18421052631578833</v>
      </c>
    </row>
    <row r="213" spans="1:2" x14ac:dyDescent="0.55000000000000004">
      <c r="A213" s="1">
        <v>0.10714285714285965</v>
      </c>
      <c r="B213" s="1">
        <v>0.18421052631578833</v>
      </c>
    </row>
    <row r="214" spans="1:2" x14ac:dyDescent="0.55000000000000004">
      <c r="A214" s="1">
        <v>0.10714285714285965</v>
      </c>
      <c r="B214" s="1">
        <v>0.17105263157894623</v>
      </c>
    </row>
    <row r="215" spans="1:2" x14ac:dyDescent="0.55000000000000004">
      <c r="A215" s="1">
        <v>0.10119047619047869</v>
      </c>
      <c r="B215" s="1">
        <v>0.17105263157894623</v>
      </c>
    </row>
    <row r="216" spans="1:2" x14ac:dyDescent="0.55000000000000004">
      <c r="A216" s="1">
        <v>0.10119047619047869</v>
      </c>
      <c r="B216" s="1">
        <v>0.15789473684210414</v>
      </c>
    </row>
    <row r="217" spans="1:2" x14ac:dyDescent="0.55000000000000004">
      <c r="A217" s="1">
        <v>0.10119047619047869</v>
      </c>
      <c r="B217" s="1">
        <v>0.14473684210526205</v>
      </c>
    </row>
    <row r="218" spans="1:2" x14ac:dyDescent="0.55000000000000004">
      <c r="A218" s="1">
        <v>0.10119047619047869</v>
      </c>
      <c r="B218" s="1">
        <v>0.13157894736841996</v>
      </c>
    </row>
    <row r="219" spans="1:2" x14ac:dyDescent="0.55000000000000004">
      <c r="A219" s="1">
        <v>9.5238095238097731E-2</v>
      </c>
      <c r="B219" s="1">
        <v>0.13157894736841996</v>
      </c>
    </row>
    <row r="220" spans="1:2" x14ac:dyDescent="0.55000000000000004">
      <c r="A220" s="1">
        <v>9.5238095238097731E-2</v>
      </c>
      <c r="B220" s="1">
        <v>0.11842105263157786</v>
      </c>
    </row>
    <row r="221" spans="1:2" x14ac:dyDescent="0.55000000000000004">
      <c r="A221" s="1">
        <v>8.9285714285716772E-2</v>
      </c>
      <c r="B221" s="1">
        <v>0.11842105263157786</v>
      </c>
    </row>
    <row r="222" spans="1:2" x14ac:dyDescent="0.55000000000000004">
      <c r="A222" s="1">
        <v>8.9285714285716772E-2</v>
      </c>
      <c r="B222" s="1">
        <v>0.10526315789473575</v>
      </c>
    </row>
    <row r="223" spans="1:2" x14ac:dyDescent="0.55000000000000004">
      <c r="A223" s="1">
        <v>8.9285714285716772E-2</v>
      </c>
      <c r="B223" s="1">
        <v>9.2105263157893649E-2</v>
      </c>
    </row>
    <row r="224" spans="1:2" x14ac:dyDescent="0.55000000000000004">
      <c r="A224" s="1">
        <v>8.3333333333335813E-2</v>
      </c>
      <c r="B224" s="1">
        <v>9.2105263157893649E-2</v>
      </c>
    </row>
    <row r="225" spans="1:2" x14ac:dyDescent="0.55000000000000004">
      <c r="A225" s="1">
        <v>7.7380952380954854E-2</v>
      </c>
      <c r="B225" s="1">
        <v>9.2105263157893649E-2</v>
      </c>
    </row>
    <row r="226" spans="1:2" x14ac:dyDescent="0.55000000000000004">
      <c r="A226" s="1">
        <v>7.1428571428573895E-2</v>
      </c>
      <c r="B226" s="1">
        <v>9.2105263157893649E-2</v>
      </c>
    </row>
    <row r="227" spans="1:2" x14ac:dyDescent="0.55000000000000004">
      <c r="A227" s="1">
        <v>6.5476190476192936E-2</v>
      </c>
      <c r="B227" s="1">
        <v>9.2105263157893649E-2</v>
      </c>
    </row>
    <row r="228" spans="1:2" x14ac:dyDescent="0.55000000000000004">
      <c r="A228" s="1">
        <v>5.9523809523811984E-2</v>
      </c>
      <c r="B228" s="1">
        <v>9.2105263157893649E-2</v>
      </c>
    </row>
    <row r="229" spans="1:2" x14ac:dyDescent="0.55000000000000004">
      <c r="A229" s="1">
        <v>5.3571428571431032E-2</v>
      </c>
      <c r="B229" s="1">
        <v>9.2105263157893649E-2</v>
      </c>
    </row>
    <row r="230" spans="1:2" x14ac:dyDescent="0.55000000000000004">
      <c r="A230" s="1">
        <v>4.761904761905008E-2</v>
      </c>
      <c r="B230" s="1">
        <v>9.2105263157893649E-2</v>
      </c>
    </row>
    <row r="231" spans="1:2" x14ac:dyDescent="0.55000000000000004">
      <c r="A231" s="1">
        <v>4.761904761905008E-2</v>
      </c>
      <c r="B231" s="1">
        <v>7.8947368421051545E-2</v>
      </c>
    </row>
    <row r="232" spans="1:2" x14ac:dyDescent="0.55000000000000004">
      <c r="A232" s="1">
        <v>4.1666666666669128E-2</v>
      </c>
      <c r="B232" s="1">
        <v>7.8947368421051545E-2</v>
      </c>
    </row>
    <row r="233" spans="1:2" x14ac:dyDescent="0.55000000000000004">
      <c r="A233" s="1">
        <v>3.5714285714288176E-2</v>
      </c>
      <c r="B233" s="1">
        <v>7.8947368421051545E-2</v>
      </c>
    </row>
    <row r="234" spans="1:2" x14ac:dyDescent="0.55000000000000004">
      <c r="A234" s="1">
        <v>3.5714285714288176E-2</v>
      </c>
      <c r="B234" s="1">
        <v>6.578947368420944E-2</v>
      </c>
    </row>
    <row r="235" spans="1:2" x14ac:dyDescent="0.55000000000000004">
      <c r="A235" s="1">
        <v>3.5714285714288176E-2</v>
      </c>
      <c r="B235" s="1">
        <v>5.2631578947367336E-2</v>
      </c>
    </row>
    <row r="236" spans="1:2" x14ac:dyDescent="0.55000000000000004">
      <c r="A236" s="1">
        <v>3.5714285714288176E-2</v>
      </c>
      <c r="B236" s="1">
        <v>3.9473684210525231E-2</v>
      </c>
    </row>
    <row r="237" spans="1:2" x14ac:dyDescent="0.55000000000000004">
      <c r="A237" s="1">
        <v>3.5714285714288176E-2</v>
      </c>
      <c r="B237" s="1">
        <v>2.6315789473683127E-2</v>
      </c>
    </row>
    <row r="238" spans="1:2" x14ac:dyDescent="0.55000000000000004">
      <c r="A238" s="1">
        <v>2.9761904761907224E-2</v>
      </c>
      <c r="B238" s="1">
        <v>2.6315789473683127E-2</v>
      </c>
    </row>
    <row r="239" spans="1:2" x14ac:dyDescent="0.55000000000000004">
      <c r="A239" s="1">
        <v>2.3809523809526272E-2</v>
      </c>
      <c r="B239" s="1">
        <v>2.6315789473683127E-2</v>
      </c>
    </row>
    <row r="240" spans="1:2" x14ac:dyDescent="0.55000000000000004">
      <c r="A240" s="1">
        <v>1.7857142857145319E-2</v>
      </c>
      <c r="B240" s="1">
        <v>2.6315789473683127E-2</v>
      </c>
    </row>
    <row r="241" spans="1:2" x14ac:dyDescent="0.55000000000000004">
      <c r="A241" s="1">
        <v>1.7857142857145319E-2</v>
      </c>
      <c r="B241" s="1">
        <v>1.3157894736841022E-2</v>
      </c>
    </row>
    <row r="242" spans="1:2" x14ac:dyDescent="0.55000000000000004">
      <c r="A242" s="1">
        <v>1.1904761904764367E-2</v>
      </c>
      <c r="B242" s="1">
        <v>1.3157894736841022E-2</v>
      </c>
    </row>
    <row r="243" spans="1:2" x14ac:dyDescent="0.55000000000000004">
      <c r="A243" s="1">
        <v>5.9523809523834154E-3</v>
      </c>
      <c r="B243" s="1">
        <v>1.3157894736841022E-2</v>
      </c>
    </row>
    <row r="244" spans="1:2" x14ac:dyDescent="0.55000000000000004">
      <c r="A244" s="1">
        <v>2.4633073358870661E-15</v>
      </c>
      <c r="B244" s="1">
        <v>1.3157894736841022E-2</v>
      </c>
    </row>
    <row r="245" spans="1:2" x14ac:dyDescent="0.55000000000000004">
      <c r="A245" s="1">
        <v>2.4633073358870661E-15</v>
      </c>
      <c r="B245" s="1">
        <v>-1.0824674490095276E-15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0302-2A5F-46BC-9ECD-0A9738AC4A42}">
  <sheetPr codeName="XLSTAT_20201007_154058_1_HID">
    <tabColor rgb="FF007800"/>
  </sheetPr>
  <dimension ref="A1:B245"/>
  <sheetViews>
    <sheetView workbookViewId="0"/>
  </sheetViews>
  <sheetFormatPr defaultRowHeight="14.4" x14ac:dyDescent="0.55000000000000004"/>
  <sheetData>
    <row r="1" spans="1:2" x14ac:dyDescent="0.55000000000000004">
      <c r="A1" s="1">
        <v>1</v>
      </c>
      <c r="B1" s="1">
        <v>1</v>
      </c>
    </row>
    <row r="2" spans="1:2" x14ac:dyDescent="0.55000000000000004">
      <c r="A2" s="1">
        <v>0.99404761904761907</v>
      </c>
      <c r="B2" s="1">
        <v>1</v>
      </c>
    </row>
    <row r="3" spans="1:2" x14ac:dyDescent="0.55000000000000004">
      <c r="A3" s="1">
        <v>0.98809523809523814</v>
      </c>
      <c r="B3" s="1">
        <v>1</v>
      </c>
    </row>
    <row r="4" spans="1:2" x14ac:dyDescent="0.55000000000000004">
      <c r="A4" s="1">
        <v>0.98214285714285721</v>
      </c>
      <c r="B4" s="1">
        <v>1</v>
      </c>
    </row>
    <row r="5" spans="1:2" x14ac:dyDescent="0.55000000000000004">
      <c r="A5" s="1">
        <v>0.98214285714285721</v>
      </c>
      <c r="B5" s="1">
        <v>0.98684210526315785</v>
      </c>
    </row>
    <row r="6" spans="1:2" x14ac:dyDescent="0.55000000000000004">
      <c r="A6" s="1">
        <v>0.97619047619047628</v>
      </c>
      <c r="B6" s="1">
        <v>0.98684210526315785</v>
      </c>
    </row>
    <row r="7" spans="1:2" x14ac:dyDescent="0.55000000000000004">
      <c r="A7" s="1">
        <v>0.97023809523809534</v>
      </c>
      <c r="B7" s="1">
        <v>0.98684210526315785</v>
      </c>
    </row>
    <row r="8" spans="1:2" x14ac:dyDescent="0.55000000000000004">
      <c r="A8" s="1">
        <v>0.97023809523809534</v>
      </c>
      <c r="B8" s="1">
        <v>0.97368421052631571</v>
      </c>
    </row>
    <row r="9" spans="1:2" x14ac:dyDescent="0.55000000000000004">
      <c r="A9" s="1">
        <v>0.96428571428571441</v>
      </c>
      <c r="B9" s="1">
        <v>0.97368421052631571</v>
      </c>
    </row>
    <row r="10" spans="1:2" x14ac:dyDescent="0.55000000000000004">
      <c r="A10" s="1">
        <v>0.96428571428571441</v>
      </c>
      <c r="B10" s="1">
        <v>0.96052631578947356</v>
      </c>
    </row>
    <row r="11" spans="1:2" x14ac:dyDescent="0.55000000000000004">
      <c r="A11" s="1">
        <v>0.95833333333333348</v>
      </c>
      <c r="B11" s="1">
        <v>0.96052631578947356</v>
      </c>
    </row>
    <row r="12" spans="1:2" x14ac:dyDescent="0.55000000000000004">
      <c r="A12" s="1">
        <v>0.95238095238095255</v>
      </c>
      <c r="B12" s="1">
        <v>0.96052631578947356</v>
      </c>
    </row>
    <row r="13" spans="1:2" x14ac:dyDescent="0.55000000000000004">
      <c r="A13" s="1">
        <v>0.95238095238095255</v>
      </c>
      <c r="B13" s="1">
        <v>0.94736842105263142</v>
      </c>
    </row>
    <row r="14" spans="1:2" x14ac:dyDescent="0.55000000000000004">
      <c r="A14" s="1">
        <v>0.94642857142857162</v>
      </c>
      <c r="B14" s="1">
        <v>0.94736842105263142</v>
      </c>
    </row>
    <row r="15" spans="1:2" x14ac:dyDescent="0.55000000000000004">
      <c r="A15" s="1">
        <v>0.94642857142857162</v>
      </c>
      <c r="B15" s="1">
        <v>0.93421052631578927</v>
      </c>
    </row>
    <row r="16" spans="1:2" x14ac:dyDescent="0.55000000000000004">
      <c r="A16" s="1">
        <v>0.94047619047619069</v>
      </c>
      <c r="B16" s="1">
        <v>0.93421052631578927</v>
      </c>
    </row>
    <row r="17" spans="1:2" x14ac:dyDescent="0.55000000000000004">
      <c r="A17" s="1">
        <v>0.94047619047619069</v>
      </c>
      <c r="B17" s="1">
        <v>0.92105263157894712</v>
      </c>
    </row>
    <row r="18" spans="1:2" x14ac:dyDescent="0.55000000000000004">
      <c r="A18" s="1">
        <v>0.94047619047619069</v>
      </c>
      <c r="B18" s="1">
        <v>0.90789473684210498</v>
      </c>
    </row>
    <row r="19" spans="1:2" x14ac:dyDescent="0.55000000000000004">
      <c r="A19" s="1">
        <v>0.93452380952380976</v>
      </c>
      <c r="B19" s="1">
        <v>0.90789473684210498</v>
      </c>
    </row>
    <row r="20" spans="1:2" x14ac:dyDescent="0.55000000000000004">
      <c r="A20" s="1">
        <v>0.92857142857142883</v>
      </c>
      <c r="B20" s="1">
        <v>0.90789473684210498</v>
      </c>
    </row>
    <row r="21" spans="1:2" x14ac:dyDescent="0.55000000000000004">
      <c r="A21" s="1">
        <v>0.92261904761904789</v>
      </c>
      <c r="B21" s="1">
        <v>0.90789473684210498</v>
      </c>
    </row>
    <row r="22" spans="1:2" x14ac:dyDescent="0.55000000000000004">
      <c r="A22" s="1">
        <v>0.92261904761904789</v>
      </c>
      <c r="B22" s="1">
        <v>0.89473684210526283</v>
      </c>
    </row>
    <row r="23" spans="1:2" x14ac:dyDescent="0.55000000000000004">
      <c r="A23" s="1">
        <v>0.91666666666666696</v>
      </c>
      <c r="B23" s="1">
        <v>0.89473684210526283</v>
      </c>
    </row>
    <row r="24" spans="1:2" x14ac:dyDescent="0.55000000000000004">
      <c r="A24" s="1">
        <v>0.91071428571428603</v>
      </c>
      <c r="B24" s="1">
        <v>0.89473684210526283</v>
      </c>
    </row>
    <row r="25" spans="1:2" x14ac:dyDescent="0.55000000000000004">
      <c r="A25" s="1">
        <v>0.9047619047619051</v>
      </c>
      <c r="B25" s="1">
        <v>0.89473684210526283</v>
      </c>
    </row>
    <row r="26" spans="1:2" x14ac:dyDescent="0.55000000000000004">
      <c r="A26" s="1">
        <v>0.89880952380952417</v>
      </c>
      <c r="B26" s="1">
        <v>0.89473684210526283</v>
      </c>
    </row>
    <row r="27" spans="1:2" x14ac:dyDescent="0.55000000000000004">
      <c r="A27" s="1">
        <v>0.89285714285714324</v>
      </c>
      <c r="B27" s="1">
        <v>0.89473684210526283</v>
      </c>
    </row>
    <row r="28" spans="1:2" x14ac:dyDescent="0.55000000000000004">
      <c r="A28" s="1">
        <v>0.88690476190476231</v>
      </c>
      <c r="B28" s="1">
        <v>0.89473684210526283</v>
      </c>
    </row>
    <row r="29" spans="1:2" x14ac:dyDescent="0.55000000000000004">
      <c r="A29" s="1">
        <v>0.88095238095238138</v>
      </c>
      <c r="B29" s="1">
        <v>0.89473684210526283</v>
      </c>
    </row>
    <row r="30" spans="1:2" x14ac:dyDescent="0.55000000000000004">
      <c r="A30" s="1">
        <v>0.88095238095238138</v>
      </c>
      <c r="B30" s="1">
        <v>0.88157894736842068</v>
      </c>
    </row>
    <row r="31" spans="1:2" x14ac:dyDescent="0.55000000000000004">
      <c r="A31" s="1">
        <v>0.87500000000000044</v>
      </c>
      <c r="B31" s="1">
        <v>0.88157894736842068</v>
      </c>
    </row>
    <row r="32" spans="1:2" x14ac:dyDescent="0.55000000000000004">
      <c r="A32" s="1">
        <v>0.86904761904761951</v>
      </c>
      <c r="B32" s="1">
        <v>0.88157894736842068</v>
      </c>
    </row>
    <row r="33" spans="1:2" x14ac:dyDescent="0.55000000000000004">
      <c r="A33" s="1">
        <v>0.86309523809523858</v>
      </c>
      <c r="B33" s="1">
        <v>0.88157894736842068</v>
      </c>
    </row>
    <row r="34" spans="1:2" x14ac:dyDescent="0.55000000000000004">
      <c r="A34" s="1">
        <v>0.85714285714285765</v>
      </c>
      <c r="B34" s="1">
        <v>0.88157894736842068</v>
      </c>
    </row>
    <row r="35" spans="1:2" x14ac:dyDescent="0.55000000000000004">
      <c r="A35" s="1">
        <v>0.85714285714285765</v>
      </c>
      <c r="B35" s="1">
        <v>0.86842105263157854</v>
      </c>
    </row>
    <row r="36" spans="1:2" x14ac:dyDescent="0.55000000000000004">
      <c r="A36" s="1">
        <v>0.85119047619047672</v>
      </c>
      <c r="B36" s="1">
        <v>0.86842105263157854</v>
      </c>
    </row>
    <row r="37" spans="1:2" x14ac:dyDescent="0.55000000000000004">
      <c r="A37" s="1">
        <v>0.85119047619047672</v>
      </c>
      <c r="B37" s="1">
        <v>0.85526315789473639</v>
      </c>
    </row>
    <row r="38" spans="1:2" x14ac:dyDescent="0.55000000000000004">
      <c r="A38" s="1">
        <v>0.84523809523809579</v>
      </c>
      <c r="B38" s="1">
        <v>0.85526315789473639</v>
      </c>
    </row>
    <row r="39" spans="1:2" x14ac:dyDescent="0.55000000000000004">
      <c r="A39" s="1">
        <v>0.83928571428571486</v>
      </c>
      <c r="B39" s="1">
        <v>0.85526315789473639</v>
      </c>
    </row>
    <row r="40" spans="1:2" x14ac:dyDescent="0.55000000000000004">
      <c r="A40" s="1">
        <v>0.83928571428571486</v>
      </c>
      <c r="B40" s="1">
        <v>0.84210526315789425</v>
      </c>
    </row>
    <row r="41" spans="1:2" x14ac:dyDescent="0.55000000000000004">
      <c r="A41" s="1">
        <v>0.83333333333333393</v>
      </c>
      <c r="B41" s="1">
        <v>0.84210526315789425</v>
      </c>
    </row>
    <row r="42" spans="1:2" x14ac:dyDescent="0.55000000000000004">
      <c r="A42" s="1">
        <v>0.82738095238095299</v>
      </c>
      <c r="B42" s="1">
        <v>0.84210526315789425</v>
      </c>
    </row>
    <row r="43" spans="1:2" x14ac:dyDescent="0.55000000000000004">
      <c r="A43" s="1">
        <v>0.82142857142857206</v>
      </c>
      <c r="B43" s="1">
        <v>0.84210526315789425</v>
      </c>
    </row>
    <row r="44" spans="1:2" x14ac:dyDescent="0.55000000000000004">
      <c r="A44" s="1">
        <v>0.81547619047619113</v>
      </c>
      <c r="B44" s="1">
        <v>0.84210526315789425</v>
      </c>
    </row>
    <row r="45" spans="1:2" x14ac:dyDescent="0.55000000000000004">
      <c r="A45" s="1">
        <v>0.8095238095238102</v>
      </c>
      <c r="B45" s="1">
        <v>0.84210526315789425</v>
      </c>
    </row>
    <row r="46" spans="1:2" x14ac:dyDescent="0.55000000000000004">
      <c r="A46" s="1">
        <v>0.80357142857142927</v>
      </c>
      <c r="B46" s="1">
        <v>0.84210526315789425</v>
      </c>
    </row>
    <row r="47" spans="1:2" x14ac:dyDescent="0.55000000000000004">
      <c r="A47" s="1">
        <v>0.80357142857142927</v>
      </c>
      <c r="B47" s="1">
        <v>0.8289473684210521</v>
      </c>
    </row>
    <row r="48" spans="1:2" x14ac:dyDescent="0.55000000000000004">
      <c r="A48" s="1">
        <v>0.79761904761904834</v>
      </c>
      <c r="B48" s="1">
        <v>0.8289473684210521</v>
      </c>
    </row>
    <row r="49" spans="1:2" x14ac:dyDescent="0.55000000000000004">
      <c r="A49" s="1">
        <v>0.79761904761904834</v>
      </c>
      <c r="B49" s="1">
        <v>0.81578947368420995</v>
      </c>
    </row>
    <row r="50" spans="1:2" x14ac:dyDescent="0.55000000000000004">
      <c r="A50" s="1">
        <v>0.79166666666666741</v>
      </c>
      <c r="B50" s="1">
        <v>0.81578947368420995</v>
      </c>
    </row>
    <row r="51" spans="1:2" x14ac:dyDescent="0.55000000000000004">
      <c r="A51" s="1">
        <v>0.78571428571428648</v>
      </c>
      <c r="B51" s="1">
        <v>0.81578947368420995</v>
      </c>
    </row>
    <row r="52" spans="1:2" x14ac:dyDescent="0.55000000000000004">
      <c r="A52" s="1">
        <v>0.77976190476190554</v>
      </c>
      <c r="B52" s="1">
        <v>0.81578947368420995</v>
      </c>
    </row>
    <row r="53" spans="1:2" x14ac:dyDescent="0.55000000000000004">
      <c r="A53" s="1">
        <v>0.77380952380952461</v>
      </c>
      <c r="B53" s="1">
        <v>0.81578947368420995</v>
      </c>
    </row>
    <row r="54" spans="1:2" x14ac:dyDescent="0.55000000000000004">
      <c r="A54" s="1">
        <v>0.76785714285714368</v>
      </c>
      <c r="B54" s="1">
        <v>0.81578947368420995</v>
      </c>
    </row>
    <row r="55" spans="1:2" x14ac:dyDescent="0.55000000000000004">
      <c r="A55" s="1">
        <v>0.76190476190476275</v>
      </c>
      <c r="B55" s="1">
        <v>0.81578947368420995</v>
      </c>
    </row>
    <row r="56" spans="1:2" x14ac:dyDescent="0.55000000000000004">
      <c r="A56" s="1">
        <v>0.75595238095238182</v>
      </c>
      <c r="B56" s="1">
        <v>0.81578947368420995</v>
      </c>
    </row>
    <row r="57" spans="1:2" x14ac:dyDescent="0.55000000000000004">
      <c r="A57" s="1">
        <v>0.75000000000000089</v>
      </c>
      <c r="B57" s="1">
        <v>0.81578947368420995</v>
      </c>
    </row>
    <row r="58" spans="1:2" x14ac:dyDescent="0.55000000000000004">
      <c r="A58" s="1">
        <v>0.74404761904761996</v>
      </c>
      <c r="B58" s="1">
        <v>0.81578947368420995</v>
      </c>
    </row>
    <row r="59" spans="1:2" x14ac:dyDescent="0.55000000000000004">
      <c r="A59" s="1">
        <v>0.73809523809523903</v>
      </c>
      <c r="B59" s="1">
        <v>0.81578947368420995</v>
      </c>
    </row>
    <row r="60" spans="1:2" x14ac:dyDescent="0.55000000000000004">
      <c r="A60" s="1">
        <v>0.73809523809523903</v>
      </c>
      <c r="B60" s="1">
        <v>0.80263157894736781</v>
      </c>
    </row>
    <row r="61" spans="1:2" x14ac:dyDescent="0.55000000000000004">
      <c r="A61" s="1">
        <v>0.73214285714285809</v>
      </c>
      <c r="B61" s="1">
        <v>0.80263157894736781</v>
      </c>
    </row>
    <row r="62" spans="1:2" x14ac:dyDescent="0.55000000000000004">
      <c r="A62" s="1">
        <v>0.72619047619047716</v>
      </c>
      <c r="B62" s="1">
        <v>0.80263157894736781</v>
      </c>
    </row>
    <row r="63" spans="1:2" x14ac:dyDescent="0.55000000000000004">
      <c r="A63" s="1">
        <v>0.72023809523809623</v>
      </c>
      <c r="B63" s="1">
        <v>0.80263157894736781</v>
      </c>
    </row>
    <row r="64" spans="1:2" x14ac:dyDescent="0.55000000000000004">
      <c r="A64" s="1">
        <v>0.7142857142857153</v>
      </c>
      <c r="B64" s="1">
        <v>0.80263157894736781</v>
      </c>
    </row>
    <row r="65" spans="1:2" x14ac:dyDescent="0.55000000000000004">
      <c r="A65" s="1">
        <v>0.70833333333333437</v>
      </c>
      <c r="B65" s="1">
        <v>0.80263157894736781</v>
      </c>
    </row>
    <row r="66" spans="1:2" x14ac:dyDescent="0.55000000000000004">
      <c r="A66" s="1">
        <v>0.70238095238095344</v>
      </c>
      <c r="B66" s="1">
        <v>0.80263157894736781</v>
      </c>
    </row>
    <row r="67" spans="1:2" x14ac:dyDescent="0.55000000000000004">
      <c r="A67" s="1">
        <v>0.69642857142857251</v>
      </c>
      <c r="B67" s="1">
        <v>0.80263157894736781</v>
      </c>
    </row>
    <row r="68" spans="1:2" x14ac:dyDescent="0.55000000000000004">
      <c r="A68" s="1">
        <v>0.69047619047619158</v>
      </c>
      <c r="B68" s="1">
        <v>0.80263157894736781</v>
      </c>
    </row>
    <row r="69" spans="1:2" x14ac:dyDescent="0.55000000000000004">
      <c r="A69" s="1">
        <v>0.68452380952381064</v>
      </c>
      <c r="B69" s="1">
        <v>0.80263157894736781</v>
      </c>
    </row>
    <row r="70" spans="1:2" x14ac:dyDescent="0.55000000000000004">
      <c r="A70" s="1">
        <v>0.68452380952381064</v>
      </c>
      <c r="B70" s="1">
        <v>0.78947368421052566</v>
      </c>
    </row>
    <row r="71" spans="1:2" x14ac:dyDescent="0.55000000000000004">
      <c r="A71" s="1">
        <v>0.67857142857142971</v>
      </c>
      <c r="B71" s="1">
        <v>0.78947368421052566</v>
      </c>
    </row>
    <row r="72" spans="1:2" x14ac:dyDescent="0.55000000000000004">
      <c r="A72" s="1">
        <v>0.67857142857142971</v>
      </c>
      <c r="B72" s="1">
        <v>0.77631578947368352</v>
      </c>
    </row>
    <row r="73" spans="1:2" x14ac:dyDescent="0.55000000000000004">
      <c r="A73" s="1">
        <v>0.67261904761904878</v>
      </c>
      <c r="B73" s="1">
        <v>0.77631578947368352</v>
      </c>
    </row>
    <row r="74" spans="1:2" x14ac:dyDescent="0.55000000000000004">
      <c r="A74" s="1">
        <v>0.67261904761904878</v>
      </c>
      <c r="B74" s="1">
        <v>0.76315789473684137</v>
      </c>
    </row>
    <row r="75" spans="1:2" x14ac:dyDescent="0.55000000000000004">
      <c r="A75" s="1">
        <v>0.66666666666666785</v>
      </c>
      <c r="B75" s="1">
        <v>0.76315789473684137</v>
      </c>
    </row>
    <row r="76" spans="1:2" x14ac:dyDescent="0.55000000000000004">
      <c r="A76" s="1">
        <v>0.66666666666666785</v>
      </c>
      <c r="B76" s="1">
        <v>0.74999999999999922</v>
      </c>
    </row>
    <row r="77" spans="1:2" x14ac:dyDescent="0.55000000000000004">
      <c r="A77" s="1">
        <v>0.66071428571428692</v>
      </c>
      <c r="B77" s="1">
        <v>0.74999999999999922</v>
      </c>
    </row>
    <row r="78" spans="1:2" x14ac:dyDescent="0.55000000000000004">
      <c r="A78" s="1">
        <v>0.66071428571428692</v>
      </c>
      <c r="B78" s="1">
        <v>0.73684210526315708</v>
      </c>
    </row>
    <row r="79" spans="1:2" x14ac:dyDescent="0.55000000000000004">
      <c r="A79" s="1">
        <v>0.65476190476190599</v>
      </c>
      <c r="B79" s="1">
        <v>0.73684210526315708</v>
      </c>
    </row>
    <row r="80" spans="1:2" x14ac:dyDescent="0.55000000000000004">
      <c r="A80" s="1">
        <v>0.65476190476190599</v>
      </c>
      <c r="B80" s="1">
        <v>0.72368421052631493</v>
      </c>
    </row>
    <row r="81" spans="1:2" x14ac:dyDescent="0.55000000000000004">
      <c r="A81" s="1">
        <v>0.64880952380952506</v>
      </c>
      <c r="B81" s="1">
        <v>0.72368421052631493</v>
      </c>
    </row>
    <row r="82" spans="1:2" x14ac:dyDescent="0.55000000000000004">
      <c r="A82" s="1">
        <v>0.64285714285714413</v>
      </c>
      <c r="B82" s="1">
        <v>0.72368421052631493</v>
      </c>
    </row>
    <row r="83" spans="1:2" x14ac:dyDescent="0.55000000000000004">
      <c r="A83" s="1">
        <v>0.63690476190476319</v>
      </c>
      <c r="B83" s="1">
        <v>0.72368421052631493</v>
      </c>
    </row>
    <row r="84" spans="1:2" x14ac:dyDescent="0.55000000000000004">
      <c r="A84" s="1">
        <v>0.63690476190476319</v>
      </c>
      <c r="B84" s="1">
        <v>0.71052631578947278</v>
      </c>
    </row>
    <row r="85" spans="1:2" x14ac:dyDescent="0.55000000000000004">
      <c r="A85" s="1">
        <v>0.63095238095238226</v>
      </c>
      <c r="B85" s="1">
        <v>0.71052631578947278</v>
      </c>
    </row>
    <row r="86" spans="1:2" x14ac:dyDescent="0.55000000000000004">
      <c r="A86" s="1">
        <v>0.62500000000000133</v>
      </c>
      <c r="B86" s="1">
        <v>0.71052631578947278</v>
      </c>
    </row>
    <row r="87" spans="1:2" x14ac:dyDescent="0.55000000000000004">
      <c r="A87" s="1">
        <v>0.6190476190476204</v>
      </c>
      <c r="B87" s="1">
        <v>0.71052631578947278</v>
      </c>
    </row>
    <row r="88" spans="1:2" x14ac:dyDescent="0.55000000000000004">
      <c r="A88" s="1">
        <v>0.6190476190476204</v>
      </c>
      <c r="B88" s="1">
        <v>0.69736842105263064</v>
      </c>
    </row>
    <row r="89" spans="1:2" x14ac:dyDescent="0.55000000000000004">
      <c r="A89" s="1">
        <v>0.6190476190476204</v>
      </c>
      <c r="B89" s="1">
        <v>0.68421052631578849</v>
      </c>
    </row>
    <row r="90" spans="1:2" x14ac:dyDescent="0.55000000000000004">
      <c r="A90" s="1">
        <v>0.61309523809523947</v>
      </c>
      <c r="B90" s="1">
        <v>0.68421052631578849</v>
      </c>
    </row>
    <row r="91" spans="1:2" x14ac:dyDescent="0.55000000000000004">
      <c r="A91" s="1">
        <v>0.60714285714285854</v>
      </c>
      <c r="B91" s="1">
        <v>0.68421052631578849</v>
      </c>
    </row>
    <row r="92" spans="1:2" x14ac:dyDescent="0.55000000000000004">
      <c r="A92" s="1">
        <v>0.60714285714285854</v>
      </c>
      <c r="B92" s="1">
        <v>0.67105263157894635</v>
      </c>
    </row>
    <row r="93" spans="1:2" x14ac:dyDescent="0.55000000000000004">
      <c r="A93" s="1">
        <v>0.60119047619047761</v>
      </c>
      <c r="B93" s="1">
        <v>0.67105263157894635</v>
      </c>
    </row>
    <row r="94" spans="1:2" x14ac:dyDescent="0.55000000000000004">
      <c r="A94" s="1">
        <v>0.60119047619047761</v>
      </c>
      <c r="B94" s="1">
        <v>0.6578947368421042</v>
      </c>
    </row>
    <row r="95" spans="1:2" x14ac:dyDescent="0.55000000000000004">
      <c r="A95" s="1">
        <v>0.59523809523809668</v>
      </c>
      <c r="B95" s="1">
        <v>0.6578947368421042</v>
      </c>
    </row>
    <row r="96" spans="1:2" x14ac:dyDescent="0.55000000000000004">
      <c r="A96" s="1">
        <v>0.58928571428571574</v>
      </c>
      <c r="B96" s="1">
        <v>0.6578947368421042</v>
      </c>
    </row>
    <row r="97" spans="1:2" x14ac:dyDescent="0.55000000000000004">
      <c r="A97" s="1">
        <v>0.58333333333333481</v>
      </c>
      <c r="B97" s="1">
        <v>0.6578947368421042</v>
      </c>
    </row>
    <row r="98" spans="1:2" x14ac:dyDescent="0.55000000000000004">
      <c r="A98" s="1">
        <v>0.57738095238095388</v>
      </c>
      <c r="B98" s="1">
        <v>0.6578947368421042</v>
      </c>
    </row>
    <row r="99" spans="1:2" x14ac:dyDescent="0.55000000000000004">
      <c r="A99" s="1">
        <v>0.57738095238095388</v>
      </c>
      <c r="B99" s="1">
        <v>0.64473684210526205</v>
      </c>
    </row>
    <row r="100" spans="1:2" x14ac:dyDescent="0.55000000000000004">
      <c r="A100" s="1">
        <v>0.57738095238095388</v>
      </c>
      <c r="B100" s="1">
        <v>0.63157894736841991</v>
      </c>
    </row>
    <row r="101" spans="1:2" x14ac:dyDescent="0.55000000000000004">
      <c r="A101" s="1">
        <v>0.57142857142857295</v>
      </c>
      <c r="B101" s="1">
        <v>0.63157894736841991</v>
      </c>
    </row>
    <row r="102" spans="1:2" x14ac:dyDescent="0.55000000000000004">
      <c r="A102" s="1">
        <v>0.57142857142857295</v>
      </c>
      <c r="B102" s="1">
        <v>0.61842105263157776</v>
      </c>
    </row>
    <row r="103" spans="1:2" x14ac:dyDescent="0.55000000000000004">
      <c r="A103" s="1">
        <v>0.56547619047619202</v>
      </c>
      <c r="B103" s="1">
        <v>0.61842105263157776</v>
      </c>
    </row>
    <row r="104" spans="1:2" x14ac:dyDescent="0.55000000000000004">
      <c r="A104" s="1">
        <v>0.55952380952381109</v>
      </c>
      <c r="B104" s="1">
        <v>0.61842105263157776</v>
      </c>
    </row>
    <row r="105" spans="1:2" x14ac:dyDescent="0.55000000000000004">
      <c r="A105" s="1">
        <v>0.55357142857143016</v>
      </c>
      <c r="B105" s="1">
        <v>0.61842105263157776</v>
      </c>
    </row>
    <row r="106" spans="1:2" x14ac:dyDescent="0.55000000000000004">
      <c r="A106" s="1">
        <v>0.54761904761904923</v>
      </c>
      <c r="B106" s="1">
        <v>0.61842105263157776</v>
      </c>
    </row>
    <row r="107" spans="1:2" x14ac:dyDescent="0.55000000000000004">
      <c r="A107" s="1">
        <v>0.54166666666666829</v>
      </c>
      <c r="B107" s="1">
        <v>0.61842105263157776</v>
      </c>
    </row>
    <row r="108" spans="1:2" x14ac:dyDescent="0.55000000000000004">
      <c r="A108" s="1">
        <v>0.53571428571428736</v>
      </c>
      <c r="B108" s="1">
        <v>0.61842105263157776</v>
      </c>
    </row>
    <row r="109" spans="1:2" x14ac:dyDescent="0.55000000000000004">
      <c r="A109" s="1">
        <v>0.53571428571428736</v>
      </c>
      <c r="B109" s="1">
        <v>0.60526315789473562</v>
      </c>
    </row>
    <row r="110" spans="1:2" x14ac:dyDescent="0.55000000000000004">
      <c r="A110" s="1">
        <v>0.53571428571428736</v>
      </c>
      <c r="B110" s="1">
        <v>0.59210526315789347</v>
      </c>
    </row>
    <row r="111" spans="1:2" x14ac:dyDescent="0.55000000000000004">
      <c r="A111" s="1">
        <v>0.52976190476190643</v>
      </c>
      <c r="B111" s="1">
        <v>0.59210526315789347</v>
      </c>
    </row>
    <row r="112" spans="1:2" x14ac:dyDescent="0.55000000000000004">
      <c r="A112" s="1">
        <v>0.5238095238095255</v>
      </c>
      <c r="B112" s="1">
        <v>0.59210526315789347</v>
      </c>
    </row>
    <row r="113" spans="1:2" x14ac:dyDescent="0.55000000000000004">
      <c r="A113" s="1">
        <v>0.51785714285714457</v>
      </c>
      <c r="B113" s="1">
        <v>0.59210526315789347</v>
      </c>
    </row>
    <row r="114" spans="1:2" x14ac:dyDescent="0.55000000000000004">
      <c r="A114" s="1">
        <v>0.51190476190476364</v>
      </c>
      <c r="B114" s="1">
        <v>0.59210526315789347</v>
      </c>
    </row>
    <row r="115" spans="1:2" x14ac:dyDescent="0.55000000000000004">
      <c r="A115" s="1">
        <v>0.50595238095238271</v>
      </c>
      <c r="B115" s="1">
        <v>0.59210526315789347</v>
      </c>
    </row>
    <row r="116" spans="1:2" x14ac:dyDescent="0.55000000000000004">
      <c r="A116" s="1">
        <v>0.50000000000000178</v>
      </c>
      <c r="B116" s="1">
        <v>0.59210526315789347</v>
      </c>
    </row>
    <row r="117" spans="1:2" x14ac:dyDescent="0.55000000000000004">
      <c r="A117" s="1">
        <v>0.49404761904762085</v>
      </c>
      <c r="B117" s="1">
        <v>0.59210526315789347</v>
      </c>
    </row>
    <row r="118" spans="1:2" x14ac:dyDescent="0.55000000000000004">
      <c r="A118" s="1">
        <v>0.48809523809523991</v>
      </c>
      <c r="B118" s="1">
        <v>0.59210526315789347</v>
      </c>
    </row>
    <row r="119" spans="1:2" x14ac:dyDescent="0.55000000000000004">
      <c r="A119" s="1">
        <v>0.48214285714285898</v>
      </c>
      <c r="B119" s="1">
        <v>0.59210526315789347</v>
      </c>
    </row>
    <row r="120" spans="1:2" x14ac:dyDescent="0.55000000000000004">
      <c r="A120" s="1">
        <v>0.47619047619047805</v>
      </c>
      <c r="B120" s="1">
        <v>0.59210526315789347</v>
      </c>
    </row>
    <row r="121" spans="1:2" x14ac:dyDescent="0.55000000000000004">
      <c r="A121" s="1">
        <v>0.47023809523809712</v>
      </c>
      <c r="B121" s="1">
        <v>0.59210526315789347</v>
      </c>
    </row>
    <row r="122" spans="1:2" x14ac:dyDescent="0.55000000000000004">
      <c r="A122" s="1">
        <v>0.46428571428571619</v>
      </c>
      <c r="B122" s="1">
        <v>0.59210526315789347</v>
      </c>
    </row>
    <row r="123" spans="1:2" x14ac:dyDescent="0.55000000000000004">
      <c r="A123" s="1">
        <v>0.46428571428571619</v>
      </c>
      <c r="B123" s="1">
        <v>0.57894736842105132</v>
      </c>
    </row>
    <row r="124" spans="1:2" x14ac:dyDescent="0.55000000000000004">
      <c r="A124" s="1">
        <v>0.45833333333333526</v>
      </c>
      <c r="B124" s="1">
        <v>0.57894736842105132</v>
      </c>
    </row>
    <row r="125" spans="1:2" x14ac:dyDescent="0.55000000000000004">
      <c r="A125" s="1">
        <v>0.45833333333333526</v>
      </c>
      <c r="B125" s="1">
        <v>0.56578947368420918</v>
      </c>
    </row>
    <row r="126" spans="1:2" x14ac:dyDescent="0.55000000000000004">
      <c r="A126" s="1">
        <v>0.45833333333333526</v>
      </c>
      <c r="B126" s="1">
        <v>0.55263157894736703</v>
      </c>
    </row>
    <row r="127" spans="1:2" x14ac:dyDescent="0.55000000000000004">
      <c r="A127" s="1">
        <v>0.45238095238095433</v>
      </c>
      <c r="B127" s="1">
        <v>0.55263157894736703</v>
      </c>
    </row>
    <row r="128" spans="1:2" x14ac:dyDescent="0.55000000000000004">
      <c r="A128" s="1">
        <v>0.4464285714285734</v>
      </c>
      <c r="B128" s="1">
        <v>0.55263157894736703</v>
      </c>
    </row>
    <row r="129" spans="1:2" x14ac:dyDescent="0.55000000000000004">
      <c r="A129" s="1">
        <v>0.4464285714285734</v>
      </c>
      <c r="B129" s="1">
        <v>0.53947368421052488</v>
      </c>
    </row>
    <row r="130" spans="1:2" x14ac:dyDescent="0.55000000000000004">
      <c r="A130" s="1">
        <v>0.44047619047619246</v>
      </c>
      <c r="B130" s="1">
        <v>0.53947368421052488</v>
      </c>
    </row>
    <row r="131" spans="1:2" x14ac:dyDescent="0.55000000000000004">
      <c r="A131" s="1">
        <v>0.43452380952381153</v>
      </c>
      <c r="B131" s="1">
        <v>0.53947368421052488</v>
      </c>
    </row>
    <row r="132" spans="1:2" x14ac:dyDescent="0.55000000000000004">
      <c r="A132" s="1">
        <v>0.4285714285714306</v>
      </c>
      <c r="B132" s="1">
        <v>0.53947368421052488</v>
      </c>
    </row>
    <row r="133" spans="1:2" x14ac:dyDescent="0.55000000000000004">
      <c r="A133" s="1">
        <v>0.42261904761904967</v>
      </c>
      <c r="B133" s="1">
        <v>0.53947368421052488</v>
      </c>
    </row>
    <row r="134" spans="1:2" x14ac:dyDescent="0.55000000000000004">
      <c r="A134" s="1">
        <v>0.41666666666666874</v>
      </c>
      <c r="B134" s="1">
        <v>0.53947368421052488</v>
      </c>
    </row>
    <row r="135" spans="1:2" x14ac:dyDescent="0.55000000000000004">
      <c r="A135" s="1">
        <v>0.41666666666666874</v>
      </c>
      <c r="B135" s="1">
        <v>0.52631578947368274</v>
      </c>
    </row>
    <row r="136" spans="1:2" x14ac:dyDescent="0.55000000000000004">
      <c r="A136" s="1">
        <v>0.41071428571428781</v>
      </c>
      <c r="B136" s="1">
        <v>0.52631578947368274</v>
      </c>
    </row>
    <row r="137" spans="1:2" x14ac:dyDescent="0.55000000000000004">
      <c r="A137" s="1">
        <v>0.40476190476190688</v>
      </c>
      <c r="B137" s="1">
        <v>0.52631578947368274</v>
      </c>
    </row>
    <row r="138" spans="1:2" x14ac:dyDescent="0.55000000000000004">
      <c r="A138" s="1">
        <v>0.39880952380952595</v>
      </c>
      <c r="B138" s="1">
        <v>0.52631578947368274</v>
      </c>
    </row>
    <row r="139" spans="1:2" x14ac:dyDescent="0.55000000000000004">
      <c r="A139" s="1">
        <v>0.39285714285714501</v>
      </c>
      <c r="B139" s="1">
        <v>0.52631578947368274</v>
      </c>
    </row>
    <row r="140" spans="1:2" x14ac:dyDescent="0.55000000000000004">
      <c r="A140" s="1">
        <v>0.38690476190476408</v>
      </c>
      <c r="B140" s="1">
        <v>0.52631578947368274</v>
      </c>
    </row>
    <row r="141" spans="1:2" x14ac:dyDescent="0.55000000000000004">
      <c r="A141" s="1">
        <v>0.38095238095238315</v>
      </c>
      <c r="B141" s="1">
        <v>0.52631578947368274</v>
      </c>
    </row>
    <row r="142" spans="1:2" x14ac:dyDescent="0.55000000000000004">
      <c r="A142" s="1">
        <v>0.37500000000000222</v>
      </c>
      <c r="B142" s="1">
        <v>0.52631578947368274</v>
      </c>
    </row>
    <row r="143" spans="1:2" x14ac:dyDescent="0.55000000000000004">
      <c r="A143" s="1">
        <v>0.37500000000000222</v>
      </c>
      <c r="B143" s="1">
        <v>0.51315789473684059</v>
      </c>
    </row>
    <row r="144" spans="1:2" x14ac:dyDescent="0.55000000000000004">
      <c r="A144" s="1">
        <v>0.36904761904762129</v>
      </c>
      <c r="B144" s="1">
        <v>0.51315789473684059</v>
      </c>
    </row>
    <row r="145" spans="1:2" x14ac:dyDescent="0.55000000000000004">
      <c r="A145" s="1">
        <v>0.36309523809524036</v>
      </c>
      <c r="B145" s="1">
        <v>0.51315789473684059</v>
      </c>
    </row>
    <row r="146" spans="1:2" x14ac:dyDescent="0.55000000000000004">
      <c r="A146" s="1">
        <v>0.36309523809524036</v>
      </c>
      <c r="B146" s="1">
        <v>0.4999999999999985</v>
      </c>
    </row>
    <row r="147" spans="1:2" x14ac:dyDescent="0.55000000000000004">
      <c r="A147" s="1">
        <v>0.35714285714285943</v>
      </c>
      <c r="B147" s="1">
        <v>0.4999999999999985</v>
      </c>
    </row>
    <row r="148" spans="1:2" x14ac:dyDescent="0.55000000000000004">
      <c r="A148" s="1">
        <v>0.3511904761904785</v>
      </c>
      <c r="B148" s="1">
        <v>0.4999999999999985</v>
      </c>
    </row>
    <row r="149" spans="1:2" x14ac:dyDescent="0.55000000000000004">
      <c r="A149" s="1">
        <v>0.34523809523809756</v>
      </c>
      <c r="B149" s="1">
        <v>0.4999999999999985</v>
      </c>
    </row>
    <row r="150" spans="1:2" x14ac:dyDescent="0.55000000000000004">
      <c r="A150" s="1">
        <v>0.33928571428571663</v>
      </c>
      <c r="B150" s="1">
        <v>0.4999999999999985</v>
      </c>
    </row>
    <row r="151" spans="1:2" x14ac:dyDescent="0.55000000000000004">
      <c r="A151" s="1">
        <v>0.3333333333333357</v>
      </c>
      <c r="B151" s="1">
        <v>0.4999999999999985</v>
      </c>
    </row>
    <row r="152" spans="1:2" x14ac:dyDescent="0.55000000000000004">
      <c r="A152" s="1">
        <v>0.32738095238095477</v>
      </c>
      <c r="B152" s="1">
        <v>0.4999999999999985</v>
      </c>
    </row>
    <row r="153" spans="1:2" x14ac:dyDescent="0.55000000000000004">
      <c r="A153" s="1">
        <v>0.32142857142857384</v>
      </c>
      <c r="B153" s="1">
        <v>0.4999999999999985</v>
      </c>
    </row>
    <row r="154" spans="1:2" x14ac:dyDescent="0.55000000000000004">
      <c r="A154" s="1">
        <v>0.31547619047619291</v>
      </c>
      <c r="B154" s="1">
        <v>0.4999999999999985</v>
      </c>
    </row>
    <row r="155" spans="1:2" x14ac:dyDescent="0.55000000000000004">
      <c r="A155" s="1">
        <v>0.30952380952381198</v>
      </c>
      <c r="B155" s="1">
        <v>0.4999999999999985</v>
      </c>
    </row>
    <row r="156" spans="1:2" x14ac:dyDescent="0.55000000000000004">
      <c r="A156" s="1">
        <v>0.30952380952381198</v>
      </c>
      <c r="B156" s="1">
        <v>0.48684210526315641</v>
      </c>
    </row>
    <row r="157" spans="1:2" x14ac:dyDescent="0.55000000000000004">
      <c r="A157" s="1">
        <v>0.30357142857143105</v>
      </c>
      <c r="B157" s="1">
        <v>0.48684210526315641</v>
      </c>
    </row>
    <row r="158" spans="1:2" x14ac:dyDescent="0.55000000000000004">
      <c r="A158" s="1">
        <v>0.29761904761905011</v>
      </c>
      <c r="B158" s="1">
        <v>0.48684210526315641</v>
      </c>
    </row>
    <row r="159" spans="1:2" x14ac:dyDescent="0.55000000000000004">
      <c r="A159" s="1">
        <v>0.29166666666666918</v>
      </c>
      <c r="B159" s="1">
        <v>0.48684210526315641</v>
      </c>
    </row>
    <row r="160" spans="1:2" x14ac:dyDescent="0.55000000000000004">
      <c r="A160" s="1">
        <v>0.28571428571428825</v>
      </c>
      <c r="B160" s="1">
        <v>0.48684210526315641</v>
      </c>
    </row>
    <row r="161" spans="1:2" x14ac:dyDescent="0.55000000000000004">
      <c r="A161" s="1">
        <v>0.27976190476190732</v>
      </c>
      <c r="B161" s="1">
        <v>0.48684210526315641</v>
      </c>
    </row>
    <row r="162" spans="1:2" x14ac:dyDescent="0.55000000000000004">
      <c r="A162" s="1">
        <v>0.27976190476190732</v>
      </c>
      <c r="B162" s="1">
        <v>0.47368421052631432</v>
      </c>
    </row>
    <row r="163" spans="1:2" x14ac:dyDescent="0.55000000000000004">
      <c r="A163" s="1">
        <v>0.27380952380952639</v>
      </c>
      <c r="B163" s="1">
        <v>0.47368421052631432</v>
      </c>
    </row>
    <row r="164" spans="1:2" x14ac:dyDescent="0.55000000000000004">
      <c r="A164" s="1">
        <v>0.26785714285714546</v>
      </c>
      <c r="B164" s="1">
        <v>0.47368421052631432</v>
      </c>
    </row>
    <row r="165" spans="1:2" x14ac:dyDescent="0.55000000000000004">
      <c r="A165" s="1">
        <v>0.26785714285714546</v>
      </c>
      <c r="B165" s="1">
        <v>0.46052631578947223</v>
      </c>
    </row>
    <row r="166" spans="1:2" x14ac:dyDescent="0.55000000000000004">
      <c r="A166" s="1">
        <v>0.26190476190476453</v>
      </c>
      <c r="B166" s="1">
        <v>0.46052631578947223</v>
      </c>
    </row>
    <row r="167" spans="1:2" x14ac:dyDescent="0.55000000000000004">
      <c r="A167" s="1">
        <v>0.2559523809523836</v>
      </c>
      <c r="B167" s="1">
        <v>0.46052631578947223</v>
      </c>
    </row>
    <row r="168" spans="1:2" x14ac:dyDescent="0.55000000000000004">
      <c r="A168" s="1">
        <v>0.2559523809523836</v>
      </c>
      <c r="B168" s="1">
        <v>0.44736842105263014</v>
      </c>
    </row>
    <row r="169" spans="1:2" x14ac:dyDescent="0.55000000000000004">
      <c r="A169" s="1">
        <v>0.25000000000000266</v>
      </c>
      <c r="B169" s="1">
        <v>0.44736842105263014</v>
      </c>
    </row>
    <row r="170" spans="1:2" x14ac:dyDescent="0.55000000000000004">
      <c r="A170" s="1">
        <v>0.24404761904762171</v>
      </c>
      <c r="B170" s="1">
        <v>0.44736842105263014</v>
      </c>
    </row>
    <row r="171" spans="1:2" x14ac:dyDescent="0.55000000000000004">
      <c r="A171" s="1">
        <v>0.23809523809524075</v>
      </c>
      <c r="B171" s="1">
        <v>0.44736842105263014</v>
      </c>
    </row>
    <row r="172" spans="1:2" x14ac:dyDescent="0.55000000000000004">
      <c r="A172" s="1">
        <v>0.23214285714285979</v>
      </c>
      <c r="B172" s="1">
        <v>0.44736842105263014</v>
      </c>
    </row>
    <row r="173" spans="1:2" x14ac:dyDescent="0.55000000000000004">
      <c r="A173" s="1">
        <v>0.22619047619047883</v>
      </c>
      <c r="B173" s="1">
        <v>0.44736842105263014</v>
      </c>
    </row>
    <row r="174" spans="1:2" x14ac:dyDescent="0.55000000000000004">
      <c r="A174" s="1">
        <v>0.22619047619047883</v>
      </c>
      <c r="B174" s="1">
        <v>0.43421052631578805</v>
      </c>
    </row>
    <row r="175" spans="1:2" x14ac:dyDescent="0.55000000000000004">
      <c r="A175" s="1">
        <v>0.22023809523809787</v>
      </c>
      <c r="B175" s="1">
        <v>0.43421052631578805</v>
      </c>
    </row>
    <row r="176" spans="1:2" x14ac:dyDescent="0.55000000000000004">
      <c r="A176" s="1">
        <v>0.22023809523809787</v>
      </c>
      <c r="B176" s="1">
        <v>0.42105263157894596</v>
      </c>
    </row>
    <row r="177" spans="1:2" x14ac:dyDescent="0.55000000000000004">
      <c r="A177" s="1">
        <v>0.21428571428571691</v>
      </c>
      <c r="B177" s="1">
        <v>0.42105263157894596</v>
      </c>
    </row>
    <row r="178" spans="1:2" x14ac:dyDescent="0.55000000000000004">
      <c r="A178" s="1">
        <v>0.21428571428571691</v>
      </c>
      <c r="B178" s="1">
        <v>0.40789473684210387</v>
      </c>
    </row>
    <row r="179" spans="1:2" x14ac:dyDescent="0.55000000000000004">
      <c r="A179" s="1">
        <v>0.20833333333333595</v>
      </c>
      <c r="B179" s="1">
        <v>0.40789473684210387</v>
      </c>
    </row>
    <row r="180" spans="1:2" x14ac:dyDescent="0.55000000000000004">
      <c r="A180" s="1">
        <v>0.20238095238095499</v>
      </c>
      <c r="B180" s="1">
        <v>0.40789473684210387</v>
      </c>
    </row>
    <row r="181" spans="1:2" x14ac:dyDescent="0.55000000000000004">
      <c r="A181" s="1">
        <v>0.19642857142857403</v>
      </c>
      <c r="B181" s="1">
        <v>0.40789473684210387</v>
      </c>
    </row>
    <row r="182" spans="1:2" x14ac:dyDescent="0.55000000000000004">
      <c r="A182" s="1">
        <v>0.19047619047619307</v>
      </c>
      <c r="B182" s="1">
        <v>0.40789473684210387</v>
      </c>
    </row>
    <row r="183" spans="1:2" x14ac:dyDescent="0.55000000000000004">
      <c r="A183" s="1">
        <v>0.19047619047619307</v>
      </c>
      <c r="B183" s="1">
        <v>0.39473684210526178</v>
      </c>
    </row>
    <row r="184" spans="1:2" x14ac:dyDescent="0.55000000000000004">
      <c r="A184" s="1">
        <v>0.19047619047619307</v>
      </c>
      <c r="B184" s="1">
        <v>0.38157894736841969</v>
      </c>
    </row>
    <row r="185" spans="1:2" x14ac:dyDescent="0.55000000000000004">
      <c r="A185" s="1">
        <v>0.19047619047619307</v>
      </c>
      <c r="B185" s="1">
        <v>0.36842105263157759</v>
      </c>
    </row>
    <row r="186" spans="1:2" x14ac:dyDescent="0.55000000000000004">
      <c r="A186" s="1">
        <v>0.19047619047619307</v>
      </c>
      <c r="B186" s="1">
        <v>0.3552631578947355</v>
      </c>
    </row>
    <row r="187" spans="1:2" x14ac:dyDescent="0.55000000000000004">
      <c r="A187" s="1">
        <v>0.18452380952381212</v>
      </c>
      <c r="B187" s="1">
        <v>0.3552631578947355</v>
      </c>
    </row>
    <row r="188" spans="1:2" x14ac:dyDescent="0.55000000000000004">
      <c r="A188" s="1">
        <v>0.17857142857143116</v>
      </c>
      <c r="B188" s="1">
        <v>0.3552631578947355</v>
      </c>
    </row>
    <row r="189" spans="1:2" x14ac:dyDescent="0.55000000000000004">
      <c r="A189" s="1">
        <v>0.1726190476190502</v>
      </c>
      <c r="B189" s="1">
        <v>0.3552631578947355</v>
      </c>
    </row>
    <row r="190" spans="1:2" x14ac:dyDescent="0.55000000000000004">
      <c r="A190" s="1">
        <v>0.16666666666666924</v>
      </c>
      <c r="B190" s="1">
        <v>0.3552631578947355</v>
      </c>
    </row>
    <row r="191" spans="1:2" x14ac:dyDescent="0.55000000000000004">
      <c r="A191" s="1">
        <v>0.16071428571428828</v>
      </c>
      <c r="B191" s="1">
        <v>0.3552631578947355</v>
      </c>
    </row>
    <row r="192" spans="1:2" x14ac:dyDescent="0.55000000000000004">
      <c r="A192" s="1">
        <v>0.16071428571428828</v>
      </c>
      <c r="B192" s="1">
        <v>0.34210526315789341</v>
      </c>
    </row>
    <row r="193" spans="1:2" x14ac:dyDescent="0.55000000000000004">
      <c r="A193" s="1">
        <v>0.15476190476190732</v>
      </c>
      <c r="B193" s="1">
        <v>0.34210526315789341</v>
      </c>
    </row>
    <row r="194" spans="1:2" x14ac:dyDescent="0.55000000000000004">
      <c r="A194" s="1">
        <v>0.14880952380952636</v>
      </c>
      <c r="B194" s="1">
        <v>0.34210526315789341</v>
      </c>
    </row>
    <row r="195" spans="1:2" x14ac:dyDescent="0.55000000000000004">
      <c r="A195" s="1">
        <v>0.14880952380952636</v>
      </c>
      <c r="B195" s="1">
        <v>0.32894736842105132</v>
      </c>
    </row>
    <row r="196" spans="1:2" x14ac:dyDescent="0.55000000000000004">
      <c r="A196" s="1">
        <v>0.14880952380952636</v>
      </c>
      <c r="B196" s="1">
        <v>0.31578947368420923</v>
      </c>
    </row>
    <row r="197" spans="1:2" x14ac:dyDescent="0.55000000000000004">
      <c r="A197" s="1">
        <v>0.1428571428571454</v>
      </c>
      <c r="B197" s="1">
        <v>0.31578947368420923</v>
      </c>
    </row>
    <row r="198" spans="1:2" x14ac:dyDescent="0.55000000000000004">
      <c r="A198" s="1">
        <v>0.1428571428571454</v>
      </c>
      <c r="B198" s="1">
        <v>0.30263157894736714</v>
      </c>
    </row>
    <row r="199" spans="1:2" x14ac:dyDescent="0.55000000000000004">
      <c r="A199" s="1">
        <v>0.1428571428571454</v>
      </c>
      <c r="B199" s="1">
        <v>0.28947368421052505</v>
      </c>
    </row>
    <row r="200" spans="1:2" x14ac:dyDescent="0.55000000000000004">
      <c r="A200" s="1">
        <v>0.1428571428571454</v>
      </c>
      <c r="B200" s="1">
        <v>0.27631578947368296</v>
      </c>
    </row>
    <row r="201" spans="1:2" x14ac:dyDescent="0.55000000000000004">
      <c r="A201" s="1">
        <v>0.1428571428571454</v>
      </c>
      <c r="B201" s="1">
        <v>0.26315789473684087</v>
      </c>
    </row>
    <row r="202" spans="1:2" x14ac:dyDescent="0.55000000000000004">
      <c r="A202" s="1">
        <v>0.1428571428571454</v>
      </c>
      <c r="B202" s="1">
        <v>0.24999999999999878</v>
      </c>
    </row>
    <row r="203" spans="1:2" x14ac:dyDescent="0.55000000000000004">
      <c r="A203" s="1">
        <v>0.1428571428571454</v>
      </c>
      <c r="B203" s="1">
        <v>0.23684210526315669</v>
      </c>
    </row>
    <row r="204" spans="1:2" x14ac:dyDescent="0.55000000000000004">
      <c r="A204" s="1">
        <v>0.13690476190476444</v>
      </c>
      <c r="B204" s="1">
        <v>0.23684210526315669</v>
      </c>
    </row>
    <row r="205" spans="1:2" x14ac:dyDescent="0.55000000000000004">
      <c r="A205" s="1">
        <v>0.13690476190476444</v>
      </c>
      <c r="B205" s="1">
        <v>0.2236842105263146</v>
      </c>
    </row>
    <row r="206" spans="1:2" x14ac:dyDescent="0.55000000000000004">
      <c r="A206" s="1">
        <v>0.13690476190476444</v>
      </c>
      <c r="B206" s="1">
        <v>0.21052631578947251</v>
      </c>
    </row>
    <row r="207" spans="1:2" x14ac:dyDescent="0.55000000000000004">
      <c r="A207" s="1">
        <v>0.13690476190476444</v>
      </c>
      <c r="B207" s="1">
        <v>0.19736842105263042</v>
      </c>
    </row>
    <row r="208" spans="1:2" x14ac:dyDescent="0.55000000000000004">
      <c r="A208" s="1">
        <v>0.13690476190476444</v>
      </c>
      <c r="B208" s="1">
        <v>0.18421052631578833</v>
      </c>
    </row>
    <row r="209" spans="1:2" x14ac:dyDescent="0.55000000000000004">
      <c r="A209" s="1">
        <v>0.13095238095238348</v>
      </c>
      <c r="B209" s="1">
        <v>0.18421052631578833</v>
      </c>
    </row>
    <row r="210" spans="1:2" x14ac:dyDescent="0.55000000000000004">
      <c r="A210" s="1">
        <v>0.12500000000000253</v>
      </c>
      <c r="B210" s="1">
        <v>0.18421052631578833</v>
      </c>
    </row>
    <row r="211" spans="1:2" x14ac:dyDescent="0.55000000000000004">
      <c r="A211" s="1">
        <v>0.11904761904762157</v>
      </c>
      <c r="B211" s="1">
        <v>0.18421052631578833</v>
      </c>
    </row>
    <row r="212" spans="1:2" x14ac:dyDescent="0.55000000000000004">
      <c r="A212" s="1">
        <v>0.11309523809524061</v>
      </c>
      <c r="B212" s="1">
        <v>0.18421052631578833</v>
      </c>
    </row>
    <row r="213" spans="1:2" x14ac:dyDescent="0.55000000000000004">
      <c r="A213" s="1">
        <v>0.11309523809524061</v>
      </c>
      <c r="B213" s="1">
        <v>0.17105263157894623</v>
      </c>
    </row>
    <row r="214" spans="1:2" x14ac:dyDescent="0.55000000000000004">
      <c r="A214" s="1">
        <v>0.10714285714285965</v>
      </c>
      <c r="B214" s="1">
        <v>0.17105263157894623</v>
      </c>
    </row>
    <row r="215" spans="1:2" x14ac:dyDescent="0.55000000000000004">
      <c r="A215" s="1">
        <v>0.10714285714285965</v>
      </c>
      <c r="B215" s="1">
        <v>0.15789473684210414</v>
      </c>
    </row>
    <row r="216" spans="1:2" x14ac:dyDescent="0.55000000000000004">
      <c r="A216" s="1">
        <v>0.10714285714285965</v>
      </c>
      <c r="B216" s="1">
        <v>0.14473684210526205</v>
      </c>
    </row>
    <row r="217" spans="1:2" x14ac:dyDescent="0.55000000000000004">
      <c r="A217" s="1">
        <v>0.10119047619047869</v>
      </c>
      <c r="B217" s="1">
        <v>0.14473684210526205</v>
      </c>
    </row>
    <row r="218" spans="1:2" x14ac:dyDescent="0.55000000000000004">
      <c r="A218" s="1">
        <v>9.5238095238097731E-2</v>
      </c>
      <c r="B218" s="1">
        <v>0.14473684210526205</v>
      </c>
    </row>
    <row r="219" spans="1:2" x14ac:dyDescent="0.55000000000000004">
      <c r="A219" s="1">
        <v>8.9285714285716772E-2</v>
      </c>
      <c r="B219" s="1">
        <v>0.14473684210526205</v>
      </c>
    </row>
    <row r="220" spans="1:2" x14ac:dyDescent="0.55000000000000004">
      <c r="A220" s="1">
        <v>8.3333333333335813E-2</v>
      </c>
      <c r="B220" s="1">
        <v>0.14473684210526205</v>
      </c>
    </row>
    <row r="221" spans="1:2" x14ac:dyDescent="0.55000000000000004">
      <c r="A221" s="1">
        <v>8.3333333333335813E-2</v>
      </c>
      <c r="B221" s="1">
        <v>0.13157894736841996</v>
      </c>
    </row>
    <row r="222" spans="1:2" x14ac:dyDescent="0.55000000000000004">
      <c r="A222" s="1">
        <v>8.3333333333335813E-2</v>
      </c>
      <c r="B222" s="1">
        <v>0.11842105263157786</v>
      </c>
    </row>
    <row r="223" spans="1:2" x14ac:dyDescent="0.55000000000000004">
      <c r="A223" s="1">
        <v>7.7380952380954854E-2</v>
      </c>
      <c r="B223" s="1">
        <v>0.11842105263157786</v>
      </c>
    </row>
    <row r="224" spans="1:2" x14ac:dyDescent="0.55000000000000004">
      <c r="A224" s="1">
        <v>7.1428571428573895E-2</v>
      </c>
      <c r="B224" s="1">
        <v>0.11842105263157786</v>
      </c>
    </row>
    <row r="225" spans="1:2" x14ac:dyDescent="0.55000000000000004">
      <c r="A225" s="1">
        <v>7.1428571428573895E-2</v>
      </c>
      <c r="B225" s="1">
        <v>0.10526315789473575</v>
      </c>
    </row>
    <row r="226" spans="1:2" x14ac:dyDescent="0.55000000000000004">
      <c r="A226" s="1">
        <v>6.5476190476192936E-2</v>
      </c>
      <c r="B226" s="1">
        <v>0.10526315789473575</v>
      </c>
    </row>
    <row r="227" spans="1:2" x14ac:dyDescent="0.55000000000000004">
      <c r="A227" s="1">
        <v>5.9523809523811984E-2</v>
      </c>
      <c r="B227" s="1">
        <v>0.10526315789473575</v>
      </c>
    </row>
    <row r="228" spans="1:2" x14ac:dyDescent="0.55000000000000004">
      <c r="A228" s="1">
        <v>5.3571428571431032E-2</v>
      </c>
      <c r="B228" s="1">
        <v>0.10526315789473575</v>
      </c>
    </row>
    <row r="229" spans="1:2" x14ac:dyDescent="0.55000000000000004">
      <c r="A229" s="1">
        <v>4.761904761905008E-2</v>
      </c>
      <c r="B229" s="1">
        <v>0.10526315789473575</v>
      </c>
    </row>
    <row r="230" spans="1:2" x14ac:dyDescent="0.55000000000000004">
      <c r="A230" s="1">
        <v>4.761904761905008E-2</v>
      </c>
      <c r="B230" s="1">
        <v>9.2105263157893649E-2</v>
      </c>
    </row>
    <row r="231" spans="1:2" x14ac:dyDescent="0.55000000000000004">
      <c r="A231" s="1">
        <v>4.1666666666669128E-2</v>
      </c>
      <c r="B231" s="1">
        <v>9.2105263157893649E-2</v>
      </c>
    </row>
    <row r="232" spans="1:2" x14ac:dyDescent="0.55000000000000004">
      <c r="A232" s="1">
        <v>4.1666666666669128E-2</v>
      </c>
      <c r="B232" s="1">
        <v>7.8947368421051545E-2</v>
      </c>
    </row>
    <row r="233" spans="1:2" x14ac:dyDescent="0.55000000000000004">
      <c r="A233" s="1">
        <v>3.5714285714288176E-2</v>
      </c>
      <c r="B233" s="1">
        <v>7.8947368421051545E-2</v>
      </c>
    </row>
    <row r="234" spans="1:2" x14ac:dyDescent="0.55000000000000004">
      <c r="A234" s="1">
        <v>2.9761904761907224E-2</v>
      </c>
      <c r="B234" s="1">
        <v>7.8947368421051545E-2</v>
      </c>
    </row>
    <row r="235" spans="1:2" x14ac:dyDescent="0.55000000000000004">
      <c r="A235" s="1">
        <v>2.9761904761907224E-2</v>
      </c>
      <c r="B235" s="1">
        <v>6.578947368420944E-2</v>
      </c>
    </row>
    <row r="236" spans="1:2" x14ac:dyDescent="0.55000000000000004">
      <c r="A236" s="1">
        <v>2.3809523809526272E-2</v>
      </c>
      <c r="B236" s="1">
        <v>6.578947368420944E-2</v>
      </c>
    </row>
    <row r="237" spans="1:2" x14ac:dyDescent="0.55000000000000004">
      <c r="A237" s="1">
        <v>2.3809523809526272E-2</v>
      </c>
      <c r="B237" s="1">
        <v>5.2631578947367336E-2</v>
      </c>
    </row>
    <row r="238" spans="1:2" x14ac:dyDescent="0.55000000000000004">
      <c r="A238" s="1">
        <v>2.3809523809526272E-2</v>
      </c>
      <c r="B238" s="1">
        <v>3.9473684210525231E-2</v>
      </c>
    </row>
    <row r="239" spans="1:2" x14ac:dyDescent="0.55000000000000004">
      <c r="A239" s="1">
        <v>1.7857142857145319E-2</v>
      </c>
      <c r="B239" s="1">
        <v>3.9473684210525231E-2</v>
      </c>
    </row>
    <row r="240" spans="1:2" x14ac:dyDescent="0.55000000000000004">
      <c r="A240" s="1">
        <v>1.7857142857145319E-2</v>
      </c>
      <c r="B240" s="1">
        <v>2.6315789473683127E-2</v>
      </c>
    </row>
    <row r="241" spans="1:2" x14ac:dyDescent="0.55000000000000004">
      <c r="A241" s="1">
        <v>1.1904761904764367E-2</v>
      </c>
      <c r="B241" s="1">
        <v>2.6315789473683127E-2</v>
      </c>
    </row>
    <row r="242" spans="1:2" x14ac:dyDescent="0.55000000000000004">
      <c r="A242" s="1">
        <v>1.1904761904764367E-2</v>
      </c>
      <c r="B242" s="1">
        <v>1.3157894736841022E-2</v>
      </c>
    </row>
    <row r="243" spans="1:2" x14ac:dyDescent="0.55000000000000004">
      <c r="A243" s="1">
        <v>1.1904761904764367E-2</v>
      </c>
      <c r="B243" s="1">
        <v>-1.0824674490095276E-15</v>
      </c>
    </row>
    <row r="244" spans="1:2" x14ac:dyDescent="0.55000000000000004">
      <c r="A244" s="1">
        <v>5.9523809523834154E-3</v>
      </c>
      <c r="B244" s="1">
        <v>-1.0824674490095276E-15</v>
      </c>
    </row>
    <row r="245" spans="1:2" x14ac:dyDescent="0.55000000000000004">
      <c r="A245" s="1">
        <v>2.4633073358870661E-15</v>
      </c>
      <c r="B245" s="1">
        <v>-1.0824674490095276E-15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253"/>
  <sheetViews>
    <sheetView zoomScale="80" zoomScaleNormal="80" workbookViewId="0">
      <selection activeCell="M20" sqref="M20"/>
    </sheetView>
  </sheetViews>
  <sheetFormatPr defaultRowHeight="14.4" x14ac:dyDescent="0.55000000000000004"/>
  <cols>
    <col min="2" max="2" width="14.578125" customWidth="1"/>
    <col min="11" max="11" width="12.26171875" bestFit="1" customWidth="1"/>
    <col min="12" max="12" width="9.7890625" bestFit="1" customWidth="1"/>
    <col min="16" max="16" width="25.734375" bestFit="1" customWidth="1"/>
    <col min="17" max="17" width="9.5234375" bestFit="1" customWidth="1"/>
  </cols>
  <sheetData>
    <row r="1" spans="1:25" x14ac:dyDescent="0.55000000000000004">
      <c r="A1" s="18" t="s">
        <v>0</v>
      </c>
      <c r="B1" s="18" t="s">
        <v>5</v>
      </c>
      <c r="C1" s="18" t="s">
        <v>1</v>
      </c>
      <c r="D1" s="18" t="s">
        <v>2</v>
      </c>
      <c r="E1" s="18" t="s">
        <v>3</v>
      </c>
      <c r="F1" s="18" t="s">
        <v>4</v>
      </c>
      <c r="I1" s="18" t="s">
        <v>293</v>
      </c>
      <c r="K1" s="19" t="s">
        <v>292</v>
      </c>
      <c r="L1" s="19" t="s">
        <v>294</v>
      </c>
      <c r="N1" s="19" t="s">
        <v>295</v>
      </c>
      <c r="P1" s="47" t="s">
        <v>326</v>
      </c>
      <c r="Q1" s="47"/>
      <c r="R1" s="47"/>
      <c r="S1" s="47"/>
      <c r="T1" s="47"/>
      <c r="U1" s="47"/>
    </row>
    <row r="2" spans="1:25" x14ac:dyDescent="0.55000000000000004">
      <c r="A2" s="1">
        <v>1</v>
      </c>
      <c r="B2" s="1">
        <v>1</v>
      </c>
      <c r="C2" s="1">
        <v>30</v>
      </c>
      <c r="D2" s="1">
        <v>0</v>
      </c>
      <c r="E2" s="1">
        <v>0</v>
      </c>
      <c r="F2">
        <v>0</v>
      </c>
      <c r="H2" s="10" t="s">
        <v>30</v>
      </c>
      <c r="I2" s="12">
        <v>-1.5123823241678642</v>
      </c>
      <c r="K2">
        <f t="shared" ref="K2:K65" si="0">$I$2 + ($I$3*B2) + ($I$4*C2) + ($I$5*D2) + ($I$6*E2)</f>
        <v>0.3937478987016636</v>
      </c>
      <c r="L2">
        <f>EXP(K2)/(1+EXP(K2))</f>
        <v>0.59718460309404486</v>
      </c>
      <c r="N2">
        <f t="shared" ref="N2:N65" si="1">IF(L2&gt;0.5,1,0)</f>
        <v>1</v>
      </c>
    </row>
    <row r="3" spans="1:25" x14ac:dyDescent="0.55000000000000004">
      <c r="A3" s="1">
        <v>2</v>
      </c>
      <c r="B3" s="1">
        <v>0</v>
      </c>
      <c r="C3" s="1">
        <v>22</v>
      </c>
      <c r="D3" s="1">
        <v>10</v>
      </c>
      <c r="E3" s="1">
        <v>26</v>
      </c>
      <c r="F3">
        <v>0</v>
      </c>
      <c r="H3" s="8" t="s">
        <v>5</v>
      </c>
      <c r="I3" s="13">
        <v>0.90372289773097325</v>
      </c>
      <c r="K3">
        <f t="shared" si="0"/>
        <v>-1.1412759705980662</v>
      </c>
      <c r="L3">
        <f t="shared" ref="L3:L66" si="2">EXP(K3)/(1+EXP(K3))</f>
        <v>0.2420861682910557</v>
      </c>
      <c r="N3">
        <f t="shared" si="1"/>
        <v>0</v>
      </c>
      <c r="P3" t="s">
        <v>19</v>
      </c>
    </row>
    <row r="4" spans="1:25" ht="14.7" thickBot="1" x14ac:dyDescent="0.6">
      <c r="A4" s="1">
        <v>3</v>
      </c>
      <c r="B4" s="1">
        <v>0</v>
      </c>
      <c r="C4" s="1">
        <v>20</v>
      </c>
      <c r="D4" s="1">
        <v>45</v>
      </c>
      <c r="E4" s="1">
        <v>13</v>
      </c>
      <c r="F4">
        <v>0</v>
      </c>
      <c r="H4" s="8" t="s">
        <v>1</v>
      </c>
      <c r="I4" s="13">
        <v>3.3413577504618486E-2</v>
      </c>
      <c r="K4">
        <f t="shared" si="0"/>
        <v>-2.1124922072306118</v>
      </c>
      <c r="L4">
        <f t="shared" si="2"/>
        <v>0.10788856074444723</v>
      </c>
      <c r="N4">
        <f t="shared" si="1"/>
        <v>0</v>
      </c>
    </row>
    <row r="5" spans="1:25" x14ac:dyDescent="0.55000000000000004">
      <c r="A5" s="1">
        <v>4</v>
      </c>
      <c r="B5" s="1">
        <v>1</v>
      </c>
      <c r="C5" s="1">
        <v>15</v>
      </c>
      <c r="D5" s="1">
        <v>15</v>
      </c>
      <c r="E5" s="1">
        <v>0</v>
      </c>
      <c r="F5">
        <v>0</v>
      </c>
      <c r="H5" s="8" t="s">
        <v>2</v>
      </c>
      <c r="I5" s="13">
        <v>-2.7159631434730325E-2</v>
      </c>
      <c r="K5">
        <f t="shared" si="0"/>
        <v>-0.51485023538856856</v>
      </c>
      <c r="L5">
        <f t="shared" si="2"/>
        <v>0.37405720722037905</v>
      </c>
      <c r="N5">
        <f t="shared" si="1"/>
        <v>0</v>
      </c>
      <c r="P5" s="9" t="s">
        <v>20</v>
      </c>
      <c r="Q5" s="5" t="s">
        <v>21</v>
      </c>
      <c r="R5" s="5" t="s">
        <v>22</v>
      </c>
      <c r="S5" s="5" t="s">
        <v>23</v>
      </c>
      <c r="T5" s="5" t="s">
        <v>24</v>
      </c>
      <c r="U5" s="5" t="s">
        <v>25</v>
      </c>
      <c r="V5" s="5" t="s">
        <v>26</v>
      </c>
      <c r="W5" s="5" t="s">
        <v>27</v>
      </c>
      <c r="X5" s="5" t="s">
        <v>28</v>
      </c>
      <c r="Y5" s="5" t="s">
        <v>29</v>
      </c>
    </row>
    <row r="6" spans="1:25" ht="14.7" thickBot="1" x14ac:dyDescent="0.6">
      <c r="A6" s="1">
        <v>5</v>
      </c>
      <c r="B6" s="1">
        <v>0</v>
      </c>
      <c r="C6" s="1">
        <v>4</v>
      </c>
      <c r="D6" s="1">
        <v>15</v>
      </c>
      <c r="E6" s="1">
        <v>0</v>
      </c>
      <c r="F6">
        <v>0</v>
      </c>
      <c r="H6" s="11" t="s">
        <v>3</v>
      </c>
      <c r="I6" s="14">
        <v>-3.5536937378655943E-3</v>
      </c>
      <c r="K6">
        <f t="shared" si="0"/>
        <v>-1.786122485670345</v>
      </c>
      <c r="L6">
        <f t="shared" si="2"/>
        <v>0.1435487763126316</v>
      </c>
      <c r="N6">
        <f t="shared" si="1"/>
        <v>0</v>
      </c>
      <c r="P6" s="10" t="s">
        <v>30</v>
      </c>
      <c r="Q6" s="12">
        <v>-1.5123823241678642</v>
      </c>
      <c r="R6" s="12">
        <v>0.35494071169077523</v>
      </c>
      <c r="S6" s="12">
        <v>18.155639649534724</v>
      </c>
      <c r="T6" s="15" t="s">
        <v>31</v>
      </c>
      <c r="U6" s="12">
        <v>-2.2080533357287986</v>
      </c>
      <c r="V6" s="12">
        <v>-0.81671131260692997</v>
      </c>
      <c r="W6" s="12"/>
      <c r="X6" s="12"/>
      <c r="Y6" s="12"/>
    </row>
    <row r="7" spans="1:25" x14ac:dyDescent="0.55000000000000004">
      <c r="A7" s="1">
        <v>6</v>
      </c>
      <c r="B7" s="1">
        <v>1</v>
      </c>
      <c r="C7" s="1">
        <v>18</v>
      </c>
      <c r="D7" s="1">
        <v>0</v>
      </c>
      <c r="E7" s="1">
        <v>0</v>
      </c>
      <c r="F7">
        <v>1</v>
      </c>
      <c r="K7">
        <f t="shared" si="0"/>
        <v>-7.2150313537582278E-3</v>
      </c>
      <c r="L7">
        <f t="shared" si="2"/>
        <v>0.498196249986323</v>
      </c>
      <c r="N7">
        <f t="shared" si="1"/>
        <v>0</v>
      </c>
      <c r="P7" s="8" t="s">
        <v>5</v>
      </c>
      <c r="Q7" s="13">
        <v>0.90372289773097325</v>
      </c>
      <c r="R7" s="13">
        <v>0.30062578910312115</v>
      </c>
      <c r="S7" s="13">
        <v>9.0368714613760517</v>
      </c>
      <c r="T7" s="13">
        <v>2.645880504078213E-3</v>
      </c>
      <c r="U7" s="13">
        <v>0.31450717826492214</v>
      </c>
      <c r="V7" s="13">
        <v>1.4929386171970243</v>
      </c>
      <c r="W7" s="13">
        <v>2.4687770281801589</v>
      </c>
      <c r="X7" s="13">
        <v>1.3695841837582072</v>
      </c>
      <c r="Y7" s="13">
        <v>4.4501536211855601</v>
      </c>
    </row>
    <row r="8" spans="1:25" x14ac:dyDescent="0.55000000000000004">
      <c r="A8" s="1">
        <v>7</v>
      </c>
      <c r="B8" s="1">
        <v>1</v>
      </c>
      <c r="C8" s="1">
        <v>16</v>
      </c>
      <c r="D8" s="1">
        <v>0</v>
      </c>
      <c r="E8" s="1">
        <v>0</v>
      </c>
      <c r="F8">
        <v>0</v>
      </c>
      <c r="K8">
        <f t="shared" si="0"/>
        <v>-7.4042186362995199E-2</v>
      </c>
      <c r="L8">
        <f t="shared" si="2"/>
        <v>0.48149790538888088</v>
      </c>
      <c r="N8">
        <f t="shared" si="1"/>
        <v>0</v>
      </c>
      <c r="P8" s="8" t="s">
        <v>1</v>
      </c>
      <c r="Q8" s="13">
        <v>3.3413577504618486E-2</v>
      </c>
      <c r="R8" s="13">
        <v>1.58367063441478E-2</v>
      </c>
      <c r="S8" s="13">
        <v>4.4516009480880516</v>
      </c>
      <c r="T8" s="13">
        <v>3.4868543629540394E-2</v>
      </c>
      <c r="U8" s="13">
        <v>2.3742034363518176E-3</v>
      </c>
      <c r="V8" s="13">
        <v>6.445295157288515E-2</v>
      </c>
      <c r="W8" s="13">
        <v>1.0339780808989338</v>
      </c>
      <c r="X8" s="13">
        <v>1.0023770240891565</v>
      </c>
      <c r="Y8" s="13">
        <v>1.0665753963693705</v>
      </c>
    </row>
    <row r="9" spans="1:25" x14ac:dyDescent="0.55000000000000004">
      <c r="A9" s="1">
        <v>15</v>
      </c>
      <c r="B9" s="1">
        <v>0</v>
      </c>
      <c r="C9" s="1">
        <v>5</v>
      </c>
      <c r="D9" s="1">
        <v>0</v>
      </c>
      <c r="E9" s="1">
        <v>0</v>
      </c>
      <c r="F9">
        <v>1</v>
      </c>
      <c r="K9">
        <f t="shared" si="0"/>
        <v>-1.3453144366447718</v>
      </c>
      <c r="L9">
        <f t="shared" si="2"/>
        <v>0.20663745983567197</v>
      </c>
      <c r="N9">
        <f t="shared" si="1"/>
        <v>0</v>
      </c>
      <c r="P9" s="8" t="s">
        <v>2</v>
      </c>
      <c r="Q9" s="13">
        <v>-2.7159631434730325E-2</v>
      </c>
      <c r="R9" s="13">
        <v>1.2251155417252252E-2</v>
      </c>
      <c r="S9" s="13">
        <v>4.914661892367886</v>
      </c>
      <c r="T9" s="13">
        <v>2.6629674768153699E-2</v>
      </c>
      <c r="U9" s="13">
        <v>-5.1171454821547516E-2</v>
      </c>
      <c r="V9" s="13">
        <v>-3.1478080479131372E-3</v>
      </c>
      <c r="W9" s="13">
        <v>0.973205874873872</v>
      </c>
      <c r="X9" s="13">
        <v>0.9501157546393072</v>
      </c>
      <c r="Y9" s="13">
        <v>0.99685714110548318</v>
      </c>
    </row>
    <row r="10" spans="1:25" ht="14.7" thickBot="1" x14ac:dyDescent="0.6">
      <c r="A10" s="1">
        <v>16</v>
      </c>
      <c r="B10" s="1">
        <v>1</v>
      </c>
      <c r="C10" s="1">
        <v>16</v>
      </c>
      <c r="D10" s="1">
        <v>0</v>
      </c>
      <c r="E10" s="1">
        <v>13</v>
      </c>
      <c r="F10">
        <v>1</v>
      </c>
      <c r="K10">
        <f t="shared" si="0"/>
        <v>-0.12024020495524793</v>
      </c>
      <c r="L10">
        <f t="shared" si="2"/>
        <v>0.4699761130942417</v>
      </c>
      <c r="N10">
        <f t="shared" si="1"/>
        <v>0</v>
      </c>
      <c r="P10" s="11" t="s">
        <v>3</v>
      </c>
      <c r="Q10" s="14">
        <v>-3.5536937378655943E-3</v>
      </c>
      <c r="R10" s="14">
        <v>1.6053945776327121E-2</v>
      </c>
      <c r="S10" s="14">
        <v>4.9000037279721326E-2</v>
      </c>
      <c r="T10" s="14">
        <v>0.82481250863318523</v>
      </c>
      <c r="U10" s="14">
        <v>-3.501884926922566E-2</v>
      </c>
      <c r="V10" s="14">
        <v>2.7911461793494474E-2</v>
      </c>
      <c r="W10" s="14">
        <v>0.99645261315858757</v>
      </c>
      <c r="X10" s="14">
        <v>0.96558721547264592</v>
      </c>
      <c r="Y10" s="14">
        <v>1.0283046361426336</v>
      </c>
    </row>
    <row r="11" spans="1:25" x14ac:dyDescent="0.55000000000000004">
      <c r="A11" s="1">
        <v>17</v>
      </c>
      <c r="B11" s="1">
        <v>0</v>
      </c>
      <c r="C11" s="1">
        <v>21</v>
      </c>
      <c r="D11" s="1">
        <v>20</v>
      </c>
      <c r="E11" s="1">
        <v>13</v>
      </c>
      <c r="F11">
        <v>0</v>
      </c>
      <c r="K11">
        <f t="shared" si="0"/>
        <v>-1.4000878438577353</v>
      </c>
      <c r="L11">
        <f t="shared" si="2"/>
        <v>0.19780217231788089</v>
      </c>
      <c r="N11">
        <f t="shared" si="1"/>
        <v>0</v>
      </c>
    </row>
    <row r="12" spans="1:25" x14ac:dyDescent="0.55000000000000004">
      <c r="A12" s="1">
        <v>18</v>
      </c>
      <c r="B12" s="1">
        <v>1</v>
      </c>
      <c r="C12" s="1">
        <v>15</v>
      </c>
      <c r="D12" s="1">
        <v>20</v>
      </c>
      <c r="E12" s="1">
        <v>0</v>
      </c>
      <c r="F12">
        <v>0</v>
      </c>
      <c r="K12">
        <f t="shared" si="0"/>
        <v>-0.65064839256222018</v>
      </c>
      <c r="L12">
        <f t="shared" si="2"/>
        <v>0.34284343842306614</v>
      </c>
      <c r="N12">
        <f t="shared" si="1"/>
        <v>0</v>
      </c>
      <c r="P12" s="47" t="s">
        <v>301</v>
      </c>
      <c r="Q12" s="47"/>
      <c r="R12" s="47"/>
      <c r="S12" s="47"/>
      <c r="T12" s="47"/>
      <c r="U12" s="47"/>
    </row>
    <row r="13" spans="1:25" ht="14.4" customHeight="1" x14ac:dyDescent="0.55000000000000004">
      <c r="A13" s="1">
        <v>19</v>
      </c>
      <c r="B13" s="1">
        <v>0</v>
      </c>
      <c r="C13" s="1">
        <v>6</v>
      </c>
      <c r="D13" s="1">
        <v>0</v>
      </c>
      <c r="E13" s="1">
        <v>0</v>
      </c>
      <c r="F13">
        <v>0</v>
      </c>
      <c r="K13">
        <f t="shared" si="0"/>
        <v>-1.3119008591401533</v>
      </c>
      <c r="L13">
        <f t="shared" si="2"/>
        <v>0.21216893544524179</v>
      </c>
      <c r="N13">
        <f t="shared" si="1"/>
        <v>0</v>
      </c>
      <c r="P13" s="54" t="s">
        <v>362</v>
      </c>
      <c r="Q13" s="54"/>
      <c r="R13" s="54"/>
      <c r="S13" s="54"/>
      <c r="T13" s="54"/>
      <c r="U13" s="54"/>
    </row>
    <row r="14" spans="1:25" x14ac:dyDescent="0.55000000000000004">
      <c r="A14" s="1">
        <v>22</v>
      </c>
      <c r="B14" s="1">
        <v>1</v>
      </c>
      <c r="C14" s="1">
        <v>38</v>
      </c>
      <c r="D14" s="1">
        <v>20</v>
      </c>
      <c r="E14" s="1">
        <v>0</v>
      </c>
      <c r="F14">
        <v>1</v>
      </c>
      <c r="K14">
        <f t="shared" si="0"/>
        <v>0.11786389004400499</v>
      </c>
      <c r="L14">
        <f t="shared" si="2"/>
        <v>0.52943190831163189</v>
      </c>
      <c r="N14">
        <f t="shared" si="1"/>
        <v>1</v>
      </c>
      <c r="P14" s="55"/>
      <c r="Q14" s="55"/>
      <c r="R14" s="55"/>
      <c r="S14" s="55"/>
      <c r="T14" s="55"/>
      <c r="U14" s="55"/>
    </row>
    <row r="15" spans="1:25" x14ac:dyDescent="0.55000000000000004">
      <c r="A15" s="1">
        <v>24</v>
      </c>
      <c r="B15" s="1">
        <v>0</v>
      </c>
      <c r="C15" s="1">
        <v>31</v>
      </c>
      <c r="D15" s="1">
        <v>15</v>
      </c>
      <c r="E15" s="1">
        <v>0</v>
      </c>
      <c r="F15">
        <v>1</v>
      </c>
      <c r="K15">
        <f t="shared" si="0"/>
        <v>-0.88395589304564604</v>
      </c>
      <c r="L15">
        <f t="shared" si="2"/>
        <v>0.29235869189337332</v>
      </c>
      <c r="N15">
        <f t="shared" si="1"/>
        <v>0</v>
      </c>
      <c r="P15" s="55"/>
      <c r="Q15" s="55"/>
      <c r="R15" s="55"/>
      <c r="S15" s="55"/>
      <c r="T15" s="55"/>
      <c r="U15" s="55"/>
    </row>
    <row r="16" spans="1:25" x14ac:dyDescent="0.55000000000000004">
      <c r="A16" s="1">
        <v>25</v>
      </c>
      <c r="B16" s="1">
        <v>1</v>
      </c>
      <c r="C16" s="1">
        <v>26</v>
      </c>
      <c r="D16" s="1">
        <v>0</v>
      </c>
      <c r="E16" s="1">
        <v>0</v>
      </c>
      <c r="F16">
        <v>0</v>
      </c>
      <c r="K16">
        <f t="shared" si="0"/>
        <v>0.26009358868318966</v>
      </c>
      <c r="L16">
        <f t="shared" si="2"/>
        <v>0.56465929783514068</v>
      </c>
      <c r="N16">
        <f t="shared" si="1"/>
        <v>1</v>
      </c>
      <c r="P16" s="55"/>
      <c r="Q16" s="55"/>
      <c r="R16" s="55"/>
      <c r="S16" s="55"/>
      <c r="T16" s="55"/>
      <c r="U16" s="55"/>
    </row>
    <row r="17" spans="1:22" x14ac:dyDescent="0.55000000000000004">
      <c r="A17" s="1">
        <v>26</v>
      </c>
      <c r="B17" s="1">
        <v>0</v>
      </c>
      <c r="C17" s="1">
        <v>5</v>
      </c>
      <c r="D17" s="1">
        <v>10</v>
      </c>
      <c r="E17" s="1">
        <v>0</v>
      </c>
      <c r="F17">
        <v>0</v>
      </c>
      <c r="K17">
        <f t="shared" si="0"/>
        <v>-1.616910750992075</v>
      </c>
      <c r="L17">
        <f t="shared" si="2"/>
        <v>0.1656313561432298</v>
      </c>
      <c r="N17">
        <f t="shared" si="1"/>
        <v>0</v>
      </c>
      <c r="P17" s="55"/>
      <c r="Q17" s="55"/>
      <c r="R17" s="55"/>
      <c r="S17" s="55"/>
      <c r="T17" s="55"/>
      <c r="U17" s="55"/>
    </row>
    <row r="18" spans="1:22" x14ac:dyDescent="0.55000000000000004">
      <c r="A18" s="1">
        <v>29</v>
      </c>
      <c r="B18" s="1">
        <v>1</v>
      </c>
      <c r="C18" s="1">
        <v>4</v>
      </c>
      <c r="D18" s="1">
        <v>0</v>
      </c>
      <c r="E18" s="1">
        <v>0</v>
      </c>
      <c r="F18">
        <v>0</v>
      </c>
      <c r="K18">
        <f t="shared" si="0"/>
        <v>-0.47500511641841703</v>
      </c>
      <c r="L18">
        <f t="shared" si="2"/>
        <v>0.38343228589541212</v>
      </c>
      <c r="N18">
        <f t="shared" si="1"/>
        <v>0</v>
      </c>
    </row>
    <row r="19" spans="1:22" x14ac:dyDescent="0.55000000000000004">
      <c r="A19" s="1">
        <v>30</v>
      </c>
      <c r="B19" s="1">
        <v>0</v>
      </c>
      <c r="C19" s="1">
        <v>46</v>
      </c>
      <c r="D19" s="1">
        <v>10</v>
      </c>
      <c r="E19" s="1">
        <v>13</v>
      </c>
      <c r="F19">
        <v>1</v>
      </c>
      <c r="K19">
        <f t="shared" si="0"/>
        <v>-0.29315209189496982</v>
      </c>
      <c r="L19">
        <f t="shared" si="2"/>
        <v>0.42723235850763036</v>
      </c>
      <c r="N19">
        <f t="shared" si="1"/>
        <v>0</v>
      </c>
      <c r="P19" s="49" t="s">
        <v>352</v>
      </c>
      <c r="Q19" s="49"/>
      <c r="R19" s="49"/>
      <c r="S19" s="49"/>
      <c r="T19" s="49"/>
      <c r="U19" s="49"/>
    </row>
    <row r="20" spans="1:22" ht="14.4" customHeight="1" x14ac:dyDescent="0.55000000000000004">
      <c r="A20" s="1">
        <v>31</v>
      </c>
      <c r="B20" s="1">
        <v>1</v>
      </c>
      <c r="C20" s="1">
        <v>10</v>
      </c>
      <c r="D20" s="1">
        <v>0</v>
      </c>
      <c r="E20" s="1">
        <v>13</v>
      </c>
      <c r="F20">
        <v>0</v>
      </c>
      <c r="K20">
        <f t="shared" si="0"/>
        <v>-0.32072166998295881</v>
      </c>
      <c r="L20">
        <f t="shared" si="2"/>
        <v>0.42049988142150158</v>
      </c>
      <c r="N20">
        <f t="shared" si="1"/>
        <v>0</v>
      </c>
      <c r="P20" s="49"/>
      <c r="Q20" s="49"/>
      <c r="R20" s="49"/>
      <c r="S20" s="49"/>
      <c r="T20" s="49"/>
      <c r="U20" s="49"/>
    </row>
    <row r="21" spans="1:22" x14ac:dyDescent="0.55000000000000004">
      <c r="A21" s="1">
        <v>34</v>
      </c>
      <c r="B21" s="1">
        <v>0</v>
      </c>
      <c r="C21" s="1">
        <v>37</v>
      </c>
      <c r="D21" s="1">
        <v>10</v>
      </c>
      <c r="E21" s="1">
        <v>13</v>
      </c>
      <c r="F21">
        <v>0</v>
      </c>
      <c r="K21">
        <f t="shared" si="0"/>
        <v>-0.5938742894365362</v>
      </c>
      <c r="L21">
        <f t="shared" si="2"/>
        <v>0.35574640699499388</v>
      </c>
      <c r="N21">
        <f t="shared" si="1"/>
        <v>0</v>
      </c>
      <c r="P21" s="49"/>
      <c r="Q21" s="49"/>
      <c r="R21" s="49"/>
      <c r="S21" s="49"/>
      <c r="T21" s="49"/>
      <c r="U21" s="49"/>
    </row>
    <row r="22" spans="1:22" x14ac:dyDescent="0.55000000000000004">
      <c r="A22" s="1">
        <v>37</v>
      </c>
      <c r="B22" s="1">
        <v>0</v>
      </c>
      <c r="C22" s="1">
        <v>17</v>
      </c>
      <c r="D22" s="1">
        <v>0</v>
      </c>
      <c r="E22" s="1">
        <v>0</v>
      </c>
      <c r="F22">
        <v>0</v>
      </c>
      <c r="K22">
        <f t="shared" si="0"/>
        <v>-0.94435150658934996</v>
      </c>
      <c r="L22">
        <f t="shared" si="2"/>
        <v>0.28002219715155063</v>
      </c>
      <c r="N22">
        <f t="shared" si="1"/>
        <v>0</v>
      </c>
      <c r="P22" s="49"/>
      <c r="Q22" s="49"/>
      <c r="R22" s="49"/>
      <c r="S22" s="49"/>
      <c r="T22" s="49"/>
      <c r="U22" s="49"/>
    </row>
    <row r="23" spans="1:22" x14ac:dyDescent="0.55000000000000004">
      <c r="A23" s="1">
        <v>40</v>
      </c>
      <c r="B23" s="1">
        <v>0</v>
      </c>
      <c r="C23" s="1">
        <v>25</v>
      </c>
      <c r="D23" s="1">
        <v>20</v>
      </c>
      <c r="E23" s="1">
        <v>41</v>
      </c>
      <c r="F23">
        <v>1</v>
      </c>
      <c r="K23">
        <f t="shared" si="0"/>
        <v>-1.365936958499498</v>
      </c>
      <c r="L23">
        <f t="shared" si="2"/>
        <v>0.20327708512726769</v>
      </c>
      <c r="N23">
        <f t="shared" si="1"/>
        <v>0</v>
      </c>
      <c r="P23" s="35"/>
      <c r="Q23" s="35"/>
      <c r="R23" s="35"/>
      <c r="S23" s="35"/>
      <c r="T23" s="35"/>
      <c r="U23" s="35"/>
    </row>
    <row r="24" spans="1:22" ht="14.7" thickBot="1" x14ac:dyDescent="0.6">
      <c r="A24" s="1">
        <v>42</v>
      </c>
      <c r="B24" s="1">
        <v>1</v>
      </c>
      <c r="C24" s="1">
        <v>15</v>
      </c>
      <c r="D24" s="1">
        <v>20</v>
      </c>
      <c r="E24" s="1">
        <v>0</v>
      </c>
      <c r="F24">
        <v>0</v>
      </c>
      <c r="K24">
        <f t="shared" si="0"/>
        <v>-0.65064839256222018</v>
      </c>
      <c r="L24">
        <f t="shared" si="2"/>
        <v>0.34284343842306614</v>
      </c>
      <c r="N24">
        <f t="shared" si="1"/>
        <v>0</v>
      </c>
      <c r="P24" s="20"/>
      <c r="Q24" s="20"/>
      <c r="R24" s="52" t="s">
        <v>299</v>
      </c>
      <c r="S24" s="52"/>
    </row>
    <row r="25" spans="1:22" x14ac:dyDescent="0.55000000000000004">
      <c r="A25" s="1">
        <v>44</v>
      </c>
      <c r="B25" s="1">
        <v>0</v>
      </c>
      <c r="C25" s="1">
        <v>7</v>
      </c>
      <c r="D25" s="1">
        <v>15</v>
      </c>
      <c r="E25" s="1">
        <v>0</v>
      </c>
      <c r="F25">
        <v>0</v>
      </c>
      <c r="K25">
        <f t="shared" si="0"/>
        <v>-1.6858817531564898</v>
      </c>
      <c r="L25">
        <f t="shared" si="2"/>
        <v>0.15631819772461311</v>
      </c>
      <c r="N25">
        <f t="shared" si="1"/>
        <v>0</v>
      </c>
      <c r="P25" s="21"/>
      <c r="Q25" s="23" t="s">
        <v>296</v>
      </c>
      <c r="R25" s="27">
        <v>0</v>
      </c>
      <c r="S25" s="27">
        <v>1</v>
      </c>
      <c r="T25" s="27" t="s">
        <v>297</v>
      </c>
      <c r="U25" s="24" t="s">
        <v>298</v>
      </c>
    </row>
    <row r="26" spans="1:22" x14ac:dyDescent="0.55000000000000004">
      <c r="A26" s="1">
        <v>45</v>
      </c>
      <c r="B26" s="1">
        <v>1</v>
      </c>
      <c r="C26" s="1">
        <v>36</v>
      </c>
      <c r="D26" s="1">
        <v>10</v>
      </c>
      <c r="E26" s="1">
        <v>13</v>
      </c>
      <c r="F26">
        <v>1</v>
      </c>
      <c r="K26">
        <f t="shared" si="0"/>
        <v>0.27643503078981857</v>
      </c>
      <c r="L26">
        <f t="shared" si="2"/>
        <v>0.56867200842369614</v>
      </c>
      <c r="N26">
        <f t="shared" si="1"/>
        <v>1</v>
      </c>
      <c r="P26" s="53" t="s">
        <v>300</v>
      </c>
      <c r="Q26" s="25">
        <v>0</v>
      </c>
      <c r="R26" s="22">
        <f>COUNTIFS(F2:F245, "=0", N2:N245, "=0")</f>
        <v>157</v>
      </c>
      <c r="S26" s="22">
        <f>COUNTIFS(F2:F245, "=0", N2:N245, "=1")</f>
        <v>11</v>
      </c>
      <c r="T26" s="22">
        <f>SUM(R26:S26)</f>
        <v>168</v>
      </c>
      <c r="U26" s="29">
        <f>R26/T26</f>
        <v>0.93452380952380953</v>
      </c>
    </row>
    <row r="27" spans="1:22" x14ac:dyDescent="0.55000000000000004">
      <c r="A27" s="1">
        <v>52</v>
      </c>
      <c r="B27" s="1">
        <v>0</v>
      </c>
      <c r="C27" s="1">
        <v>19</v>
      </c>
      <c r="D27" s="1">
        <v>0</v>
      </c>
      <c r="E27" s="1">
        <v>39</v>
      </c>
      <c r="F27">
        <v>1</v>
      </c>
      <c r="K27">
        <f t="shared" si="0"/>
        <v>-1.0161184073568712</v>
      </c>
      <c r="L27">
        <f t="shared" si="2"/>
        <v>0.26578417700711426</v>
      </c>
      <c r="N27">
        <f t="shared" si="1"/>
        <v>0</v>
      </c>
      <c r="P27" s="53"/>
      <c r="Q27" s="25">
        <v>1</v>
      </c>
      <c r="R27" s="22">
        <f>COUNTIFS(F2:F245, "=1", N2:N245, "=0")</f>
        <v>61</v>
      </c>
      <c r="S27" s="22">
        <f>COUNTIFS(F2:F245, "=1", N2:N245, "=1")</f>
        <v>15</v>
      </c>
      <c r="T27" s="22">
        <f>SUM(R27:S27)</f>
        <v>76</v>
      </c>
      <c r="U27" s="29">
        <f>S27/T27</f>
        <v>0.19736842105263158</v>
      </c>
    </row>
    <row r="28" spans="1:22" ht="14.7" thickBot="1" x14ac:dyDescent="0.6">
      <c r="A28" s="1">
        <v>54</v>
      </c>
      <c r="B28" s="1">
        <v>0</v>
      </c>
      <c r="C28" s="1">
        <v>31</v>
      </c>
      <c r="D28" s="1">
        <v>0</v>
      </c>
      <c r="E28" s="1">
        <v>13</v>
      </c>
      <c r="F28">
        <v>0</v>
      </c>
      <c r="K28">
        <f t="shared" si="0"/>
        <v>-0.52275944011694386</v>
      </c>
      <c r="L28">
        <f t="shared" si="2"/>
        <v>0.37220721101633469</v>
      </c>
      <c r="N28">
        <f t="shared" si="1"/>
        <v>0</v>
      </c>
      <c r="P28" s="21"/>
      <c r="Q28" s="26" t="s">
        <v>297</v>
      </c>
      <c r="R28" s="28">
        <f>SUM(R26:R27)</f>
        <v>218</v>
      </c>
      <c r="S28" s="28">
        <f>SUM(S26:S27)</f>
        <v>26</v>
      </c>
      <c r="T28" s="28">
        <f>SUM(T26:T27)</f>
        <v>244</v>
      </c>
      <c r="U28" s="30">
        <f>(R26 + S27) / T28</f>
        <v>0.70491803278688525</v>
      </c>
    </row>
    <row r="29" spans="1:22" x14ac:dyDescent="0.55000000000000004">
      <c r="A29" s="1">
        <v>56</v>
      </c>
      <c r="B29" s="1">
        <v>0</v>
      </c>
      <c r="C29" s="1">
        <v>31</v>
      </c>
      <c r="D29" s="1">
        <v>15</v>
      </c>
      <c r="E29" s="1">
        <v>13</v>
      </c>
      <c r="F29">
        <v>1</v>
      </c>
      <c r="K29">
        <f t="shared" si="0"/>
        <v>-0.93015391163789873</v>
      </c>
      <c r="L29">
        <f t="shared" si="2"/>
        <v>0.28289349021571436</v>
      </c>
      <c r="N29">
        <f t="shared" si="1"/>
        <v>0</v>
      </c>
    </row>
    <row r="30" spans="1:22" x14ac:dyDescent="0.55000000000000004">
      <c r="A30" s="1">
        <v>58</v>
      </c>
      <c r="B30" s="1">
        <v>1</v>
      </c>
      <c r="C30" s="1">
        <v>16</v>
      </c>
      <c r="D30" s="1">
        <v>0</v>
      </c>
      <c r="E30" s="1">
        <v>0</v>
      </c>
      <c r="F30">
        <v>1</v>
      </c>
      <c r="K30">
        <f t="shared" si="0"/>
        <v>-7.4042186362995199E-2</v>
      </c>
      <c r="L30">
        <f t="shared" si="2"/>
        <v>0.48149790538888088</v>
      </c>
      <c r="N30">
        <f t="shared" si="1"/>
        <v>0</v>
      </c>
    </row>
    <row r="31" spans="1:22" x14ac:dyDescent="0.55000000000000004">
      <c r="A31" s="1">
        <v>59</v>
      </c>
      <c r="B31" s="1">
        <v>0</v>
      </c>
      <c r="C31" s="1">
        <v>14</v>
      </c>
      <c r="D31" s="1">
        <v>0</v>
      </c>
      <c r="E31" s="1">
        <v>26</v>
      </c>
      <c r="F31">
        <v>1</v>
      </c>
      <c r="K31">
        <f t="shared" si="0"/>
        <v>-1.1369882762877108</v>
      </c>
      <c r="L31">
        <f t="shared" si="2"/>
        <v>0.24287374613662738</v>
      </c>
      <c r="N31">
        <f t="shared" si="1"/>
        <v>0</v>
      </c>
    </row>
    <row r="32" spans="1:22" ht="14.4" customHeight="1" x14ac:dyDescent="0.55000000000000004">
      <c r="A32" s="1">
        <v>62</v>
      </c>
      <c r="B32" s="1">
        <v>0</v>
      </c>
      <c r="C32" s="1">
        <v>19</v>
      </c>
      <c r="D32" s="1">
        <v>10</v>
      </c>
      <c r="E32" s="1">
        <v>0</v>
      </c>
      <c r="F32">
        <v>0</v>
      </c>
      <c r="K32">
        <f t="shared" si="0"/>
        <v>-1.1491206659274162</v>
      </c>
      <c r="L32">
        <f t="shared" si="2"/>
        <v>0.24064973366003475</v>
      </c>
      <c r="N32">
        <f t="shared" si="1"/>
        <v>0</v>
      </c>
      <c r="P32" s="50" t="s">
        <v>291</v>
      </c>
      <c r="Q32" s="50"/>
      <c r="R32" s="50"/>
      <c r="S32" s="50"/>
      <c r="T32" s="50"/>
      <c r="U32" s="50"/>
      <c r="V32" s="50"/>
    </row>
    <row r="33" spans="1:22" x14ac:dyDescent="0.55000000000000004">
      <c r="A33" s="1">
        <v>63</v>
      </c>
      <c r="B33" s="1">
        <v>0</v>
      </c>
      <c r="C33" s="1">
        <v>30</v>
      </c>
      <c r="D33" s="1">
        <v>0</v>
      </c>
      <c r="E33" s="1">
        <v>0</v>
      </c>
      <c r="F33">
        <v>0</v>
      </c>
      <c r="K33">
        <f t="shared" si="0"/>
        <v>-0.50997499902930965</v>
      </c>
      <c r="L33">
        <f t="shared" si="2"/>
        <v>0.37519938636100858</v>
      </c>
      <c r="N33">
        <f t="shared" si="1"/>
        <v>0</v>
      </c>
      <c r="P33" s="50"/>
      <c r="Q33" s="50"/>
      <c r="R33" s="50"/>
      <c r="S33" s="50"/>
      <c r="T33" s="50"/>
      <c r="U33" s="50"/>
      <c r="V33" s="50"/>
    </row>
    <row r="34" spans="1:22" x14ac:dyDescent="0.55000000000000004">
      <c r="A34" s="1">
        <v>65</v>
      </c>
      <c r="B34" s="1">
        <v>1</v>
      </c>
      <c r="C34" s="1">
        <v>27</v>
      </c>
      <c r="D34" s="1">
        <v>0</v>
      </c>
      <c r="E34" s="1">
        <v>0</v>
      </c>
      <c r="F34">
        <v>1</v>
      </c>
      <c r="K34">
        <f t="shared" si="0"/>
        <v>0.29350716618780814</v>
      </c>
      <c r="L34">
        <f t="shared" si="2"/>
        <v>0.57285452765529343</v>
      </c>
      <c r="N34">
        <f t="shared" si="1"/>
        <v>1</v>
      </c>
      <c r="P34" s="50"/>
      <c r="Q34" s="50"/>
      <c r="R34" s="50"/>
      <c r="S34" s="50"/>
      <c r="T34" s="50"/>
      <c r="U34" s="50"/>
      <c r="V34" s="50"/>
    </row>
    <row r="35" spans="1:22" ht="14.4" customHeight="1" x14ac:dyDescent="0.55000000000000004">
      <c r="A35" s="1">
        <v>67</v>
      </c>
      <c r="B35" s="1">
        <v>1</v>
      </c>
      <c r="C35" s="1">
        <v>34</v>
      </c>
      <c r="D35" s="1">
        <v>35</v>
      </c>
      <c r="E35" s="1">
        <v>26</v>
      </c>
      <c r="F35">
        <v>1</v>
      </c>
      <c r="K35">
        <f t="shared" si="0"/>
        <v>-0.51558092867992933</v>
      </c>
      <c r="L35">
        <f t="shared" si="2"/>
        <v>0.37388613960299238</v>
      </c>
      <c r="N35">
        <f t="shared" si="1"/>
        <v>0</v>
      </c>
      <c r="P35" s="36" t="s">
        <v>20</v>
      </c>
      <c r="Q35" s="37" t="s">
        <v>27</v>
      </c>
      <c r="S35" s="51" t="s">
        <v>363</v>
      </c>
      <c r="T35" s="51"/>
      <c r="U35" s="51"/>
      <c r="V35" s="51"/>
    </row>
    <row r="36" spans="1:22" x14ac:dyDescent="0.55000000000000004">
      <c r="A36" s="1">
        <v>68</v>
      </c>
      <c r="B36" s="1">
        <v>1</v>
      </c>
      <c r="C36" s="1">
        <v>48</v>
      </c>
      <c r="D36" s="1">
        <v>55</v>
      </c>
      <c r="E36" s="1">
        <v>39</v>
      </c>
      <c r="F36">
        <v>0</v>
      </c>
      <c r="K36">
        <f t="shared" si="0"/>
        <v>-0.63718149090212961</v>
      </c>
      <c r="L36">
        <f t="shared" si="2"/>
        <v>0.34588394482428841</v>
      </c>
      <c r="N36">
        <f t="shared" si="1"/>
        <v>0</v>
      </c>
      <c r="P36" s="38" t="s">
        <v>30</v>
      </c>
      <c r="Q36" s="39"/>
      <c r="S36" s="51"/>
      <c r="T36" s="51"/>
      <c r="U36" s="51"/>
      <c r="V36" s="51"/>
    </row>
    <row r="37" spans="1:22" x14ac:dyDescent="0.55000000000000004">
      <c r="A37" s="1">
        <v>70</v>
      </c>
      <c r="B37" s="1">
        <v>0</v>
      </c>
      <c r="C37" s="1">
        <v>10</v>
      </c>
      <c r="D37" s="1">
        <v>0</v>
      </c>
      <c r="E37" s="1">
        <v>0</v>
      </c>
      <c r="F37">
        <v>0</v>
      </c>
      <c r="K37">
        <f t="shared" si="0"/>
        <v>-1.1782465491216794</v>
      </c>
      <c r="L37">
        <f t="shared" si="2"/>
        <v>0.23536761782610782</v>
      </c>
      <c r="N37">
        <f t="shared" si="1"/>
        <v>0</v>
      </c>
      <c r="P37" s="38" t="s">
        <v>5</v>
      </c>
      <c r="Q37" s="39">
        <v>2.4687770281801589</v>
      </c>
      <c r="R37" s="45">
        <f>Q37-1</f>
        <v>1.4687770281801589</v>
      </c>
      <c r="S37" s="51"/>
      <c r="T37" s="51"/>
      <c r="U37" s="51"/>
      <c r="V37" s="51"/>
    </row>
    <row r="38" spans="1:22" x14ac:dyDescent="0.55000000000000004">
      <c r="A38" s="1">
        <v>71</v>
      </c>
      <c r="B38" s="1">
        <v>0</v>
      </c>
      <c r="C38" s="1">
        <v>9</v>
      </c>
      <c r="D38" s="1">
        <v>0</v>
      </c>
      <c r="E38" s="1">
        <v>0</v>
      </c>
      <c r="F38">
        <v>1</v>
      </c>
      <c r="K38">
        <f t="shared" si="0"/>
        <v>-1.2116601266262979</v>
      </c>
      <c r="L38">
        <f t="shared" si="2"/>
        <v>0.22940744249311271</v>
      </c>
      <c r="N38">
        <f t="shared" si="1"/>
        <v>0</v>
      </c>
      <c r="P38" s="38" t="s">
        <v>1</v>
      </c>
      <c r="Q38" s="39">
        <v>1.0339780808989338</v>
      </c>
      <c r="R38" s="45">
        <f t="shared" ref="R38:R40" si="3">Q38-1</f>
        <v>3.3978080898933838E-2</v>
      </c>
      <c r="S38" s="51"/>
      <c r="T38" s="51"/>
      <c r="U38" s="51"/>
      <c r="V38" s="51"/>
    </row>
    <row r="39" spans="1:22" x14ac:dyDescent="0.55000000000000004">
      <c r="A39" s="1">
        <v>72</v>
      </c>
      <c r="B39" s="1">
        <v>0</v>
      </c>
      <c r="C39" s="1">
        <v>12</v>
      </c>
      <c r="D39" s="1">
        <v>0</v>
      </c>
      <c r="E39" s="1">
        <v>0</v>
      </c>
      <c r="F39">
        <v>0</v>
      </c>
      <c r="K39">
        <f t="shared" si="0"/>
        <v>-1.1114193941124424</v>
      </c>
      <c r="L39">
        <f t="shared" si="2"/>
        <v>0.24760636433259423</v>
      </c>
      <c r="N39">
        <f t="shared" si="1"/>
        <v>0</v>
      </c>
      <c r="P39" s="38" t="s">
        <v>2</v>
      </c>
      <c r="Q39" s="39">
        <v>0.973205874873872</v>
      </c>
      <c r="R39" s="45">
        <f t="shared" si="3"/>
        <v>-2.6794125126127999E-2</v>
      </c>
      <c r="S39" s="51"/>
      <c r="T39" s="51"/>
      <c r="U39" s="51"/>
      <c r="V39" s="51"/>
    </row>
    <row r="40" spans="1:22" x14ac:dyDescent="0.55000000000000004">
      <c r="A40" s="1">
        <v>73</v>
      </c>
      <c r="B40" s="1">
        <v>1</v>
      </c>
      <c r="C40" s="1">
        <v>40</v>
      </c>
      <c r="D40" s="1">
        <v>10</v>
      </c>
      <c r="E40" s="1">
        <v>13</v>
      </c>
      <c r="F40">
        <v>0</v>
      </c>
      <c r="K40">
        <f t="shared" si="0"/>
        <v>0.41008934080829251</v>
      </c>
      <c r="L40">
        <f t="shared" si="2"/>
        <v>0.60110930090474901</v>
      </c>
      <c r="N40">
        <f t="shared" si="1"/>
        <v>1</v>
      </c>
      <c r="P40" s="38" t="s">
        <v>3</v>
      </c>
      <c r="Q40" s="39">
        <v>0.99645261315858757</v>
      </c>
      <c r="R40" s="45">
        <f t="shared" si="3"/>
        <v>-3.5473868414124254E-3</v>
      </c>
      <c r="S40" s="51"/>
      <c r="T40" s="51"/>
      <c r="U40" s="51"/>
      <c r="V40" s="51"/>
    </row>
    <row r="41" spans="1:22" x14ac:dyDescent="0.55000000000000004">
      <c r="A41" s="1">
        <v>74</v>
      </c>
      <c r="B41" s="1">
        <v>0</v>
      </c>
      <c r="C41" s="1">
        <v>12</v>
      </c>
      <c r="D41" s="1">
        <v>10</v>
      </c>
      <c r="E41" s="1">
        <v>0</v>
      </c>
      <c r="F41">
        <v>0</v>
      </c>
      <c r="K41">
        <f t="shared" si="0"/>
        <v>-1.3830157084597456</v>
      </c>
      <c r="L41">
        <f t="shared" si="2"/>
        <v>0.20052510044182806</v>
      </c>
      <c r="N41">
        <f t="shared" si="1"/>
        <v>0</v>
      </c>
      <c r="S41" s="51"/>
      <c r="T41" s="51"/>
      <c r="U41" s="51"/>
      <c r="V41" s="51"/>
    </row>
    <row r="42" spans="1:22" x14ac:dyDescent="0.55000000000000004">
      <c r="A42" s="1">
        <v>78</v>
      </c>
      <c r="B42" s="1">
        <v>0</v>
      </c>
      <c r="C42" s="1">
        <v>30</v>
      </c>
      <c r="D42" s="1">
        <v>10</v>
      </c>
      <c r="E42" s="1">
        <v>0</v>
      </c>
      <c r="F42">
        <v>0</v>
      </c>
      <c r="K42">
        <f t="shared" si="0"/>
        <v>-0.7815713133766129</v>
      </c>
      <c r="L42">
        <f t="shared" si="2"/>
        <v>0.3139813309004838</v>
      </c>
      <c r="N42">
        <f t="shared" si="1"/>
        <v>0</v>
      </c>
      <c r="S42" s="51"/>
      <c r="T42" s="51"/>
      <c r="U42" s="51"/>
      <c r="V42" s="51"/>
    </row>
    <row r="43" spans="1:22" x14ac:dyDescent="0.55000000000000004">
      <c r="A43" s="1">
        <v>79</v>
      </c>
      <c r="B43" s="1">
        <v>0</v>
      </c>
      <c r="C43" s="1">
        <v>19</v>
      </c>
      <c r="D43" s="1">
        <v>10</v>
      </c>
      <c r="E43" s="1">
        <v>0</v>
      </c>
      <c r="F43">
        <v>0</v>
      </c>
      <c r="K43">
        <f t="shared" si="0"/>
        <v>-1.1491206659274162</v>
      </c>
      <c r="L43">
        <f t="shared" si="2"/>
        <v>0.24064973366003475</v>
      </c>
      <c r="N43">
        <f t="shared" si="1"/>
        <v>0</v>
      </c>
      <c r="S43" s="51"/>
      <c r="T43" s="51"/>
      <c r="U43" s="51"/>
      <c r="V43" s="51"/>
    </row>
    <row r="44" spans="1:22" x14ac:dyDescent="0.55000000000000004">
      <c r="A44" s="1">
        <v>80</v>
      </c>
      <c r="B44" s="1">
        <v>0</v>
      </c>
      <c r="C44" s="1">
        <v>2</v>
      </c>
      <c r="D44" s="1">
        <v>15</v>
      </c>
      <c r="E44" s="1">
        <v>0</v>
      </c>
      <c r="F44">
        <v>0</v>
      </c>
      <c r="K44">
        <f t="shared" si="0"/>
        <v>-1.852949640679582</v>
      </c>
      <c r="L44">
        <f t="shared" si="2"/>
        <v>0.13552694722761918</v>
      </c>
      <c r="N44">
        <f t="shared" si="1"/>
        <v>0</v>
      </c>
      <c r="S44" s="51"/>
      <c r="T44" s="51"/>
      <c r="U44" s="51"/>
      <c r="V44" s="51"/>
    </row>
    <row r="45" spans="1:22" x14ac:dyDescent="0.55000000000000004">
      <c r="A45" s="1">
        <v>82</v>
      </c>
      <c r="B45" s="1">
        <v>0</v>
      </c>
      <c r="C45" s="1">
        <v>27</v>
      </c>
      <c r="D45" s="1">
        <v>0</v>
      </c>
      <c r="E45" s="1">
        <v>26</v>
      </c>
      <c r="F45">
        <v>0</v>
      </c>
      <c r="K45">
        <f t="shared" si="0"/>
        <v>-0.7026117687276705</v>
      </c>
      <c r="L45">
        <f t="shared" si="2"/>
        <v>0.33123341966351932</v>
      </c>
      <c r="N45">
        <f t="shared" si="1"/>
        <v>0</v>
      </c>
      <c r="P45" t="s">
        <v>303</v>
      </c>
      <c r="S45" s="51"/>
      <c r="T45" s="51"/>
      <c r="U45" s="51"/>
      <c r="V45" s="51"/>
    </row>
    <row r="46" spans="1:22" x14ac:dyDescent="0.55000000000000004">
      <c r="A46" s="1">
        <v>86</v>
      </c>
      <c r="B46" s="1">
        <v>0</v>
      </c>
      <c r="C46" s="1">
        <v>27</v>
      </c>
      <c r="D46" s="1">
        <v>25</v>
      </c>
      <c r="E46" s="1">
        <v>0</v>
      </c>
      <c r="F46">
        <v>0</v>
      </c>
      <c r="K46">
        <f t="shared" si="0"/>
        <v>-1.2892065174114231</v>
      </c>
      <c r="L46">
        <f t="shared" si="2"/>
        <v>0.21598714626392568</v>
      </c>
      <c r="N46">
        <f t="shared" si="1"/>
        <v>0</v>
      </c>
      <c r="P46">
        <f>AVERAGE(F2:F245)</f>
        <v>0.31147540983606559</v>
      </c>
      <c r="S46" s="51"/>
      <c r="T46" s="51"/>
      <c r="U46" s="51"/>
      <c r="V46" s="51"/>
    </row>
    <row r="47" spans="1:22" x14ac:dyDescent="0.55000000000000004">
      <c r="A47" s="1">
        <v>92</v>
      </c>
      <c r="B47" s="1">
        <v>0</v>
      </c>
      <c r="C47" s="1">
        <v>30</v>
      </c>
      <c r="D47" s="1">
        <v>0</v>
      </c>
      <c r="E47" s="1">
        <v>0</v>
      </c>
      <c r="F47">
        <v>1</v>
      </c>
      <c r="K47">
        <f t="shared" si="0"/>
        <v>-0.50997499902930965</v>
      </c>
      <c r="L47">
        <f t="shared" si="2"/>
        <v>0.37519938636100858</v>
      </c>
      <c r="N47">
        <f t="shared" si="1"/>
        <v>0</v>
      </c>
      <c r="S47" s="51"/>
      <c r="T47" s="51"/>
      <c r="U47" s="51"/>
      <c r="V47" s="51"/>
    </row>
    <row r="48" spans="1:22" x14ac:dyDescent="0.55000000000000004">
      <c r="A48" s="1">
        <v>93</v>
      </c>
      <c r="B48" s="1">
        <v>0</v>
      </c>
      <c r="C48" s="1">
        <v>21</v>
      </c>
      <c r="D48" s="1">
        <v>0</v>
      </c>
      <c r="E48" s="1">
        <v>13</v>
      </c>
      <c r="F48">
        <v>0</v>
      </c>
      <c r="K48">
        <f t="shared" si="0"/>
        <v>-0.85689521516312872</v>
      </c>
      <c r="L48">
        <f t="shared" si="2"/>
        <v>0.29798843208355108</v>
      </c>
      <c r="N48">
        <f t="shared" si="1"/>
        <v>0</v>
      </c>
    </row>
    <row r="49" spans="1:14" x14ac:dyDescent="0.55000000000000004">
      <c r="A49" s="1">
        <v>94</v>
      </c>
      <c r="B49" s="1">
        <v>0</v>
      </c>
      <c r="C49" s="1">
        <v>27</v>
      </c>
      <c r="D49" s="1">
        <v>60</v>
      </c>
      <c r="E49" s="1">
        <v>0</v>
      </c>
      <c r="F49">
        <v>0</v>
      </c>
      <c r="K49">
        <f t="shared" si="0"/>
        <v>-2.2397936176269848</v>
      </c>
      <c r="L49">
        <f t="shared" si="2"/>
        <v>9.6233489827668869E-2</v>
      </c>
      <c r="N49">
        <f t="shared" si="1"/>
        <v>0</v>
      </c>
    </row>
    <row r="50" spans="1:14" x14ac:dyDescent="0.55000000000000004">
      <c r="A50" s="1">
        <v>95</v>
      </c>
      <c r="B50" s="1">
        <v>0</v>
      </c>
      <c r="C50" s="1">
        <v>45</v>
      </c>
      <c r="D50" s="1">
        <v>10</v>
      </c>
      <c r="E50" s="1">
        <v>13</v>
      </c>
      <c r="F50">
        <v>0</v>
      </c>
      <c r="K50">
        <f t="shared" si="0"/>
        <v>-0.32656566939958831</v>
      </c>
      <c r="L50">
        <f t="shared" si="2"/>
        <v>0.41907648257504737</v>
      </c>
      <c r="N50">
        <f t="shared" si="1"/>
        <v>0</v>
      </c>
    </row>
    <row r="51" spans="1:14" x14ac:dyDescent="0.55000000000000004">
      <c r="A51" s="1">
        <v>96</v>
      </c>
      <c r="B51" s="1">
        <v>1</v>
      </c>
      <c r="C51" s="1">
        <v>30</v>
      </c>
      <c r="D51" s="1">
        <v>15</v>
      </c>
      <c r="E51" s="1">
        <v>0</v>
      </c>
      <c r="F51">
        <v>0</v>
      </c>
      <c r="K51">
        <f t="shared" si="0"/>
        <v>-1.3646572819291269E-2</v>
      </c>
      <c r="L51">
        <f t="shared" si="2"/>
        <v>0.49658840973975216</v>
      </c>
      <c r="N51">
        <f t="shared" si="1"/>
        <v>0</v>
      </c>
    </row>
    <row r="52" spans="1:14" x14ac:dyDescent="0.55000000000000004">
      <c r="A52" s="1">
        <v>97</v>
      </c>
      <c r="B52" s="1">
        <v>1</v>
      </c>
      <c r="C52" s="1">
        <v>3</v>
      </c>
      <c r="D52" s="1">
        <v>15</v>
      </c>
      <c r="E52" s="1">
        <v>0</v>
      </c>
      <c r="F52">
        <v>0</v>
      </c>
      <c r="K52">
        <f t="shared" si="0"/>
        <v>-0.91581316544399038</v>
      </c>
      <c r="L52">
        <f t="shared" si="2"/>
        <v>0.28581175822411548</v>
      </c>
      <c r="N52">
        <f t="shared" si="1"/>
        <v>0</v>
      </c>
    </row>
    <row r="53" spans="1:14" x14ac:dyDescent="0.55000000000000004">
      <c r="A53" s="1">
        <v>98</v>
      </c>
      <c r="B53" s="1">
        <v>0</v>
      </c>
      <c r="C53" s="1">
        <v>11</v>
      </c>
      <c r="D53" s="1">
        <v>0</v>
      </c>
      <c r="E53" s="1">
        <v>13</v>
      </c>
      <c r="F53">
        <v>0</v>
      </c>
      <c r="K53">
        <f t="shared" si="0"/>
        <v>-1.1910309902093137</v>
      </c>
      <c r="L53">
        <f t="shared" si="2"/>
        <v>0.23307459470400618</v>
      </c>
      <c r="N53">
        <f t="shared" si="1"/>
        <v>0</v>
      </c>
    </row>
    <row r="54" spans="1:14" x14ac:dyDescent="0.55000000000000004">
      <c r="A54" s="1">
        <v>99</v>
      </c>
      <c r="B54" s="1">
        <v>1</v>
      </c>
      <c r="C54" s="1">
        <v>24</v>
      </c>
      <c r="D54" s="1">
        <v>15</v>
      </c>
      <c r="E54" s="1">
        <v>0</v>
      </c>
      <c r="F54">
        <v>0</v>
      </c>
      <c r="K54">
        <f t="shared" si="0"/>
        <v>-0.21412803784700218</v>
      </c>
      <c r="L54">
        <f t="shared" si="2"/>
        <v>0.44667159756331487</v>
      </c>
      <c r="N54">
        <f t="shared" si="1"/>
        <v>0</v>
      </c>
    </row>
    <row r="55" spans="1:14" x14ac:dyDescent="0.55000000000000004">
      <c r="A55" s="1">
        <v>101</v>
      </c>
      <c r="B55" s="1">
        <v>0</v>
      </c>
      <c r="C55" s="1">
        <v>17</v>
      </c>
      <c r="D55" s="1">
        <v>20</v>
      </c>
      <c r="E55" s="1">
        <v>0</v>
      </c>
      <c r="F55">
        <v>1</v>
      </c>
      <c r="K55">
        <f t="shared" si="0"/>
        <v>-1.4875441352839565</v>
      </c>
      <c r="L55">
        <f t="shared" si="2"/>
        <v>0.18429062543901165</v>
      </c>
      <c r="N55">
        <f t="shared" si="1"/>
        <v>0</v>
      </c>
    </row>
    <row r="56" spans="1:14" x14ac:dyDescent="0.55000000000000004">
      <c r="A56" s="1">
        <v>102</v>
      </c>
      <c r="B56" s="1">
        <v>1</v>
      </c>
      <c r="C56" s="1">
        <v>21</v>
      </c>
      <c r="D56" s="1">
        <v>0</v>
      </c>
      <c r="E56" s="1">
        <v>13</v>
      </c>
      <c r="F56">
        <v>1</v>
      </c>
      <c r="K56">
        <f t="shared" si="0"/>
        <v>4.6827682567844503E-2</v>
      </c>
      <c r="L56">
        <f t="shared" si="2"/>
        <v>0.51170478183525558</v>
      </c>
      <c r="N56">
        <f t="shared" si="1"/>
        <v>1</v>
      </c>
    </row>
    <row r="57" spans="1:14" x14ac:dyDescent="0.55000000000000004">
      <c r="A57" s="1">
        <v>103</v>
      </c>
      <c r="B57" s="1">
        <v>0</v>
      </c>
      <c r="C57" s="1">
        <v>24</v>
      </c>
      <c r="D57" s="1">
        <v>0</v>
      </c>
      <c r="E57" s="1">
        <v>0</v>
      </c>
      <c r="F57">
        <v>0</v>
      </c>
      <c r="K57">
        <f t="shared" si="0"/>
        <v>-0.71045646405702056</v>
      </c>
      <c r="L57">
        <f t="shared" si="2"/>
        <v>0.32949798616707338</v>
      </c>
      <c r="N57">
        <f t="shared" si="1"/>
        <v>0</v>
      </c>
    </row>
    <row r="58" spans="1:14" x14ac:dyDescent="0.55000000000000004">
      <c r="A58" s="1">
        <v>104</v>
      </c>
      <c r="B58" s="1">
        <v>0</v>
      </c>
      <c r="C58" s="1">
        <v>27</v>
      </c>
      <c r="D58" s="1">
        <v>25</v>
      </c>
      <c r="E58" s="1">
        <v>0</v>
      </c>
      <c r="F58">
        <v>1</v>
      </c>
      <c r="K58">
        <f t="shared" si="0"/>
        <v>-1.2892065174114231</v>
      </c>
      <c r="L58">
        <f t="shared" si="2"/>
        <v>0.21598714626392568</v>
      </c>
      <c r="N58">
        <f t="shared" si="1"/>
        <v>0</v>
      </c>
    </row>
    <row r="59" spans="1:14" x14ac:dyDescent="0.55000000000000004">
      <c r="A59" s="1">
        <v>106</v>
      </c>
      <c r="B59" s="1">
        <v>0</v>
      </c>
      <c r="C59" s="1">
        <v>38</v>
      </c>
      <c r="D59" s="1">
        <v>35</v>
      </c>
      <c r="E59" s="1">
        <v>13</v>
      </c>
      <c r="F59">
        <v>0</v>
      </c>
      <c r="K59">
        <f t="shared" si="0"/>
        <v>-1.2394514978001758</v>
      </c>
      <c r="L59">
        <f t="shared" si="2"/>
        <v>0.22453147490840203</v>
      </c>
      <c r="N59">
        <f t="shared" si="1"/>
        <v>0</v>
      </c>
    </row>
    <row r="60" spans="1:14" x14ac:dyDescent="0.55000000000000004">
      <c r="A60" s="1">
        <v>109</v>
      </c>
      <c r="B60" s="1">
        <v>0</v>
      </c>
      <c r="C60" s="1">
        <v>33</v>
      </c>
      <c r="D60" s="1">
        <v>0</v>
      </c>
      <c r="E60" s="1">
        <v>0</v>
      </c>
      <c r="F60">
        <v>0</v>
      </c>
      <c r="K60">
        <f t="shared" si="0"/>
        <v>-0.40973426651545419</v>
      </c>
      <c r="L60">
        <f t="shared" si="2"/>
        <v>0.39897584076755244</v>
      </c>
      <c r="N60">
        <f t="shared" si="1"/>
        <v>0</v>
      </c>
    </row>
    <row r="61" spans="1:14" x14ac:dyDescent="0.55000000000000004">
      <c r="A61" s="1">
        <v>110</v>
      </c>
      <c r="B61" s="1">
        <v>1</v>
      </c>
      <c r="C61" s="1">
        <v>26</v>
      </c>
      <c r="D61" s="1">
        <v>15</v>
      </c>
      <c r="E61" s="1">
        <v>0</v>
      </c>
      <c r="F61">
        <v>0</v>
      </c>
      <c r="K61">
        <f t="shared" si="0"/>
        <v>-0.14730088283776521</v>
      </c>
      <c r="L61">
        <f t="shared" si="2"/>
        <v>0.46324121989035122</v>
      </c>
      <c r="N61">
        <f t="shared" si="1"/>
        <v>0</v>
      </c>
    </row>
    <row r="62" spans="1:14" x14ac:dyDescent="0.55000000000000004">
      <c r="A62" s="1">
        <v>111</v>
      </c>
      <c r="B62" s="1">
        <v>0</v>
      </c>
      <c r="C62" s="1">
        <v>11</v>
      </c>
      <c r="D62" s="1">
        <v>0</v>
      </c>
      <c r="E62" s="1">
        <v>0</v>
      </c>
      <c r="F62">
        <v>1</v>
      </c>
      <c r="K62">
        <f t="shared" si="0"/>
        <v>-1.1448329716170609</v>
      </c>
      <c r="L62">
        <f t="shared" si="2"/>
        <v>0.24143412699419864</v>
      </c>
      <c r="N62">
        <f t="shared" si="1"/>
        <v>0</v>
      </c>
    </row>
    <row r="63" spans="1:14" x14ac:dyDescent="0.55000000000000004">
      <c r="A63" s="1">
        <v>112</v>
      </c>
      <c r="B63" s="1">
        <v>0</v>
      </c>
      <c r="C63" s="1">
        <v>14</v>
      </c>
      <c r="D63" s="1">
        <v>0</v>
      </c>
      <c r="E63" s="1">
        <v>0</v>
      </c>
      <c r="F63">
        <v>0</v>
      </c>
      <c r="K63">
        <f t="shared" si="0"/>
        <v>-1.0445922391032054</v>
      </c>
      <c r="L63">
        <f t="shared" si="2"/>
        <v>0.26026489066946745</v>
      </c>
      <c r="N63">
        <f t="shared" si="1"/>
        <v>0</v>
      </c>
    </row>
    <row r="64" spans="1:14" x14ac:dyDescent="0.55000000000000004">
      <c r="A64" s="1">
        <v>113</v>
      </c>
      <c r="B64" s="1">
        <v>0</v>
      </c>
      <c r="C64" s="1">
        <v>16</v>
      </c>
      <c r="D64" s="1">
        <v>0</v>
      </c>
      <c r="E64" s="1">
        <v>13</v>
      </c>
      <c r="F64">
        <v>0</v>
      </c>
      <c r="K64">
        <f t="shared" si="0"/>
        <v>-1.0239631026862213</v>
      </c>
      <c r="L64">
        <f t="shared" si="2"/>
        <v>0.26425615538168751</v>
      </c>
      <c r="N64">
        <f t="shared" si="1"/>
        <v>0</v>
      </c>
    </row>
    <row r="65" spans="1:14" x14ac:dyDescent="0.55000000000000004">
      <c r="A65" s="1">
        <v>115</v>
      </c>
      <c r="B65" s="1">
        <v>0</v>
      </c>
      <c r="C65" s="1">
        <v>20</v>
      </c>
      <c r="D65" s="1">
        <v>0</v>
      </c>
      <c r="E65" s="1">
        <v>15</v>
      </c>
      <c r="F65">
        <v>0</v>
      </c>
      <c r="K65">
        <f t="shared" si="0"/>
        <v>-0.89741618014347846</v>
      </c>
      <c r="L65">
        <f t="shared" si="2"/>
        <v>0.28958176242300587</v>
      </c>
      <c r="N65">
        <f t="shared" si="1"/>
        <v>0</v>
      </c>
    </row>
    <row r="66" spans="1:14" x14ac:dyDescent="0.55000000000000004">
      <c r="A66" s="1">
        <v>117</v>
      </c>
      <c r="B66" s="1">
        <v>0</v>
      </c>
      <c r="C66" s="1">
        <v>20</v>
      </c>
      <c r="D66" s="1">
        <v>15</v>
      </c>
      <c r="E66" s="1">
        <v>0</v>
      </c>
      <c r="F66">
        <v>0</v>
      </c>
      <c r="K66">
        <f t="shared" ref="K66:K129" si="4">$I$2 + ($I$3*B66) + ($I$4*C66) + ($I$5*D66) + ($I$6*E66)</f>
        <v>-1.2515052455964493</v>
      </c>
      <c r="L66">
        <f t="shared" si="2"/>
        <v>0.22243968237181022</v>
      </c>
      <c r="N66">
        <f t="shared" ref="N66:N129" si="5">IF(L66&gt;0.5,1,0)</f>
        <v>0</v>
      </c>
    </row>
    <row r="67" spans="1:14" x14ac:dyDescent="0.55000000000000004">
      <c r="A67" s="1">
        <v>118</v>
      </c>
      <c r="B67" s="1">
        <v>0</v>
      </c>
      <c r="C67" s="1">
        <v>40</v>
      </c>
      <c r="D67" s="1">
        <v>20</v>
      </c>
      <c r="E67" s="1">
        <v>26</v>
      </c>
      <c r="F67">
        <v>0</v>
      </c>
      <c r="K67">
        <f t="shared" si="4"/>
        <v>-0.81142788986223668</v>
      </c>
      <c r="L67">
        <f t="shared" ref="L67:L130" si="6">EXP(K67)/(1+EXP(K67))</f>
        <v>0.30758630451866342</v>
      </c>
      <c r="N67">
        <f t="shared" si="5"/>
        <v>0</v>
      </c>
    </row>
    <row r="68" spans="1:14" x14ac:dyDescent="0.55000000000000004">
      <c r="A68" s="1">
        <v>119</v>
      </c>
      <c r="B68" s="1">
        <v>0</v>
      </c>
      <c r="C68" s="1">
        <v>11</v>
      </c>
      <c r="D68" s="1">
        <v>10</v>
      </c>
      <c r="E68" s="1">
        <v>0</v>
      </c>
      <c r="F68">
        <v>0</v>
      </c>
      <c r="K68">
        <f t="shared" si="4"/>
        <v>-1.4164292859643641</v>
      </c>
      <c r="L68">
        <f t="shared" si="6"/>
        <v>0.19522196928132302</v>
      </c>
      <c r="N68">
        <f t="shared" si="5"/>
        <v>0</v>
      </c>
    </row>
    <row r="69" spans="1:14" x14ac:dyDescent="0.55000000000000004">
      <c r="A69" s="1">
        <v>120</v>
      </c>
      <c r="B69" s="1">
        <v>1</v>
      </c>
      <c r="C69" s="1">
        <v>30</v>
      </c>
      <c r="D69" s="1">
        <v>25</v>
      </c>
      <c r="E69" s="1">
        <v>0</v>
      </c>
      <c r="F69">
        <v>0</v>
      </c>
      <c r="K69">
        <f t="shared" si="4"/>
        <v>-0.28524288716659452</v>
      </c>
      <c r="L69">
        <f t="shared" si="6"/>
        <v>0.42916888386677665</v>
      </c>
      <c r="N69">
        <f t="shared" si="5"/>
        <v>0</v>
      </c>
    </row>
    <row r="70" spans="1:14" x14ac:dyDescent="0.55000000000000004">
      <c r="A70" s="1">
        <v>121</v>
      </c>
      <c r="B70" s="1">
        <v>0</v>
      </c>
      <c r="C70" s="1">
        <v>24</v>
      </c>
      <c r="D70" s="1">
        <v>25</v>
      </c>
      <c r="E70" s="1">
        <v>13</v>
      </c>
      <c r="F70">
        <v>1</v>
      </c>
      <c r="K70">
        <f t="shared" si="4"/>
        <v>-1.4356452685175316</v>
      </c>
      <c r="L70">
        <f t="shared" si="6"/>
        <v>0.19222060964412935</v>
      </c>
      <c r="N70">
        <f t="shared" si="5"/>
        <v>0</v>
      </c>
    </row>
    <row r="71" spans="1:14" x14ac:dyDescent="0.55000000000000004">
      <c r="A71" s="1">
        <v>122</v>
      </c>
      <c r="B71" s="1">
        <v>0</v>
      </c>
      <c r="C71" s="1">
        <v>8</v>
      </c>
      <c r="D71" s="1">
        <v>15</v>
      </c>
      <c r="E71" s="1">
        <v>0</v>
      </c>
      <c r="F71">
        <v>0</v>
      </c>
      <c r="K71">
        <f t="shared" si="4"/>
        <v>-1.6524681756518711</v>
      </c>
      <c r="L71">
        <f t="shared" si="6"/>
        <v>0.16077564754549994</v>
      </c>
      <c r="N71">
        <f t="shared" si="5"/>
        <v>0</v>
      </c>
    </row>
    <row r="72" spans="1:14" x14ac:dyDescent="0.55000000000000004">
      <c r="A72" s="1">
        <v>123</v>
      </c>
      <c r="B72" s="1">
        <v>1</v>
      </c>
      <c r="C72" s="1">
        <v>24</v>
      </c>
      <c r="D72" s="1">
        <v>0</v>
      </c>
      <c r="E72" s="1">
        <v>0</v>
      </c>
      <c r="F72">
        <v>1</v>
      </c>
      <c r="K72">
        <f t="shared" si="4"/>
        <v>0.19326643367395269</v>
      </c>
      <c r="L72">
        <f t="shared" si="6"/>
        <v>0.54816677489874066</v>
      </c>
      <c r="N72">
        <f t="shared" si="5"/>
        <v>1</v>
      </c>
    </row>
    <row r="73" spans="1:14" x14ac:dyDescent="0.55000000000000004">
      <c r="A73" s="1">
        <v>124</v>
      </c>
      <c r="B73" s="1">
        <v>1</v>
      </c>
      <c r="C73" s="1">
        <v>31</v>
      </c>
      <c r="D73" s="1">
        <v>0</v>
      </c>
      <c r="E73" s="1">
        <v>0</v>
      </c>
      <c r="F73">
        <v>1</v>
      </c>
      <c r="K73">
        <f t="shared" si="4"/>
        <v>0.42716147620628209</v>
      </c>
      <c r="L73">
        <f t="shared" si="6"/>
        <v>0.60519565185416624</v>
      </c>
      <c r="N73">
        <f t="shared" si="5"/>
        <v>1</v>
      </c>
    </row>
    <row r="74" spans="1:14" x14ac:dyDescent="0.55000000000000004">
      <c r="A74" s="1">
        <v>125</v>
      </c>
      <c r="B74" s="1">
        <v>0</v>
      </c>
      <c r="C74" s="1">
        <v>34</v>
      </c>
      <c r="D74" s="1">
        <v>0</v>
      </c>
      <c r="E74" s="1">
        <v>13</v>
      </c>
      <c r="F74">
        <v>1</v>
      </c>
      <c r="K74">
        <f t="shared" si="4"/>
        <v>-0.42251870760308841</v>
      </c>
      <c r="L74">
        <f t="shared" si="6"/>
        <v>0.39591420289656248</v>
      </c>
      <c r="N74">
        <f t="shared" si="5"/>
        <v>0</v>
      </c>
    </row>
    <row r="75" spans="1:14" x14ac:dyDescent="0.55000000000000004">
      <c r="A75" s="1">
        <v>128</v>
      </c>
      <c r="B75" s="1">
        <v>0</v>
      </c>
      <c r="C75" s="1">
        <v>15</v>
      </c>
      <c r="D75" s="1">
        <v>10</v>
      </c>
      <c r="E75" s="1">
        <v>0</v>
      </c>
      <c r="F75">
        <v>0</v>
      </c>
      <c r="K75">
        <f t="shared" si="4"/>
        <v>-1.2827749759458902</v>
      </c>
      <c r="L75">
        <f t="shared" si="6"/>
        <v>0.21707823152405054</v>
      </c>
      <c r="N75">
        <f t="shared" si="5"/>
        <v>0</v>
      </c>
    </row>
    <row r="76" spans="1:14" x14ac:dyDescent="0.55000000000000004">
      <c r="A76" s="1">
        <v>130</v>
      </c>
      <c r="B76" s="1">
        <v>0</v>
      </c>
      <c r="C76" s="1">
        <v>11</v>
      </c>
      <c r="D76" s="1">
        <v>15</v>
      </c>
      <c r="E76" s="1">
        <v>0</v>
      </c>
      <c r="F76">
        <v>0</v>
      </c>
      <c r="K76">
        <f t="shared" si="4"/>
        <v>-1.5522274431380159</v>
      </c>
      <c r="L76">
        <f t="shared" si="6"/>
        <v>0.17476478897128217</v>
      </c>
      <c r="N76">
        <f t="shared" si="5"/>
        <v>0</v>
      </c>
    </row>
    <row r="77" spans="1:14" x14ac:dyDescent="0.55000000000000004">
      <c r="A77" s="1">
        <v>132</v>
      </c>
      <c r="B77" s="1">
        <v>0</v>
      </c>
      <c r="C77" s="1">
        <v>21</v>
      </c>
      <c r="D77" s="1">
        <v>20</v>
      </c>
      <c r="E77" s="1">
        <v>13</v>
      </c>
      <c r="F77">
        <v>0</v>
      </c>
      <c r="K77">
        <f t="shared" si="4"/>
        <v>-1.4000878438577353</v>
      </c>
      <c r="L77">
        <f t="shared" si="6"/>
        <v>0.19780217231788089</v>
      </c>
      <c r="N77">
        <f t="shared" si="5"/>
        <v>0</v>
      </c>
    </row>
    <row r="78" spans="1:14" x14ac:dyDescent="0.55000000000000004">
      <c r="A78" s="1">
        <v>133</v>
      </c>
      <c r="B78" s="1">
        <v>1</v>
      </c>
      <c r="C78" s="1">
        <v>21</v>
      </c>
      <c r="D78" s="1">
        <v>10</v>
      </c>
      <c r="E78" s="1">
        <v>0</v>
      </c>
      <c r="F78">
        <v>0</v>
      </c>
      <c r="K78">
        <f t="shared" si="4"/>
        <v>-0.17857061318720602</v>
      </c>
      <c r="L78">
        <f t="shared" si="6"/>
        <v>0.4554755980601814</v>
      </c>
      <c r="N78">
        <f t="shared" si="5"/>
        <v>0</v>
      </c>
    </row>
    <row r="79" spans="1:14" x14ac:dyDescent="0.55000000000000004">
      <c r="A79" s="1">
        <v>135</v>
      </c>
      <c r="B79" s="1">
        <v>0</v>
      </c>
      <c r="C79" s="1">
        <v>17</v>
      </c>
      <c r="D79" s="1">
        <v>0</v>
      </c>
      <c r="E79" s="1">
        <v>0</v>
      </c>
      <c r="F79">
        <v>0</v>
      </c>
      <c r="K79">
        <f t="shared" si="4"/>
        <v>-0.94435150658934996</v>
      </c>
      <c r="L79">
        <f t="shared" si="6"/>
        <v>0.28002219715155063</v>
      </c>
      <c r="N79">
        <f t="shared" si="5"/>
        <v>0</v>
      </c>
    </row>
    <row r="80" spans="1:14" x14ac:dyDescent="0.55000000000000004">
      <c r="A80" s="1">
        <v>145</v>
      </c>
      <c r="B80" s="1">
        <v>1</v>
      </c>
      <c r="C80" s="1">
        <v>14</v>
      </c>
      <c r="D80" s="1">
        <v>0</v>
      </c>
      <c r="E80" s="1">
        <v>0</v>
      </c>
      <c r="F80">
        <v>1</v>
      </c>
      <c r="K80">
        <f t="shared" si="4"/>
        <v>-0.14086934137223217</v>
      </c>
      <c r="L80">
        <f t="shared" si="6"/>
        <v>0.46484078755597591</v>
      </c>
      <c r="N80">
        <f t="shared" si="5"/>
        <v>0</v>
      </c>
    </row>
    <row r="81" spans="1:14" x14ac:dyDescent="0.55000000000000004">
      <c r="A81" s="1">
        <v>147</v>
      </c>
      <c r="B81" s="1">
        <v>1</v>
      </c>
      <c r="C81" s="1">
        <v>9</v>
      </c>
      <c r="D81" s="1">
        <v>15</v>
      </c>
      <c r="E81" s="1">
        <v>0</v>
      </c>
      <c r="F81">
        <v>1</v>
      </c>
      <c r="K81">
        <f t="shared" si="4"/>
        <v>-0.71533170041627947</v>
      </c>
      <c r="L81">
        <f t="shared" si="6"/>
        <v>0.32842180146172517</v>
      </c>
      <c r="N81">
        <f t="shared" si="5"/>
        <v>0</v>
      </c>
    </row>
    <row r="82" spans="1:14" x14ac:dyDescent="0.55000000000000004">
      <c r="A82" s="1">
        <v>148</v>
      </c>
      <c r="B82" s="1">
        <v>1</v>
      </c>
      <c r="C82" s="1">
        <v>18</v>
      </c>
      <c r="D82" s="1">
        <v>25</v>
      </c>
      <c r="E82" s="1">
        <v>0</v>
      </c>
      <c r="F82">
        <v>1</v>
      </c>
      <c r="K82">
        <f t="shared" si="4"/>
        <v>-0.68620581722201635</v>
      </c>
      <c r="L82">
        <f t="shared" si="6"/>
        <v>0.33487763891652583</v>
      </c>
      <c r="N82">
        <f t="shared" si="5"/>
        <v>0</v>
      </c>
    </row>
    <row r="83" spans="1:14" x14ac:dyDescent="0.55000000000000004">
      <c r="A83" s="1">
        <v>150</v>
      </c>
      <c r="B83" s="1">
        <v>1</v>
      </c>
      <c r="C83" s="1">
        <v>31</v>
      </c>
      <c r="D83" s="1">
        <v>10</v>
      </c>
      <c r="E83" s="1">
        <v>0</v>
      </c>
      <c r="F83">
        <v>1</v>
      </c>
      <c r="K83">
        <f t="shared" si="4"/>
        <v>0.15556516185897884</v>
      </c>
      <c r="L83">
        <f t="shared" si="6"/>
        <v>0.53881304735862745</v>
      </c>
      <c r="N83">
        <f t="shared" si="5"/>
        <v>1</v>
      </c>
    </row>
    <row r="84" spans="1:14" x14ac:dyDescent="0.55000000000000004">
      <c r="A84" s="1">
        <v>154</v>
      </c>
      <c r="B84" s="1">
        <v>0</v>
      </c>
      <c r="C84" s="1">
        <v>28</v>
      </c>
      <c r="D84" s="1">
        <v>15</v>
      </c>
      <c r="E84" s="1">
        <v>0</v>
      </c>
      <c r="F84">
        <v>0</v>
      </c>
      <c r="K84">
        <f t="shared" si="4"/>
        <v>-0.98419662555950149</v>
      </c>
      <c r="L84">
        <f t="shared" si="6"/>
        <v>0.27205987552045385</v>
      </c>
      <c r="N84">
        <f t="shared" si="5"/>
        <v>0</v>
      </c>
    </row>
    <row r="85" spans="1:14" x14ac:dyDescent="0.55000000000000004">
      <c r="A85" s="1">
        <v>155</v>
      </c>
      <c r="B85" s="1">
        <v>0</v>
      </c>
      <c r="C85" s="1">
        <v>18</v>
      </c>
      <c r="D85" s="1">
        <v>0</v>
      </c>
      <c r="E85" s="1">
        <v>0</v>
      </c>
      <c r="F85">
        <v>0</v>
      </c>
      <c r="K85">
        <f t="shared" si="4"/>
        <v>-0.91093792908473148</v>
      </c>
      <c r="L85">
        <f t="shared" si="6"/>
        <v>0.28680794629606854</v>
      </c>
      <c r="N85">
        <f t="shared" si="5"/>
        <v>0</v>
      </c>
    </row>
    <row r="86" spans="1:14" x14ac:dyDescent="0.55000000000000004">
      <c r="A86" s="1">
        <v>158</v>
      </c>
      <c r="B86" s="1">
        <v>1</v>
      </c>
      <c r="C86" s="1">
        <v>26</v>
      </c>
      <c r="D86" s="1">
        <v>0</v>
      </c>
      <c r="E86" s="1">
        <v>0</v>
      </c>
      <c r="F86">
        <v>1</v>
      </c>
      <c r="K86">
        <f t="shared" si="4"/>
        <v>0.26009358868318966</v>
      </c>
      <c r="L86">
        <f t="shared" si="6"/>
        <v>0.56465929783514068</v>
      </c>
      <c r="N86">
        <f t="shared" si="5"/>
        <v>1</v>
      </c>
    </row>
    <row r="87" spans="1:14" x14ac:dyDescent="0.55000000000000004">
      <c r="A87" s="1">
        <v>159</v>
      </c>
      <c r="B87" s="1">
        <v>1</v>
      </c>
      <c r="C87" s="1">
        <v>21</v>
      </c>
      <c r="D87" s="1">
        <v>0</v>
      </c>
      <c r="E87" s="1">
        <v>0</v>
      </c>
      <c r="F87">
        <v>1</v>
      </c>
      <c r="K87">
        <f t="shared" si="4"/>
        <v>9.3025701160097229E-2</v>
      </c>
      <c r="L87">
        <f t="shared" si="6"/>
        <v>0.52323966845644876</v>
      </c>
      <c r="N87">
        <f t="shared" si="5"/>
        <v>1</v>
      </c>
    </row>
    <row r="88" spans="1:14" x14ac:dyDescent="0.55000000000000004">
      <c r="A88" s="1">
        <v>162</v>
      </c>
      <c r="B88" s="1">
        <v>0</v>
      </c>
      <c r="C88" s="1">
        <v>17</v>
      </c>
      <c r="D88" s="1">
        <v>25</v>
      </c>
      <c r="E88" s="1">
        <v>0</v>
      </c>
      <c r="F88">
        <v>0</v>
      </c>
      <c r="K88">
        <f t="shared" si="4"/>
        <v>-1.623342292457608</v>
      </c>
      <c r="L88">
        <f t="shared" si="6"/>
        <v>0.16474444285345599</v>
      </c>
      <c r="N88">
        <f t="shared" si="5"/>
        <v>0</v>
      </c>
    </row>
    <row r="89" spans="1:14" x14ac:dyDescent="0.55000000000000004">
      <c r="A89" s="1">
        <v>167</v>
      </c>
      <c r="B89" s="1">
        <v>1</v>
      </c>
      <c r="C89" s="1">
        <v>8</v>
      </c>
      <c r="D89" s="1">
        <v>0</v>
      </c>
      <c r="E89" s="1">
        <v>0</v>
      </c>
      <c r="F89">
        <v>0</v>
      </c>
      <c r="K89">
        <f t="shared" si="4"/>
        <v>-0.34135080639994309</v>
      </c>
      <c r="L89">
        <f t="shared" si="6"/>
        <v>0.41548138740192764</v>
      </c>
      <c r="N89">
        <f t="shared" si="5"/>
        <v>0</v>
      </c>
    </row>
    <row r="90" spans="1:14" x14ac:dyDescent="0.55000000000000004">
      <c r="A90" s="1">
        <v>168</v>
      </c>
      <c r="B90" s="1">
        <v>0</v>
      </c>
      <c r="C90" s="1">
        <v>6</v>
      </c>
      <c r="D90" s="1">
        <v>15</v>
      </c>
      <c r="E90" s="1">
        <v>0</v>
      </c>
      <c r="F90">
        <v>0</v>
      </c>
      <c r="K90">
        <f t="shared" si="4"/>
        <v>-1.7192953306611081</v>
      </c>
      <c r="L90">
        <f t="shared" si="6"/>
        <v>0.15196195178429972</v>
      </c>
      <c r="N90">
        <f t="shared" si="5"/>
        <v>0</v>
      </c>
    </row>
    <row r="91" spans="1:14" x14ac:dyDescent="0.55000000000000004">
      <c r="A91" s="1">
        <v>170</v>
      </c>
      <c r="B91" s="1">
        <v>0</v>
      </c>
      <c r="C91" s="1">
        <v>27</v>
      </c>
      <c r="D91" s="1">
        <v>20</v>
      </c>
      <c r="E91" s="1">
        <v>26</v>
      </c>
      <c r="F91">
        <v>0</v>
      </c>
      <c r="K91">
        <f t="shared" si="4"/>
        <v>-1.245804397422277</v>
      </c>
      <c r="L91">
        <f t="shared" si="6"/>
        <v>0.22342726261410598</v>
      </c>
      <c r="N91">
        <f t="shared" si="5"/>
        <v>0</v>
      </c>
    </row>
    <row r="92" spans="1:14" x14ac:dyDescent="0.55000000000000004">
      <c r="A92" s="1">
        <v>171</v>
      </c>
      <c r="B92" s="1">
        <v>0</v>
      </c>
      <c r="C92" s="1">
        <v>42</v>
      </c>
      <c r="D92" s="1">
        <v>35</v>
      </c>
      <c r="E92" s="1">
        <v>0</v>
      </c>
      <c r="F92">
        <v>0</v>
      </c>
      <c r="K92">
        <f t="shared" si="4"/>
        <v>-1.0595991691894491</v>
      </c>
      <c r="L92">
        <f t="shared" si="6"/>
        <v>0.25738606143709131</v>
      </c>
      <c r="N92">
        <f t="shared" si="5"/>
        <v>0</v>
      </c>
    </row>
    <row r="93" spans="1:14" x14ac:dyDescent="0.55000000000000004">
      <c r="A93" s="1">
        <v>172</v>
      </c>
      <c r="B93" s="1">
        <v>1</v>
      </c>
      <c r="C93" s="1">
        <v>26</v>
      </c>
      <c r="D93" s="1">
        <v>0</v>
      </c>
      <c r="E93" s="1">
        <v>0</v>
      </c>
      <c r="F93">
        <v>1</v>
      </c>
      <c r="K93">
        <f t="shared" si="4"/>
        <v>0.26009358868318966</v>
      </c>
      <c r="L93">
        <f t="shared" si="6"/>
        <v>0.56465929783514068</v>
      </c>
      <c r="N93">
        <f t="shared" si="5"/>
        <v>1</v>
      </c>
    </row>
    <row r="94" spans="1:14" x14ac:dyDescent="0.55000000000000004">
      <c r="A94" s="1">
        <v>174</v>
      </c>
      <c r="B94" s="1">
        <v>0</v>
      </c>
      <c r="C94" s="1">
        <v>28</v>
      </c>
      <c r="D94" s="1">
        <v>0</v>
      </c>
      <c r="E94" s="1">
        <v>13</v>
      </c>
      <c r="F94">
        <v>1</v>
      </c>
      <c r="K94">
        <f t="shared" si="4"/>
        <v>-0.62300017263079932</v>
      </c>
      <c r="L94">
        <f t="shared" si="6"/>
        <v>0.34909941689298407</v>
      </c>
      <c r="N94">
        <f t="shared" si="5"/>
        <v>0</v>
      </c>
    </row>
    <row r="95" spans="1:14" x14ac:dyDescent="0.55000000000000004">
      <c r="A95" s="1">
        <v>175</v>
      </c>
      <c r="B95" s="1">
        <v>0</v>
      </c>
      <c r="C95" s="1">
        <v>9</v>
      </c>
      <c r="D95" s="1">
        <v>0</v>
      </c>
      <c r="E95" s="1">
        <v>15</v>
      </c>
      <c r="F95">
        <v>0</v>
      </c>
      <c r="K95">
        <f t="shared" si="4"/>
        <v>-1.2649655326942817</v>
      </c>
      <c r="L95">
        <f t="shared" si="6"/>
        <v>0.22012028785311702</v>
      </c>
      <c r="N95">
        <f t="shared" si="5"/>
        <v>0</v>
      </c>
    </row>
    <row r="96" spans="1:14" x14ac:dyDescent="0.55000000000000004">
      <c r="A96" s="1">
        <v>176</v>
      </c>
      <c r="B96" s="1">
        <v>0</v>
      </c>
      <c r="C96" s="1">
        <v>16</v>
      </c>
      <c r="D96" s="1">
        <v>0</v>
      </c>
      <c r="E96" s="1">
        <v>13</v>
      </c>
      <c r="F96">
        <v>0</v>
      </c>
      <c r="K96">
        <f t="shared" si="4"/>
        <v>-1.0239631026862213</v>
      </c>
      <c r="L96">
        <f t="shared" si="6"/>
        <v>0.26425615538168751</v>
      </c>
      <c r="N96">
        <f t="shared" si="5"/>
        <v>0</v>
      </c>
    </row>
    <row r="97" spans="1:14" x14ac:dyDescent="0.55000000000000004">
      <c r="A97" s="1">
        <v>177</v>
      </c>
      <c r="B97" s="1">
        <v>0</v>
      </c>
      <c r="C97" s="1">
        <v>25</v>
      </c>
      <c r="D97" s="1">
        <v>25</v>
      </c>
      <c r="E97" s="1">
        <v>0</v>
      </c>
      <c r="F97">
        <v>0</v>
      </c>
      <c r="K97">
        <f t="shared" si="4"/>
        <v>-1.3560336724206601</v>
      </c>
      <c r="L97">
        <f t="shared" si="6"/>
        <v>0.20488569068433876</v>
      </c>
      <c r="N97">
        <f t="shared" si="5"/>
        <v>0</v>
      </c>
    </row>
    <row r="98" spans="1:14" x14ac:dyDescent="0.55000000000000004">
      <c r="A98" s="1">
        <v>178</v>
      </c>
      <c r="B98" s="1">
        <v>0</v>
      </c>
      <c r="C98" s="1">
        <v>14</v>
      </c>
      <c r="D98" s="1">
        <v>0</v>
      </c>
      <c r="E98" s="1">
        <v>0</v>
      </c>
      <c r="F98">
        <v>0</v>
      </c>
      <c r="K98">
        <f t="shared" si="4"/>
        <v>-1.0445922391032054</v>
      </c>
      <c r="L98">
        <f t="shared" si="6"/>
        <v>0.26026489066946745</v>
      </c>
      <c r="N98">
        <f t="shared" si="5"/>
        <v>0</v>
      </c>
    </row>
    <row r="99" spans="1:14" x14ac:dyDescent="0.55000000000000004">
      <c r="A99" s="1">
        <v>179</v>
      </c>
      <c r="B99" s="1">
        <v>1</v>
      </c>
      <c r="C99" s="1">
        <v>41</v>
      </c>
      <c r="D99" s="1">
        <v>45</v>
      </c>
      <c r="E99" s="1">
        <v>0</v>
      </c>
      <c r="F99">
        <v>1</v>
      </c>
      <c r="K99">
        <f t="shared" si="4"/>
        <v>-0.46088616331039778</v>
      </c>
      <c r="L99">
        <f t="shared" si="6"/>
        <v>0.38677562235687984</v>
      </c>
      <c r="N99">
        <f t="shared" si="5"/>
        <v>0</v>
      </c>
    </row>
    <row r="100" spans="1:14" x14ac:dyDescent="0.55000000000000004">
      <c r="A100" s="1">
        <v>184</v>
      </c>
      <c r="B100" s="1">
        <v>0</v>
      </c>
      <c r="C100" s="1">
        <v>16</v>
      </c>
      <c r="D100" s="1">
        <v>0</v>
      </c>
      <c r="E100" s="1">
        <v>0</v>
      </c>
      <c r="F100">
        <v>0</v>
      </c>
      <c r="K100">
        <f t="shared" si="4"/>
        <v>-0.97776508409396845</v>
      </c>
      <c r="L100">
        <f t="shared" si="6"/>
        <v>0.2733354648391646</v>
      </c>
      <c r="N100">
        <f t="shared" si="5"/>
        <v>0</v>
      </c>
    </row>
    <row r="101" spans="1:14" x14ac:dyDescent="0.55000000000000004">
      <c r="A101" s="1">
        <v>189</v>
      </c>
      <c r="B101" s="1">
        <v>0</v>
      </c>
      <c r="C101" s="1">
        <v>28</v>
      </c>
      <c r="D101" s="1">
        <v>0</v>
      </c>
      <c r="E101" s="1">
        <v>0</v>
      </c>
      <c r="F101">
        <v>0</v>
      </c>
      <c r="K101">
        <f t="shared" si="4"/>
        <v>-0.57680215403854662</v>
      </c>
      <c r="L101">
        <f t="shared" si="6"/>
        <v>0.3596687494401678</v>
      </c>
      <c r="N101">
        <f t="shared" si="5"/>
        <v>0</v>
      </c>
    </row>
    <row r="102" spans="1:14" x14ac:dyDescent="0.55000000000000004">
      <c r="A102" s="1">
        <v>191</v>
      </c>
      <c r="B102" s="1">
        <v>0</v>
      </c>
      <c r="C102" s="1">
        <v>13</v>
      </c>
      <c r="D102" s="1">
        <v>0</v>
      </c>
      <c r="E102" s="1">
        <v>13</v>
      </c>
      <c r="F102">
        <v>0</v>
      </c>
      <c r="K102">
        <f t="shared" si="4"/>
        <v>-1.1242038352000767</v>
      </c>
      <c r="L102">
        <f t="shared" si="6"/>
        <v>0.24523234812405306</v>
      </c>
      <c r="N102">
        <f t="shared" si="5"/>
        <v>0</v>
      </c>
    </row>
    <row r="103" spans="1:14" x14ac:dyDescent="0.55000000000000004">
      <c r="A103" s="1">
        <v>192</v>
      </c>
      <c r="B103" s="1">
        <v>1</v>
      </c>
      <c r="C103" s="1">
        <v>14</v>
      </c>
      <c r="D103" s="1">
        <v>15</v>
      </c>
      <c r="E103" s="1">
        <v>0</v>
      </c>
      <c r="F103">
        <v>1</v>
      </c>
      <c r="K103">
        <f t="shared" si="4"/>
        <v>-0.54826381289318704</v>
      </c>
      <c r="L103">
        <f t="shared" si="6"/>
        <v>0.36626731139655899</v>
      </c>
      <c r="N103">
        <f t="shared" si="5"/>
        <v>0</v>
      </c>
    </row>
    <row r="104" spans="1:14" x14ac:dyDescent="0.55000000000000004">
      <c r="A104" s="1">
        <v>193</v>
      </c>
      <c r="B104" s="1">
        <v>0</v>
      </c>
      <c r="C104" s="1">
        <v>8</v>
      </c>
      <c r="D104" s="1">
        <v>0</v>
      </c>
      <c r="E104" s="1">
        <v>0</v>
      </c>
      <c r="F104">
        <v>0</v>
      </c>
      <c r="K104">
        <f t="shared" si="4"/>
        <v>-1.2450737041309163</v>
      </c>
      <c r="L104">
        <f t="shared" si="6"/>
        <v>0.22355406901629776</v>
      </c>
      <c r="N104">
        <f t="shared" si="5"/>
        <v>0</v>
      </c>
    </row>
    <row r="105" spans="1:14" x14ac:dyDescent="0.55000000000000004">
      <c r="A105" s="1">
        <v>198</v>
      </c>
      <c r="B105" s="1">
        <v>0</v>
      </c>
      <c r="C105" s="1">
        <v>8</v>
      </c>
      <c r="D105" s="1">
        <v>0</v>
      </c>
      <c r="E105" s="1">
        <v>0</v>
      </c>
      <c r="F105">
        <v>0</v>
      </c>
      <c r="K105">
        <f t="shared" si="4"/>
        <v>-1.2450737041309163</v>
      </c>
      <c r="L105">
        <f t="shared" si="6"/>
        <v>0.22355406901629776</v>
      </c>
      <c r="N105">
        <f t="shared" si="5"/>
        <v>0</v>
      </c>
    </row>
    <row r="106" spans="1:14" x14ac:dyDescent="0.55000000000000004">
      <c r="A106" s="1">
        <v>200</v>
      </c>
      <c r="B106" s="1">
        <v>0</v>
      </c>
      <c r="C106" s="1">
        <v>4</v>
      </c>
      <c r="D106" s="1">
        <v>0</v>
      </c>
      <c r="E106" s="1">
        <v>0</v>
      </c>
      <c r="F106">
        <v>1</v>
      </c>
      <c r="K106">
        <f t="shared" si="4"/>
        <v>-1.3787280141493903</v>
      </c>
      <c r="L106">
        <f t="shared" si="6"/>
        <v>0.20121336394635408</v>
      </c>
      <c r="N106">
        <f t="shared" si="5"/>
        <v>0</v>
      </c>
    </row>
    <row r="107" spans="1:14" x14ac:dyDescent="0.55000000000000004">
      <c r="A107">
        <v>202</v>
      </c>
      <c r="B107">
        <v>1</v>
      </c>
      <c r="C107">
        <v>19</v>
      </c>
      <c r="D107">
        <v>0</v>
      </c>
      <c r="E107">
        <v>0</v>
      </c>
      <c r="F107">
        <v>1</v>
      </c>
      <c r="K107">
        <f t="shared" si="4"/>
        <v>2.6198546150860258E-2</v>
      </c>
      <c r="L107">
        <f t="shared" si="6"/>
        <v>0.50654926194396277</v>
      </c>
      <c r="N107">
        <f t="shared" si="5"/>
        <v>1</v>
      </c>
    </row>
    <row r="108" spans="1:14" x14ac:dyDescent="0.55000000000000004">
      <c r="A108">
        <v>203</v>
      </c>
      <c r="B108">
        <v>1</v>
      </c>
      <c r="C108">
        <v>31</v>
      </c>
      <c r="D108">
        <v>25</v>
      </c>
      <c r="E108">
        <v>0</v>
      </c>
      <c r="F108">
        <v>0</v>
      </c>
      <c r="K108">
        <f t="shared" si="4"/>
        <v>-0.25182930966197603</v>
      </c>
      <c r="L108">
        <f t="shared" si="6"/>
        <v>0.43737329499030458</v>
      </c>
      <c r="N108">
        <f t="shared" si="5"/>
        <v>0</v>
      </c>
    </row>
    <row r="109" spans="1:14" x14ac:dyDescent="0.55000000000000004">
      <c r="A109">
        <v>204</v>
      </c>
      <c r="B109">
        <v>1</v>
      </c>
      <c r="C109">
        <v>31</v>
      </c>
      <c r="D109">
        <v>0</v>
      </c>
      <c r="E109">
        <v>0</v>
      </c>
      <c r="F109">
        <v>0</v>
      </c>
      <c r="K109">
        <f t="shared" si="4"/>
        <v>0.42716147620628209</v>
      </c>
      <c r="L109">
        <f t="shared" si="6"/>
        <v>0.60519565185416624</v>
      </c>
      <c r="N109">
        <f t="shared" si="5"/>
        <v>1</v>
      </c>
    </row>
    <row r="110" spans="1:14" x14ac:dyDescent="0.55000000000000004">
      <c r="A110">
        <v>205</v>
      </c>
      <c r="B110">
        <v>0</v>
      </c>
      <c r="C110">
        <v>4</v>
      </c>
      <c r="D110">
        <v>0</v>
      </c>
      <c r="E110">
        <v>0</v>
      </c>
      <c r="F110">
        <v>0</v>
      </c>
      <c r="K110">
        <f t="shared" si="4"/>
        <v>-1.3787280141493903</v>
      </c>
      <c r="L110">
        <f t="shared" si="6"/>
        <v>0.20121336394635408</v>
      </c>
      <c r="N110">
        <f t="shared" si="5"/>
        <v>0</v>
      </c>
    </row>
    <row r="111" spans="1:14" x14ac:dyDescent="0.55000000000000004">
      <c r="A111">
        <v>209</v>
      </c>
      <c r="B111">
        <v>0</v>
      </c>
      <c r="C111">
        <v>29</v>
      </c>
      <c r="D111">
        <v>15</v>
      </c>
      <c r="E111">
        <v>0</v>
      </c>
      <c r="F111">
        <v>1</v>
      </c>
      <c r="K111">
        <f t="shared" si="4"/>
        <v>-0.95078304805488301</v>
      </c>
      <c r="L111">
        <f t="shared" si="6"/>
        <v>0.27872737195734182</v>
      </c>
      <c r="N111">
        <f t="shared" si="5"/>
        <v>0</v>
      </c>
    </row>
    <row r="112" spans="1:14" x14ac:dyDescent="0.55000000000000004">
      <c r="A112">
        <v>210</v>
      </c>
      <c r="B112">
        <v>0</v>
      </c>
      <c r="C112">
        <v>25</v>
      </c>
      <c r="D112">
        <v>10</v>
      </c>
      <c r="E112">
        <v>26</v>
      </c>
      <c r="F112">
        <v>0</v>
      </c>
      <c r="K112">
        <f t="shared" si="4"/>
        <v>-1.0410352380842107</v>
      </c>
      <c r="L112">
        <f t="shared" si="6"/>
        <v>0.2609502934261384</v>
      </c>
      <c r="N112">
        <f t="shared" si="5"/>
        <v>0</v>
      </c>
    </row>
    <row r="113" spans="1:14" x14ac:dyDescent="0.55000000000000004">
      <c r="A113">
        <v>215</v>
      </c>
      <c r="B113">
        <v>0</v>
      </c>
      <c r="C113">
        <v>26</v>
      </c>
      <c r="D113">
        <v>0</v>
      </c>
      <c r="E113">
        <v>0</v>
      </c>
      <c r="F113">
        <v>1</v>
      </c>
      <c r="K113">
        <f t="shared" si="4"/>
        <v>-0.64362930904778359</v>
      </c>
      <c r="L113">
        <f t="shared" si="6"/>
        <v>0.34442659054699387</v>
      </c>
      <c r="N113">
        <f t="shared" si="5"/>
        <v>0</v>
      </c>
    </row>
    <row r="114" spans="1:14" x14ac:dyDescent="0.55000000000000004">
      <c r="A114">
        <v>219</v>
      </c>
      <c r="B114">
        <v>1</v>
      </c>
      <c r="C114">
        <v>30</v>
      </c>
      <c r="D114">
        <v>0</v>
      </c>
      <c r="E114">
        <v>0</v>
      </c>
      <c r="F114">
        <v>0</v>
      </c>
      <c r="K114">
        <f t="shared" si="4"/>
        <v>0.3937478987016636</v>
      </c>
      <c r="L114">
        <f t="shared" si="6"/>
        <v>0.59718460309404486</v>
      </c>
      <c r="N114">
        <f t="shared" si="5"/>
        <v>1</v>
      </c>
    </row>
    <row r="115" spans="1:14" x14ac:dyDescent="0.55000000000000004">
      <c r="A115">
        <v>220</v>
      </c>
      <c r="B115">
        <v>1</v>
      </c>
      <c r="C115">
        <v>31</v>
      </c>
      <c r="D115">
        <v>0</v>
      </c>
      <c r="E115">
        <v>0</v>
      </c>
      <c r="F115">
        <v>0</v>
      </c>
      <c r="K115">
        <f t="shared" si="4"/>
        <v>0.42716147620628209</v>
      </c>
      <c r="L115">
        <f t="shared" si="6"/>
        <v>0.60519565185416624</v>
      </c>
      <c r="N115">
        <f t="shared" si="5"/>
        <v>1</v>
      </c>
    </row>
    <row r="116" spans="1:14" x14ac:dyDescent="0.55000000000000004">
      <c r="A116">
        <v>222</v>
      </c>
      <c r="B116">
        <v>1</v>
      </c>
      <c r="C116">
        <v>46</v>
      </c>
      <c r="D116">
        <v>10</v>
      </c>
      <c r="E116">
        <v>56</v>
      </c>
      <c r="F116">
        <v>1</v>
      </c>
      <c r="K116">
        <f t="shared" si="4"/>
        <v>0.45776197510778283</v>
      </c>
      <c r="L116">
        <f t="shared" si="6"/>
        <v>0.61248312032927088</v>
      </c>
      <c r="N116">
        <f t="shared" si="5"/>
        <v>1</v>
      </c>
    </row>
    <row r="117" spans="1:14" x14ac:dyDescent="0.55000000000000004">
      <c r="A117">
        <v>224</v>
      </c>
      <c r="B117">
        <v>0</v>
      </c>
      <c r="C117">
        <v>17</v>
      </c>
      <c r="D117">
        <v>0</v>
      </c>
      <c r="E117">
        <v>15</v>
      </c>
      <c r="F117">
        <v>0</v>
      </c>
      <c r="K117">
        <f t="shared" si="4"/>
        <v>-0.99765691265733392</v>
      </c>
      <c r="L117">
        <f t="shared" si="6"/>
        <v>0.26940234963346471</v>
      </c>
      <c r="N117">
        <f t="shared" si="5"/>
        <v>0</v>
      </c>
    </row>
    <row r="118" spans="1:14" x14ac:dyDescent="0.55000000000000004">
      <c r="A118">
        <v>225</v>
      </c>
      <c r="B118">
        <v>0</v>
      </c>
      <c r="C118">
        <v>24</v>
      </c>
      <c r="D118">
        <v>0</v>
      </c>
      <c r="E118">
        <v>15</v>
      </c>
      <c r="F118">
        <v>1</v>
      </c>
      <c r="K118">
        <f t="shared" si="4"/>
        <v>-0.76376187012500452</v>
      </c>
      <c r="L118">
        <f t="shared" si="6"/>
        <v>0.3178300812789287</v>
      </c>
      <c r="N118">
        <f t="shared" si="5"/>
        <v>0</v>
      </c>
    </row>
    <row r="119" spans="1:14" x14ac:dyDescent="0.55000000000000004">
      <c r="A119">
        <v>226</v>
      </c>
      <c r="B119">
        <v>1</v>
      </c>
      <c r="C119">
        <v>5</v>
      </c>
      <c r="D119">
        <v>0</v>
      </c>
      <c r="E119">
        <v>0</v>
      </c>
      <c r="F119">
        <v>0</v>
      </c>
      <c r="K119">
        <f t="shared" si="4"/>
        <v>-0.44159153891379854</v>
      </c>
      <c r="L119">
        <f t="shared" si="6"/>
        <v>0.39136180279916849</v>
      </c>
      <c r="N119">
        <f t="shared" si="5"/>
        <v>0</v>
      </c>
    </row>
    <row r="120" spans="1:14" x14ac:dyDescent="0.55000000000000004">
      <c r="A120">
        <v>228</v>
      </c>
      <c r="B120">
        <v>0</v>
      </c>
      <c r="C120">
        <v>2</v>
      </c>
      <c r="D120">
        <v>0</v>
      </c>
      <c r="E120">
        <v>0</v>
      </c>
      <c r="F120">
        <v>0</v>
      </c>
      <c r="K120">
        <f t="shared" si="4"/>
        <v>-1.4455551691586273</v>
      </c>
      <c r="L120">
        <f t="shared" si="6"/>
        <v>0.19068657253367094</v>
      </c>
      <c r="N120">
        <f t="shared" si="5"/>
        <v>0</v>
      </c>
    </row>
    <row r="121" spans="1:14" x14ac:dyDescent="0.55000000000000004">
      <c r="A121">
        <v>232</v>
      </c>
      <c r="B121">
        <v>0</v>
      </c>
      <c r="C121">
        <v>20</v>
      </c>
      <c r="D121">
        <v>15</v>
      </c>
      <c r="E121">
        <v>0</v>
      </c>
      <c r="F121">
        <v>1</v>
      </c>
      <c r="K121">
        <f t="shared" si="4"/>
        <v>-1.2515052455964493</v>
      </c>
      <c r="L121">
        <f t="shared" si="6"/>
        <v>0.22243968237181022</v>
      </c>
      <c r="N121">
        <f t="shared" si="5"/>
        <v>0</v>
      </c>
    </row>
    <row r="122" spans="1:14" x14ac:dyDescent="0.55000000000000004">
      <c r="A122">
        <v>238</v>
      </c>
      <c r="B122">
        <v>0</v>
      </c>
      <c r="C122">
        <v>43</v>
      </c>
      <c r="D122">
        <v>20</v>
      </c>
      <c r="E122">
        <v>26</v>
      </c>
      <c r="F122">
        <v>0</v>
      </c>
      <c r="K122">
        <f t="shared" si="4"/>
        <v>-0.71118715734838123</v>
      </c>
      <c r="L122">
        <f t="shared" si="6"/>
        <v>0.3293365748992213</v>
      </c>
      <c r="N122">
        <f t="shared" si="5"/>
        <v>0</v>
      </c>
    </row>
    <row r="123" spans="1:14" x14ac:dyDescent="0.55000000000000004">
      <c r="A123">
        <v>244</v>
      </c>
      <c r="B123">
        <v>0</v>
      </c>
      <c r="C123">
        <v>36</v>
      </c>
      <c r="D123">
        <v>25</v>
      </c>
      <c r="E123">
        <v>13</v>
      </c>
      <c r="F123">
        <v>1</v>
      </c>
      <c r="K123">
        <f t="shared" si="4"/>
        <v>-1.0346823384621096</v>
      </c>
      <c r="L123">
        <f t="shared" si="6"/>
        <v>0.26217734273571092</v>
      </c>
      <c r="N123">
        <f t="shared" si="5"/>
        <v>0</v>
      </c>
    </row>
    <row r="124" spans="1:14" x14ac:dyDescent="0.55000000000000004">
      <c r="A124">
        <v>250</v>
      </c>
      <c r="B124">
        <v>1</v>
      </c>
      <c r="C124">
        <v>10</v>
      </c>
      <c r="D124">
        <v>0</v>
      </c>
      <c r="E124">
        <v>13</v>
      </c>
      <c r="F124">
        <v>1</v>
      </c>
      <c r="K124">
        <f t="shared" si="4"/>
        <v>-0.32072166998295881</v>
      </c>
      <c r="L124">
        <f t="shared" si="6"/>
        <v>0.42049988142150158</v>
      </c>
      <c r="N124">
        <f t="shared" si="5"/>
        <v>0</v>
      </c>
    </row>
    <row r="125" spans="1:14" x14ac:dyDescent="0.55000000000000004">
      <c r="A125">
        <v>251</v>
      </c>
      <c r="B125">
        <v>0</v>
      </c>
      <c r="C125">
        <v>25</v>
      </c>
      <c r="D125">
        <v>0</v>
      </c>
      <c r="E125">
        <v>0</v>
      </c>
      <c r="F125">
        <v>0</v>
      </c>
      <c r="K125">
        <f t="shared" si="4"/>
        <v>-0.67704288655240208</v>
      </c>
      <c r="L125">
        <f t="shared" si="6"/>
        <v>0.33692161891837608</v>
      </c>
      <c r="N125">
        <f t="shared" si="5"/>
        <v>0</v>
      </c>
    </row>
    <row r="126" spans="1:14" x14ac:dyDescent="0.55000000000000004">
      <c r="A126">
        <v>252</v>
      </c>
      <c r="B126">
        <v>1</v>
      </c>
      <c r="C126">
        <v>21</v>
      </c>
      <c r="D126">
        <v>20</v>
      </c>
      <c r="E126">
        <v>0</v>
      </c>
      <c r="F126">
        <v>1</v>
      </c>
      <c r="K126">
        <f t="shared" si="4"/>
        <v>-0.45016692753450926</v>
      </c>
      <c r="L126">
        <f t="shared" si="6"/>
        <v>0.38932107826686785</v>
      </c>
      <c r="N126">
        <f t="shared" si="5"/>
        <v>0</v>
      </c>
    </row>
    <row r="127" spans="1:14" x14ac:dyDescent="0.55000000000000004">
      <c r="A127">
        <v>255</v>
      </c>
      <c r="B127">
        <v>0</v>
      </c>
      <c r="C127">
        <v>28</v>
      </c>
      <c r="D127">
        <v>10</v>
      </c>
      <c r="E127">
        <v>13</v>
      </c>
      <c r="F127">
        <v>0</v>
      </c>
      <c r="K127">
        <f t="shared" si="4"/>
        <v>-0.89459648697810257</v>
      </c>
      <c r="L127">
        <f t="shared" si="6"/>
        <v>0.29016218543488004</v>
      </c>
      <c r="N127">
        <f t="shared" si="5"/>
        <v>0</v>
      </c>
    </row>
    <row r="128" spans="1:14" x14ac:dyDescent="0.55000000000000004">
      <c r="A128">
        <v>256</v>
      </c>
      <c r="B128">
        <v>1</v>
      </c>
      <c r="C128">
        <v>16</v>
      </c>
      <c r="D128">
        <v>0</v>
      </c>
      <c r="E128">
        <v>15</v>
      </c>
      <c r="F128">
        <v>0</v>
      </c>
      <c r="K128">
        <f t="shared" si="4"/>
        <v>-0.12734759243097912</v>
      </c>
      <c r="L128">
        <f t="shared" si="6"/>
        <v>0.46820605823016448</v>
      </c>
      <c r="N128">
        <f t="shared" si="5"/>
        <v>0</v>
      </c>
    </row>
    <row r="129" spans="1:14" x14ac:dyDescent="0.55000000000000004">
      <c r="A129">
        <v>257</v>
      </c>
      <c r="B129">
        <v>1</v>
      </c>
      <c r="C129">
        <v>20</v>
      </c>
      <c r="D129">
        <v>0</v>
      </c>
      <c r="E129">
        <v>0</v>
      </c>
      <c r="F129">
        <v>0</v>
      </c>
      <c r="K129">
        <f t="shared" si="4"/>
        <v>5.9612123655478744E-2</v>
      </c>
      <c r="L129">
        <f t="shared" si="6"/>
        <v>0.51489861919082835</v>
      </c>
      <c r="N129">
        <f t="shared" si="5"/>
        <v>1</v>
      </c>
    </row>
    <row r="130" spans="1:14" x14ac:dyDescent="0.55000000000000004">
      <c r="A130">
        <v>259</v>
      </c>
      <c r="B130">
        <v>0</v>
      </c>
      <c r="C130">
        <v>14</v>
      </c>
      <c r="D130">
        <v>15</v>
      </c>
      <c r="E130">
        <v>0</v>
      </c>
      <c r="F130">
        <v>0</v>
      </c>
      <c r="K130">
        <f t="shared" ref="K130:K193" si="7">$I$2 + ($I$3*B130) + ($I$4*C130) + ($I$5*D130) + ($I$6*E130)</f>
        <v>-1.4519867106241602</v>
      </c>
      <c r="L130">
        <f t="shared" si="6"/>
        <v>0.18969599761441638</v>
      </c>
      <c r="N130">
        <f t="shared" ref="N130:N193" si="8">IF(L130&gt;0.5,1,0)</f>
        <v>0</v>
      </c>
    </row>
    <row r="131" spans="1:14" x14ac:dyDescent="0.55000000000000004">
      <c r="A131">
        <v>262</v>
      </c>
      <c r="B131">
        <v>0</v>
      </c>
      <c r="C131">
        <v>8</v>
      </c>
      <c r="D131">
        <v>0</v>
      </c>
      <c r="E131">
        <v>0</v>
      </c>
      <c r="F131">
        <v>1</v>
      </c>
      <c r="K131">
        <f t="shared" si="7"/>
        <v>-1.2450737041309163</v>
      </c>
      <c r="L131">
        <f t="shared" ref="L131:L194" si="9">EXP(K131)/(1+EXP(K131))</f>
        <v>0.22355406901629776</v>
      </c>
      <c r="N131">
        <f t="shared" si="8"/>
        <v>0</v>
      </c>
    </row>
    <row r="132" spans="1:14" x14ac:dyDescent="0.55000000000000004">
      <c r="A132">
        <v>265</v>
      </c>
      <c r="B132">
        <v>0</v>
      </c>
      <c r="C132">
        <v>21</v>
      </c>
      <c r="D132">
        <v>0</v>
      </c>
      <c r="E132">
        <v>0</v>
      </c>
      <c r="F132">
        <v>0</v>
      </c>
      <c r="K132">
        <f t="shared" si="7"/>
        <v>-0.81069719657087602</v>
      </c>
      <c r="L132">
        <f t="shared" si="9"/>
        <v>0.30774194723742893</v>
      </c>
      <c r="N132">
        <f t="shared" si="8"/>
        <v>0</v>
      </c>
    </row>
    <row r="133" spans="1:14" x14ac:dyDescent="0.55000000000000004">
      <c r="A133">
        <v>266</v>
      </c>
      <c r="B133">
        <v>0</v>
      </c>
      <c r="C133">
        <v>34</v>
      </c>
      <c r="D133">
        <v>20</v>
      </c>
      <c r="E133">
        <v>13</v>
      </c>
      <c r="F133">
        <v>0</v>
      </c>
      <c r="K133">
        <f t="shared" si="7"/>
        <v>-0.9657113362976949</v>
      </c>
      <c r="L133">
        <f t="shared" si="9"/>
        <v>0.27573614863844909</v>
      </c>
      <c r="N133">
        <f t="shared" si="8"/>
        <v>0</v>
      </c>
    </row>
    <row r="134" spans="1:14" x14ac:dyDescent="0.55000000000000004">
      <c r="A134">
        <v>267</v>
      </c>
      <c r="B134">
        <v>0</v>
      </c>
      <c r="C134">
        <v>14</v>
      </c>
      <c r="D134">
        <v>10</v>
      </c>
      <c r="E134">
        <v>0</v>
      </c>
      <c r="F134">
        <v>0</v>
      </c>
      <c r="K134">
        <f t="shared" si="7"/>
        <v>-1.3161885534505087</v>
      </c>
      <c r="L134">
        <f t="shared" si="9"/>
        <v>0.21145311779486153</v>
      </c>
      <c r="N134">
        <f t="shared" si="8"/>
        <v>0</v>
      </c>
    </row>
    <row r="135" spans="1:14" x14ac:dyDescent="0.55000000000000004">
      <c r="A135">
        <v>268</v>
      </c>
      <c r="B135">
        <v>0</v>
      </c>
      <c r="C135">
        <v>22</v>
      </c>
      <c r="D135">
        <v>0</v>
      </c>
      <c r="E135">
        <v>0</v>
      </c>
      <c r="F135">
        <v>1</v>
      </c>
      <c r="K135">
        <f t="shared" si="7"/>
        <v>-0.77728361906625754</v>
      </c>
      <c r="L135">
        <f t="shared" si="9"/>
        <v>0.31490562341811512</v>
      </c>
      <c r="N135">
        <f t="shared" si="8"/>
        <v>0</v>
      </c>
    </row>
    <row r="136" spans="1:14" x14ac:dyDescent="0.55000000000000004">
      <c r="A136">
        <v>269</v>
      </c>
      <c r="B136">
        <v>0</v>
      </c>
      <c r="C136">
        <v>27</v>
      </c>
      <c r="D136">
        <v>0</v>
      </c>
      <c r="E136">
        <v>0</v>
      </c>
      <c r="F136">
        <v>1</v>
      </c>
      <c r="K136">
        <f t="shared" si="7"/>
        <v>-0.61021573154316511</v>
      </c>
      <c r="L136">
        <f t="shared" si="9"/>
        <v>0.35200998820860518</v>
      </c>
      <c r="N136">
        <f t="shared" si="8"/>
        <v>0</v>
      </c>
    </row>
    <row r="137" spans="1:14" x14ac:dyDescent="0.55000000000000004">
      <c r="A137">
        <v>270</v>
      </c>
      <c r="B137">
        <v>0</v>
      </c>
      <c r="C137">
        <v>29</v>
      </c>
      <c r="D137">
        <v>15</v>
      </c>
      <c r="E137">
        <v>0</v>
      </c>
      <c r="F137">
        <v>0</v>
      </c>
      <c r="K137">
        <f t="shared" si="7"/>
        <v>-0.95078304805488301</v>
      </c>
      <c r="L137">
        <f t="shared" si="9"/>
        <v>0.27872737195734182</v>
      </c>
      <c r="N137">
        <f t="shared" si="8"/>
        <v>0</v>
      </c>
    </row>
    <row r="138" spans="1:14" x14ac:dyDescent="0.55000000000000004">
      <c r="A138">
        <v>272</v>
      </c>
      <c r="B138">
        <v>1</v>
      </c>
      <c r="C138">
        <v>38</v>
      </c>
      <c r="D138">
        <v>40</v>
      </c>
      <c r="E138">
        <v>0</v>
      </c>
      <c r="F138">
        <v>0</v>
      </c>
      <c r="K138">
        <f t="shared" si="7"/>
        <v>-0.4253287386506015</v>
      </c>
      <c r="L138">
        <f t="shared" si="9"/>
        <v>0.39524233555119287</v>
      </c>
      <c r="N138">
        <f t="shared" si="8"/>
        <v>0</v>
      </c>
    </row>
    <row r="139" spans="1:14" x14ac:dyDescent="0.55000000000000004">
      <c r="A139">
        <v>273</v>
      </c>
      <c r="B139">
        <v>0</v>
      </c>
      <c r="C139">
        <v>19</v>
      </c>
      <c r="D139">
        <v>0</v>
      </c>
      <c r="E139">
        <v>0</v>
      </c>
      <c r="F139">
        <v>0</v>
      </c>
      <c r="K139">
        <f t="shared" si="7"/>
        <v>-0.87752435158011299</v>
      </c>
      <c r="L139">
        <f t="shared" si="9"/>
        <v>0.29369105662874762</v>
      </c>
      <c r="N139">
        <f t="shared" si="8"/>
        <v>0</v>
      </c>
    </row>
    <row r="140" spans="1:14" x14ac:dyDescent="0.55000000000000004">
      <c r="A140">
        <v>276</v>
      </c>
      <c r="B140">
        <v>0</v>
      </c>
      <c r="C140">
        <v>13</v>
      </c>
      <c r="D140">
        <v>10</v>
      </c>
      <c r="E140">
        <v>0</v>
      </c>
      <c r="F140">
        <v>1</v>
      </c>
      <c r="K140">
        <f t="shared" si="7"/>
        <v>-1.3496021309551272</v>
      </c>
      <c r="L140">
        <f t="shared" si="9"/>
        <v>0.20593542613271909</v>
      </c>
      <c r="N140">
        <f t="shared" si="8"/>
        <v>0</v>
      </c>
    </row>
    <row r="141" spans="1:14" x14ac:dyDescent="0.55000000000000004">
      <c r="A141">
        <v>278</v>
      </c>
      <c r="B141">
        <v>0</v>
      </c>
      <c r="C141">
        <v>22</v>
      </c>
      <c r="D141">
        <v>35</v>
      </c>
      <c r="E141">
        <v>13</v>
      </c>
      <c r="F141">
        <v>0</v>
      </c>
      <c r="K141">
        <f t="shared" si="7"/>
        <v>-1.7740687378740716</v>
      </c>
      <c r="L141">
        <f t="shared" si="9"/>
        <v>0.14503707105138725</v>
      </c>
      <c r="N141">
        <f t="shared" si="8"/>
        <v>0</v>
      </c>
    </row>
    <row r="142" spans="1:14" x14ac:dyDescent="0.55000000000000004">
      <c r="A142">
        <v>279</v>
      </c>
      <c r="B142">
        <v>0</v>
      </c>
      <c r="C142">
        <v>18</v>
      </c>
      <c r="D142">
        <v>0</v>
      </c>
      <c r="E142">
        <v>0</v>
      </c>
      <c r="F142">
        <v>1</v>
      </c>
      <c r="K142">
        <f t="shared" si="7"/>
        <v>-0.91093792908473148</v>
      </c>
      <c r="L142">
        <f t="shared" si="9"/>
        <v>0.28680794629606854</v>
      </c>
      <c r="N142">
        <f t="shared" si="8"/>
        <v>0</v>
      </c>
    </row>
    <row r="143" spans="1:14" x14ac:dyDescent="0.55000000000000004">
      <c r="A143">
        <v>282</v>
      </c>
      <c r="B143">
        <v>0</v>
      </c>
      <c r="C143">
        <v>13</v>
      </c>
      <c r="D143">
        <v>15</v>
      </c>
      <c r="E143">
        <v>0</v>
      </c>
      <c r="F143">
        <v>0</v>
      </c>
      <c r="K143">
        <f t="shared" si="7"/>
        <v>-1.4854002881287789</v>
      </c>
      <c r="L143">
        <f t="shared" si="9"/>
        <v>0.18461312297026181</v>
      </c>
      <c r="N143">
        <f t="shared" si="8"/>
        <v>0</v>
      </c>
    </row>
    <row r="144" spans="1:14" x14ac:dyDescent="0.55000000000000004">
      <c r="A144">
        <v>284</v>
      </c>
      <c r="B144">
        <v>0</v>
      </c>
      <c r="C144">
        <v>33</v>
      </c>
      <c r="D144">
        <v>35</v>
      </c>
      <c r="E144">
        <v>0</v>
      </c>
      <c r="F144">
        <v>0</v>
      </c>
      <c r="K144">
        <f t="shared" si="7"/>
        <v>-1.3603213667310157</v>
      </c>
      <c r="L144">
        <f t="shared" si="9"/>
        <v>0.20418807673445385</v>
      </c>
      <c r="N144">
        <f t="shared" si="8"/>
        <v>0</v>
      </c>
    </row>
    <row r="145" spans="1:14" x14ac:dyDescent="0.55000000000000004">
      <c r="A145">
        <v>285</v>
      </c>
      <c r="B145">
        <v>1</v>
      </c>
      <c r="C145">
        <v>33</v>
      </c>
      <c r="D145">
        <v>20</v>
      </c>
      <c r="E145">
        <v>13</v>
      </c>
      <c r="F145">
        <v>0</v>
      </c>
      <c r="K145">
        <f t="shared" si="7"/>
        <v>-9.5402016071340162E-2</v>
      </c>
      <c r="L145">
        <f t="shared" si="9"/>
        <v>0.4761675692352022</v>
      </c>
      <c r="N145">
        <f t="shared" si="8"/>
        <v>0</v>
      </c>
    </row>
    <row r="146" spans="1:14" x14ac:dyDescent="0.55000000000000004">
      <c r="A146">
        <v>286</v>
      </c>
      <c r="B146">
        <v>0</v>
      </c>
      <c r="C146">
        <v>12</v>
      </c>
      <c r="D146">
        <v>15</v>
      </c>
      <c r="E146">
        <v>0</v>
      </c>
      <c r="F146">
        <v>0</v>
      </c>
      <c r="K146">
        <f t="shared" si="7"/>
        <v>-1.5188138656333972</v>
      </c>
      <c r="L146">
        <f t="shared" si="9"/>
        <v>0.17963625013372339</v>
      </c>
      <c r="N146">
        <f t="shared" si="8"/>
        <v>0</v>
      </c>
    </row>
    <row r="147" spans="1:14" x14ac:dyDescent="0.55000000000000004">
      <c r="A147">
        <v>290</v>
      </c>
      <c r="B147">
        <v>0</v>
      </c>
      <c r="C147">
        <v>27</v>
      </c>
      <c r="D147">
        <v>0</v>
      </c>
      <c r="E147">
        <v>0</v>
      </c>
      <c r="F147">
        <v>0</v>
      </c>
      <c r="K147">
        <f t="shared" si="7"/>
        <v>-0.61021573154316511</v>
      </c>
      <c r="L147">
        <f t="shared" si="9"/>
        <v>0.35200998820860518</v>
      </c>
      <c r="N147">
        <f t="shared" si="8"/>
        <v>0</v>
      </c>
    </row>
    <row r="148" spans="1:14" x14ac:dyDescent="0.55000000000000004">
      <c r="A148">
        <v>291</v>
      </c>
      <c r="B148">
        <v>0</v>
      </c>
      <c r="C148">
        <v>23</v>
      </c>
      <c r="D148">
        <v>15</v>
      </c>
      <c r="E148">
        <v>13</v>
      </c>
      <c r="F148">
        <v>1</v>
      </c>
      <c r="K148">
        <f t="shared" si="7"/>
        <v>-1.1974625316748468</v>
      </c>
      <c r="L148">
        <f t="shared" si="9"/>
        <v>0.23192692554938385</v>
      </c>
      <c r="N148">
        <f t="shared" si="8"/>
        <v>0</v>
      </c>
    </row>
    <row r="149" spans="1:14" x14ac:dyDescent="0.55000000000000004">
      <c r="A149">
        <v>292</v>
      </c>
      <c r="B149">
        <v>1</v>
      </c>
      <c r="C149">
        <v>16</v>
      </c>
      <c r="D149">
        <v>0</v>
      </c>
      <c r="E149">
        <v>0</v>
      </c>
      <c r="F149">
        <v>1</v>
      </c>
      <c r="K149">
        <f t="shared" si="7"/>
        <v>-7.4042186362995199E-2</v>
      </c>
      <c r="L149">
        <f t="shared" si="9"/>
        <v>0.48149790538888088</v>
      </c>
      <c r="N149">
        <f t="shared" si="8"/>
        <v>0</v>
      </c>
    </row>
    <row r="150" spans="1:14" x14ac:dyDescent="0.55000000000000004">
      <c r="A150">
        <v>294</v>
      </c>
      <c r="B150">
        <v>0</v>
      </c>
      <c r="C150">
        <v>23</v>
      </c>
      <c r="D150">
        <v>10</v>
      </c>
      <c r="E150">
        <v>13</v>
      </c>
      <c r="F150">
        <v>1</v>
      </c>
      <c r="K150">
        <f t="shared" si="7"/>
        <v>-1.0616643745011951</v>
      </c>
      <c r="L150">
        <f t="shared" si="9"/>
        <v>0.25699151906423018</v>
      </c>
      <c r="N150">
        <f t="shared" si="8"/>
        <v>0</v>
      </c>
    </row>
    <row r="151" spans="1:14" x14ac:dyDescent="0.55000000000000004">
      <c r="A151">
        <v>297</v>
      </c>
      <c r="B151">
        <v>0</v>
      </c>
      <c r="C151">
        <v>16</v>
      </c>
      <c r="D151">
        <v>55</v>
      </c>
      <c r="E151">
        <v>26</v>
      </c>
      <c r="F151">
        <v>0</v>
      </c>
      <c r="K151">
        <f t="shared" si="7"/>
        <v>-2.5639408501886418</v>
      </c>
      <c r="L151">
        <f t="shared" si="9"/>
        <v>7.1495491135269651E-2</v>
      </c>
      <c r="N151">
        <f t="shared" si="8"/>
        <v>0</v>
      </c>
    </row>
    <row r="152" spans="1:14" x14ac:dyDescent="0.55000000000000004">
      <c r="A152">
        <v>299</v>
      </c>
      <c r="B152">
        <v>0</v>
      </c>
      <c r="C152">
        <v>13</v>
      </c>
      <c r="D152">
        <v>0</v>
      </c>
      <c r="E152">
        <v>0</v>
      </c>
      <c r="F152">
        <v>1</v>
      </c>
      <c r="K152">
        <f t="shared" si="7"/>
        <v>-1.0780058166078239</v>
      </c>
      <c r="L152">
        <f t="shared" si="9"/>
        <v>0.25388358282477569</v>
      </c>
      <c r="N152">
        <f t="shared" si="8"/>
        <v>0</v>
      </c>
    </row>
    <row r="153" spans="1:14" x14ac:dyDescent="0.55000000000000004">
      <c r="A153">
        <v>300</v>
      </c>
      <c r="B153">
        <v>0</v>
      </c>
      <c r="C153">
        <v>27</v>
      </c>
      <c r="D153">
        <v>0</v>
      </c>
      <c r="E153">
        <v>13</v>
      </c>
      <c r="F153">
        <v>0</v>
      </c>
      <c r="K153">
        <f t="shared" si="7"/>
        <v>-0.65641375013541781</v>
      </c>
      <c r="L153">
        <f t="shared" si="9"/>
        <v>0.34154567235037997</v>
      </c>
      <c r="N153">
        <f t="shared" si="8"/>
        <v>0</v>
      </c>
    </row>
    <row r="154" spans="1:14" x14ac:dyDescent="0.55000000000000004">
      <c r="A154">
        <v>301</v>
      </c>
      <c r="B154">
        <v>0</v>
      </c>
      <c r="C154">
        <v>31</v>
      </c>
      <c r="D154">
        <v>0</v>
      </c>
      <c r="E154">
        <v>0</v>
      </c>
      <c r="F154">
        <v>0</v>
      </c>
      <c r="K154">
        <f t="shared" si="7"/>
        <v>-0.47656142152469116</v>
      </c>
      <c r="L154">
        <f t="shared" si="9"/>
        <v>0.38306442355235532</v>
      </c>
      <c r="N154">
        <f t="shared" si="8"/>
        <v>0</v>
      </c>
    </row>
    <row r="155" spans="1:14" x14ac:dyDescent="0.55000000000000004">
      <c r="A155">
        <v>302</v>
      </c>
      <c r="B155">
        <v>1</v>
      </c>
      <c r="C155">
        <v>23</v>
      </c>
      <c r="D155">
        <v>20</v>
      </c>
      <c r="E155">
        <v>0</v>
      </c>
      <c r="F155">
        <v>1</v>
      </c>
      <c r="K155">
        <f t="shared" si="7"/>
        <v>-0.38333977252527229</v>
      </c>
      <c r="L155">
        <f t="shared" si="9"/>
        <v>0.40532163775178831</v>
      </c>
      <c r="N155">
        <f t="shared" si="8"/>
        <v>0</v>
      </c>
    </row>
    <row r="156" spans="1:14" x14ac:dyDescent="0.55000000000000004">
      <c r="A156">
        <v>304</v>
      </c>
      <c r="B156">
        <v>0</v>
      </c>
      <c r="C156">
        <v>26</v>
      </c>
      <c r="D156">
        <v>25</v>
      </c>
      <c r="E156">
        <v>0</v>
      </c>
      <c r="F156">
        <v>0</v>
      </c>
      <c r="K156">
        <f t="shared" si="7"/>
        <v>-1.3226200949160418</v>
      </c>
      <c r="L156">
        <f t="shared" si="9"/>
        <v>0.21038270824672345</v>
      </c>
      <c r="N156">
        <f t="shared" si="8"/>
        <v>0</v>
      </c>
    </row>
    <row r="157" spans="1:14" x14ac:dyDescent="0.55000000000000004">
      <c r="A157">
        <v>305</v>
      </c>
      <c r="B157">
        <v>0</v>
      </c>
      <c r="C157">
        <v>39</v>
      </c>
      <c r="D157">
        <v>35</v>
      </c>
      <c r="E157">
        <v>13</v>
      </c>
      <c r="F157">
        <v>0</v>
      </c>
      <c r="K157">
        <f t="shared" si="7"/>
        <v>-1.2060379202955576</v>
      </c>
      <c r="L157">
        <f t="shared" si="9"/>
        <v>0.23040284597307478</v>
      </c>
      <c r="N157">
        <f t="shared" si="8"/>
        <v>0</v>
      </c>
    </row>
    <row r="158" spans="1:14" x14ac:dyDescent="0.55000000000000004">
      <c r="A158">
        <v>306</v>
      </c>
      <c r="B158">
        <v>0</v>
      </c>
      <c r="C158">
        <v>36</v>
      </c>
      <c r="D158">
        <v>25</v>
      </c>
      <c r="E158">
        <v>13</v>
      </c>
      <c r="F158">
        <v>0</v>
      </c>
      <c r="K158">
        <f t="shared" si="7"/>
        <v>-1.0346823384621096</v>
      </c>
      <c r="L158">
        <f t="shared" si="9"/>
        <v>0.26217734273571092</v>
      </c>
      <c r="N158">
        <f t="shared" si="8"/>
        <v>0</v>
      </c>
    </row>
    <row r="159" spans="1:14" x14ac:dyDescent="0.55000000000000004">
      <c r="A159">
        <v>310</v>
      </c>
      <c r="B159">
        <v>0</v>
      </c>
      <c r="C159">
        <v>7</v>
      </c>
      <c r="D159">
        <v>0</v>
      </c>
      <c r="E159">
        <v>0</v>
      </c>
      <c r="F159">
        <v>0</v>
      </c>
      <c r="K159">
        <f t="shared" si="7"/>
        <v>-1.2784872816355348</v>
      </c>
      <c r="L159">
        <f t="shared" si="9"/>
        <v>0.21780783172792428</v>
      </c>
      <c r="N159">
        <f t="shared" si="8"/>
        <v>0</v>
      </c>
    </row>
    <row r="160" spans="1:14" x14ac:dyDescent="0.55000000000000004">
      <c r="A160">
        <v>311</v>
      </c>
      <c r="B160">
        <v>0</v>
      </c>
      <c r="C160">
        <v>11</v>
      </c>
      <c r="D160">
        <v>0</v>
      </c>
      <c r="E160">
        <v>0</v>
      </c>
      <c r="F160">
        <v>1</v>
      </c>
      <c r="K160">
        <f t="shared" si="7"/>
        <v>-1.1448329716170609</v>
      </c>
      <c r="L160">
        <f t="shared" si="9"/>
        <v>0.24143412699419864</v>
      </c>
      <c r="N160">
        <f t="shared" si="8"/>
        <v>0</v>
      </c>
    </row>
    <row r="161" spans="1:14" x14ac:dyDescent="0.55000000000000004">
      <c r="A161">
        <v>312</v>
      </c>
      <c r="B161">
        <v>0</v>
      </c>
      <c r="C161">
        <v>43</v>
      </c>
      <c r="D161">
        <v>45</v>
      </c>
      <c r="E161">
        <v>13</v>
      </c>
      <c r="F161">
        <v>1</v>
      </c>
      <c r="K161">
        <f t="shared" si="7"/>
        <v>-1.3439799246243869</v>
      </c>
      <c r="L161">
        <f t="shared" si="9"/>
        <v>0.20685632327944808</v>
      </c>
      <c r="N161">
        <f t="shared" si="8"/>
        <v>0</v>
      </c>
    </row>
    <row r="162" spans="1:14" x14ac:dyDescent="0.55000000000000004">
      <c r="A162">
        <v>316</v>
      </c>
      <c r="B162">
        <v>0</v>
      </c>
      <c r="C162">
        <v>10</v>
      </c>
      <c r="D162">
        <v>10</v>
      </c>
      <c r="E162">
        <v>0</v>
      </c>
      <c r="F162">
        <v>0</v>
      </c>
      <c r="K162">
        <f t="shared" si="7"/>
        <v>-1.4498428634689826</v>
      </c>
      <c r="L162">
        <f t="shared" si="9"/>
        <v>0.19002575065803914</v>
      </c>
      <c r="N162">
        <f t="shared" si="8"/>
        <v>0</v>
      </c>
    </row>
    <row r="163" spans="1:14" x14ac:dyDescent="0.55000000000000004">
      <c r="A163">
        <v>319</v>
      </c>
      <c r="B163">
        <v>1</v>
      </c>
      <c r="C163">
        <v>29</v>
      </c>
      <c r="D163">
        <v>10</v>
      </c>
      <c r="E163">
        <v>0</v>
      </c>
      <c r="F163">
        <v>0</v>
      </c>
      <c r="K163">
        <f t="shared" si="7"/>
        <v>8.8738006849741868E-2</v>
      </c>
      <c r="L163">
        <f t="shared" si="9"/>
        <v>0.5221699556339211</v>
      </c>
      <c r="N163">
        <f t="shared" si="8"/>
        <v>1</v>
      </c>
    </row>
    <row r="164" spans="1:14" x14ac:dyDescent="0.55000000000000004">
      <c r="A164">
        <v>321</v>
      </c>
      <c r="B164">
        <v>0</v>
      </c>
      <c r="C164">
        <v>7</v>
      </c>
      <c r="D164">
        <v>0</v>
      </c>
      <c r="E164">
        <v>0</v>
      </c>
      <c r="F164">
        <v>0</v>
      </c>
      <c r="K164">
        <f t="shared" si="7"/>
        <v>-1.2784872816355348</v>
      </c>
      <c r="L164">
        <f t="shared" si="9"/>
        <v>0.21780783172792428</v>
      </c>
      <c r="N164">
        <f t="shared" si="8"/>
        <v>0</v>
      </c>
    </row>
    <row r="165" spans="1:14" x14ac:dyDescent="0.55000000000000004">
      <c r="A165">
        <v>324</v>
      </c>
      <c r="B165">
        <v>0</v>
      </c>
      <c r="C165">
        <v>39</v>
      </c>
      <c r="D165">
        <v>10</v>
      </c>
      <c r="E165">
        <v>26</v>
      </c>
      <c r="F165">
        <v>0</v>
      </c>
      <c r="K165">
        <f t="shared" si="7"/>
        <v>-0.57324515301955192</v>
      </c>
      <c r="L165">
        <f t="shared" si="9"/>
        <v>0.36048836042379095</v>
      </c>
      <c r="N165">
        <f t="shared" si="8"/>
        <v>0</v>
      </c>
    </row>
    <row r="166" spans="1:14" x14ac:dyDescent="0.55000000000000004">
      <c r="A166">
        <v>328</v>
      </c>
      <c r="B166">
        <v>0</v>
      </c>
      <c r="C166">
        <v>16</v>
      </c>
      <c r="D166">
        <v>20</v>
      </c>
      <c r="E166">
        <v>0</v>
      </c>
      <c r="F166">
        <v>0</v>
      </c>
      <c r="K166">
        <f t="shared" si="7"/>
        <v>-1.5209577127885749</v>
      </c>
      <c r="L166">
        <f t="shared" si="9"/>
        <v>0.1793205346224942</v>
      </c>
      <c r="N166">
        <f t="shared" si="8"/>
        <v>0</v>
      </c>
    </row>
    <row r="167" spans="1:14" x14ac:dyDescent="0.55000000000000004">
      <c r="A167">
        <v>333</v>
      </c>
      <c r="B167">
        <v>0</v>
      </c>
      <c r="C167">
        <v>24</v>
      </c>
      <c r="D167">
        <v>35</v>
      </c>
      <c r="E167">
        <v>0</v>
      </c>
      <c r="F167">
        <v>0</v>
      </c>
      <c r="K167">
        <f t="shared" si="7"/>
        <v>-1.6610435642725818</v>
      </c>
      <c r="L167">
        <f t="shared" si="9"/>
        <v>0.15962196059120523</v>
      </c>
      <c r="N167">
        <f t="shared" si="8"/>
        <v>0</v>
      </c>
    </row>
    <row r="168" spans="1:14" x14ac:dyDescent="0.55000000000000004">
      <c r="A168">
        <v>335</v>
      </c>
      <c r="B168">
        <v>0</v>
      </c>
      <c r="C168">
        <v>18</v>
      </c>
      <c r="D168">
        <v>20</v>
      </c>
      <c r="E168">
        <v>0</v>
      </c>
      <c r="F168">
        <v>0</v>
      </c>
      <c r="K168">
        <f t="shared" si="7"/>
        <v>-1.454130557779338</v>
      </c>
      <c r="L168">
        <f t="shared" si="9"/>
        <v>0.18936668301165557</v>
      </c>
      <c r="N168">
        <f t="shared" si="8"/>
        <v>0</v>
      </c>
    </row>
    <row r="169" spans="1:14" x14ac:dyDescent="0.55000000000000004">
      <c r="A169">
        <v>336</v>
      </c>
      <c r="B169">
        <v>1</v>
      </c>
      <c r="C169">
        <v>14</v>
      </c>
      <c r="D169">
        <v>10</v>
      </c>
      <c r="E169">
        <v>13</v>
      </c>
      <c r="F169">
        <v>0</v>
      </c>
      <c r="K169">
        <f t="shared" si="7"/>
        <v>-0.45866367431178812</v>
      </c>
      <c r="L169">
        <f t="shared" si="9"/>
        <v>0.38730288529502854</v>
      </c>
      <c r="N169">
        <f t="shared" si="8"/>
        <v>0</v>
      </c>
    </row>
    <row r="170" spans="1:14" x14ac:dyDescent="0.55000000000000004">
      <c r="A170">
        <v>338</v>
      </c>
      <c r="B170">
        <v>0</v>
      </c>
      <c r="C170">
        <v>24</v>
      </c>
      <c r="D170">
        <v>0</v>
      </c>
      <c r="E170">
        <v>15</v>
      </c>
      <c r="F170">
        <v>0</v>
      </c>
      <c r="K170">
        <f t="shared" si="7"/>
        <v>-0.76376187012500452</v>
      </c>
      <c r="L170">
        <f t="shared" si="9"/>
        <v>0.3178300812789287</v>
      </c>
      <c r="N170">
        <f t="shared" si="8"/>
        <v>0</v>
      </c>
    </row>
    <row r="171" spans="1:14" x14ac:dyDescent="0.55000000000000004">
      <c r="A171">
        <v>339</v>
      </c>
      <c r="B171">
        <v>0</v>
      </c>
      <c r="C171">
        <v>10</v>
      </c>
      <c r="D171">
        <v>0</v>
      </c>
      <c r="E171">
        <v>0</v>
      </c>
      <c r="F171">
        <v>0</v>
      </c>
      <c r="K171">
        <f t="shared" si="7"/>
        <v>-1.1782465491216794</v>
      </c>
      <c r="L171">
        <f t="shared" si="9"/>
        <v>0.23536761782610782</v>
      </c>
      <c r="N171">
        <f t="shared" si="8"/>
        <v>0</v>
      </c>
    </row>
    <row r="172" spans="1:14" x14ac:dyDescent="0.55000000000000004">
      <c r="A172">
        <v>341</v>
      </c>
      <c r="B172">
        <v>0</v>
      </c>
      <c r="C172">
        <v>25</v>
      </c>
      <c r="D172">
        <v>15</v>
      </c>
      <c r="E172">
        <v>0</v>
      </c>
      <c r="F172">
        <v>0</v>
      </c>
      <c r="K172">
        <f t="shared" si="7"/>
        <v>-1.0844373580733571</v>
      </c>
      <c r="L172">
        <f t="shared" si="9"/>
        <v>0.25266720669425385</v>
      </c>
      <c r="N172">
        <f t="shared" si="8"/>
        <v>0</v>
      </c>
    </row>
    <row r="173" spans="1:14" x14ac:dyDescent="0.55000000000000004">
      <c r="A173">
        <v>343</v>
      </c>
      <c r="B173">
        <v>1</v>
      </c>
      <c r="C173">
        <v>38</v>
      </c>
      <c r="D173">
        <v>10</v>
      </c>
      <c r="E173">
        <v>0</v>
      </c>
      <c r="F173">
        <v>1</v>
      </c>
      <c r="K173">
        <f t="shared" si="7"/>
        <v>0.38946020439130824</v>
      </c>
      <c r="L173">
        <f t="shared" si="9"/>
        <v>0.59615274774243976</v>
      </c>
      <c r="N173">
        <f t="shared" si="8"/>
        <v>1</v>
      </c>
    </row>
    <row r="174" spans="1:14" x14ac:dyDescent="0.55000000000000004">
      <c r="A174">
        <v>346</v>
      </c>
      <c r="B174">
        <v>0</v>
      </c>
      <c r="C174">
        <v>21</v>
      </c>
      <c r="D174">
        <v>35</v>
      </c>
      <c r="E174">
        <v>13</v>
      </c>
      <c r="F174">
        <v>0</v>
      </c>
      <c r="K174">
        <f t="shared" si="7"/>
        <v>-1.8074823153786903</v>
      </c>
      <c r="L174">
        <f t="shared" si="9"/>
        <v>0.14094268608195923</v>
      </c>
      <c r="N174">
        <f t="shared" si="8"/>
        <v>0</v>
      </c>
    </row>
    <row r="175" spans="1:14" x14ac:dyDescent="0.55000000000000004">
      <c r="A175">
        <v>348</v>
      </c>
      <c r="B175">
        <v>0</v>
      </c>
      <c r="C175">
        <v>21</v>
      </c>
      <c r="D175">
        <v>50</v>
      </c>
      <c r="E175">
        <v>0</v>
      </c>
      <c r="F175">
        <v>0</v>
      </c>
      <c r="K175">
        <f t="shared" si="7"/>
        <v>-2.1686787683073923</v>
      </c>
      <c r="L175">
        <f t="shared" si="9"/>
        <v>0.10259861821889106</v>
      </c>
      <c r="N175">
        <f t="shared" si="8"/>
        <v>0</v>
      </c>
    </row>
    <row r="176" spans="1:14" x14ac:dyDescent="0.55000000000000004">
      <c r="A176">
        <v>352</v>
      </c>
      <c r="B176">
        <v>0</v>
      </c>
      <c r="C176">
        <v>8</v>
      </c>
      <c r="D176">
        <v>0</v>
      </c>
      <c r="E176">
        <v>13</v>
      </c>
      <c r="F176">
        <v>0</v>
      </c>
      <c r="K176">
        <f t="shared" si="7"/>
        <v>-1.2912717227231691</v>
      </c>
      <c r="L176">
        <f t="shared" si="9"/>
        <v>0.21563763634132802</v>
      </c>
      <c r="N176">
        <f t="shared" si="8"/>
        <v>0</v>
      </c>
    </row>
    <row r="177" spans="1:14" x14ac:dyDescent="0.55000000000000004">
      <c r="A177">
        <v>355</v>
      </c>
      <c r="B177">
        <v>1</v>
      </c>
      <c r="C177">
        <v>37</v>
      </c>
      <c r="D177">
        <v>20</v>
      </c>
      <c r="E177">
        <v>13</v>
      </c>
      <c r="F177">
        <v>0</v>
      </c>
      <c r="K177">
        <f t="shared" si="7"/>
        <v>3.8252293947133781E-2</v>
      </c>
      <c r="L177">
        <f t="shared" si="9"/>
        <v>0.50956190756968045</v>
      </c>
      <c r="N177">
        <f t="shared" si="8"/>
        <v>1</v>
      </c>
    </row>
    <row r="178" spans="1:14" x14ac:dyDescent="0.55000000000000004">
      <c r="A178">
        <v>358</v>
      </c>
      <c r="B178">
        <v>1</v>
      </c>
      <c r="C178">
        <v>23</v>
      </c>
      <c r="D178">
        <v>10</v>
      </c>
      <c r="E178">
        <v>13</v>
      </c>
      <c r="F178">
        <v>0</v>
      </c>
      <c r="K178">
        <f t="shared" si="7"/>
        <v>-0.15794147677022177</v>
      </c>
      <c r="L178">
        <f t="shared" si="9"/>
        <v>0.46059650845515454</v>
      </c>
      <c r="N178">
        <f t="shared" si="8"/>
        <v>0</v>
      </c>
    </row>
    <row r="179" spans="1:14" x14ac:dyDescent="0.55000000000000004">
      <c r="A179">
        <v>359</v>
      </c>
      <c r="B179">
        <v>0</v>
      </c>
      <c r="C179">
        <v>24</v>
      </c>
      <c r="D179">
        <v>0</v>
      </c>
      <c r="E179">
        <v>0</v>
      </c>
      <c r="F179">
        <v>1</v>
      </c>
      <c r="K179">
        <f t="shared" si="7"/>
        <v>-0.71045646405702056</v>
      </c>
      <c r="L179">
        <f t="shared" si="9"/>
        <v>0.32949798616707338</v>
      </c>
      <c r="N179">
        <f t="shared" si="8"/>
        <v>0</v>
      </c>
    </row>
    <row r="180" spans="1:14" x14ac:dyDescent="0.55000000000000004">
      <c r="A180">
        <v>365</v>
      </c>
      <c r="B180">
        <v>0</v>
      </c>
      <c r="C180">
        <v>29</v>
      </c>
      <c r="D180">
        <v>15</v>
      </c>
      <c r="E180">
        <v>13</v>
      </c>
      <c r="F180">
        <v>0</v>
      </c>
      <c r="K180">
        <f t="shared" si="7"/>
        <v>-0.99698106664713571</v>
      </c>
      <c r="L180">
        <f t="shared" si="9"/>
        <v>0.26953539356728234</v>
      </c>
      <c r="N180">
        <f t="shared" si="8"/>
        <v>0</v>
      </c>
    </row>
    <row r="181" spans="1:14" x14ac:dyDescent="0.55000000000000004">
      <c r="A181">
        <v>366</v>
      </c>
      <c r="B181">
        <v>0</v>
      </c>
      <c r="C181">
        <v>30</v>
      </c>
      <c r="D181">
        <v>10</v>
      </c>
      <c r="E181">
        <v>0</v>
      </c>
      <c r="F181">
        <v>1</v>
      </c>
      <c r="K181">
        <f t="shared" si="7"/>
        <v>-0.7815713133766129</v>
      </c>
      <c r="L181">
        <f t="shared" si="9"/>
        <v>0.3139813309004838</v>
      </c>
      <c r="N181">
        <f t="shared" si="8"/>
        <v>0</v>
      </c>
    </row>
    <row r="182" spans="1:14" x14ac:dyDescent="0.55000000000000004">
      <c r="A182">
        <v>367</v>
      </c>
      <c r="B182">
        <v>0</v>
      </c>
      <c r="C182">
        <v>35</v>
      </c>
      <c r="D182">
        <v>20</v>
      </c>
      <c r="E182">
        <v>0</v>
      </c>
      <c r="F182">
        <v>1</v>
      </c>
      <c r="K182">
        <f t="shared" si="7"/>
        <v>-0.88609974020082372</v>
      </c>
      <c r="L182">
        <f t="shared" si="9"/>
        <v>0.29191535940759961</v>
      </c>
      <c r="N182">
        <f t="shared" si="8"/>
        <v>0</v>
      </c>
    </row>
    <row r="183" spans="1:14" x14ac:dyDescent="0.55000000000000004">
      <c r="A183">
        <v>369</v>
      </c>
      <c r="B183">
        <v>0</v>
      </c>
      <c r="C183">
        <v>12</v>
      </c>
      <c r="D183">
        <v>15</v>
      </c>
      <c r="E183">
        <v>0</v>
      </c>
      <c r="F183">
        <v>0</v>
      </c>
      <c r="K183">
        <f t="shared" si="7"/>
        <v>-1.5188138656333972</v>
      </c>
      <c r="L183">
        <f t="shared" si="9"/>
        <v>0.17963625013372339</v>
      </c>
      <c r="N183">
        <f t="shared" si="8"/>
        <v>0</v>
      </c>
    </row>
    <row r="184" spans="1:14" x14ac:dyDescent="0.55000000000000004">
      <c r="A184">
        <v>380</v>
      </c>
      <c r="B184">
        <v>0</v>
      </c>
      <c r="C184">
        <v>18</v>
      </c>
      <c r="D184">
        <v>0</v>
      </c>
      <c r="E184">
        <v>0</v>
      </c>
      <c r="F184">
        <v>0</v>
      </c>
      <c r="K184">
        <f t="shared" si="7"/>
        <v>-0.91093792908473148</v>
      </c>
      <c r="L184">
        <f t="shared" si="9"/>
        <v>0.28680794629606854</v>
      </c>
      <c r="N184">
        <f t="shared" si="8"/>
        <v>0</v>
      </c>
    </row>
    <row r="185" spans="1:14" x14ac:dyDescent="0.55000000000000004">
      <c r="A185">
        <v>381</v>
      </c>
      <c r="B185">
        <v>1</v>
      </c>
      <c r="C185">
        <v>25</v>
      </c>
      <c r="D185">
        <v>15</v>
      </c>
      <c r="E185">
        <v>0</v>
      </c>
      <c r="F185">
        <v>0</v>
      </c>
      <c r="K185">
        <f t="shared" si="7"/>
        <v>-0.1807144603423837</v>
      </c>
      <c r="L185">
        <f t="shared" si="9"/>
        <v>0.45494393723446402</v>
      </c>
      <c r="N185">
        <f t="shared" si="8"/>
        <v>0</v>
      </c>
    </row>
    <row r="186" spans="1:14" x14ac:dyDescent="0.55000000000000004">
      <c r="A186">
        <v>382</v>
      </c>
      <c r="B186">
        <v>0</v>
      </c>
      <c r="C186">
        <v>22</v>
      </c>
      <c r="D186">
        <v>10</v>
      </c>
      <c r="E186">
        <v>13</v>
      </c>
      <c r="F186">
        <v>1</v>
      </c>
      <c r="K186">
        <f t="shared" si="7"/>
        <v>-1.0950779520058136</v>
      </c>
      <c r="L186">
        <f t="shared" si="9"/>
        <v>0.25066327349169332</v>
      </c>
      <c r="N186">
        <f t="shared" si="8"/>
        <v>0</v>
      </c>
    </row>
    <row r="187" spans="1:14" x14ac:dyDescent="0.55000000000000004">
      <c r="A187">
        <v>386</v>
      </c>
      <c r="B187">
        <v>0</v>
      </c>
      <c r="C187">
        <v>3</v>
      </c>
      <c r="D187">
        <v>0</v>
      </c>
      <c r="E187">
        <v>0</v>
      </c>
      <c r="F187">
        <v>0</v>
      </c>
      <c r="K187">
        <f t="shared" si="7"/>
        <v>-1.4121415916540088</v>
      </c>
      <c r="L187">
        <f t="shared" si="9"/>
        <v>0.19589649087172969</v>
      </c>
      <c r="N187">
        <f t="shared" si="8"/>
        <v>0</v>
      </c>
    </row>
    <row r="188" spans="1:14" x14ac:dyDescent="0.55000000000000004">
      <c r="A188">
        <v>387</v>
      </c>
      <c r="B188">
        <v>0</v>
      </c>
      <c r="C188">
        <v>35</v>
      </c>
      <c r="D188">
        <v>30</v>
      </c>
      <c r="E188">
        <v>26</v>
      </c>
      <c r="F188">
        <v>0</v>
      </c>
      <c r="K188">
        <f t="shared" si="7"/>
        <v>-1.2500920917326324</v>
      </c>
      <c r="L188">
        <f t="shared" si="9"/>
        <v>0.22268419771264761</v>
      </c>
      <c r="N188">
        <f t="shared" si="8"/>
        <v>0</v>
      </c>
    </row>
    <row r="189" spans="1:14" x14ac:dyDescent="0.55000000000000004">
      <c r="A189">
        <v>388</v>
      </c>
      <c r="B189">
        <v>0</v>
      </c>
      <c r="C189">
        <v>9</v>
      </c>
      <c r="D189">
        <v>25</v>
      </c>
      <c r="E189">
        <v>13</v>
      </c>
      <c r="F189">
        <v>0</v>
      </c>
      <c r="K189">
        <f t="shared" si="7"/>
        <v>-1.9368489310868087</v>
      </c>
      <c r="L189">
        <f t="shared" si="9"/>
        <v>0.12599444298544024</v>
      </c>
      <c r="N189">
        <f t="shared" si="8"/>
        <v>0</v>
      </c>
    </row>
    <row r="190" spans="1:14" x14ac:dyDescent="0.55000000000000004">
      <c r="A190">
        <v>391</v>
      </c>
      <c r="B190">
        <v>0</v>
      </c>
      <c r="C190">
        <v>23</v>
      </c>
      <c r="D190">
        <v>10</v>
      </c>
      <c r="E190">
        <v>0</v>
      </c>
      <c r="F190">
        <v>0</v>
      </c>
      <c r="K190">
        <f t="shared" si="7"/>
        <v>-1.0154663559089423</v>
      </c>
      <c r="L190">
        <f t="shared" si="9"/>
        <v>0.26591143968022413</v>
      </c>
      <c r="N190">
        <f t="shared" si="8"/>
        <v>0</v>
      </c>
    </row>
    <row r="191" spans="1:14" x14ac:dyDescent="0.55000000000000004">
      <c r="A191">
        <v>392</v>
      </c>
      <c r="B191">
        <v>0</v>
      </c>
      <c r="C191">
        <v>32</v>
      </c>
      <c r="D191">
        <v>0</v>
      </c>
      <c r="E191">
        <v>0</v>
      </c>
      <c r="F191">
        <v>0</v>
      </c>
      <c r="K191">
        <f t="shared" si="7"/>
        <v>-0.44314784402007268</v>
      </c>
      <c r="L191">
        <f t="shared" si="9"/>
        <v>0.39099115717823746</v>
      </c>
      <c r="N191">
        <f t="shared" si="8"/>
        <v>0</v>
      </c>
    </row>
    <row r="192" spans="1:14" x14ac:dyDescent="0.55000000000000004">
      <c r="A192">
        <v>397</v>
      </c>
      <c r="B192">
        <v>0</v>
      </c>
      <c r="C192">
        <v>17</v>
      </c>
      <c r="D192">
        <v>0</v>
      </c>
      <c r="E192">
        <v>13</v>
      </c>
      <c r="F192">
        <v>1</v>
      </c>
      <c r="K192">
        <f t="shared" si="7"/>
        <v>-0.99054952518160266</v>
      </c>
      <c r="L192">
        <f t="shared" si="9"/>
        <v>0.2708035498033653</v>
      </c>
      <c r="N192">
        <f t="shared" si="8"/>
        <v>0</v>
      </c>
    </row>
    <row r="193" spans="1:14" x14ac:dyDescent="0.55000000000000004">
      <c r="A193">
        <v>399</v>
      </c>
      <c r="B193">
        <v>0</v>
      </c>
      <c r="C193">
        <v>10</v>
      </c>
      <c r="D193">
        <v>10</v>
      </c>
      <c r="E193">
        <v>0</v>
      </c>
      <c r="F193">
        <v>0</v>
      </c>
      <c r="K193">
        <f t="shared" si="7"/>
        <v>-1.4498428634689826</v>
      </c>
      <c r="L193">
        <f t="shared" si="9"/>
        <v>0.19002575065803914</v>
      </c>
      <c r="N193">
        <f t="shared" si="8"/>
        <v>0</v>
      </c>
    </row>
    <row r="194" spans="1:14" x14ac:dyDescent="0.55000000000000004">
      <c r="A194">
        <v>401</v>
      </c>
      <c r="B194">
        <v>1</v>
      </c>
      <c r="C194">
        <v>31</v>
      </c>
      <c r="D194">
        <v>0</v>
      </c>
      <c r="E194">
        <v>13</v>
      </c>
      <c r="F194">
        <v>0</v>
      </c>
      <c r="K194">
        <f t="shared" ref="K194:K245" si="10">$I$2 + ($I$3*B194) + ($I$4*C194) + ($I$5*D194) + ($I$6*E194)</f>
        <v>0.38096345761402939</v>
      </c>
      <c r="L194">
        <f t="shared" si="9"/>
        <v>0.59410545616288779</v>
      </c>
      <c r="N194">
        <f t="shared" ref="N194:N245" si="11">IF(L194&gt;0.5,1,0)</f>
        <v>1</v>
      </c>
    </row>
    <row r="195" spans="1:14" x14ac:dyDescent="0.55000000000000004">
      <c r="A195">
        <v>405</v>
      </c>
      <c r="B195">
        <v>1</v>
      </c>
      <c r="C195">
        <v>27</v>
      </c>
      <c r="D195">
        <v>10</v>
      </c>
      <c r="E195">
        <v>13</v>
      </c>
      <c r="F195">
        <v>1</v>
      </c>
      <c r="K195">
        <f t="shared" si="10"/>
        <v>-2.428716675174783E-2</v>
      </c>
      <c r="L195">
        <f t="shared" ref="L195:L245" si="12">EXP(K195)/(1+EXP(K195))</f>
        <v>0.49392850675665234</v>
      </c>
      <c r="N195">
        <f t="shared" si="11"/>
        <v>0</v>
      </c>
    </row>
    <row r="196" spans="1:14" x14ac:dyDescent="0.55000000000000004">
      <c r="A196">
        <v>406</v>
      </c>
      <c r="B196">
        <v>0</v>
      </c>
      <c r="C196">
        <v>24</v>
      </c>
      <c r="D196">
        <v>10</v>
      </c>
      <c r="E196">
        <v>0</v>
      </c>
      <c r="F196">
        <v>0</v>
      </c>
      <c r="K196">
        <f t="shared" si="10"/>
        <v>-0.98205277840432381</v>
      </c>
      <c r="L196">
        <f t="shared" si="12"/>
        <v>0.27248465750001583</v>
      </c>
      <c r="N196">
        <f t="shared" si="11"/>
        <v>0</v>
      </c>
    </row>
    <row r="197" spans="1:14" x14ac:dyDescent="0.55000000000000004">
      <c r="A197">
        <v>408</v>
      </c>
      <c r="B197">
        <v>0</v>
      </c>
      <c r="C197">
        <v>8</v>
      </c>
      <c r="D197">
        <v>0</v>
      </c>
      <c r="E197">
        <v>0</v>
      </c>
      <c r="F197">
        <v>0</v>
      </c>
      <c r="K197">
        <f t="shared" si="10"/>
        <v>-1.2450737041309163</v>
      </c>
      <c r="L197">
        <f t="shared" si="12"/>
        <v>0.22355406901629776</v>
      </c>
      <c r="N197">
        <f t="shared" si="11"/>
        <v>0</v>
      </c>
    </row>
    <row r="198" spans="1:14" x14ac:dyDescent="0.55000000000000004">
      <c r="A198">
        <v>410</v>
      </c>
      <c r="B198">
        <v>0</v>
      </c>
      <c r="C198">
        <v>13</v>
      </c>
      <c r="D198">
        <v>0</v>
      </c>
      <c r="E198">
        <v>0</v>
      </c>
      <c r="F198">
        <v>0</v>
      </c>
      <c r="K198">
        <f t="shared" si="10"/>
        <v>-1.0780058166078239</v>
      </c>
      <c r="L198">
        <f t="shared" si="12"/>
        <v>0.25388358282477569</v>
      </c>
      <c r="N198">
        <f t="shared" si="11"/>
        <v>0</v>
      </c>
    </row>
    <row r="199" spans="1:14" x14ac:dyDescent="0.55000000000000004">
      <c r="A199">
        <v>411</v>
      </c>
      <c r="B199">
        <v>0</v>
      </c>
      <c r="C199">
        <v>8</v>
      </c>
      <c r="D199">
        <v>15</v>
      </c>
      <c r="E199">
        <v>0</v>
      </c>
      <c r="F199">
        <v>0</v>
      </c>
      <c r="K199">
        <f t="shared" si="10"/>
        <v>-1.6524681756518711</v>
      </c>
      <c r="L199">
        <f t="shared" si="12"/>
        <v>0.16077564754549994</v>
      </c>
      <c r="N199">
        <f t="shared" si="11"/>
        <v>0</v>
      </c>
    </row>
    <row r="200" spans="1:14" x14ac:dyDescent="0.55000000000000004">
      <c r="A200">
        <v>412</v>
      </c>
      <c r="B200">
        <v>0</v>
      </c>
      <c r="C200">
        <v>41</v>
      </c>
      <c r="D200">
        <v>70</v>
      </c>
      <c r="E200">
        <v>26</v>
      </c>
      <c r="F200">
        <v>0</v>
      </c>
      <c r="K200">
        <f t="shared" si="10"/>
        <v>-2.1359958840941347</v>
      </c>
      <c r="L200">
        <f t="shared" si="12"/>
        <v>0.10564712469456376</v>
      </c>
      <c r="N200">
        <f t="shared" si="11"/>
        <v>0</v>
      </c>
    </row>
    <row r="201" spans="1:14" x14ac:dyDescent="0.55000000000000004">
      <c r="A201">
        <v>418</v>
      </c>
      <c r="B201">
        <v>1</v>
      </c>
      <c r="C201">
        <v>6</v>
      </c>
      <c r="D201">
        <v>0</v>
      </c>
      <c r="E201">
        <v>0</v>
      </c>
      <c r="F201">
        <v>0</v>
      </c>
      <c r="K201">
        <f t="shared" si="10"/>
        <v>-0.40817796140918006</v>
      </c>
      <c r="L201">
        <f t="shared" si="12"/>
        <v>0.39934909218869696</v>
      </c>
      <c r="N201">
        <f t="shared" si="11"/>
        <v>0</v>
      </c>
    </row>
    <row r="202" spans="1:14" x14ac:dyDescent="0.55000000000000004">
      <c r="A202">
        <v>419</v>
      </c>
      <c r="B202">
        <v>1</v>
      </c>
      <c r="C202">
        <v>16</v>
      </c>
      <c r="D202">
        <v>0</v>
      </c>
      <c r="E202">
        <v>15</v>
      </c>
      <c r="F202">
        <v>1</v>
      </c>
      <c r="K202">
        <f t="shared" si="10"/>
        <v>-0.12734759243097912</v>
      </c>
      <c r="L202">
        <f t="shared" si="12"/>
        <v>0.46820605823016448</v>
      </c>
      <c r="N202">
        <f t="shared" si="11"/>
        <v>0</v>
      </c>
    </row>
    <row r="203" spans="1:14" x14ac:dyDescent="0.55000000000000004">
      <c r="A203">
        <v>426</v>
      </c>
      <c r="B203">
        <v>0</v>
      </c>
      <c r="C203">
        <v>10</v>
      </c>
      <c r="D203">
        <v>15</v>
      </c>
      <c r="E203">
        <v>0</v>
      </c>
      <c r="F203">
        <v>0</v>
      </c>
      <c r="K203">
        <f t="shared" si="10"/>
        <v>-1.5856410206426341</v>
      </c>
      <c r="L203">
        <f t="shared" si="12"/>
        <v>0.16999805890990435</v>
      </c>
      <c r="N203">
        <f t="shared" si="11"/>
        <v>0</v>
      </c>
    </row>
    <row r="204" spans="1:14" x14ac:dyDescent="0.55000000000000004">
      <c r="A204">
        <v>427</v>
      </c>
      <c r="B204">
        <v>1</v>
      </c>
      <c r="C204">
        <v>26</v>
      </c>
      <c r="D204">
        <v>0</v>
      </c>
      <c r="E204">
        <v>0</v>
      </c>
      <c r="F204">
        <v>0</v>
      </c>
      <c r="K204">
        <f t="shared" si="10"/>
        <v>0.26009358868318966</v>
      </c>
      <c r="L204">
        <f t="shared" si="12"/>
        <v>0.56465929783514068</v>
      </c>
      <c r="N204">
        <f t="shared" si="11"/>
        <v>1</v>
      </c>
    </row>
    <row r="205" spans="1:14" x14ac:dyDescent="0.55000000000000004">
      <c r="A205">
        <v>428</v>
      </c>
      <c r="B205">
        <v>0</v>
      </c>
      <c r="C205">
        <v>17</v>
      </c>
      <c r="D205">
        <v>0</v>
      </c>
      <c r="E205">
        <v>0</v>
      </c>
      <c r="F205">
        <v>1</v>
      </c>
      <c r="K205">
        <f t="shared" si="10"/>
        <v>-0.94435150658934996</v>
      </c>
      <c r="L205">
        <f t="shared" si="12"/>
        <v>0.28002219715155063</v>
      </c>
      <c r="N205">
        <f t="shared" si="11"/>
        <v>0</v>
      </c>
    </row>
    <row r="206" spans="1:14" x14ac:dyDescent="0.55000000000000004">
      <c r="A206">
        <v>431</v>
      </c>
      <c r="B206">
        <v>0</v>
      </c>
      <c r="C206">
        <v>34</v>
      </c>
      <c r="D206">
        <v>20</v>
      </c>
      <c r="E206">
        <v>13</v>
      </c>
      <c r="F206">
        <v>0</v>
      </c>
      <c r="K206">
        <f t="shared" si="10"/>
        <v>-0.9657113362976949</v>
      </c>
      <c r="L206">
        <f t="shared" si="12"/>
        <v>0.27573614863844909</v>
      </c>
      <c r="N206">
        <f t="shared" si="11"/>
        <v>0</v>
      </c>
    </row>
    <row r="207" spans="1:14" x14ac:dyDescent="0.55000000000000004">
      <c r="A207">
        <v>432</v>
      </c>
      <c r="B207">
        <v>0</v>
      </c>
      <c r="C207">
        <v>18</v>
      </c>
      <c r="D207">
        <v>0</v>
      </c>
      <c r="E207">
        <v>0</v>
      </c>
      <c r="F207">
        <v>0</v>
      </c>
      <c r="K207">
        <f t="shared" si="10"/>
        <v>-0.91093792908473148</v>
      </c>
      <c r="L207">
        <f t="shared" si="12"/>
        <v>0.28680794629606854</v>
      </c>
      <c r="N207">
        <f t="shared" si="11"/>
        <v>0</v>
      </c>
    </row>
    <row r="208" spans="1:14" x14ac:dyDescent="0.55000000000000004">
      <c r="A208">
        <v>433</v>
      </c>
      <c r="B208">
        <v>0</v>
      </c>
      <c r="C208">
        <v>29</v>
      </c>
      <c r="D208">
        <v>45</v>
      </c>
      <c r="E208">
        <v>0</v>
      </c>
      <c r="F208">
        <v>1</v>
      </c>
      <c r="K208">
        <f t="shared" si="10"/>
        <v>-1.7655719910967929</v>
      </c>
      <c r="L208">
        <f t="shared" si="12"/>
        <v>0.14609385980844516</v>
      </c>
      <c r="N208">
        <f t="shared" si="11"/>
        <v>0</v>
      </c>
    </row>
    <row r="209" spans="1:14" x14ac:dyDescent="0.55000000000000004">
      <c r="A209">
        <v>434</v>
      </c>
      <c r="B209">
        <v>0</v>
      </c>
      <c r="C209">
        <v>37</v>
      </c>
      <c r="D209">
        <v>25</v>
      </c>
      <c r="E209">
        <v>0</v>
      </c>
      <c r="F209">
        <v>0</v>
      </c>
      <c r="K209">
        <f t="shared" si="10"/>
        <v>-0.95507074236523837</v>
      </c>
      <c r="L209">
        <f t="shared" si="12"/>
        <v>0.27786619900690468</v>
      </c>
      <c r="N209">
        <f t="shared" si="11"/>
        <v>0</v>
      </c>
    </row>
    <row r="210" spans="1:14" x14ac:dyDescent="0.55000000000000004">
      <c r="A210">
        <v>436</v>
      </c>
      <c r="B210">
        <v>0</v>
      </c>
      <c r="C210">
        <v>21</v>
      </c>
      <c r="D210">
        <v>10</v>
      </c>
      <c r="E210">
        <v>13</v>
      </c>
      <c r="F210">
        <v>0</v>
      </c>
      <c r="K210">
        <f t="shared" si="10"/>
        <v>-1.1284915295104321</v>
      </c>
      <c r="L210">
        <f t="shared" si="12"/>
        <v>0.24443959121429648</v>
      </c>
      <c r="N210">
        <f t="shared" si="11"/>
        <v>0</v>
      </c>
    </row>
    <row r="211" spans="1:14" x14ac:dyDescent="0.55000000000000004">
      <c r="A211">
        <v>440</v>
      </c>
      <c r="B211">
        <v>0</v>
      </c>
      <c r="C211">
        <v>2</v>
      </c>
      <c r="D211">
        <v>0</v>
      </c>
      <c r="E211">
        <v>0</v>
      </c>
      <c r="F211">
        <v>0</v>
      </c>
      <c r="K211">
        <f t="shared" si="10"/>
        <v>-1.4455551691586273</v>
      </c>
      <c r="L211">
        <f t="shared" si="12"/>
        <v>0.19068657253367094</v>
      </c>
      <c r="N211">
        <f t="shared" si="11"/>
        <v>0</v>
      </c>
    </row>
    <row r="212" spans="1:14" x14ac:dyDescent="0.55000000000000004">
      <c r="A212">
        <v>443</v>
      </c>
      <c r="B212">
        <v>0</v>
      </c>
      <c r="C212">
        <v>25</v>
      </c>
      <c r="D212">
        <v>0</v>
      </c>
      <c r="E212">
        <v>0</v>
      </c>
      <c r="F212">
        <v>0</v>
      </c>
      <c r="K212">
        <f t="shared" si="10"/>
        <v>-0.67704288655240208</v>
      </c>
      <c r="L212">
        <f t="shared" si="12"/>
        <v>0.33692161891837608</v>
      </c>
      <c r="N212">
        <f t="shared" si="11"/>
        <v>0</v>
      </c>
    </row>
    <row r="213" spans="1:14" x14ac:dyDescent="0.55000000000000004">
      <c r="A213">
        <v>444</v>
      </c>
      <c r="B213">
        <v>0</v>
      </c>
      <c r="C213">
        <v>32</v>
      </c>
      <c r="D213">
        <v>0</v>
      </c>
      <c r="E213">
        <v>28</v>
      </c>
      <c r="F213">
        <v>0</v>
      </c>
      <c r="K213">
        <f t="shared" si="10"/>
        <v>-0.54265126868030933</v>
      </c>
      <c r="L213">
        <f t="shared" si="12"/>
        <v>0.3675710454195803</v>
      </c>
      <c r="N213">
        <f t="shared" si="11"/>
        <v>0</v>
      </c>
    </row>
    <row r="214" spans="1:14" x14ac:dyDescent="0.55000000000000004">
      <c r="A214">
        <v>445</v>
      </c>
      <c r="B214">
        <v>0</v>
      </c>
      <c r="C214">
        <v>19</v>
      </c>
      <c r="D214">
        <v>10</v>
      </c>
      <c r="E214">
        <v>0</v>
      </c>
      <c r="F214">
        <v>0</v>
      </c>
      <c r="K214">
        <f t="shared" si="10"/>
        <v>-1.1491206659274162</v>
      </c>
      <c r="L214">
        <f t="shared" si="12"/>
        <v>0.24064973366003475</v>
      </c>
      <c r="N214">
        <f t="shared" si="11"/>
        <v>0</v>
      </c>
    </row>
    <row r="215" spans="1:14" x14ac:dyDescent="0.55000000000000004">
      <c r="A215">
        <v>446</v>
      </c>
      <c r="B215">
        <v>0</v>
      </c>
      <c r="C215">
        <v>30</v>
      </c>
      <c r="D215">
        <v>0</v>
      </c>
      <c r="E215">
        <v>0</v>
      </c>
      <c r="F215">
        <v>0</v>
      </c>
      <c r="K215">
        <f t="shared" si="10"/>
        <v>-0.50997499902930965</v>
      </c>
      <c r="L215">
        <f t="shared" si="12"/>
        <v>0.37519938636100858</v>
      </c>
      <c r="N215">
        <f t="shared" si="11"/>
        <v>0</v>
      </c>
    </row>
    <row r="216" spans="1:14" x14ac:dyDescent="0.55000000000000004">
      <c r="A216">
        <v>448</v>
      </c>
      <c r="B216">
        <v>0</v>
      </c>
      <c r="C216">
        <v>40</v>
      </c>
      <c r="D216">
        <v>20</v>
      </c>
      <c r="E216">
        <v>26</v>
      </c>
      <c r="F216">
        <v>0</v>
      </c>
      <c r="K216">
        <f t="shared" si="10"/>
        <v>-0.81142788986223668</v>
      </c>
      <c r="L216">
        <f t="shared" si="12"/>
        <v>0.30758630451866342</v>
      </c>
      <c r="N216">
        <f t="shared" si="11"/>
        <v>0</v>
      </c>
    </row>
    <row r="217" spans="1:14" x14ac:dyDescent="0.55000000000000004">
      <c r="A217">
        <v>449</v>
      </c>
      <c r="B217">
        <v>0</v>
      </c>
      <c r="C217">
        <v>12</v>
      </c>
      <c r="D217">
        <v>10</v>
      </c>
      <c r="E217">
        <v>0</v>
      </c>
      <c r="F217">
        <v>0</v>
      </c>
      <c r="K217">
        <f t="shared" si="10"/>
        <v>-1.3830157084597456</v>
      </c>
      <c r="L217">
        <f t="shared" si="12"/>
        <v>0.20052510044182806</v>
      </c>
      <c r="N217">
        <f t="shared" si="11"/>
        <v>0</v>
      </c>
    </row>
    <row r="218" spans="1:14" x14ac:dyDescent="0.55000000000000004">
      <c r="A218">
        <v>450</v>
      </c>
      <c r="B218">
        <v>1</v>
      </c>
      <c r="C218">
        <v>25</v>
      </c>
      <c r="D218">
        <v>10</v>
      </c>
      <c r="E218">
        <v>0</v>
      </c>
      <c r="F218">
        <v>0</v>
      </c>
      <c r="K218">
        <f t="shared" si="10"/>
        <v>-4.4916303168732075E-2</v>
      </c>
      <c r="L218">
        <f t="shared" si="12"/>
        <v>0.48877281169133252</v>
      </c>
      <c r="N218">
        <f t="shared" si="11"/>
        <v>0</v>
      </c>
    </row>
    <row r="219" spans="1:14" x14ac:dyDescent="0.55000000000000004">
      <c r="A219">
        <v>452</v>
      </c>
      <c r="B219">
        <v>0</v>
      </c>
      <c r="C219">
        <v>12</v>
      </c>
      <c r="D219">
        <v>0</v>
      </c>
      <c r="E219">
        <v>0</v>
      </c>
      <c r="F219">
        <v>1</v>
      </c>
      <c r="K219">
        <f t="shared" si="10"/>
        <v>-1.1114193941124424</v>
      </c>
      <c r="L219">
        <f t="shared" si="12"/>
        <v>0.24760636433259423</v>
      </c>
      <c r="N219">
        <f t="shared" si="11"/>
        <v>0</v>
      </c>
    </row>
    <row r="220" spans="1:14" x14ac:dyDescent="0.55000000000000004">
      <c r="A220">
        <v>453</v>
      </c>
      <c r="B220">
        <v>0</v>
      </c>
      <c r="C220">
        <v>6</v>
      </c>
      <c r="D220">
        <v>15</v>
      </c>
      <c r="E220">
        <v>0</v>
      </c>
      <c r="F220">
        <v>0</v>
      </c>
      <c r="K220">
        <f t="shared" si="10"/>
        <v>-1.7192953306611081</v>
      </c>
      <c r="L220">
        <f t="shared" si="12"/>
        <v>0.15196195178429972</v>
      </c>
      <c r="N220">
        <f t="shared" si="11"/>
        <v>0</v>
      </c>
    </row>
    <row r="221" spans="1:14" x14ac:dyDescent="0.55000000000000004">
      <c r="A221">
        <v>455</v>
      </c>
      <c r="B221">
        <v>1</v>
      </c>
      <c r="C221">
        <v>26</v>
      </c>
      <c r="D221">
        <v>0</v>
      </c>
      <c r="E221">
        <v>0</v>
      </c>
      <c r="F221">
        <v>1</v>
      </c>
      <c r="K221">
        <f t="shared" si="10"/>
        <v>0.26009358868318966</v>
      </c>
      <c r="L221">
        <f t="shared" si="12"/>
        <v>0.56465929783514068</v>
      </c>
      <c r="N221">
        <f t="shared" si="11"/>
        <v>1</v>
      </c>
    </row>
    <row r="222" spans="1:14" x14ac:dyDescent="0.55000000000000004">
      <c r="A222">
        <v>457</v>
      </c>
      <c r="B222">
        <v>1</v>
      </c>
      <c r="C222">
        <v>10</v>
      </c>
      <c r="D222">
        <v>25</v>
      </c>
      <c r="E222">
        <v>0</v>
      </c>
      <c r="F222">
        <v>0</v>
      </c>
      <c r="K222">
        <f t="shared" si="10"/>
        <v>-0.95351443725896423</v>
      </c>
      <c r="L222">
        <f t="shared" si="12"/>
        <v>0.27817858979126903</v>
      </c>
      <c r="N222">
        <f t="shared" si="11"/>
        <v>0</v>
      </c>
    </row>
    <row r="223" spans="1:14" x14ac:dyDescent="0.55000000000000004">
      <c r="A223">
        <v>463</v>
      </c>
      <c r="B223">
        <v>0</v>
      </c>
      <c r="C223">
        <v>17</v>
      </c>
      <c r="D223">
        <v>0</v>
      </c>
      <c r="E223">
        <v>0</v>
      </c>
      <c r="F223">
        <v>0</v>
      </c>
      <c r="K223">
        <f t="shared" si="10"/>
        <v>-0.94435150658934996</v>
      </c>
      <c r="L223">
        <f t="shared" si="12"/>
        <v>0.28002219715155063</v>
      </c>
      <c r="N223">
        <f t="shared" si="11"/>
        <v>0</v>
      </c>
    </row>
    <row r="224" spans="1:14" x14ac:dyDescent="0.55000000000000004">
      <c r="A224">
        <v>464</v>
      </c>
      <c r="B224">
        <v>1</v>
      </c>
      <c r="C224">
        <v>19</v>
      </c>
      <c r="D224">
        <v>15</v>
      </c>
      <c r="E224">
        <v>0</v>
      </c>
      <c r="F224">
        <v>1</v>
      </c>
      <c r="K224">
        <f t="shared" si="10"/>
        <v>-0.38119592537009461</v>
      </c>
      <c r="L224">
        <f t="shared" si="12"/>
        <v>0.40583848682120627</v>
      </c>
      <c r="N224">
        <f t="shared" si="11"/>
        <v>0</v>
      </c>
    </row>
    <row r="225" spans="1:14" x14ac:dyDescent="0.55000000000000004">
      <c r="A225">
        <v>465</v>
      </c>
      <c r="B225">
        <v>0</v>
      </c>
      <c r="C225">
        <v>2</v>
      </c>
      <c r="D225">
        <v>15</v>
      </c>
      <c r="E225">
        <v>0</v>
      </c>
      <c r="F225">
        <v>0</v>
      </c>
      <c r="K225">
        <f t="shared" si="10"/>
        <v>-1.852949640679582</v>
      </c>
      <c r="L225">
        <f t="shared" si="12"/>
        <v>0.13552694722761918</v>
      </c>
      <c r="N225">
        <f t="shared" si="11"/>
        <v>0</v>
      </c>
    </row>
    <row r="226" spans="1:14" x14ac:dyDescent="0.55000000000000004">
      <c r="A226">
        <v>467</v>
      </c>
      <c r="B226">
        <v>0</v>
      </c>
      <c r="C226">
        <v>23</v>
      </c>
      <c r="D226">
        <v>15</v>
      </c>
      <c r="E226">
        <v>13</v>
      </c>
      <c r="F226">
        <v>0</v>
      </c>
      <c r="K226">
        <f t="shared" si="10"/>
        <v>-1.1974625316748468</v>
      </c>
      <c r="L226">
        <f t="shared" si="12"/>
        <v>0.23192692554938385</v>
      </c>
      <c r="N226">
        <f t="shared" si="11"/>
        <v>0</v>
      </c>
    </row>
    <row r="227" spans="1:14" x14ac:dyDescent="0.55000000000000004">
      <c r="A227">
        <v>468</v>
      </c>
      <c r="B227">
        <v>1</v>
      </c>
      <c r="C227">
        <v>25</v>
      </c>
      <c r="D227">
        <v>35</v>
      </c>
      <c r="E227">
        <v>0</v>
      </c>
      <c r="F227">
        <v>1</v>
      </c>
      <c r="K227">
        <f t="shared" si="10"/>
        <v>-0.72390708903699019</v>
      </c>
      <c r="L227">
        <f t="shared" si="12"/>
        <v>0.32653319621524868</v>
      </c>
      <c r="N227">
        <f t="shared" si="11"/>
        <v>0</v>
      </c>
    </row>
    <row r="228" spans="1:14" x14ac:dyDescent="0.55000000000000004">
      <c r="A228">
        <v>469</v>
      </c>
      <c r="B228">
        <v>0</v>
      </c>
      <c r="C228">
        <v>19</v>
      </c>
      <c r="D228">
        <v>20</v>
      </c>
      <c r="E228">
        <v>13</v>
      </c>
      <c r="F228">
        <v>0</v>
      </c>
      <c r="K228">
        <f t="shared" si="10"/>
        <v>-1.4669149988669723</v>
      </c>
      <c r="L228">
        <f t="shared" si="12"/>
        <v>0.18741197186596661</v>
      </c>
      <c r="N228">
        <f t="shared" si="11"/>
        <v>0</v>
      </c>
    </row>
    <row r="229" spans="1:14" x14ac:dyDescent="0.55000000000000004">
      <c r="A229">
        <v>472</v>
      </c>
      <c r="B229">
        <v>1</v>
      </c>
      <c r="C229">
        <v>18</v>
      </c>
      <c r="D229">
        <v>35</v>
      </c>
      <c r="E229">
        <v>39</v>
      </c>
      <c r="F229">
        <v>0</v>
      </c>
      <c r="K229">
        <f t="shared" si="10"/>
        <v>-1.0963961873460777</v>
      </c>
      <c r="L229">
        <f t="shared" si="12"/>
        <v>0.25041574916329962</v>
      </c>
      <c r="N229">
        <f t="shared" si="11"/>
        <v>0</v>
      </c>
    </row>
    <row r="230" spans="1:14" x14ac:dyDescent="0.55000000000000004">
      <c r="A230">
        <v>475</v>
      </c>
      <c r="B230">
        <v>0</v>
      </c>
      <c r="C230">
        <v>44</v>
      </c>
      <c r="D230">
        <v>35</v>
      </c>
      <c r="E230">
        <v>13</v>
      </c>
      <c r="F230">
        <v>1</v>
      </c>
      <c r="K230">
        <f t="shared" si="10"/>
        <v>-1.0389700327724649</v>
      </c>
      <c r="L230">
        <f t="shared" si="12"/>
        <v>0.26134877567137854</v>
      </c>
      <c r="N230">
        <f t="shared" si="11"/>
        <v>0</v>
      </c>
    </row>
    <row r="231" spans="1:14" x14ac:dyDescent="0.55000000000000004">
      <c r="A231">
        <v>476</v>
      </c>
      <c r="B231">
        <v>0</v>
      </c>
      <c r="C231">
        <v>32</v>
      </c>
      <c r="D231">
        <v>35</v>
      </c>
      <c r="E231">
        <v>13</v>
      </c>
      <c r="F231">
        <v>0</v>
      </c>
      <c r="K231">
        <f t="shared" si="10"/>
        <v>-1.4399329628278867</v>
      </c>
      <c r="L231">
        <f t="shared" si="12"/>
        <v>0.19155572986621852</v>
      </c>
      <c r="N231">
        <f t="shared" si="11"/>
        <v>0</v>
      </c>
    </row>
    <row r="232" spans="1:14" x14ac:dyDescent="0.55000000000000004">
      <c r="A232">
        <v>477</v>
      </c>
      <c r="B232">
        <v>1</v>
      </c>
      <c r="C232">
        <v>9</v>
      </c>
      <c r="D232">
        <v>25</v>
      </c>
      <c r="E232">
        <v>0</v>
      </c>
      <c r="F232">
        <v>1</v>
      </c>
      <c r="K232">
        <f t="shared" si="10"/>
        <v>-0.98692801476358272</v>
      </c>
      <c r="L232">
        <f t="shared" si="12"/>
        <v>0.27151927909758994</v>
      </c>
      <c r="N232">
        <f t="shared" si="11"/>
        <v>0</v>
      </c>
    </row>
    <row r="233" spans="1:14" x14ac:dyDescent="0.55000000000000004">
      <c r="A233">
        <v>478</v>
      </c>
      <c r="B233">
        <v>0</v>
      </c>
      <c r="C233">
        <v>13</v>
      </c>
      <c r="D233">
        <v>0</v>
      </c>
      <c r="E233">
        <v>0</v>
      </c>
      <c r="F233">
        <v>0</v>
      </c>
      <c r="K233">
        <f t="shared" si="10"/>
        <v>-1.0780058166078239</v>
      </c>
      <c r="L233">
        <f t="shared" si="12"/>
        <v>0.25388358282477569</v>
      </c>
      <c r="N233">
        <f t="shared" si="11"/>
        <v>0</v>
      </c>
    </row>
    <row r="234" spans="1:14" x14ac:dyDescent="0.55000000000000004">
      <c r="A234">
        <v>481</v>
      </c>
      <c r="B234">
        <v>0</v>
      </c>
      <c r="C234">
        <v>18</v>
      </c>
      <c r="D234">
        <v>10</v>
      </c>
      <c r="E234">
        <v>0</v>
      </c>
      <c r="F234">
        <v>1</v>
      </c>
      <c r="K234">
        <f t="shared" si="10"/>
        <v>-1.1825342434320347</v>
      </c>
      <c r="L234">
        <f t="shared" si="12"/>
        <v>0.23459683851293506</v>
      </c>
      <c r="N234">
        <f t="shared" si="11"/>
        <v>0</v>
      </c>
    </row>
    <row r="235" spans="1:14" x14ac:dyDescent="0.55000000000000004">
      <c r="A235">
        <v>483</v>
      </c>
      <c r="B235">
        <v>1</v>
      </c>
      <c r="C235">
        <v>11</v>
      </c>
      <c r="D235">
        <v>0</v>
      </c>
      <c r="E235">
        <v>0</v>
      </c>
      <c r="F235">
        <v>0</v>
      </c>
      <c r="K235">
        <f t="shared" si="10"/>
        <v>-0.24111007388608763</v>
      </c>
      <c r="L235">
        <f t="shared" si="12"/>
        <v>0.4400128086340962</v>
      </c>
      <c r="N235">
        <f t="shared" si="11"/>
        <v>0</v>
      </c>
    </row>
    <row r="236" spans="1:14" x14ac:dyDescent="0.55000000000000004">
      <c r="A236">
        <v>484</v>
      </c>
      <c r="B236">
        <v>1</v>
      </c>
      <c r="C236">
        <v>4</v>
      </c>
      <c r="D236">
        <v>10</v>
      </c>
      <c r="E236">
        <v>0</v>
      </c>
      <c r="F236">
        <v>1</v>
      </c>
      <c r="K236">
        <f t="shared" si="10"/>
        <v>-0.74660143076572028</v>
      </c>
      <c r="L236">
        <f t="shared" si="12"/>
        <v>0.32156228255522262</v>
      </c>
      <c r="N236">
        <f t="shared" si="11"/>
        <v>0</v>
      </c>
    </row>
    <row r="237" spans="1:14" x14ac:dyDescent="0.55000000000000004">
      <c r="A237">
        <v>485</v>
      </c>
      <c r="B237">
        <v>1</v>
      </c>
      <c r="C237">
        <v>31</v>
      </c>
      <c r="D237">
        <v>0</v>
      </c>
      <c r="E237">
        <v>0</v>
      </c>
      <c r="F237">
        <v>1</v>
      </c>
      <c r="K237">
        <f t="shared" si="10"/>
        <v>0.42716147620628209</v>
      </c>
      <c r="L237">
        <f t="shared" si="12"/>
        <v>0.60519565185416624</v>
      </c>
      <c r="N237">
        <f t="shared" si="11"/>
        <v>1</v>
      </c>
    </row>
    <row r="238" spans="1:14" x14ac:dyDescent="0.55000000000000004">
      <c r="A238">
        <v>486</v>
      </c>
      <c r="B238">
        <v>1</v>
      </c>
      <c r="C238">
        <v>35</v>
      </c>
      <c r="D238">
        <v>60</v>
      </c>
      <c r="E238">
        <v>0</v>
      </c>
      <c r="F238">
        <v>0</v>
      </c>
      <c r="K238">
        <f t="shared" si="10"/>
        <v>-1.0687620998590635</v>
      </c>
      <c r="L238">
        <f t="shared" si="12"/>
        <v>0.25563856982168315</v>
      </c>
      <c r="N238">
        <f t="shared" si="11"/>
        <v>0</v>
      </c>
    </row>
    <row r="239" spans="1:14" x14ac:dyDescent="0.55000000000000004">
      <c r="A239">
        <v>487</v>
      </c>
      <c r="B239">
        <v>0</v>
      </c>
      <c r="C239">
        <v>19</v>
      </c>
      <c r="D239">
        <v>35</v>
      </c>
      <c r="E239">
        <v>13</v>
      </c>
      <c r="F239">
        <v>0</v>
      </c>
      <c r="K239">
        <f t="shared" si="10"/>
        <v>-1.8743094703879273</v>
      </c>
      <c r="L239">
        <f t="shared" si="12"/>
        <v>0.13304386791063838</v>
      </c>
      <c r="N239">
        <f t="shared" si="11"/>
        <v>0</v>
      </c>
    </row>
    <row r="240" spans="1:14" x14ac:dyDescent="0.55000000000000004">
      <c r="A240">
        <v>488</v>
      </c>
      <c r="B240">
        <v>0</v>
      </c>
      <c r="C240">
        <v>27</v>
      </c>
      <c r="D240">
        <v>10</v>
      </c>
      <c r="E240">
        <v>26</v>
      </c>
      <c r="F240">
        <v>0</v>
      </c>
      <c r="K240">
        <f t="shared" si="10"/>
        <v>-0.97420808307497375</v>
      </c>
      <c r="L240">
        <f t="shared" si="12"/>
        <v>0.27404253705168219</v>
      </c>
      <c r="N240">
        <f t="shared" si="11"/>
        <v>0</v>
      </c>
    </row>
    <row r="241" spans="1:14" x14ac:dyDescent="0.55000000000000004">
      <c r="A241">
        <v>491</v>
      </c>
      <c r="B241">
        <v>0</v>
      </c>
      <c r="C241">
        <v>30</v>
      </c>
      <c r="D241">
        <v>0</v>
      </c>
      <c r="E241">
        <v>0</v>
      </c>
      <c r="F241">
        <v>1</v>
      </c>
      <c r="K241">
        <f t="shared" si="10"/>
        <v>-0.50997499902930965</v>
      </c>
      <c r="L241">
        <f t="shared" si="12"/>
        <v>0.37519938636100858</v>
      </c>
      <c r="N241">
        <f t="shared" si="11"/>
        <v>0</v>
      </c>
    </row>
    <row r="242" spans="1:14" x14ac:dyDescent="0.55000000000000004">
      <c r="A242">
        <v>492</v>
      </c>
      <c r="B242">
        <v>0</v>
      </c>
      <c r="C242">
        <v>39</v>
      </c>
      <c r="D242">
        <v>45</v>
      </c>
      <c r="E242">
        <v>0</v>
      </c>
      <c r="F242">
        <v>0</v>
      </c>
      <c r="K242">
        <f t="shared" si="10"/>
        <v>-1.431436216050608</v>
      </c>
      <c r="L242">
        <f t="shared" si="12"/>
        <v>0.19287500376929329</v>
      </c>
      <c r="N242">
        <f t="shared" si="11"/>
        <v>0</v>
      </c>
    </row>
    <row r="243" spans="1:14" x14ac:dyDescent="0.55000000000000004">
      <c r="A243">
        <v>494</v>
      </c>
      <c r="B243">
        <v>0</v>
      </c>
      <c r="C243">
        <v>20</v>
      </c>
      <c r="D243">
        <v>0</v>
      </c>
      <c r="E243">
        <v>13</v>
      </c>
      <c r="F243">
        <v>0</v>
      </c>
      <c r="K243">
        <f t="shared" si="10"/>
        <v>-0.89030879266774721</v>
      </c>
      <c r="L243">
        <f t="shared" si="12"/>
        <v>0.29104610757785121</v>
      </c>
      <c r="N243">
        <f t="shared" si="11"/>
        <v>0</v>
      </c>
    </row>
    <row r="244" spans="1:14" x14ac:dyDescent="0.55000000000000004">
      <c r="A244">
        <v>496</v>
      </c>
      <c r="B244">
        <v>1</v>
      </c>
      <c r="C244">
        <v>14</v>
      </c>
      <c r="D244">
        <v>15</v>
      </c>
      <c r="E244">
        <v>13</v>
      </c>
      <c r="F244">
        <v>0</v>
      </c>
      <c r="K244">
        <f t="shared" si="10"/>
        <v>-0.59446183148543974</v>
      </c>
      <c r="L244">
        <f t="shared" si="12"/>
        <v>0.35561175911944709</v>
      </c>
      <c r="N244">
        <f t="shared" si="11"/>
        <v>0</v>
      </c>
    </row>
    <row r="245" spans="1:14" x14ac:dyDescent="0.55000000000000004">
      <c r="A245">
        <v>497</v>
      </c>
      <c r="B245">
        <v>0</v>
      </c>
      <c r="C245">
        <v>23</v>
      </c>
      <c r="D245">
        <v>20</v>
      </c>
      <c r="E245">
        <v>26</v>
      </c>
      <c r="F245">
        <v>0</v>
      </c>
      <c r="K245">
        <f t="shared" si="10"/>
        <v>-1.3794587074407509</v>
      </c>
      <c r="L245">
        <f t="shared" si="12"/>
        <v>0.20109594777704928</v>
      </c>
      <c r="N245">
        <f t="shared" si="11"/>
        <v>0</v>
      </c>
    </row>
    <row r="246" spans="1:14" x14ac:dyDescent="0.55000000000000004">
      <c r="A246" s="48" t="s">
        <v>328</v>
      </c>
      <c r="B246" s="48"/>
      <c r="C246" s="48"/>
      <c r="D246" s="48"/>
      <c r="E246" s="48"/>
      <c r="F246" s="48"/>
      <c r="G246" s="48"/>
      <c r="H246" s="48"/>
      <c r="I246" s="48"/>
      <c r="J246" s="48"/>
      <c r="K246" s="48"/>
      <c r="L246" s="48"/>
      <c r="M246" s="48"/>
      <c r="N246" s="48"/>
    </row>
    <row r="247" spans="1:14" x14ac:dyDescent="0.55000000000000004">
      <c r="A247">
        <f>AVERAGE(A1:A245)</f>
        <v>244.42622950819671</v>
      </c>
      <c r="B247">
        <f t="shared" ref="B247:F247" si="13">AVERAGE(B1:B245)</f>
        <v>0.30327868852459017</v>
      </c>
      <c r="C247">
        <f t="shared" si="13"/>
        <v>21.545081967213115</v>
      </c>
      <c r="D247">
        <f t="shared" si="13"/>
        <v>11.639344262295081</v>
      </c>
      <c r="E247">
        <f t="shared" si="13"/>
        <v>5.8975409836065573</v>
      </c>
      <c r="F247">
        <f t="shared" si="13"/>
        <v>0.31147540983606559</v>
      </c>
      <c r="K247">
        <f>AVERAGE(K1:K245)</f>
        <v>-0.85548251756766447</v>
      </c>
      <c r="L247">
        <f>AVERAGE(L1:L245)</f>
        <v>0.31147540983623861</v>
      </c>
      <c r="N247">
        <f>AVERAGE(N1:N245)</f>
        <v>0.10655737704918032</v>
      </c>
    </row>
    <row r="253" spans="1:14" x14ac:dyDescent="0.55000000000000004">
      <c r="B253" s="2"/>
      <c r="C253" s="2"/>
      <c r="D253" s="2"/>
      <c r="E253" s="2"/>
      <c r="F253" s="2"/>
    </row>
  </sheetData>
  <mergeCells count="9">
    <mergeCell ref="P1:U1"/>
    <mergeCell ref="P12:U12"/>
    <mergeCell ref="A246:N246"/>
    <mergeCell ref="P19:U22"/>
    <mergeCell ref="P32:V34"/>
    <mergeCell ref="S35:V47"/>
    <mergeCell ref="R24:S24"/>
    <mergeCell ref="P26:P27"/>
    <mergeCell ref="P13:U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C865C-E2A3-46E2-9A46-9DF11B3B0664}">
  <sheetPr codeName="Sheet5"/>
  <dimension ref="A1:AA259"/>
  <sheetViews>
    <sheetView zoomScale="80" zoomScaleNormal="80" workbookViewId="0">
      <selection activeCell="R16" sqref="R16"/>
    </sheetView>
  </sheetViews>
  <sheetFormatPr defaultRowHeight="14.4" x14ac:dyDescent="0.55000000000000004"/>
  <cols>
    <col min="12" max="12" width="9.7890625" bestFit="1" customWidth="1"/>
  </cols>
  <sheetData>
    <row r="1" spans="1:27" ht="28.8" x14ac:dyDescent="0.55000000000000004">
      <c r="A1" s="18" t="s">
        <v>0</v>
      </c>
      <c r="B1" s="18" t="s">
        <v>5</v>
      </c>
      <c r="C1" s="18" t="s">
        <v>1</v>
      </c>
      <c r="D1" s="18" t="s">
        <v>2</v>
      </c>
      <c r="E1" s="18" t="s">
        <v>3</v>
      </c>
      <c r="F1" s="18" t="s">
        <v>4</v>
      </c>
      <c r="I1" s="18" t="s">
        <v>293</v>
      </c>
      <c r="K1" s="19" t="s">
        <v>292</v>
      </c>
      <c r="L1" s="19" t="s">
        <v>307</v>
      </c>
      <c r="M1" s="19" t="s">
        <v>302</v>
      </c>
      <c r="N1" s="20"/>
      <c r="O1" s="34" t="s">
        <v>322</v>
      </c>
      <c r="P1" s="34" t="s">
        <v>323</v>
      </c>
      <c r="Q1" s="34" t="s">
        <v>324</v>
      </c>
      <c r="R1" s="34" t="s">
        <v>325</v>
      </c>
      <c r="T1" s="19" t="s">
        <v>295</v>
      </c>
      <c r="U1" s="20"/>
      <c r="W1" t="s">
        <v>353</v>
      </c>
    </row>
    <row r="2" spans="1:27" ht="14.7" thickBot="1" x14ac:dyDescent="0.6">
      <c r="A2" s="1">
        <v>8</v>
      </c>
      <c r="B2" s="1">
        <v>1</v>
      </c>
      <c r="C2" s="1">
        <v>47</v>
      </c>
      <c r="D2" s="1">
        <v>40</v>
      </c>
      <c r="E2" s="1">
        <v>0</v>
      </c>
      <c r="F2">
        <v>1</v>
      </c>
      <c r="H2" s="10" t="s">
        <v>30</v>
      </c>
      <c r="I2" s="12">
        <v>-1.5123823241678642</v>
      </c>
      <c r="K2">
        <f>$I$2 + ($I$3*B2) + ($I$4*C2) + ($I$5*D2) + ($I$6*E2)</f>
        <v>-0.12460654110903513</v>
      </c>
      <c r="L2">
        <f>EXP(K2)/(1+EXP(K2))</f>
        <v>0.46888860931211868</v>
      </c>
      <c r="M2">
        <f t="shared" ref="M2:M65" si="0">L2/$W$10</f>
        <v>1.5053792193704862</v>
      </c>
      <c r="O2">
        <f>$I$3 * (L2 * (1-L2))</f>
        <v>0.22505599420318931</v>
      </c>
      <c r="P2">
        <f>$I$4 * (L2 * (1-L2))</f>
        <v>8.3210527519751078E-3</v>
      </c>
      <c r="Q2">
        <f>$I$5 * (L2 * (1-L2))</f>
        <v>-6.7636195454184684E-3</v>
      </c>
      <c r="R2">
        <f>$I$6 * (L2 * (1-L2))</f>
        <v>-8.8498374809030638E-4</v>
      </c>
      <c r="T2">
        <f t="shared" ref="T2:T65" si="1">IF(L2&gt;0.5,1,0)</f>
        <v>0</v>
      </c>
      <c r="V2" s="20"/>
      <c r="W2" s="20"/>
      <c r="X2" s="52" t="s">
        <v>299</v>
      </c>
      <c r="Y2" s="52"/>
    </row>
    <row r="3" spans="1:27" x14ac:dyDescent="0.55000000000000004">
      <c r="A3" s="1">
        <v>9</v>
      </c>
      <c r="B3" s="1">
        <v>0</v>
      </c>
      <c r="C3" s="1">
        <v>45</v>
      </c>
      <c r="D3" s="1">
        <v>20</v>
      </c>
      <c r="E3" s="1">
        <v>26</v>
      </c>
      <c r="F3">
        <v>0</v>
      </c>
      <c r="H3" s="8" t="s">
        <v>5</v>
      </c>
      <c r="I3" s="13">
        <v>0.90372289773097325</v>
      </c>
      <c r="K3">
        <f t="shared" ref="K3:K66" si="2">$I$2 + ($I$3*B3) + ($I$4*C3) + ($I$5*D3) + ($I$6*E3)</f>
        <v>-0.64436000233914426</v>
      </c>
      <c r="L3">
        <f t="shared" ref="L3:L66" si="3">EXP(K3)/(1+EXP(K3))</f>
        <v>0.34426162101701596</v>
      </c>
      <c r="M3">
        <f t="shared" si="0"/>
        <v>1.1052609937914724</v>
      </c>
      <c r="O3">
        <f t="shared" ref="O3:O66" si="4">$I$3 * (L3 * (1-L3))</f>
        <v>0.20401142920367041</v>
      </c>
      <c r="P3">
        <f t="shared" ref="P3:P66" si="5">$I$4 * (L3 * (1-L3))</f>
        <v>7.5429666755595344E-3</v>
      </c>
      <c r="Q3">
        <f t="shared" ref="Q3:Q66" si="6">$I$5 * (L3 * (1-L3))</f>
        <v>-6.131166134614988E-3</v>
      </c>
      <c r="R3">
        <f t="shared" ref="R3:R66" si="7">$I$6 * (L3 * (1-L3))</f>
        <v>-8.0223057336975328E-4</v>
      </c>
      <c r="T3">
        <f t="shared" si="1"/>
        <v>0</v>
      </c>
      <c r="V3" s="21"/>
      <c r="W3" s="23" t="s">
        <v>296</v>
      </c>
      <c r="X3" s="27">
        <v>0</v>
      </c>
      <c r="Y3" s="27">
        <v>1</v>
      </c>
      <c r="Z3" s="27" t="s">
        <v>297</v>
      </c>
      <c r="AA3" s="24" t="s">
        <v>298</v>
      </c>
    </row>
    <row r="4" spans="1:27" x14ac:dyDescent="0.55000000000000004">
      <c r="A4" s="1">
        <v>10</v>
      </c>
      <c r="B4" s="1">
        <v>0</v>
      </c>
      <c r="C4" s="1">
        <v>11</v>
      </c>
      <c r="D4" s="1">
        <v>0</v>
      </c>
      <c r="E4" s="1">
        <v>15</v>
      </c>
      <c r="F4">
        <v>0</v>
      </c>
      <c r="H4" s="8" t="s">
        <v>1</v>
      </c>
      <c r="I4" s="13">
        <v>3.3413577504618486E-2</v>
      </c>
      <c r="K4">
        <f t="shared" si="2"/>
        <v>-1.1981383776850447</v>
      </c>
      <c r="L4">
        <f t="shared" si="3"/>
        <v>0.23180655429873018</v>
      </c>
      <c r="M4">
        <f t="shared" si="0"/>
        <v>0.74422104274855472</v>
      </c>
      <c r="O4">
        <f t="shared" si="4"/>
        <v>0.16092799298568106</v>
      </c>
      <c r="P4">
        <f t="shared" si="5"/>
        <v>5.9500317849537016E-3</v>
      </c>
      <c r="Q4">
        <f t="shared" si="6"/>
        <v>-4.8363773762907132E-3</v>
      </c>
      <c r="R4">
        <f t="shared" si="7"/>
        <v>-6.328143309817265E-4</v>
      </c>
      <c r="T4">
        <f t="shared" si="1"/>
        <v>0</v>
      </c>
      <c r="V4" s="53" t="s">
        <v>300</v>
      </c>
      <c r="W4" s="25">
        <v>0</v>
      </c>
      <c r="X4" s="22">
        <f>COUNTIFS(F1:F244, "=0", T1:T244, "=0")</f>
        <v>164</v>
      </c>
      <c r="Y4" s="22">
        <f>COUNTIFS(F1:F244, "=0", T1:T244, "=1")</f>
        <v>10</v>
      </c>
      <c r="Z4" s="22">
        <f>SUM(X4:Y4)</f>
        <v>174</v>
      </c>
      <c r="AA4" s="29">
        <f>X4/Z4</f>
        <v>0.94252873563218387</v>
      </c>
    </row>
    <row r="5" spans="1:27" x14ac:dyDescent="0.55000000000000004">
      <c r="A5" s="1">
        <v>11</v>
      </c>
      <c r="B5" s="1">
        <v>0</v>
      </c>
      <c r="C5" s="1">
        <v>17</v>
      </c>
      <c r="D5" s="1">
        <v>10</v>
      </c>
      <c r="E5" s="1">
        <v>0</v>
      </c>
      <c r="F5">
        <v>0</v>
      </c>
      <c r="H5" s="8" t="s">
        <v>2</v>
      </c>
      <c r="I5" s="13">
        <v>-2.7159631434730325E-2</v>
      </c>
      <c r="K5">
        <f t="shared" si="2"/>
        <v>-1.2159478209366532</v>
      </c>
      <c r="L5">
        <f t="shared" si="3"/>
        <v>0.2286503448755117</v>
      </c>
      <c r="M5">
        <f t="shared" si="0"/>
        <v>0.73408794933716914</v>
      </c>
      <c r="O5">
        <f t="shared" si="4"/>
        <v>0.15938903330495927</v>
      </c>
      <c r="P5">
        <f t="shared" si="5"/>
        <v>5.8931314356349121E-3</v>
      </c>
      <c r="Q5">
        <f t="shared" si="6"/>
        <v>-4.7901269406469349E-3</v>
      </c>
      <c r="R5">
        <f t="shared" si="7"/>
        <v>-6.2676270675715497E-4</v>
      </c>
      <c r="T5">
        <f t="shared" si="1"/>
        <v>0</v>
      </c>
      <c r="V5" s="53"/>
      <c r="W5" s="25">
        <v>1</v>
      </c>
      <c r="X5" s="22">
        <f>COUNTIFS(F1:F244, "=1", T1:T244, "=0")</f>
        <v>59</v>
      </c>
      <c r="Y5" s="22">
        <f>COUNTIFS(F1:F244, "=1", T1:T244, "=1")</f>
        <v>10</v>
      </c>
      <c r="Z5" s="22">
        <f>SUM(X5:Y5)</f>
        <v>69</v>
      </c>
      <c r="AA5" s="29">
        <f>Y5/Z5</f>
        <v>0.14492753623188406</v>
      </c>
    </row>
    <row r="6" spans="1:27" ht="14.7" thickBot="1" x14ac:dyDescent="0.6">
      <c r="A6" s="1">
        <v>12</v>
      </c>
      <c r="B6" s="1">
        <v>0</v>
      </c>
      <c r="C6" s="1">
        <v>9</v>
      </c>
      <c r="D6" s="1">
        <v>0</v>
      </c>
      <c r="E6" s="1">
        <v>0</v>
      </c>
      <c r="F6">
        <v>0</v>
      </c>
      <c r="H6" s="11" t="s">
        <v>3</v>
      </c>
      <c r="I6" s="14">
        <v>-3.5536937378655943E-3</v>
      </c>
      <c r="K6">
        <f t="shared" si="2"/>
        <v>-1.2116601266262979</v>
      </c>
      <c r="L6">
        <f t="shared" si="3"/>
        <v>0.22940744249311271</v>
      </c>
      <c r="M6">
        <f t="shared" si="0"/>
        <v>0.7365186311620987</v>
      </c>
      <c r="O6">
        <f t="shared" si="4"/>
        <v>0.15975983366391</v>
      </c>
      <c r="P6">
        <f t="shared" si="5"/>
        <v>5.9068411320071616E-3</v>
      </c>
      <c r="Q6">
        <f t="shared" si="6"/>
        <v>-4.8012706231963685E-3</v>
      </c>
      <c r="R6">
        <f t="shared" si="7"/>
        <v>-6.2822079852058155E-4</v>
      </c>
      <c r="T6">
        <f t="shared" si="1"/>
        <v>0</v>
      </c>
      <c r="V6" s="21"/>
      <c r="W6" s="26" t="s">
        <v>297</v>
      </c>
      <c r="X6" s="28">
        <f>SUM(X4:X5)</f>
        <v>223</v>
      </c>
      <c r="Y6" s="28">
        <f>SUM(Y4:Y5)</f>
        <v>20</v>
      </c>
      <c r="Z6" s="28">
        <f>SUM(Z4:Z5)</f>
        <v>243</v>
      </c>
      <c r="AA6" s="30">
        <f>(X4 + Y5) / Z6</f>
        <v>0.71604938271604934</v>
      </c>
    </row>
    <row r="7" spans="1:27" x14ac:dyDescent="0.55000000000000004">
      <c r="A7" s="1">
        <v>13</v>
      </c>
      <c r="B7" s="1">
        <v>0</v>
      </c>
      <c r="C7" s="1">
        <v>22</v>
      </c>
      <c r="D7" s="1">
        <v>10</v>
      </c>
      <c r="E7" s="1">
        <v>13</v>
      </c>
      <c r="F7">
        <v>1</v>
      </c>
      <c r="K7">
        <f t="shared" si="2"/>
        <v>-1.0950779520058136</v>
      </c>
      <c r="L7">
        <f t="shared" si="3"/>
        <v>0.25066327349169332</v>
      </c>
      <c r="M7">
        <f t="shared" si="0"/>
        <v>0.80476103594701531</v>
      </c>
      <c r="O7">
        <f t="shared" si="4"/>
        <v>0.16974735346913497</v>
      </c>
      <c r="P7">
        <f t="shared" si="5"/>
        <v>6.2761122525339099E-3</v>
      </c>
      <c r="Q7">
        <f t="shared" si="6"/>
        <v>-5.1014260774158429E-3</v>
      </c>
      <c r="R7">
        <f t="shared" si="7"/>
        <v>-6.674945478941448E-4</v>
      </c>
      <c r="T7">
        <f t="shared" si="1"/>
        <v>0</v>
      </c>
    </row>
    <row r="8" spans="1:27" x14ac:dyDescent="0.55000000000000004">
      <c r="A8" s="1">
        <v>14</v>
      </c>
      <c r="B8" s="1">
        <v>0</v>
      </c>
      <c r="C8" s="1">
        <v>35</v>
      </c>
      <c r="D8" s="1">
        <v>35</v>
      </c>
      <c r="E8" s="1">
        <v>13</v>
      </c>
      <c r="F8">
        <v>0</v>
      </c>
      <c r="K8">
        <f t="shared" si="2"/>
        <v>-1.3396922303140315</v>
      </c>
      <c r="L8">
        <f t="shared" si="3"/>
        <v>0.207560675728032</v>
      </c>
      <c r="M8">
        <f t="shared" si="0"/>
        <v>0.66637901154789214</v>
      </c>
      <c r="O8">
        <f t="shared" si="4"/>
        <v>0.14864365685283618</v>
      </c>
      <c r="P8">
        <f t="shared" si="5"/>
        <v>5.4958398877491812E-3</v>
      </c>
      <c r="Q8">
        <f t="shared" si="6"/>
        <v>-4.4671955810456319E-3</v>
      </c>
      <c r="R8">
        <f t="shared" si="7"/>
        <v>-5.8450885095158304E-4</v>
      </c>
      <c r="T8">
        <f t="shared" si="1"/>
        <v>0</v>
      </c>
      <c r="W8" s="3" t="s">
        <v>329</v>
      </c>
    </row>
    <row r="9" spans="1:27" x14ac:dyDescent="0.55000000000000004">
      <c r="A9" s="1">
        <v>20</v>
      </c>
      <c r="B9" s="1">
        <v>0</v>
      </c>
      <c r="C9" s="1">
        <v>14</v>
      </c>
      <c r="D9" s="1">
        <v>0</v>
      </c>
      <c r="E9" s="1">
        <v>0</v>
      </c>
      <c r="F9">
        <v>0</v>
      </c>
      <c r="K9">
        <f t="shared" si="2"/>
        <v>-1.0445922391032054</v>
      </c>
      <c r="L9">
        <f t="shared" si="3"/>
        <v>0.26026489066946745</v>
      </c>
      <c r="M9">
        <f t="shared" si="0"/>
        <v>0.83558728057039544</v>
      </c>
      <c r="O9">
        <f t="shared" si="4"/>
        <v>0.173991128238283</v>
      </c>
      <c r="P9">
        <f t="shared" si="5"/>
        <v>6.4330184209148329E-3</v>
      </c>
      <c r="Q9">
        <f t="shared" si="6"/>
        <v>-5.2289644621479944E-3</v>
      </c>
      <c r="R9">
        <f t="shared" si="7"/>
        <v>-6.8418226916346114E-4</v>
      </c>
      <c r="T9">
        <f t="shared" si="1"/>
        <v>0</v>
      </c>
      <c r="W9" t="s">
        <v>304</v>
      </c>
    </row>
    <row r="10" spans="1:27" x14ac:dyDescent="0.55000000000000004">
      <c r="A10" s="1">
        <v>21</v>
      </c>
      <c r="B10" s="1">
        <v>1</v>
      </c>
      <c r="C10" s="1">
        <v>17</v>
      </c>
      <c r="D10" s="1">
        <v>0</v>
      </c>
      <c r="E10" s="1">
        <v>13</v>
      </c>
      <c r="F10">
        <v>1</v>
      </c>
      <c r="K10">
        <f t="shared" si="2"/>
        <v>-8.682662745062944E-2</v>
      </c>
      <c r="L10">
        <f t="shared" si="3"/>
        <v>0.47830696982424231</v>
      </c>
      <c r="M10">
        <f t="shared" si="0"/>
        <v>1.5356171136462515</v>
      </c>
      <c r="O10">
        <f t="shared" si="4"/>
        <v>0.22550544368100492</v>
      </c>
      <c r="P10">
        <f t="shared" si="5"/>
        <v>8.3376703623057845E-3</v>
      </c>
      <c r="Q10">
        <f t="shared" si="6"/>
        <v>-6.7771268740439263E-3</v>
      </c>
      <c r="R10">
        <f t="shared" si="7"/>
        <v>-8.8675111040768318E-4</v>
      </c>
      <c r="T10">
        <f t="shared" si="1"/>
        <v>0</v>
      </c>
      <c r="W10">
        <f>AVERAGE('Q1'!F2:F245)</f>
        <v>0.31147540983606559</v>
      </c>
    </row>
    <row r="11" spans="1:27" x14ac:dyDescent="0.55000000000000004">
      <c r="A11" s="1">
        <v>23</v>
      </c>
      <c r="B11" s="1">
        <v>0</v>
      </c>
      <c r="C11" s="1">
        <v>12</v>
      </c>
      <c r="D11" s="1">
        <v>0</v>
      </c>
      <c r="E11" s="1">
        <v>0</v>
      </c>
      <c r="F11">
        <v>0</v>
      </c>
      <c r="K11">
        <f t="shared" si="2"/>
        <v>-1.1114193941124424</v>
      </c>
      <c r="L11">
        <f t="shared" si="3"/>
        <v>0.24760636433259423</v>
      </c>
      <c r="M11">
        <f t="shared" si="0"/>
        <v>0.79494674864674986</v>
      </c>
      <c r="O11">
        <f t="shared" si="4"/>
        <v>0.16836127377097826</v>
      </c>
      <c r="P11">
        <f t="shared" si="5"/>
        <v>6.2248643738553686E-3</v>
      </c>
      <c r="Q11">
        <f t="shared" si="6"/>
        <v>-5.059770151870948E-3</v>
      </c>
      <c r="R11">
        <f t="shared" si="7"/>
        <v>-6.6204409094999827E-4</v>
      </c>
      <c r="T11">
        <f t="shared" si="1"/>
        <v>0</v>
      </c>
    </row>
    <row r="12" spans="1:27" x14ac:dyDescent="0.55000000000000004">
      <c r="A12" s="1">
        <v>27</v>
      </c>
      <c r="B12" s="1">
        <v>1</v>
      </c>
      <c r="C12" s="1">
        <v>6</v>
      </c>
      <c r="D12" s="1">
        <v>10</v>
      </c>
      <c r="E12" s="1">
        <v>0</v>
      </c>
      <c r="F12">
        <v>0</v>
      </c>
      <c r="K12">
        <f t="shared" si="2"/>
        <v>-0.6797742757564833</v>
      </c>
      <c r="L12">
        <f t="shared" si="3"/>
        <v>0.33631168376992898</v>
      </c>
      <c r="M12">
        <f t="shared" si="0"/>
        <v>1.0797375110508245</v>
      </c>
      <c r="O12">
        <f t="shared" si="4"/>
        <v>0.20171649523080176</v>
      </c>
      <c r="P12">
        <f t="shared" si="5"/>
        <v>7.4581154956647258E-3</v>
      </c>
      <c r="Q12">
        <f t="shared" si="6"/>
        <v>-6.0621963640950108E-3</v>
      </c>
      <c r="R12">
        <f t="shared" si="7"/>
        <v>-7.9320624466382497E-4</v>
      </c>
      <c r="T12">
        <f t="shared" si="1"/>
        <v>0</v>
      </c>
      <c r="W12" t="s">
        <v>305</v>
      </c>
    </row>
    <row r="13" spans="1:27" x14ac:dyDescent="0.55000000000000004">
      <c r="A13" s="1">
        <v>28</v>
      </c>
      <c r="B13" s="1">
        <v>1</v>
      </c>
      <c r="C13" s="1">
        <v>26</v>
      </c>
      <c r="D13" s="1">
        <v>0</v>
      </c>
      <c r="E13" s="1">
        <v>0</v>
      </c>
      <c r="F13">
        <v>1</v>
      </c>
      <c r="K13">
        <f t="shared" si="2"/>
        <v>0.26009358868318966</v>
      </c>
      <c r="L13">
        <f t="shared" si="3"/>
        <v>0.56465929783514068</v>
      </c>
      <c r="M13">
        <f t="shared" si="0"/>
        <v>1.8128535351549253</v>
      </c>
      <c r="O13">
        <f t="shared" si="4"/>
        <v>0.22215241733271462</v>
      </c>
      <c r="P13">
        <f t="shared" si="5"/>
        <v>8.2136980627824218E-3</v>
      </c>
      <c r="Q13">
        <f t="shared" si="6"/>
        <v>-6.676358198115552E-3</v>
      </c>
      <c r="R13">
        <f t="shared" si="7"/>
        <v>-8.7356606356784456E-4</v>
      </c>
      <c r="T13">
        <f t="shared" si="1"/>
        <v>1</v>
      </c>
      <c r="W13">
        <f>AVERAGE(F2:F257)</f>
        <v>0.2890625</v>
      </c>
    </row>
    <row r="14" spans="1:27" x14ac:dyDescent="0.55000000000000004">
      <c r="A14" s="1">
        <v>32</v>
      </c>
      <c r="B14" s="1">
        <v>0</v>
      </c>
      <c r="C14" s="1">
        <v>30</v>
      </c>
      <c r="D14" s="1">
        <v>15</v>
      </c>
      <c r="E14" s="1">
        <v>0</v>
      </c>
      <c r="F14">
        <v>1</v>
      </c>
      <c r="K14">
        <f t="shared" si="2"/>
        <v>-0.91736947055026452</v>
      </c>
      <c r="L14">
        <f t="shared" si="3"/>
        <v>0.28549418586330771</v>
      </c>
      <c r="M14">
        <f t="shared" si="0"/>
        <v>0.91658659671904053</v>
      </c>
      <c r="O14">
        <f t="shared" si="4"/>
        <v>0.18434795382279812</v>
      </c>
      <c r="P14">
        <f t="shared" si="5"/>
        <v>6.815943978338331E-3</v>
      </c>
      <c r="Q14">
        <f t="shared" si="6"/>
        <v>-5.5402186822363208E-3</v>
      </c>
      <c r="R14">
        <f t="shared" si="7"/>
        <v>-7.2490823319100309E-4</v>
      </c>
      <c r="T14">
        <f t="shared" si="1"/>
        <v>0</v>
      </c>
    </row>
    <row r="15" spans="1:27" x14ac:dyDescent="0.55000000000000004">
      <c r="A15" s="1">
        <v>33</v>
      </c>
      <c r="B15" s="1">
        <v>1</v>
      </c>
      <c r="C15" s="1">
        <v>20</v>
      </c>
      <c r="D15" s="1">
        <v>10</v>
      </c>
      <c r="E15" s="1">
        <v>0</v>
      </c>
      <c r="F15">
        <v>0</v>
      </c>
      <c r="K15">
        <f t="shared" si="2"/>
        <v>-0.2119841906918245</v>
      </c>
      <c r="L15">
        <f t="shared" si="3"/>
        <v>0.44720152280780834</v>
      </c>
      <c r="M15">
        <f t="shared" si="0"/>
        <v>1.4357522574355952</v>
      </c>
      <c r="O15">
        <f t="shared" si="4"/>
        <v>0.22341143491376503</v>
      </c>
      <c r="P15">
        <f t="shared" si="5"/>
        <v>8.2602480413540916E-3</v>
      </c>
      <c r="Q15">
        <f t="shared" si="6"/>
        <v>-6.7141955192203161E-3</v>
      </c>
      <c r="R15">
        <f t="shared" si="7"/>
        <v>-8.785168763721621E-4</v>
      </c>
      <c r="T15">
        <f t="shared" si="1"/>
        <v>0</v>
      </c>
    </row>
    <row r="16" spans="1:27" x14ac:dyDescent="0.55000000000000004">
      <c r="A16" s="1">
        <v>35</v>
      </c>
      <c r="B16" s="1">
        <v>0</v>
      </c>
      <c r="C16" s="1">
        <v>24</v>
      </c>
      <c r="D16" s="1">
        <v>15</v>
      </c>
      <c r="E16" s="1">
        <v>0</v>
      </c>
      <c r="F16">
        <v>0</v>
      </c>
      <c r="K16">
        <f t="shared" si="2"/>
        <v>-1.1178509355779753</v>
      </c>
      <c r="L16">
        <f t="shared" si="3"/>
        <v>0.24641013048691865</v>
      </c>
      <c r="M16">
        <f t="shared" si="0"/>
        <v>0.79110620840537038</v>
      </c>
      <c r="O16">
        <f t="shared" si="4"/>
        <v>0.16781427326073933</v>
      </c>
      <c r="P16">
        <f t="shared" si="5"/>
        <v>6.2046399842888046E-3</v>
      </c>
      <c r="Q16">
        <f t="shared" si="6"/>
        <v>-5.0433311169742999E-3</v>
      </c>
      <c r="R16">
        <f t="shared" si="7"/>
        <v>-6.5989313041472128E-4</v>
      </c>
      <c r="T16">
        <f t="shared" si="1"/>
        <v>0</v>
      </c>
    </row>
    <row r="17" spans="1:20" x14ac:dyDescent="0.55000000000000004">
      <c r="A17" s="1">
        <v>36</v>
      </c>
      <c r="B17" s="1">
        <v>0</v>
      </c>
      <c r="C17" s="1">
        <v>15</v>
      </c>
      <c r="D17" s="1">
        <v>15</v>
      </c>
      <c r="E17" s="1">
        <v>0</v>
      </c>
      <c r="F17">
        <v>0</v>
      </c>
      <c r="K17">
        <f t="shared" si="2"/>
        <v>-1.4185731331195419</v>
      </c>
      <c r="L17">
        <f t="shared" si="3"/>
        <v>0.19488536876301973</v>
      </c>
      <c r="M17">
        <f t="shared" si="0"/>
        <v>0.62568460497601075</v>
      </c>
      <c r="O17">
        <f t="shared" si="4"/>
        <v>0.14179869712318188</v>
      </c>
      <c r="P17">
        <f t="shared" si="5"/>
        <v>5.2427594434923822E-3</v>
      </c>
      <c r="Q17">
        <f t="shared" si="6"/>
        <v>-4.2614836488706837E-3</v>
      </c>
      <c r="R17">
        <f t="shared" si="7"/>
        <v>-5.5759253557627439E-4</v>
      </c>
      <c r="T17">
        <f t="shared" si="1"/>
        <v>0</v>
      </c>
    </row>
    <row r="18" spans="1:20" x14ac:dyDescent="0.55000000000000004">
      <c r="A18" s="1">
        <v>38</v>
      </c>
      <c r="B18" s="1">
        <v>1</v>
      </c>
      <c r="C18" s="1">
        <v>31</v>
      </c>
      <c r="D18" s="1">
        <v>15</v>
      </c>
      <c r="E18" s="1">
        <v>0</v>
      </c>
      <c r="F18">
        <v>1</v>
      </c>
      <c r="K18">
        <f t="shared" si="2"/>
        <v>1.9767004685327216E-2</v>
      </c>
      <c r="L18">
        <f t="shared" si="3"/>
        <v>0.50494159026823993</v>
      </c>
      <c r="M18">
        <f t="shared" si="0"/>
        <v>1.6211282634927702</v>
      </c>
      <c r="O18">
        <f t="shared" si="4"/>
        <v>0.22590865613919198</v>
      </c>
      <c r="P18">
        <f t="shared" si="5"/>
        <v>8.3525784395010044E-3</v>
      </c>
      <c r="Q18">
        <f t="shared" si="6"/>
        <v>-6.789244639104154E-3</v>
      </c>
      <c r="R18">
        <f t="shared" si="7"/>
        <v>-8.8833665570180642E-4</v>
      </c>
      <c r="T18">
        <f t="shared" si="1"/>
        <v>1</v>
      </c>
    </row>
    <row r="19" spans="1:20" x14ac:dyDescent="0.55000000000000004">
      <c r="A19" s="1">
        <v>39</v>
      </c>
      <c r="B19" s="1">
        <v>0</v>
      </c>
      <c r="C19" s="1">
        <v>30</v>
      </c>
      <c r="D19" s="1">
        <v>35</v>
      </c>
      <c r="E19" s="1">
        <v>13</v>
      </c>
      <c r="F19">
        <v>0</v>
      </c>
      <c r="K19">
        <f t="shared" si="2"/>
        <v>-1.5067601178371237</v>
      </c>
      <c r="L19">
        <f t="shared" si="3"/>
        <v>0.18141943994875945</v>
      </c>
      <c r="M19">
        <f t="shared" si="0"/>
        <v>0.5824518861512803</v>
      </c>
      <c r="O19">
        <f t="shared" si="4"/>
        <v>0.13420865832090434</v>
      </c>
      <c r="P19">
        <f t="shared" si="5"/>
        <v>4.9621310003935999E-3</v>
      </c>
      <c r="Q19">
        <f t="shared" si="6"/>
        <v>-4.033379816420787E-3</v>
      </c>
      <c r="R19">
        <f t="shared" si="7"/>
        <v>-5.2774635880070263E-4</v>
      </c>
      <c r="T19">
        <f t="shared" si="1"/>
        <v>0</v>
      </c>
    </row>
    <row r="20" spans="1:20" x14ac:dyDescent="0.55000000000000004">
      <c r="A20" s="1">
        <v>41</v>
      </c>
      <c r="B20" s="1">
        <v>0</v>
      </c>
      <c r="C20" s="1">
        <v>8</v>
      </c>
      <c r="D20" s="1">
        <v>0</v>
      </c>
      <c r="E20" s="1">
        <v>15</v>
      </c>
      <c r="F20">
        <v>1</v>
      </c>
      <c r="K20">
        <f t="shared" si="2"/>
        <v>-1.2983791101989002</v>
      </c>
      <c r="L20">
        <f t="shared" si="3"/>
        <v>0.21443793644246645</v>
      </c>
      <c r="M20">
        <f t="shared" si="0"/>
        <v>0.68845863805212915</v>
      </c>
      <c r="O20">
        <f t="shared" si="4"/>
        <v>0.15223601523157945</v>
      </c>
      <c r="P20">
        <f t="shared" si="5"/>
        <v>5.6286610715588188E-3</v>
      </c>
      <c r="Q20">
        <f t="shared" si="6"/>
        <v>-4.5751569149822839E-3</v>
      </c>
      <c r="R20">
        <f t="shared" si="7"/>
        <v>-5.9863501894706227E-4</v>
      </c>
      <c r="T20">
        <f t="shared" si="1"/>
        <v>0</v>
      </c>
    </row>
    <row r="21" spans="1:20" x14ac:dyDescent="0.55000000000000004">
      <c r="A21" s="1">
        <v>43</v>
      </c>
      <c r="B21" s="1">
        <v>0</v>
      </c>
      <c r="C21" s="1">
        <v>30</v>
      </c>
      <c r="D21" s="1">
        <v>15</v>
      </c>
      <c r="E21" s="1">
        <v>0</v>
      </c>
      <c r="F21">
        <v>1</v>
      </c>
      <c r="K21">
        <f t="shared" si="2"/>
        <v>-0.91736947055026452</v>
      </c>
      <c r="L21">
        <f t="shared" si="3"/>
        <v>0.28549418586330771</v>
      </c>
      <c r="M21">
        <f t="shared" si="0"/>
        <v>0.91658659671904053</v>
      </c>
      <c r="O21">
        <f t="shared" si="4"/>
        <v>0.18434795382279812</v>
      </c>
      <c r="P21">
        <f t="shared" si="5"/>
        <v>6.815943978338331E-3</v>
      </c>
      <c r="Q21">
        <f t="shared" si="6"/>
        <v>-5.5402186822363208E-3</v>
      </c>
      <c r="R21">
        <f t="shared" si="7"/>
        <v>-7.2490823319100309E-4</v>
      </c>
      <c r="T21">
        <f t="shared" si="1"/>
        <v>0</v>
      </c>
    </row>
    <row r="22" spans="1:20" x14ac:dyDescent="0.55000000000000004">
      <c r="A22" s="1">
        <v>46</v>
      </c>
      <c r="B22" s="1">
        <v>1</v>
      </c>
      <c r="C22" s="1">
        <v>14</v>
      </c>
      <c r="D22" s="1">
        <v>15</v>
      </c>
      <c r="E22" s="1">
        <v>0</v>
      </c>
      <c r="F22">
        <v>0</v>
      </c>
      <c r="K22">
        <f t="shared" si="2"/>
        <v>-0.54826381289318704</v>
      </c>
      <c r="L22">
        <f t="shared" si="3"/>
        <v>0.36626731139655899</v>
      </c>
      <c r="M22">
        <f t="shared" si="0"/>
        <v>1.1759108418521105</v>
      </c>
      <c r="O22">
        <f t="shared" si="4"/>
        <v>0.20976815372043223</v>
      </c>
      <c r="P22">
        <f t="shared" si="5"/>
        <v>7.7558115213596226E-3</v>
      </c>
      <c r="Q22">
        <f t="shared" si="6"/>
        <v>-6.3041732771130744E-3</v>
      </c>
      <c r="R22">
        <f t="shared" si="7"/>
        <v>-8.2486764045878894E-4</v>
      </c>
      <c r="T22">
        <f t="shared" si="1"/>
        <v>0</v>
      </c>
    </row>
    <row r="23" spans="1:20" x14ac:dyDescent="0.55000000000000004">
      <c r="A23" s="1">
        <v>47</v>
      </c>
      <c r="B23" s="1">
        <v>0</v>
      </c>
      <c r="C23" s="1">
        <v>14</v>
      </c>
      <c r="D23" s="1">
        <v>0</v>
      </c>
      <c r="E23" s="1">
        <v>0</v>
      </c>
      <c r="F23">
        <v>0</v>
      </c>
      <c r="K23">
        <f t="shared" si="2"/>
        <v>-1.0445922391032054</v>
      </c>
      <c r="L23">
        <f t="shared" si="3"/>
        <v>0.26026489066946745</v>
      </c>
      <c r="M23">
        <f t="shared" si="0"/>
        <v>0.83558728057039544</v>
      </c>
      <c r="O23">
        <f t="shared" si="4"/>
        <v>0.173991128238283</v>
      </c>
      <c r="P23">
        <f t="shared" si="5"/>
        <v>6.4330184209148329E-3</v>
      </c>
      <c r="Q23">
        <f t="shared" si="6"/>
        <v>-5.2289644621479944E-3</v>
      </c>
      <c r="R23">
        <f t="shared" si="7"/>
        <v>-6.8418226916346114E-4</v>
      </c>
      <c r="T23">
        <f t="shared" si="1"/>
        <v>0</v>
      </c>
    </row>
    <row r="24" spans="1:20" x14ac:dyDescent="0.55000000000000004">
      <c r="A24" s="1">
        <v>48</v>
      </c>
      <c r="B24" s="1">
        <v>0</v>
      </c>
      <c r="C24" s="1">
        <v>33</v>
      </c>
      <c r="D24" s="1">
        <v>45</v>
      </c>
      <c r="E24" s="1">
        <v>0</v>
      </c>
      <c r="F24">
        <v>0</v>
      </c>
      <c r="K24">
        <f t="shared" si="2"/>
        <v>-1.6319176810783189</v>
      </c>
      <c r="L24">
        <f t="shared" si="3"/>
        <v>0.16356782746944873</v>
      </c>
      <c r="M24">
        <f t="shared" si="0"/>
        <v>0.52513881450717748</v>
      </c>
      <c r="O24">
        <f t="shared" si="4"/>
        <v>0.12364139622916863</v>
      </c>
      <c r="P24">
        <f t="shared" si="5"/>
        <v>4.5714249202440868E-3</v>
      </c>
      <c r="Q24">
        <f t="shared" si="6"/>
        <v>-3.7158013369927093E-3</v>
      </c>
      <c r="R24">
        <f t="shared" si="7"/>
        <v>-4.8619289897792778E-4</v>
      </c>
      <c r="T24">
        <f t="shared" si="1"/>
        <v>0</v>
      </c>
    </row>
    <row r="25" spans="1:20" x14ac:dyDescent="0.55000000000000004">
      <c r="A25" s="1">
        <v>49</v>
      </c>
      <c r="B25" s="1">
        <v>1</v>
      </c>
      <c r="C25" s="1">
        <v>15</v>
      </c>
      <c r="D25" s="1">
        <v>15</v>
      </c>
      <c r="E25" s="1">
        <v>0</v>
      </c>
      <c r="F25">
        <v>1</v>
      </c>
      <c r="K25">
        <f t="shared" si="2"/>
        <v>-0.51485023538856856</v>
      </c>
      <c r="L25">
        <f t="shared" si="3"/>
        <v>0.37405720722037905</v>
      </c>
      <c r="M25">
        <f t="shared" si="0"/>
        <v>1.2009205073917433</v>
      </c>
      <c r="O25">
        <f t="shared" si="4"/>
        <v>0.2115962450184761</v>
      </c>
      <c r="P25">
        <f t="shared" si="5"/>
        <v>7.8234020078085907E-3</v>
      </c>
      <c r="Q25">
        <f t="shared" si="6"/>
        <v>-6.3591130003496652E-3</v>
      </c>
      <c r="R25">
        <f t="shared" si="7"/>
        <v>-8.3205621188307854E-4</v>
      </c>
      <c r="T25">
        <f t="shared" si="1"/>
        <v>0</v>
      </c>
    </row>
    <row r="26" spans="1:20" x14ac:dyDescent="0.55000000000000004">
      <c r="A26" s="1">
        <v>50</v>
      </c>
      <c r="B26" s="1">
        <v>0</v>
      </c>
      <c r="C26" s="1">
        <v>25</v>
      </c>
      <c r="D26" s="1">
        <v>10</v>
      </c>
      <c r="E26" s="1">
        <v>0</v>
      </c>
      <c r="F26">
        <v>1</v>
      </c>
      <c r="K26">
        <f t="shared" si="2"/>
        <v>-0.94863920089970533</v>
      </c>
      <c r="L26">
        <f t="shared" si="3"/>
        <v>0.27915857199611915</v>
      </c>
      <c r="M26">
        <f t="shared" si="0"/>
        <v>0.89624594167175098</v>
      </c>
      <c r="O26">
        <f t="shared" si="4"/>
        <v>0.18185531253405579</v>
      </c>
      <c r="P26">
        <f t="shared" si="5"/>
        <v>6.7237829153601551E-3</v>
      </c>
      <c r="Q26">
        <f t="shared" si="6"/>
        <v>-5.4653072034288137E-3</v>
      </c>
      <c r="R26">
        <f t="shared" si="7"/>
        <v>-7.1510646346624647E-4</v>
      </c>
      <c r="T26">
        <f t="shared" si="1"/>
        <v>0</v>
      </c>
    </row>
    <row r="27" spans="1:20" x14ac:dyDescent="0.55000000000000004">
      <c r="A27" s="1">
        <v>51</v>
      </c>
      <c r="B27" s="1">
        <v>1</v>
      </c>
      <c r="C27" s="1">
        <v>11</v>
      </c>
      <c r="D27" s="1">
        <v>10</v>
      </c>
      <c r="E27" s="1">
        <v>15</v>
      </c>
      <c r="F27">
        <v>0</v>
      </c>
      <c r="K27">
        <f t="shared" si="2"/>
        <v>-0.56601179430137483</v>
      </c>
      <c r="L27">
        <f t="shared" si="3"/>
        <v>0.3621575908488141</v>
      </c>
      <c r="M27">
        <f t="shared" si="0"/>
        <v>1.1627164758830346</v>
      </c>
      <c r="O27">
        <f t="shared" si="4"/>
        <v>0.20875951061906761</v>
      </c>
      <c r="P27">
        <f t="shared" si="5"/>
        <v>7.7185187023699042E-3</v>
      </c>
      <c r="Q27">
        <f t="shared" si="6"/>
        <v>-6.2738604733199805E-3</v>
      </c>
      <c r="R27">
        <f t="shared" si="7"/>
        <v>-8.2090137084001502E-4</v>
      </c>
      <c r="T27">
        <f t="shared" si="1"/>
        <v>0</v>
      </c>
    </row>
    <row r="28" spans="1:20" x14ac:dyDescent="0.55000000000000004">
      <c r="A28" s="1">
        <v>53</v>
      </c>
      <c r="B28" s="1">
        <v>0</v>
      </c>
      <c r="C28" s="1">
        <v>25</v>
      </c>
      <c r="D28" s="1">
        <v>0</v>
      </c>
      <c r="E28" s="1">
        <v>0</v>
      </c>
      <c r="F28">
        <v>1</v>
      </c>
      <c r="K28">
        <f t="shared" si="2"/>
        <v>-0.67704288655240208</v>
      </c>
      <c r="L28">
        <f t="shared" si="3"/>
        <v>0.33692161891837608</v>
      </c>
      <c r="M28">
        <f t="shared" si="0"/>
        <v>1.0816957238958389</v>
      </c>
      <c r="O28">
        <f t="shared" si="4"/>
        <v>0.20189661307312529</v>
      </c>
      <c r="P28">
        <f t="shared" si="5"/>
        <v>7.4647750386502496E-3</v>
      </c>
      <c r="Q28">
        <f t="shared" si="6"/>
        <v>-6.0676094550154774E-3</v>
      </c>
      <c r="R28">
        <f t="shared" si="7"/>
        <v>-7.9391451890358368E-4</v>
      </c>
      <c r="T28">
        <f t="shared" si="1"/>
        <v>0</v>
      </c>
    </row>
    <row r="29" spans="1:20" x14ac:dyDescent="0.55000000000000004">
      <c r="A29" s="1">
        <v>55</v>
      </c>
      <c r="B29" s="1">
        <v>0</v>
      </c>
      <c r="C29" s="1">
        <v>18</v>
      </c>
      <c r="D29" s="1">
        <v>20</v>
      </c>
      <c r="E29" s="1">
        <v>0</v>
      </c>
      <c r="F29">
        <v>0</v>
      </c>
      <c r="K29">
        <f t="shared" si="2"/>
        <v>-1.454130557779338</v>
      </c>
      <c r="L29">
        <f t="shared" si="3"/>
        <v>0.18936668301165557</v>
      </c>
      <c r="M29">
        <f t="shared" si="0"/>
        <v>0.60796671914268363</v>
      </c>
      <c r="O29">
        <f t="shared" si="4"/>
        <v>0.13872773878660016</v>
      </c>
      <c r="P29">
        <f t="shared" si="5"/>
        <v>5.1292161166048358E-3</v>
      </c>
      <c r="Q29">
        <f t="shared" si="6"/>
        <v>-4.1691919776267825E-3</v>
      </c>
      <c r="R29">
        <f t="shared" si="7"/>
        <v>-5.4551665984339532E-4</v>
      </c>
      <c r="T29">
        <f t="shared" si="1"/>
        <v>0</v>
      </c>
    </row>
    <row r="30" spans="1:20" x14ac:dyDescent="0.55000000000000004">
      <c r="A30" s="1">
        <v>57</v>
      </c>
      <c r="B30" s="1">
        <v>1</v>
      </c>
      <c r="C30" s="1">
        <v>17</v>
      </c>
      <c r="D30" s="1">
        <v>10</v>
      </c>
      <c r="E30" s="1">
        <v>26</v>
      </c>
      <c r="F30">
        <v>0</v>
      </c>
      <c r="K30">
        <f t="shared" si="2"/>
        <v>-0.40462096039018541</v>
      </c>
      <c r="L30">
        <f t="shared" si="3"/>
        <v>0.40020261254377504</v>
      </c>
      <c r="M30">
        <f t="shared" si="0"/>
        <v>1.2848610192194883</v>
      </c>
      <c r="O30">
        <f t="shared" si="4"/>
        <v>0.21693007947497861</v>
      </c>
      <c r="P30">
        <f t="shared" si="5"/>
        <v>8.0206112314064708E-3</v>
      </c>
      <c r="Q30">
        <f t="shared" si="6"/>
        <v>-6.5194110057849525E-3</v>
      </c>
      <c r="R30">
        <f t="shared" si="7"/>
        <v>-8.5303035578767098E-4</v>
      </c>
      <c r="T30">
        <f t="shared" si="1"/>
        <v>0</v>
      </c>
    </row>
    <row r="31" spans="1:20" x14ac:dyDescent="0.55000000000000004">
      <c r="A31" s="1">
        <v>60</v>
      </c>
      <c r="B31" s="1">
        <v>0</v>
      </c>
      <c r="C31" s="1">
        <v>33</v>
      </c>
      <c r="D31" s="1">
        <v>15</v>
      </c>
      <c r="E31" s="1">
        <v>0</v>
      </c>
      <c r="F31">
        <v>0</v>
      </c>
      <c r="K31">
        <f t="shared" si="2"/>
        <v>-0.81712873803640906</v>
      </c>
      <c r="L31">
        <f t="shared" si="3"/>
        <v>0.30637348879731718</v>
      </c>
      <c r="M31">
        <f t="shared" si="0"/>
        <v>0.98362014824401833</v>
      </c>
      <c r="O31">
        <f t="shared" si="4"/>
        <v>0.19204904517665985</v>
      </c>
      <c r="P31">
        <f t="shared" si="5"/>
        <v>7.1006783957891628E-3</v>
      </c>
      <c r="Q31">
        <f t="shared" si="6"/>
        <v>-5.7716599828177484E-3</v>
      </c>
      <c r="R31">
        <f t="shared" si="7"/>
        <v>-7.5519109997202849E-4</v>
      </c>
      <c r="T31">
        <f t="shared" si="1"/>
        <v>0</v>
      </c>
    </row>
    <row r="32" spans="1:20" x14ac:dyDescent="0.55000000000000004">
      <c r="A32" s="1">
        <v>61</v>
      </c>
      <c r="B32" s="1">
        <v>1</v>
      </c>
      <c r="C32" s="1">
        <v>37</v>
      </c>
      <c r="D32" s="1">
        <v>35</v>
      </c>
      <c r="E32" s="1">
        <v>26</v>
      </c>
      <c r="F32">
        <v>0</v>
      </c>
      <c r="K32">
        <f t="shared" si="2"/>
        <v>-0.41534019616607382</v>
      </c>
      <c r="L32">
        <f t="shared" si="3"/>
        <v>0.39763233619562094</v>
      </c>
      <c r="M32">
        <f t="shared" si="0"/>
        <v>1.2766090793648883</v>
      </c>
      <c r="O32">
        <f t="shared" si="4"/>
        <v>0.21646048693796402</v>
      </c>
      <c r="P32">
        <f t="shared" si="5"/>
        <v>8.0032488666035833E-3</v>
      </c>
      <c r="Q32">
        <f t="shared" si="6"/>
        <v>-6.505298316749588E-3</v>
      </c>
      <c r="R32">
        <f t="shared" si="7"/>
        <v>-8.5118378527105905E-4</v>
      </c>
      <c r="T32">
        <f t="shared" si="1"/>
        <v>0</v>
      </c>
    </row>
    <row r="33" spans="1:20" x14ac:dyDescent="0.55000000000000004">
      <c r="A33" s="1">
        <v>64</v>
      </c>
      <c r="B33" s="1">
        <v>1</v>
      </c>
      <c r="C33" s="1">
        <v>27</v>
      </c>
      <c r="D33" s="1">
        <v>10</v>
      </c>
      <c r="E33" s="1">
        <v>26</v>
      </c>
      <c r="F33">
        <v>1</v>
      </c>
      <c r="K33">
        <f t="shared" si="2"/>
        <v>-7.0485185344000556E-2</v>
      </c>
      <c r="L33">
        <f t="shared" si="3"/>
        <v>0.48238599549494254</v>
      </c>
      <c r="M33">
        <f t="shared" si="0"/>
        <v>1.5487129329048155</v>
      </c>
      <c r="O33">
        <f t="shared" si="4"/>
        <v>0.22565034155274388</v>
      </c>
      <c r="P33">
        <f t="shared" si="5"/>
        <v>8.3430277083238608E-3</v>
      </c>
      <c r="Q33">
        <f t="shared" si="6"/>
        <v>-6.7814814973493533E-3</v>
      </c>
      <c r="R33">
        <f t="shared" si="7"/>
        <v>-8.8732088977337329E-4</v>
      </c>
      <c r="T33">
        <f t="shared" si="1"/>
        <v>0</v>
      </c>
    </row>
    <row r="34" spans="1:20" x14ac:dyDescent="0.55000000000000004">
      <c r="A34" s="1">
        <v>66</v>
      </c>
      <c r="B34" s="1">
        <v>0</v>
      </c>
      <c r="C34" s="1">
        <v>13</v>
      </c>
      <c r="D34" s="1">
        <v>15</v>
      </c>
      <c r="E34" s="1">
        <v>0</v>
      </c>
      <c r="F34">
        <v>0</v>
      </c>
      <c r="K34">
        <f t="shared" si="2"/>
        <v>-1.4854002881287789</v>
      </c>
      <c r="L34">
        <f t="shared" si="3"/>
        <v>0.18461312297026181</v>
      </c>
      <c r="M34">
        <f t="shared" si="0"/>
        <v>0.59270528953610369</v>
      </c>
      <c r="O34">
        <f t="shared" si="4"/>
        <v>0.13603841797457483</v>
      </c>
      <c r="P34">
        <f t="shared" si="5"/>
        <v>5.0297831713812429E-3</v>
      </c>
      <c r="Q34">
        <f t="shared" si="6"/>
        <v>-4.0883696788361406E-3</v>
      </c>
      <c r="R34">
        <f t="shared" si="7"/>
        <v>-5.349414906706309E-4</v>
      </c>
      <c r="T34">
        <f t="shared" si="1"/>
        <v>0</v>
      </c>
    </row>
    <row r="35" spans="1:20" x14ac:dyDescent="0.55000000000000004">
      <c r="A35" s="1">
        <v>69</v>
      </c>
      <c r="B35" s="1">
        <v>0</v>
      </c>
      <c r="C35" s="1">
        <v>5</v>
      </c>
      <c r="D35" s="1">
        <v>15</v>
      </c>
      <c r="E35" s="1">
        <v>13</v>
      </c>
      <c r="F35">
        <v>0</v>
      </c>
      <c r="K35">
        <f t="shared" si="2"/>
        <v>-1.7989069267579796</v>
      </c>
      <c r="L35">
        <f t="shared" si="3"/>
        <v>0.14198417608263814</v>
      </c>
      <c r="M35">
        <f t="shared" si="0"/>
        <v>0.45584393373899612</v>
      </c>
      <c r="O35">
        <f t="shared" si="4"/>
        <v>0.1100957436291625</v>
      </c>
      <c r="P35">
        <f t="shared" si="5"/>
        <v>4.0705980471645942E-3</v>
      </c>
      <c r="Q35">
        <f t="shared" si="6"/>
        <v>-3.3087131320985353E-3</v>
      </c>
      <c r="R35">
        <f t="shared" si="7"/>
        <v>-4.3292756627383777E-4</v>
      </c>
      <c r="T35">
        <f t="shared" si="1"/>
        <v>0</v>
      </c>
    </row>
    <row r="36" spans="1:20" x14ac:dyDescent="0.55000000000000004">
      <c r="A36" s="1">
        <v>75</v>
      </c>
      <c r="B36" s="1">
        <v>0</v>
      </c>
      <c r="C36" s="1">
        <v>42</v>
      </c>
      <c r="D36" s="1">
        <v>20</v>
      </c>
      <c r="E36" s="1">
        <v>56</v>
      </c>
      <c r="F36">
        <v>1</v>
      </c>
      <c r="K36">
        <f t="shared" si="2"/>
        <v>-0.85121154698896762</v>
      </c>
      <c r="L36">
        <f t="shared" si="3"/>
        <v>0.29917876966948576</v>
      </c>
      <c r="M36">
        <f t="shared" si="0"/>
        <v>0.96052131314940159</v>
      </c>
      <c r="O36">
        <f t="shared" si="4"/>
        <v>0.18948433317378152</v>
      </c>
      <c r="P36">
        <f t="shared" si="5"/>
        <v>7.0058526438906968E-3</v>
      </c>
      <c r="Q36">
        <f t="shared" si="6"/>
        <v>-5.6945825590750338E-3</v>
      </c>
      <c r="R36">
        <f t="shared" si="7"/>
        <v>-7.451059278391314E-4</v>
      </c>
      <c r="T36">
        <f t="shared" si="1"/>
        <v>0</v>
      </c>
    </row>
    <row r="37" spans="1:20" x14ac:dyDescent="0.55000000000000004">
      <c r="A37" s="1">
        <v>76</v>
      </c>
      <c r="B37" s="1">
        <v>0</v>
      </c>
      <c r="C37" s="1">
        <v>26</v>
      </c>
      <c r="D37" s="1">
        <v>0</v>
      </c>
      <c r="E37" s="1">
        <v>0</v>
      </c>
      <c r="F37">
        <v>1</v>
      </c>
      <c r="K37">
        <f t="shared" si="2"/>
        <v>-0.64362930904778359</v>
      </c>
      <c r="L37">
        <f t="shared" si="3"/>
        <v>0.34442659054699387</v>
      </c>
      <c r="M37">
        <f t="shared" si="0"/>
        <v>1.1057906328087697</v>
      </c>
      <c r="O37">
        <f t="shared" si="4"/>
        <v>0.20405784166385146</v>
      </c>
      <c r="P37">
        <f t="shared" si="5"/>
        <v>7.544682695303344E-3</v>
      </c>
      <c r="Q37">
        <f t="shared" si="6"/>
        <v>-6.1325609707043038E-3</v>
      </c>
      <c r="R37">
        <f t="shared" si="7"/>
        <v>-8.0241308027482171E-4</v>
      </c>
      <c r="T37">
        <f t="shared" si="1"/>
        <v>0</v>
      </c>
    </row>
    <row r="38" spans="1:20" x14ac:dyDescent="0.55000000000000004">
      <c r="A38" s="1">
        <v>77</v>
      </c>
      <c r="B38" s="1">
        <v>1</v>
      </c>
      <c r="C38" s="1">
        <v>37</v>
      </c>
      <c r="D38" s="1">
        <v>35</v>
      </c>
      <c r="E38" s="1">
        <v>0</v>
      </c>
      <c r="F38">
        <v>0</v>
      </c>
      <c r="K38">
        <f t="shared" si="2"/>
        <v>-0.32294415898156836</v>
      </c>
      <c r="L38">
        <f t="shared" si="3"/>
        <v>0.41995840179575739</v>
      </c>
      <c r="M38">
        <f t="shared" si="0"/>
        <v>1.3482875005021684</v>
      </c>
      <c r="O38">
        <f t="shared" si="4"/>
        <v>0.22014088140350485</v>
      </c>
      <c r="P38">
        <f t="shared" si="5"/>
        <v>8.1393250311344121E-3</v>
      </c>
      <c r="Q38">
        <f t="shared" si="6"/>
        <v>-6.6159054037997012E-3</v>
      </c>
      <c r="R38">
        <f t="shared" si="7"/>
        <v>-8.6565613603024178E-4</v>
      </c>
      <c r="T38">
        <f t="shared" si="1"/>
        <v>0</v>
      </c>
    </row>
    <row r="39" spans="1:20" x14ac:dyDescent="0.55000000000000004">
      <c r="A39" s="1">
        <v>81</v>
      </c>
      <c r="B39" s="1">
        <v>0</v>
      </c>
      <c r="C39" s="1">
        <v>10</v>
      </c>
      <c r="D39" s="1">
        <v>10</v>
      </c>
      <c r="E39" s="1">
        <v>13</v>
      </c>
      <c r="F39">
        <v>0</v>
      </c>
      <c r="K39">
        <f t="shared" si="2"/>
        <v>-1.4960408820612354</v>
      </c>
      <c r="L39">
        <f t="shared" si="3"/>
        <v>0.18301675479144588</v>
      </c>
      <c r="M39">
        <f t="shared" si="0"/>
        <v>0.58758010748832623</v>
      </c>
      <c r="O39">
        <f t="shared" si="4"/>
        <v>0.1351261137395805</v>
      </c>
      <c r="P39">
        <f t="shared" si="5"/>
        <v>4.9960523139023503E-3</v>
      </c>
      <c r="Q39">
        <f t="shared" si="6"/>
        <v>-4.0609521520245479E-3</v>
      </c>
      <c r="R39">
        <f t="shared" si="7"/>
        <v>-5.3135405269039637E-4</v>
      </c>
      <c r="T39">
        <f t="shared" si="1"/>
        <v>0</v>
      </c>
    </row>
    <row r="40" spans="1:20" x14ac:dyDescent="0.55000000000000004">
      <c r="A40" s="1">
        <v>83</v>
      </c>
      <c r="B40" s="1">
        <v>0</v>
      </c>
      <c r="C40" s="1">
        <v>12</v>
      </c>
      <c r="D40" s="1">
        <v>15</v>
      </c>
      <c r="E40" s="1">
        <v>0</v>
      </c>
      <c r="F40">
        <v>1</v>
      </c>
      <c r="K40">
        <f t="shared" si="2"/>
        <v>-1.5188138656333972</v>
      </c>
      <c r="L40">
        <f t="shared" si="3"/>
        <v>0.17963625013372339</v>
      </c>
      <c r="M40">
        <f t="shared" si="0"/>
        <v>0.57672690832405926</v>
      </c>
      <c r="O40">
        <f t="shared" si="4"/>
        <v>0.13317899351668311</v>
      </c>
      <c r="P40">
        <f t="shared" si="5"/>
        <v>4.9240609406153149E-3</v>
      </c>
      <c r="Q40">
        <f t="shared" si="6"/>
        <v>-4.0024352462940636E-3</v>
      </c>
      <c r="R40">
        <f t="shared" si="7"/>
        <v>-5.2369742590761272E-4</v>
      </c>
      <c r="T40">
        <f t="shared" si="1"/>
        <v>0</v>
      </c>
    </row>
    <row r="41" spans="1:20" x14ac:dyDescent="0.55000000000000004">
      <c r="A41" s="1">
        <v>84</v>
      </c>
      <c r="B41" s="1">
        <v>0</v>
      </c>
      <c r="C41" s="1">
        <v>2</v>
      </c>
      <c r="D41" s="1">
        <v>0</v>
      </c>
      <c r="E41" s="1">
        <v>0</v>
      </c>
      <c r="F41">
        <v>0</v>
      </c>
      <c r="K41">
        <f t="shared" si="2"/>
        <v>-1.4455551691586273</v>
      </c>
      <c r="L41">
        <f t="shared" si="3"/>
        <v>0.19068657253367094</v>
      </c>
      <c r="M41">
        <f t="shared" si="0"/>
        <v>0.61220425918704879</v>
      </c>
      <c r="O41">
        <f t="shared" si="4"/>
        <v>0.13946722018040239</v>
      </c>
      <c r="P41">
        <f t="shared" si="5"/>
        <v>5.1565571510381472E-3</v>
      </c>
      <c r="Q41">
        <f t="shared" si="6"/>
        <v>-4.1914156505678301E-3</v>
      </c>
      <c r="R41">
        <f t="shared" si="7"/>
        <v>-5.4842450958917592E-4</v>
      </c>
      <c r="T41">
        <f t="shared" si="1"/>
        <v>0</v>
      </c>
    </row>
    <row r="42" spans="1:20" x14ac:dyDescent="0.55000000000000004">
      <c r="A42" s="1">
        <v>85</v>
      </c>
      <c r="B42" s="1">
        <v>0</v>
      </c>
      <c r="C42" s="1">
        <v>22</v>
      </c>
      <c r="D42" s="1">
        <v>10</v>
      </c>
      <c r="E42" s="1">
        <v>13</v>
      </c>
      <c r="F42">
        <v>0</v>
      </c>
      <c r="K42">
        <f t="shared" si="2"/>
        <v>-1.0950779520058136</v>
      </c>
      <c r="L42">
        <f t="shared" si="3"/>
        <v>0.25066327349169332</v>
      </c>
      <c r="M42">
        <f t="shared" si="0"/>
        <v>0.80476103594701531</v>
      </c>
      <c r="O42">
        <f t="shared" si="4"/>
        <v>0.16974735346913497</v>
      </c>
      <c r="P42">
        <f t="shared" si="5"/>
        <v>6.2761122525339099E-3</v>
      </c>
      <c r="Q42">
        <f t="shared" si="6"/>
        <v>-5.1014260774158429E-3</v>
      </c>
      <c r="R42">
        <f t="shared" si="7"/>
        <v>-6.674945478941448E-4</v>
      </c>
      <c r="T42">
        <f t="shared" si="1"/>
        <v>0</v>
      </c>
    </row>
    <row r="43" spans="1:20" x14ac:dyDescent="0.55000000000000004">
      <c r="A43" s="1">
        <v>87</v>
      </c>
      <c r="B43" s="1">
        <v>0</v>
      </c>
      <c r="C43" s="1">
        <v>18</v>
      </c>
      <c r="D43" s="1">
        <v>0</v>
      </c>
      <c r="E43" s="1">
        <v>0</v>
      </c>
      <c r="F43">
        <v>0</v>
      </c>
      <c r="K43">
        <f t="shared" si="2"/>
        <v>-0.91093792908473148</v>
      </c>
      <c r="L43">
        <f t="shared" si="3"/>
        <v>0.28680794629606854</v>
      </c>
      <c r="M43">
        <f t="shared" si="0"/>
        <v>0.92080445916106213</v>
      </c>
      <c r="O43">
        <f t="shared" si="4"/>
        <v>0.18485574897359591</v>
      </c>
      <c r="P43">
        <f t="shared" si="5"/>
        <v>6.8347188181374025E-3</v>
      </c>
      <c r="Q43">
        <f t="shared" si="6"/>
        <v>-5.5554794764185178E-3</v>
      </c>
      <c r="R43">
        <f t="shared" si="7"/>
        <v>-7.2690502717734492E-4</v>
      </c>
      <c r="T43">
        <f t="shared" si="1"/>
        <v>0</v>
      </c>
    </row>
    <row r="44" spans="1:20" x14ac:dyDescent="0.55000000000000004">
      <c r="A44" s="1">
        <v>88</v>
      </c>
      <c r="B44" s="1">
        <v>0</v>
      </c>
      <c r="C44" s="1">
        <v>11</v>
      </c>
      <c r="D44" s="1">
        <v>10</v>
      </c>
      <c r="E44" s="1">
        <v>13</v>
      </c>
      <c r="F44">
        <v>0</v>
      </c>
      <c r="K44">
        <f t="shared" si="2"/>
        <v>-1.4626273045566169</v>
      </c>
      <c r="L44">
        <f t="shared" si="3"/>
        <v>0.18806581469626654</v>
      </c>
      <c r="M44">
        <f t="shared" si="0"/>
        <v>0.60379024718275043</v>
      </c>
      <c r="O44">
        <f t="shared" si="4"/>
        <v>0.13799583318824316</v>
      </c>
      <c r="P44">
        <f t="shared" si="5"/>
        <v>5.1021551839913462E-3</v>
      </c>
      <c r="Q44">
        <f t="shared" si="6"/>
        <v>-4.1471959804618309E-3</v>
      </c>
      <c r="R44">
        <f t="shared" si="7"/>
        <v>-5.4263860026548664E-4</v>
      </c>
      <c r="T44">
        <f t="shared" si="1"/>
        <v>0</v>
      </c>
    </row>
    <row r="45" spans="1:20" x14ac:dyDescent="0.55000000000000004">
      <c r="A45" s="1">
        <v>89</v>
      </c>
      <c r="B45" s="1">
        <v>1</v>
      </c>
      <c r="C45" s="1">
        <v>9</v>
      </c>
      <c r="D45" s="1">
        <v>10</v>
      </c>
      <c r="E45" s="1">
        <v>0</v>
      </c>
      <c r="F45">
        <v>1</v>
      </c>
      <c r="K45">
        <f t="shared" si="2"/>
        <v>-0.57953354324262785</v>
      </c>
      <c r="L45">
        <f t="shared" si="3"/>
        <v>0.35903993242007154</v>
      </c>
      <c r="M45">
        <f t="shared" si="0"/>
        <v>1.1527071514539138</v>
      </c>
      <c r="O45">
        <f t="shared" si="4"/>
        <v>0.20797398483343027</v>
      </c>
      <c r="P45">
        <f t="shared" si="5"/>
        <v>7.6894752568777407E-3</v>
      </c>
      <c r="Q45">
        <f t="shared" si="6"/>
        <v>-6.2502530258668355E-3</v>
      </c>
      <c r="R45">
        <f t="shared" si="7"/>
        <v>-8.1781246153788236E-4</v>
      </c>
      <c r="T45">
        <f t="shared" si="1"/>
        <v>0</v>
      </c>
    </row>
    <row r="46" spans="1:20" x14ac:dyDescent="0.55000000000000004">
      <c r="A46" s="1">
        <v>90</v>
      </c>
      <c r="B46" s="1">
        <v>0</v>
      </c>
      <c r="C46" s="1">
        <v>25</v>
      </c>
      <c r="D46" s="1">
        <v>0</v>
      </c>
      <c r="E46" s="1">
        <v>0</v>
      </c>
      <c r="F46">
        <v>0</v>
      </c>
      <c r="K46">
        <f t="shared" si="2"/>
        <v>-0.67704288655240208</v>
      </c>
      <c r="L46">
        <f t="shared" si="3"/>
        <v>0.33692161891837608</v>
      </c>
      <c r="M46">
        <f t="shared" si="0"/>
        <v>1.0816957238958389</v>
      </c>
      <c r="O46">
        <f t="shared" si="4"/>
        <v>0.20189661307312529</v>
      </c>
      <c r="P46">
        <f t="shared" si="5"/>
        <v>7.4647750386502496E-3</v>
      </c>
      <c r="Q46">
        <f t="shared" si="6"/>
        <v>-6.0676094550154774E-3</v>
      </c>
      <c r="R46">
        <f t="shared" si="7"/>
        <v>-7.9391451890358368E-4</v>
      </c>
      <c r="T46">
        <f t="shared" si="1"/>
        <v>0</v>
      </c>
    </row>
    <row r="47" spans="1:20" x14ac:dyDescent="0.55000000000000004">
      <c r="A47" s="1">
        <v>91</v>
      </c>
      <c r="B47" s="1">
        <v>0</v>
      </c>
      <c r="C47" s="1">
        <v>20</v>
      </c>
      <c r="D47" s="1">
        <v>10</v>
      </c>
      <c r="E47" s="1">
        <v>13</v>
      </c>
      <c r="F47">
        <v>0</v>
      </c>
      <c r="K47">
        <f t="shared" si="2"/>
        <v>-1.1619051070150506</v>
      </c>
      <c r="L47">
        <f t="shared" si="3"/>
        <v>0.23832128964706661</v>
      </c>
      <c r="M47">
        <f t="shared" si="0"/>
        <v>0.7651367720247928</v>
      </c>
      <c r="O47">
        <f t="shared" si="4"/>
        <v>0.16404762352115068</v>
      </c>
      <c r="P47">
        <f t="shared" si="5"/>
        <v>6.0653746814813931E-3</v>
      </c>
      <c r="Q47">
        <f t="shared" si="6"/>
        <v>-4.9301317956692821E-3</v>
      </c>
      <c r="R47">
        <f t="shared" si="7"/>
        <v>-6.4508159955065124E-4</v>
      </c>
      <c r="T47">
        <f t="shared" si="1"/>
        <v>0</v>
      </c>
    </row>
    <row r="48" spans="1:20" x14ac:dyDescent="0.55000000000000004">
      <c r="A48" s="1">
        <v>100</v>
      </c>
      <c r="B48" s="1">
        <v>1</v>
      </c>
      <c r="C48" s="1">
        <v>8</v>
      </c>
      <c r="D48" s="1">
        <v>0</v>
      </c>
      <c r="E48" s="1">
        <v>0</v>
      </c>
      <c r="F48">
        <v>0</v>
      </c>
      <c r="K48">
        <f t="shared" si="2"/>
        <v>-0.34135080639994309</v>
      </c>
      <c r="L48">
        <f t="shared" si="3"/>
        <v>0.41548138740192764</v>
      </c>
      <c r="M48">
        <f t="shared" si="0"/>
        <v>1.3339139279746097</v>
      </c>
      <c r="O48">
        <f t="shared" si="4"/>
        <v>0.21947507401249422</v>
      </c>
      <c r="P48">
        <f t="shared" si="5"/>
        <v>8.114707964422329E-3</v>
      </c>
      <c r="Q48">
        <f t="shared" si="6"/>
        <v>-6.5958958595115462E-3</v>
      </c>
      <c r="R48">
        <f t="shared" si="7"/>
        <v>-8.630379932765285E-4</v>
      </c>
      <c r="T48">
        <f t="shared" si="1"/>
        <v>0</v>
      </c>
    </row>
    <row r="49" spans="1:20" x14ac:dyDescent="0.55000000000000004">
      <c r="A49" s="1">
        <v>105</v>
      </c>
      <c r="B49" s="1">
        <v>1</v>
      </c>
      <c r="C49" s="1">
        <v>18</v>
      </c>
      <c r="D49" s="1">
        <v>15</v>
      </c>
      <c r="E49" s="1">
        <v>0</v>
      </c>
      <c r="F49">
        <v>1</v>
      </c>
      <c r="K49">
        <f t="shared" si="2"/>
        <v>-0.4146095028747131</v>
      </c>
      <c r="L49">
        <f t="shared" si="3"/>
        <v>0.39780736556649038</v>
      </c>
      <c r="M49">
        <f t="shared" si="0"/>
        <v>1.2771710157661007</v>
      </c>
      <c r="O49">
        <f t="shared" si="4"/>
        <v>0.21649284388709375</v>
      </c>
      <c r="P49">
        <f t="shared" si="5"/>
        <v>8.0044452083475777E-3</v>
      </c>
      <c r="Q49">
        <f t="shared" si="6"/>
        <v>-6.5062707418313496E-3</v>
      </c>
      <c r="R49">
        <f t="shared" si="7"/>
        <v>-8.5131102193595652E-4</v>
      </c>
      <c r="T49">
        <f t="shared" si="1"/>
        <v>0</v>
      </c>
    </row>
    <row r="50" spans="1:20" x14ac:dyDescent="0.55000000000000004">
      <c r="A50" s="1">
        <v>107</v>
      </c>
      <c r="B50" s="1">
        <v>0</v>
      </c>
      <c r="C50" s="1">
        <v>13</v>
      </c>
      <c r="D50" s="1">
        <v>0</v>
      </c>
      <c r="E50" s="1">
        <v>15</v>
      </c>
      <c r="F50">
        <v>1</v>
      </c>
      <c r="K50">
        <f t="shared" si="2"/>
        <v>-1.1313112226758077</v>
      </c>
      <c r="L50">
        <f t="shared" si="3"/>
        <v>0.24391920058807953</v>
      </c>
      <c r="M50">
        <f t="shared" si="0"/>
        <v>0.78310901241436059</v>
      </c>
      <c r="O50">
        <f t="shared" si="4"/>
        <v>0.16666694832436871</v>
      </c>
      <c r="P50">
        <f t="shared" si="5"/>
        <v>6.1622196463946852E-3</v>
      </c>
      <c r="Q50">
        <f t="shared" si="6"/>
        <v>-5.0088505007522934E-3</v>
      </c>
      <c r="R50">
        <f t="shared" si="7"/>
        <v>-6.5538152464273715E-4</v>
      </c>
      <c r="T50">
        <f t="shared" si="1"/>
        <v>0</v>
      </c>
    </row>
    <row r="51" spans="1:20" x14ac:dyDescent="0.55000000000000004">
      <c r="A51" s="1">
        <v>108</v>
      </c>
      <c r="B51" s="1">
        <v>0</v>
      </c>
      <c r="C51" s="1">
        <v>5</v>
      </c>
      <c r="D51" s="1">
        <v>0</v>
      </c>
      <c r="E51" s="1">
        <v>0</v>
      </c>
      <c r="F51">
        <v>0</v>
      </c>
      <c r="K51">
        <f t="shared" si="2"/>
        <v>-1.3453144366447718</v>
      </c>
      <c r="L51">
        <f t="shared" si="3"/>
        <v>0.20663745983567197</v>
      </c>
      <c r="M51">
        <f t="shared" si="0"/>
        <v>0.66341500263031528</v>
      </c>
      <c r="O51">
        <f t="shared" si="4"/>
        <v>0.14815490399744255</v>
      </c>
      <c r="P51">
        <f t="shared" si="5"/>
        <v>5.4777691036014056E-3</v>
      </c>
      <c r="Q51">
        <f t="shared" si="6"/>
        <v>-4.4525070659615371E-3</v>
      </c>
      <c r="R51">
        <f t="shared" si="7"/>
        <v>-5.8258693665026663E-4</v>
      </c>
      <c r="T51">
        <f t="shared" si="1"/>
        <v>0</v>
      </c>
    </row>
    <row r="52" spans="1:20" x14ac:dyDescent="0.55000000000000004">
      <c r="A52" s="1">
        <v>114</v>
      </c>
      <c r="B52" s="1">
        <v>0</v>
      </c>
      <c r="C52" s="1">
        <v>10</v>
      </c>
      <c r="D52" s="1">
        <v>0</v>
      </c>
      <c r="E52" s="1">
        <v>15</v>
      </c>
      <c r="F52">
        <v>0</v>
      </c>
      <c r="K52">
        <f t="shared" si="2"/>
        <v>-1.2315519551896632</v>
      </c>
      <c r="L52">
        <f t="shared" si="3"/>
        <v>0.22590991270971295</v>
      </c>
      <c r="M52">
        <f t="shared" si="0"/>
        <v>0.72528971975223622</v>
      </c>
      <c r="O52">
        <f t="shared" si="4"/>
        <v>0.15803820198536012</v>
      </c>
      <c r="P52">
        <f t="shared" si="5"/>
        <v>5.843186804259058E-3</v>
      </c>
      <c r="Q52">
        <f t="shared" si="6"/>
        <v>-4.7495303364633763E-3</v>
      </c>
      <c r="R52">
        <f t="shared" si="7"/>
        <v>-6.2145085639525208E-4</v>
      </c>
      <c r="T52">
        <f t="shared" si="1"/>
        <v>0</v>
      </c>
    </row>
    <row r="53" spans="1:20" x14ac:dyDescent="0.55000000000000004">
      <c r="A53" s="1">
        <v>116</v>
      </c>
      <c r="B53" s="1">
        <v>1</v>
      </c>
      <c r="C53" s="1">
        <v>36</v>
      </c>
      <c r="D53" s="1">
        <v>20</v>
      </c>
      <c r="E53" s="1">
        <v>0</v>
      </c>
      <c r="F53">
        <v>0</v>
      </c>
      <c r="K53">
        <f t="shared" si="2"/>
        <v>5.1036735034768022E-2</v>
      </c>
      <c r="L53">
        <f t="shared" si="3"/>
        <v>0.51275641494135549</v>
      </c>
      <c r="M53">
        <f t="shared" si="0"/>
        <v>1.6462179637590886</v>
      </c>
      <c r="O53">
        <f t="shared" si="4"/>
        <v>0.22578366511009193</v>
      </c>
      <c r="P53">
        <f t="shared" si="5"/>
        <v>8.3479571142599344E-3</v>
      </c>
      <c r="Q53">
        <f t="shared" si="6"/>
        <v>-6.7854882771800204E-3</v>
      </c>
      <c r="R53">
        <f t="shared" si="7"/>
        <v>-8.8784515566510554E-4</v>
      </c>
      <c r="T53">
        <f t="shared" si="1"/>
        <v>1</v>
      </c>
    </row>
    <row r="54" spans="1:20" x14ac:dyDescent="0.55000000000000004">
      <c r="A54" s="1">
        <v>126</v>
      </c>
      <c r="B54" s="1">
        <v>0</v>
      </c>
      <c r="C54" s="1">
        <v>7</v>
      </c>
      <c r="D54" s="1">
        <v>0</v>
      </c>
      <c r="E54" s="1">
        <v>0</v>
      </c>
      <c r="F54">
        <v>0</v>
      </c>
      <c r="K54">
        <f t="shared" si="2"/>
        <v>-1.2784872816355348</v>
      </c>
      <c r="L54">
        <f t="shared" si="3"/>
        <v>0.21780783172792428</v>
      </c>
      <c r="M54">
        <f t="shared" si="0"/>
        <v>0.69927777554754633</v>
      </c>
      <c r="O54">
        <f t="shared" si="4"/>
        <v>0.1539650832269451</v>
      </c>
      <c r="P54">
        <f t="shared" si="5"/>
        <v>5.6925903441477528E-3</v>
      </c>
      <c r="Q54">
        <f t="shared" si="6"/>
        <v>-4.6271206857328388E-3</v>
      </c>
      <c r="R54">
        <f t="shared" si="7"/>
        <v>-6.0543420277088945E-4</v>
      </c>
      <c r="T54">
        <f t="shared" si="1"/>
        <v>0</v>
      </c>
    </row>
    <row r="55" spans="1:20" x14ac:dyDescent="0.55000000000000004">
      <c r="A55" s="1">
        <v>127</v>
      </c>
      <c r="B55" s="1">
        <v>0</v>
      </c>
      <c r="C55" s="1">
        <v>33</v>
      </c>
      <c r="D55" s="1">
        <v>30</v>
      </c>
      <c r="E55" s="1">
        <v>26</v>
      </c>
      <c r="F55">
        <v>0</v>
      </c>
      <c r="K55">
        <f t="shared" si="2"/>
        <v>-1.3169192467418693</v>
      </c>
      <c r="L55">
        <f t="shared" si="3"/>
        <v>0.21133130717421728</v>
      </c>
      <c r="M55">
        <f t="shared" si="0"/>
        <v>0.67848472303301333</v>
      </c>
      <c r="O55">
        <f t="shared" si="4"/>
        <v>0.15062384400507767</v>
      </c>
      <c r="P55">
        <f t="shared" si="5"/>
        <v>5.5690538530600029E-3</v>
      </c>
      <c r="Q55">
        <f t="shared" si="6"/>
        <v>-4.5267062489303322E-3</v>
      </c>
      <c r="R55">
        <f t="shared" si="7"/>
        <v>-5.9229550624203837E-4</v>
      </c>
      <c r="T55">
        <f t="shared" si="1"/>
        <v>0</v>
      </c>
    </row>
    <row r="56" spans="1:20" x14ac:dyDescent="0.55000000000000004">
      <c r="A56" s="1">
        <v>129</v>
      </c>
      <c r="B56" s="1">
        <v>0</v>
      </c>
      <c r="C56" s="1">
        <v>26</v>
      </c>
      <c r="D56" s="1">
        <v>20</v>
      </c>
      <c r="E56" s="1">
        <v>26</v>
      </c>
      <c r="F56">
        <v>0</v>
      </c>
      <c r="K56">
        <f t="shared" si="2"/>
        <v>-1.2792179749268955</v>
      </c>
      <c r="L56">
        <f t="shared" si="3"/>
        <v>0.21768337094887466</v>
      </c>
      <c r="M56">
        <f t="shared" si="0"/>
        <v>0.69887819094112391</v>
      </c>
      <c r="O56">
        <f t="shared" si="4"/>
        <v>0.15390158837488566</v>
      </c>
      <c r="P56">
        <f t="shared" si="5"/>
        <v>5.6902427327662564E-3</v>
      </c>
      <c r="Q56">
        <f t="shared" si="6"/>
        <v>-4.6252124716284187E-3</v>
      </c>
      <c r="R56">
        <f t="shared" si="7"/>
        <v>-6.0518452307513663E-4</v>
      </c>
      <c r="T56">
        <f t="shared" si="1"/>
        <v>0</v>
      </c>
    </row>
    <row r="57" spans="1:20" x14ac:dyDescent="0.55000000000000004">
      <c r="A57" s="1">
        <v>131</v>
      </c>
      <c r="B57" s="1">
        <v>0</v>
      </c>
      <c r="C57" s="1">
        <v>36</v>
      </c>
      <c r="D57" s="1">
        <v>10</v>
      </c>
      <c r="E57" s="1">
        <v>13</v>
      </c>
      <c r="F57">
        <v>0</v>
      </c>
      <c r="K57">
        <f t="shared" si="2"/>
        <v>-0.62728786694115468</v>
      </c>
      <c r="L57">
        <f t="shared" si="3"/>
        <v>0.34812575980539706</v>
      </c>
      <c r="M57">
        <f t="shared" si="0"/>
        <v>1.1176669130594326</v>
      </c>
      <c r="O57">
        <f t="shared" si="4"/>
        <v>0.2050856465235</v>
      </c>
      <c r="P57">
        <f t="shared" si="5"/>
        <v>7.5826839868759228E-3</v>
      </c>
      <c r="Q57">
        <f t="shared" si="6"/>
        <v>-6.1634496438196648E-3</v>
      </c>
      <c r="R57">
        <f t="shared" si="7"/>
        <v>-8.0645469934041291E-4</v>
      </c>
      <c r="T57">
        <f t="shared" si="1"/>
        <v>0</v>
      </c>
    </row>
    <row r="58" spans="1:20" x14ac:dyDescent="0.55000000000000004">
      <c r="A58" s="1">
        <v>134</v>
      </c>
      <c r="B58" s="1">
        <v>1</v>
      </c>
      <c r="C58" s="1">
        <v>28</v>
      </c>
      <c r="D58" s="1">
        <v>0</v>
      </c>
      <c r="E58" s="1">
        <v>0</v>
      </c>
      <c r="F58">
        <v>1</v>
      </c>
      <c r="K58">
        <f t="shared" si="2"/>
        <v>0.32692074369242663</v>
      </c>
      <c r="L58">
        <f t="shared" si="3"/>
        <v>0.58100995826839585</v>
      </c>
      <c r="M58">
        <f t="shared" si="0"/>
        <v>1.8653477607564286</v>
      </c>
      <c r="O58">
        <f t="shared" si="4"/>
        <v>0.2199999404896531</v>
      </c>
      <c r="P58">
        <f t="shared" si="5"/>
        <v>8.1341139867308881E-3</v>
      </c>
      <c r="Q58">
        <f t="shared" si="6"/>
        <v>-6.6116696991562768E-3</v>
      </c>
      <c r="R58">
        <f t="shared" si="7"/>
        <v>-8.6510191654081466E-4</v>
      </c>
      <c r="T58">
        <f t="shared" si="1"/>
        <v>1</v>
      </c>
    </row>
    <row r="59" spans="1:20" x14ac:dyDescent="0.55000000000000004">
      <c r="A59" s="1">
        <v>136</v>
      </c>
      <c r="B59" s="1">
        <v>0</v>
      </c>
      <c r="C59" s="1">
        <v>3</v>
      </c>
      <c r="D59" s="1">
        <v>15</v>
      </c>
      <c r="E59" s="1">
        <v>0</v>
      </c>
      <c r="F59">
        <v>1</v>
      </c>
      <c r="K59">
        <f t="shared" si="2"/>
        <v>-1.8195360631749637</v>
      </c>
      <c r="L59">
        <f t="shared" si="3"/>
        <v>0.13948955101354316</v>
      </c>
      <c r="M59">
        <f t="shared" si="0"/>
        <v>0.44783487430663854</v>
      </c>
      <c r="O59">
        <f t="shared" si="4"/>
        <v>0.10847586221965383</v>
      </c>
      <c r="P59">
        <f t="shared" si="5"/>
        <v>4.0107057581003185E-3</v>
      </c>
      <c r="Q59">
        <f t="shared" si="6"/>
        <v>-3.260030751514079E-3</v>
      </c>
      <c r="R59">
        <f t="shared" si="7"/>
        <v>-4.2655773495108484E-4</v>
      </c>
      <c r="T59">
        <f t="shared" si="1"/>
        <v>0</v>
      </c>
    </row>
    <row r="60" spans="1:20" x14ac:dyDescent="0.55000000000000004">
      <c r="A60" s="1">
        <v>137</v>
      </c>
      <c r="B60" s="1">
        <v>1</v>
      </c>
      <c r="C60" s="1">
        <v>7</v>
      </c>
      <c r="D60" s="1">
        <v>10</v>
      </c>
      <c r="E60" s="1">
        <v>0</v>
      </c>
      <c r="F60">
        <v>1</v>
      </c>
      <c r="K60">
        <f t="shared" si="2"/>
        <v>-0.64636069825186482</v>
      </c>
      <c r="L60">
        <f t="shared" si="3"/>
        <v>0.34381011363678421</v>
      </c>
      <c r="M60">
        <f t="shared" si="0"/>
        <v>1.103811417465465</v>
      </c>
      <c r="O60">
        <f t="shared" si="4"/>
        <v>0.20388415075600427</v>
      </c>
      <c r="P60">
        <f t="shared" si="5"/>
        <v>7.5382607770076247E-3</v>
      </c>
      <c r="Q60">
        <f t="shared" si="6"/>
        <v>-6.1273410287812462E-3</v>
      </c>
      <c r="R60">
        <f t="shared" si="7"/>
        <v>-8.0173007855704906E-4</v>
      </c>
      <c r="T60">
        <f t="shared" si="1"/>
        <v>0</v>
      </c>
    </row>
    <row r="61" spans="1:20" x14ac:dyDescent="0.55000000000000004">
      <c r="A61" s="1">
        <v>138</v>
      </c>
      <c r="B61" s="1">
        <v>1</v>
      </c>
      <c r="C61" s="1">
        <v>40</v>
      </c>
      <c r="D61" s="1">
        <v>45</v>
      </c>
      <c r="E61" s="1">
        <v>0</v>
      </c>
      <c r="F61">
        <v>1</v>
      </c>
      <c r="K61">
        <f t="shared" si="2"/>
        <v>-0.49429974081501626</v>
      </c>
      <c r="L61">
        <f t="shared" si="3"/>
        <v>0.37888118298318718</v>
      </c>
      <c r="M61">
        <f t="shared" si="0"/>
        <v>1.2164080085249693</v>
      </c>
      <c r="O61">
        <f t="shared" si="4"/>
        <v>0.21267331933535746</v>
      </c>
      <c r="P61">
        <f t="shared" si="5"/>
        <v>7.8632249516066392E-3</v>
      </c>
      <c r="Q61">
        <f t="shared" si="6"/>
        <v>-6.391482371035922E-3</v>
      </c>
      <c r="R61">
        <f t="shared" si="7"/>
        <v>-8.3629157237325466E-4</v>
      </c>
      <c r="T61">
        <f t="shared" si="1"/>
        <v>0</v>
      </c>
    </row>
    <row r="62" spans="1:20" x14ac:dyDescent="0.55000000000000004">
      <c r="A62" s="1">
        <v>139</v>
      </c>
      <c r="B62" s="1">
        <v>0</v>
      </c>
      <c r="C62" s="1">
        <v>4</v>
      </c>
      <c r="D62" s="1">
        <v>0</v>
      </c>
      <c r="E62" s="1">
        <v>15</v>
      </c>
      <c r="F62">
        <v>0</v>
      </c>
      <c r="K62">
        <f t="shared" si="2"/>
        <v>-1.4320334202173741</v>
      </c>
      <c r="L62">
        <f t="shared" si="3"/>
        <v>0.19278205151820688</v>
      </c>
      <c r="M62">
        <f t="shared" si="0"/>
        <v>0.61893184961108516</v>
      </c>
      <c r="O62">
        <f t="shared" si="4"/>
        <v>0.14063476558568422</v>
      </c>
      <c r="P62">
        <f t="shared" si="5"/>
        <v>5.1997251054935389E-3</v>
      </c>
      <c r="Q62">
        <f t="shared" si="6"/>
        <v>-4.2265039535978668E-3</v>
      </c>
      <c r="R62">
        <f t="shared" si="7"/>
        <v>-5.5301562795725219E-4</v>
      </c>
      <c r="T62">
        <f t="shared" si="1"/>
        <v>0</v>
      </c>
    </row>
    <row r="63" spans="1:20" x14ac:dyDescent="0.55000000000000004">
      <c r="A63" s="1">
        <v>140</v>
      </c>
      <c r="B63" s="1">
        <v>0</v>
      </c>
      <c r="C63" s="1">
        <v>19</v>
      </c>
      <c r="D63" s="1">
        <v>0</v>
      </c>
      <c r="E63" s="1">
        <v>0</v>
      </c>
      <c r="F63">
        <v>0</v>
      </c>
      <c r="K63">
        <f t="shared" si="2"/>
        <v>-0.87752435158011299</v>
      </c>
      <c r="L63">
        <f t="shared" si="3"/>
        <v>0.29369105662874762</v>
      </c>
      <c r="M63">
        <f t="shared" si="0"/>
        <v>0.94290286601861073</v>
      </c>
      <c r="O63">
        <f t="shared" si="4"/>
        <v>0.18746522321802439</v>
      </c>
      <c r="P63">
        <f t="shared" si="5"/>
        <v>6.9311995758247801E-3</v>
      </c>
      <c r="Q63">
        <f t="shared" si="6"/>
        <v>-5.6339021421438666E-3</v>
      </c>
      <c r="R63">
        <f t="shared" si="7"/>
        <v>-7.3716621708946287E-4</v>
      </c>
      <c r="T63">
        <f t="shared" si="1"/>
        <v>0</v>
      </c>
    </row>
    <row r="64" spans="1:20" x14ac:dyDescent="0.55000000000000004">
      <c r="A64" s="1">
        <v>141</v>
      </c>
      <c r="B64" s="1">
        <v>0</v>
      </c>
      <c r="C64" s="1">
        <v>26</v>
      </c>
      <c r="D64" s="1">
        <v>10</v>
      </c>
      <c r="E64" s="1">
        <v>0</v>
      </c>
      <c r="F64">
        <v>1</v>
      </c>
      <c r="K64">
        <f t="shared" si="2"/>
        <v>-0.91522562339508684</v>
      </c>
      <c r="L64">
        <f t="shared" si="3"/>
        <v>0.28593170439419496</v>
      </c>
      <c r="M64">
        <f t="shared" si="0"/>
        <v>0.91799126147609955</v>
      </c>
      <c r="O64">
        <f t="shared" si="4"/>
        <v>0.18451741010344019</v>
      </c>
      <c r="P64">
        <f t="shared" si="5"/>
        <v>6.8222093286808907E-3</v>
      </c>
      <c r="Q64">
        <f t="shared" si="6"/>
        <v>-5.5453113606868665E-3</v>
      </c>
      <c r="R64">
        <f t="shared" si="7"/>
        <v>-7.2557458315831243E-4</v>
      </c>
      <c r="T64">
        <f t="shared" si="1"/>
        <v>0</v>
      </c>
    </row>
    <row r="65" spans="1:20" x14ac:dyDescent="0.55000000000000004">
      <c r="A65" s="1">
        <v>142</v>
      </c>
      <c r="B65" s="1">
        <v>1</v>
      </c>
      <c r="C65" s="1">
        <v>29</v>
      </c>
      <c r="D65" s="1">
        <v>15</v>
      </c>
      <c r="E65" s="1">
        <v>0</v>
      </c>
      <c r="F65">
        <v>0</v>
      </c>
      <c r="K65">
        <f t="shared" si="2"/>
        <v>-4.7060150323909755E-2</v>
      </c>
      <c r="L65">
        <f t="shared" si="3"/>
        <v>0.48823713323256623</v>
      </c>
      <c r="M65">
        <f t="shared" si="0"/>
        <v>1.5674981645887651</v>
      </c>
      <c r="O65">
        <f t="shared" si="4"/>
        <v>0.22580568078274044</v>
      </c>
      <c r="P65">
        <f t="shared" si="5"/>
        <v>8.3487711053474734E-3</v>
      </c>
      <c r="Q65">
        <f t="shared" si="6"/>
        <v>-6.7861499153397068E-3</v>
      </c>
      <c r="R65">
        <f t="shared" si="7"/>
        <v>-8.8793172750944224E-4</v>
      </c>
      <c r="T65">
        <f t="shared" si="1"/>
        <v>0</v>
      </c>
    </row>
    <row r="66" spans="1:20" x14ac:dyDescent="0.55000000000000004">
      <c r="A66" s="1">
        <v>143</v>
      </c>
      <c r="B66" s="1">
        <v>1</v>
      </c>
      <c r="C66" s="1">
        <v>15</v>
      </c>
      <c r="D66" s="1">
        <v>0</v>
      </c>
      <c r="E66" s="1">
        <v>0</v>
      </c>
      <c r="F66">
        <v>0</v>
      </c>
      <c r="K66">
        <f t="shared" si="2"/>
        <v>-0.10745576386761369</v>
      </c>
      <c r="L66">
        <f t="shared" si="3"/>
        <v>0.47316187846827645</v>
      </c>
      <c r="M66">
        <f t="shared" ref="M66:M129" si="8">L66/$W$10</f>
        <v>1.5190986624507823</v>
      </c>
      <c r="O66">
        <f t="shared" si="4"/>
        <v>0.22527978659560086</v>
      </c>
      <c r="P66">
        <f t="shared" si="5"/>
        <v>8.3293270852553229E-3</v>
      </c>
      <c r="Q66">
        <f t="shared" si="6"/>
        <v>-6.7703451898732617E-3</v>
      </c>
      <c r="R66">
        <f t="shared" si="7"/>
        <v>-8.8586376299918128E-4</v>
      </c>
      <c r="T66">
        <f t="shared" ref="T66:T129" si="9">IF(L66&gt;0.5,1,0)</f>
        <v>0</v>
      </c>
    </row>
    <row r="67" spans="1:20" x14ac:dyDescent="0.55000000000000004">
      <c r="A67" s="1">
        <v>144</v>
      </c>
      <c r="B67" s="1">
        <v>0</v>
      </c>
      <c r="C67" s="1">
        <v>13</v>
      </c>
      <c r="D67" s="1">
        <v>15</v>
      </c>
      <c r="E67" s="1">
        <v>13</v>
      </c>
      <c r="F67">
        <v>0</v>
      </c>
      <c r="K67">
        <f t="shared" ref="K67:K130" si="10">$I$2 + ($I$3*B67) + ($I$4*C67) + ($I$5*D67) + ($I$6*E67)</f>
        <v>-1.5315983067210317</v>
      </c>
      <c r="L67">
        <f t="shared" ref="L67:L130" si="11">EXP(K67)/(1+EXP(K67))</f>
        <v>0.17775995478228679</v>
      </c>
      <c r="M67">
        <f t="shared" si="8"/>
        <v>0.57070301272207857</v>
      </c>
      <c r="O67">
        <f t="shared" ref="O67:O130" si="12">$I$3 * (L67 * (1-L67))</f>
        <v>0.13208936170267804</v>
      </c>
      <c r="P67">
        <f t="shared" ref="P67:P130" si="13">$I$4 * (L67 * (1-L67))</f>
        <v>4.8837737052689831E-3</v>
      </c>
      <c r="Q67">
        <f t="shared" ref="Q67:Q130" si="14">$I$5 * (L67 * (1-L67))</f>
        <v>-3.96968848449104E-3</v>
      </c>
      <c r="R67">
        <f t="shared" ref="R67:R130" si="15">$I$6 * (L67 * (1-L67))</f>
        <v>-5.1941268579122179E-4</v>
      </c>
      <c r="T67">
        <f t="shared" si="9"/>
        <v>0</v>
      </c>
    </row>
    <row r="68" spans="1:20" x14ac:dyDescent="0.55000000000000004">
      <c r="A68" s="1">
        <v>146</v>
      </c>
      <c r="B68" s="1">
        <v>0</v>
      </c>
      <c r="C68" s="1">
        <v>5</v>
      </c>
      <c r="D68" s="1">
        <v>0</v>
      </c>
      <c r="E68" s="1">
        <v>0</v>
      </c>
      <c r="F68">
        <v>0</v>
      </c>
      <c r="K68">
        <f t="shared" si="10"/>
        <v>-1.3453144366447718</v>
      </c>
      <c r="L68">
        <f t="shared" si="11"/>
        <v>0.20663745983567197</v>
      </c>
      <c r="M68">
        <f t="shared" si="8"/>
        <v>0.66341500263031528</v>
      </c>
      <c r="O68">
        <f t="shared" si="12"/>
        <v>0.14815490399744255</v>
      </c>
      <c r="P68">
        <f t="shared" si="13"/>
        <v>5.4777691036014056E-3</v>
      </c>
      <c r="Q68">
        <f t="shared" si="14"/>
        <v>-4.4525070659615371E-3</v>
      </c>
      <c r="R68">
        <f t="shared" si="15"/>
        <v>-5.8258693665026663E-4</v>
      </c>
      <c r="T68">
        <f t="shared" si="9"/>
        <v>0</v>
      </c>
    </row>
    <row r="69" spans="1:20" x14ac:dyDescent="0.55000000000000004">
      <c r="A69" s="1">
        <v>149</v>
      </c>
      <c r="B69" s="1">
        <v>0</v>
      </c>
      <c r="C69" s="1">
        <v>10</v>
      </c>
      <c r="D69" s="1">
        <v>15</v>
      </c>
      <c r="E69" s="1">
        <v>0</v>
      </c>
      <c r="F69">
        <v>0</v>
      </c>
      <c r="K69">
        <f t="shared" si="10"/>
        <v>-1.5856410206426341</v>
      </c>
      <c r="L69">
        <f t="shared" si="11"/>
        <v>0.16999805890990435</v>
      </c>
      <c r="M69">
        <f t="shared" si="8"/>
        <v>0.54578324176337711</v>
      </c>
      <c r="O69">
        <f t="shared" si="12"/>
        <v>0.12751414308944167</v>
      </c>
      <c r="P69">
        <f t="shared" si="13"/>
        <v>4.7146129789912977E-3</v>
      </c>
      <c r="Q69">
        <f t="shared" si="14"/>
        <v>-3.8321892006056733E-3</v>
      </c>
      <c r="R69">
        <f t="shared" si="15"/>
        <v>-5.0142163369323205E-4</v>
      </c>
      <c r="T69">
        <f t="shared" si="9"/>
        <v>0</v>
      </c>
    </row>
    <row r="70" spans="1:20" x14ac:dyDescent="0.55000000000000004">
      <c r="A70" s="1">
        <v>151</v>
      </c>
      <c r="B70" s="1">
        <v>0</v>
      </c>
      <c r="C70" s="1">
        <v>10</v>
      </c>
      <c r="D70" s="1">
        <v>0</v>
      </c>
      <c r="E70" s="1">
        <v>0</v>
      </c>
      <c r="F70">
        <v>0</v>
      </c>
      <c r="K70">
        <f t="shared" si="10"/>
        <v>-1.1782465491216794</v>
      </c>
      <c r="L70">
        <f t="shared" si="11"/>
        <v>0.23536761782610782</v>
      </c>
      <c r="M70">
        <f t="shared" si="8"/>
        <v>0.75565393091539879</v>
      </c>
      <c r="O70">
        <f t="shared" si="12"/>
        <v>0.16264274087082908</v>
      </c>
      <c r="P70">
        <f t="shared" si="13"/>
        <v>6.0134315964502673E-3</v>
      </c>
      <c r="Q70">
        <f t="shared" si="14"/>
        <v>-4.8879107840211515E-3</v>
      </c>
      <c r="R70">
        <f t="shared" si="15"/>
        <v>-6.3955720408671098E-4</v>
      </c>
      <c r="T70">
        <f t="shared" si="9"/>
        <v>0</v>
      </c>
    </row>
    <row r="71" spans="1:20" x14ac:dyDescent="0.55000000000000004">
      <c r="A71" s="1">
        <v>152</v>
      </c>
      <c r="B71" s="1">
        <v>0</v>
      </c>
      <c r="C71" s="1">
        <v>18</v>
      </c>
      <c r="D71" s="1">
        <v>0</v>
      </c>
      <c r="E71" s="1">
        <v>0</v>
      </c>
      <c r="F71">
        <v>1</v>
      </c>
      <c r="K71">
        <f t="shared" si="10"/>
        <v>-0.91093792908473148</v>
      </c>
      <c r="L71">
        <f t="shared" si="11"/>
        <v>0.28680794629606854</v>
      </c>
      <c r="M71">
        <f t="shared" si="8"/>
        <v>0.92080445916106213</v>
      </c>
      <c r="O71">
        <f t="shared" si="12"/>
        <v>0.18485574897359591</v>
      </c>
      <c r="P71">
        <f t="shared" si="13"/>
        <v>6.8347188181374025E-3</v>
      </c>
      <c r="Q71">
        <f t="shared" si="14"/>
        <v>-5.5554794764185178E-3</v>
      </c>
      <c r="R71">
        <f t="shared" si="15"/>
        <v>-7.2690502717734492E-4</v>
      </c>
      <c r="T71">
        <f t="shared" si="9"/>
        <v>0</v>
      </c>
    </row>
    <row r="72" spans="1:20" x14ac:dyDescent="0.55000000000000004">
      <c r="A72" s="1">
        <v>153</v>
      </c>
      <c r="B72" s="1">
        <v>0</v>
      </c>
      <c r="C72" s="1">
        <v>23</v>
      </c>
      <c r="D72" s="1">
        <v>0</v>
      </c>
      <c r="E72" s="1">
        <v>13</v>
      </c>
      <c r="F72">
        <v>1</v>
      </c>
      <c r="K72">
        <f t="shared" si="10"/>
        <v>-0.79006806015389175</v>
      </c>
      <c r="L72">
        <f t="shared" si="11"/>
        <v>0.31215405576917149</v>
      </c>
      <c r="M72">
        <f t="shared" si="8"/>
        <v>1.0021788106273399</v>
      </c>
      <c r="O72">
        <f t="shared" si="12"/>
        <v>0.19404186900814563</v>
      </c>
      <c r="P72">
        <f t="shared" si="13"/>
        <v>7.1743595802690359E-3</v>
      </c>
      <c r="Q72">
        <f t="shared" si="14"/>
        <v>-5.831550421483621E-3</v>
      </c>
      <c r="R72">
        <f t="shared" si="15"/>
        <v>-7.6302744625516606E-4</v>
      </c>
      <c r="T72">
        <f t="shared" si="9"/>
        <v>0</v>
      </c>
    </row>
    <row r="73" spans="1:20" x14ac:dyDescent="0.55000000000000004">
      <c r="A73" s="1">
        <v>156</v>
      </c>
      <c r="B73" s="1">
        <v>0</v>
      </c>
      <c r="C73" s="1">
        <v>13</v>
      </c>
      <c r="D73" s="1">
        <v>0</v>
      </c>
      <c r="E73" s="1">
        <v>0</v>
      </c>
      <c r="F73">
        <v>0</v>
      </c>
      <c r="K73">
        <f t="shared" si="10"/>
        <v>-1.0780058166078239</v>
      </c>
      <c r="L73">
        <f t="shared" si="11"/>
        <v>0.25388358282477569</v>
      </c>
      <c r="M73">
        <f t="shared" si="8"/>
        <v>0.81509992380585872</v>
      </c>
      <c r="O73">
        <f t="shared" si="12"/>
        <v>0.17118925454300249</v>
      </c>
      <c r="P73">
        <f t="shared" si="13"/>
        <v>6.3294240291931385E-3</v>
      </c>
      <c r="Q73">
        <f t="shared" si="14"/>
        <v>-5.1447596056797698E-3</v>
      </c>
      <c r="R73">
        <f t="shared" si="15"/>
        <v>-6.7316451025726523E-4</v>
      </c>
      <c r="T73">
        <f t="shared" si="9"/>
        <v>0</v>
      </c>
    </row>
    <row r="74" spans="1:20" x14ac:dyDescent="0.55000000000000004">
      <c r="A74" s="1">
        <v>157</v>
      </c>
      <c r="B74" s="1">
        <v>0</v>
      </c>
      <c r="C74" s="1">
        <v>32</v>
      </c>
      <c r="D74" s="1">
        <v>20</v>
      </c>
      <c r="E74" s="1">
        <v>26</v>
      </c>
      <c r="F74">
        <v>0</v>
      </c>
      <c r="K74">
        <f t="shared" si="10"/>
        <v>-1.0787365098991846</v>
      </c>
      <c r="L74">
        <f t="shared" si="11"/>
        <v>0.25374519489239722</v>
      </c>
      <c r="M74">
        <f t="shared" si="8"/>
        <v>0.81465562570716998</v>
      </c>
      <c r="O74">
        <f t="shared" si="12"/>
        <v>0.17112767645944751</v>
      </c>
      <c r="P74">
        <f t="shared" si="13"/>
        <v>6.3271472869830918E-3</v>
      </c>
      <c r="Q74">
        <f t="shared" si="14"/>
        <v>-5.1429089963193021E-3</v>
      </c>
      <c r="R74">
        <f t="shared" si="15"/>
        <v>-6.7292236783676382E-4</v>
      </c>
      <c r="T74">
        <f t="shared" si="9"/>
        <v>0</v>
      </c>
    </row>
    <row r="75" spans="1:20" x14ac:dyDescent="0.55000000000000004">
      <c r="A75" s="1">
        <v>160</v>
      </c>
      <c r="B75" s="1">
        <v>0</v>
      </c>
      <c r="C75" s="1">
        <v>18</v>
      </c>
      <c r="D75" s="1">
        <v>30</v>
      </c>
      <c r="E75" s="1">
        <v>69</v>
      </c>
      <c r="F75">
        <v>0</v>
      </c>
      <c r="K75">
        <f t="shared" si="10"/>
        <v>-1.9709317400393673</v>
      </c>
      <c r="L75">
        <f t="shared" si="11"/>
        <v>0.12228884397363826</v>
      </c>
      <c r="M75">
        <f t="shared" si="8"/>
        <v>0.39261155170483863</v>
      </c>
      <c r="O75">
        <f t="shared" si="12"/>
        <v>9.7000448909102907E-2</v>
      </c>
      <c r="P75">
        <f t="shared" si="13"/>
        <v>3.5864223709997653E-3</v>
      </c>
      <c r="Q75">
        <f t="shared" si="14"/>
        <v>-2.9151595560864942E-3</v>
      </c>
      <c r="R75">
        <f t="shared" si="15"/>
        <v>-3.8143316798092933E-4</v>
      </c>
      <c r="T75">
        <f t="shared" si="9"/>
        <v>0</v>
      </c>
    </row>
    <row r="76" spans="1:20" x14ac:dyDescent="0.55000000000000004">
      <c r="A76" s="1">
        <v>161</v>
      </c>
      <c r="B76" s="1">
        <v>0</v>
      </c>
      <c r="C76" s="1">
        <v>17</v>
      </c>
      <c r="D76" s="1">
        <v>25</v>
      </c>
      <c r="E76" s="1">
        <v>0</v>
      </c>
      <c r="F76">
        <v>0</v>
      </c>
      <c r="K76">
        <f t="shared" si="10"/>
        <v>-1.623342292457608</v>
      </c>
      <c r="L76">
        <f t="shared" si="11"/>
        <v>0.16474444285345599</v>
      </c>
      <c r="M76">
        <f t="shared" si="8"/>
        <v>0.52891636916109552</v>
      </c>
      <c r="O76">
        <f t="shared" si="12"/>
        <v>0.12435562480707767</v>
      </c>
      <c r="P76">
        <f t="shared" si="13"/>
        <v>4.5978322758659226E-3</v>
      </c>
      <c r="Q76">
        <f t="shared" si="14"/>
        <v>-3.7372660857391059E-3</v>
      </c>
      <c r="R76">
        <f t="shared" si="15"/>
        <v>-4.8900144751763252E-4</v>
      </c>
      <c r="T76">
        <f t="shared" si="9"/>
        <v>0</v>
      </c>
    </row>
    <row r="77" spans="1:20" x14ac:dyDescent="0.55000000000000004">
      <c r="A77" s="1">
        <v>163</v>
      </c>
      <c r="B77" s="1">
        <v>0</v>
      </c>
      <c r="C77" s="1">
        <v>39</v>
      </c>
      <c r="D77" s="1">
        <v>10</v>
      </c>
      <c r="E77" s="1">
        <v>13</v>
      </c>
      <c r="F77">
        <v>0</v>
      </c>
      <c r="K77">
        <f t="shared" si="10"/>
        <v>-0.52704713442729922</v>
      </c>
      <c r="L77">
        <f t="shared" si="11"/>
        <v>0.37120585997210281</v>
      </c>
      <c r="M77">
        <f t="shared" si="8"/>
        <v>1.1917661820156984</v>
      </c>
      <c r="O77">
        <f t="shared" si="12"/>
        <v>0.2109398318089297</v>
      </c>
      <c r="P77">
        <f t="shared" si="13"/>
        <v>7.7991322745670161E-3</v>
      </c>
      <c r="Q77">
        <f t="shared" si="14"/>
        <v>-6.3393857798875854E-3</v>
      </c>
      <c r="R77">
        <f t="shared" si="15"/>
        <v>-8.2947500970476248E-4</v>
      </c>
      <c r="T77">
        <f t="shared" si="9"/>
        <v>0</v>
      </c>
    </row>
    <row r="78" spans="1:20" x14ac:dyDescent="0.55000000000000004">
      <c r="A78" s="1">
        <v>164</v>
      </c>
      <c r="B78" s="1">
        <v>1</v>
      </c>
      <c r="C78" s="1">
        <v>12</v>
      </c>
      <c r="D78" s="1">
        <v>0</v>
      </c>
      <c r="E78" s="1">
        <v>0</v>
      </c>
      <c r="F78">
        <v>0</v>
      </c>
      <c r="K78">
        <f t="shared" si="10"/>
        <v>-0.20769649638146914</v>
      </c>
      <c r="L78">
        <f t="shared" si="11"/>
        <v>0.44826173205903541</v>
      </c>
      <c r="M78">
        <f t="shared" si="8"/>
        <v>1.4391560871369031</v>
      </c>
      <c r="O78">
        <f t="shared" si="12"/>
        <v>0.22351159526744427</v>
      </c>
      <c r="P78">
        <f t="shared" si="13"/>
        <v>8.2639512956911836E-3</v>
      </c>
      <c r="Q78">
        <f t="shared" si="14"/>
        <v>-6.7172056435594587E-3</v>
      </c>
      <c r="R78">
        <f t="shared" si="15"/>
        <v>-8.789107351783803E-4</v>
      </c>
      <c r="T78">
        <f t="shared" si="9"/>
        <v>0</v>
      </c>
    </row>
    <row r="79" spans="1:20" x14ac:dyDescent="0.55000000000000004">
      <c r="A79" s="1">
        <v>165</v>
      </c>
      <c r="B79" s="1">
        <v>0</v>
      </c>
      <c r="C79" s="1">
        <v>24</v>
      </c>
      <c r="D79" s="1">
        <v>15</v>
      </c>
      <c r="E79" s="1">
        <v>0</v>
      </c>
      <c r="F79">
        <v>0</v>
      </c>
      <c r="K79">
        <f t="shared" si="10"/>
        <v>-1.1178509355779753</v>
      </c>
      <c r="L79">
        <f t="shared" si="11"/>
        <v>0.24641013048691865</v>
      </c>
      <c r="M79">
        <f t="shared" si="8"/>
        <v>0.79110620840537038</v>
      </c>
      <c r="O79">
        <f t="shared" si="12"/>
        <v>0.16781427326073933</v>
      </c>
      <c r="P79">
        <f t="shared" si="13"/>
        <v>6.2046399842888046E-3</v>
      </c>
      <c r="Q79">
        <f t="shared" si="14"/>
        <v>-5.0433311169742999E-3</v>
      </c>
      <c r="R79">
        <f t="shared" si="15"/>
        <v>-6.5989313041472128E-4</v>
      </c>
      <c r="T79">
        <f t="shared" si="9"/>
        <v>0</v>
      </c>
    </row>
    <row r="80" spans="1:20" x14ac:dyDescent="0.55000000000000004">
      <c r="A80" s="1">
        <v>166</v>
      </c>
      <c r="B80" s="1">
        <v>0</v>
      </c>
      <c r="C80" s="1">
        <v>20</v>
      </c>
      <c r="D80" s="1">
        <v>0</v>
      </c>
      <c r="E80" s="1">
        <v>0</v>
      </c>
      <c r="F80">
        <v>1</v>
      </c>
      <c r="K80">
        <f t="shared" si="10"/>
        <v>-0.84411077407549451</v>
      </c>
      <c r="L80">
        <f t="shared" si="11"/>
        <v>0.30066971444612139</v>
      </c>
      <c r="M80">
        <f t="shared" si="8"/>
        <v>0.96530803059017922</v>
      </c>
      <c r="O80">
        <f t="shared" si="12"/>
        <v>0.19002349769998483</v>
      </c>
      <c r="P80">
        <f t="shared" si="13"/>
        <v>7.025787311618235E-3</v>
      </c>
      <c r="Q80">
        <f t="shared" si="14"/>
        <v>-5.7107860987342914E-3</v>
      </c>
      <c r="R80">
        <f t="shared" si="15"/>
        <v>-7.4722607507149506E-4</v>
      </c>
      <c r="T80">
        <f t="shared" si="9"/>
        <v>0</v>
      </c>
    </row>
    <row r="81" spans="1:20" x14ac:dyDescent="0.55000000000000004">
      <c r="A81" s="1">
        <v>169</v>
      </c>
      <c r="B81" s="1">
        <v>0</v>
      </c>
      <c r="C81" s="1">
        <v>8</v>
      </c>
      <c r="D81" s="1">
        <v>0</v>
      </c>
      <c r="E81" s="1">
        <v>0</v>
      </c>
      <c r="F81">
        <v>0</v>
      </c>
      <c r="K81">
        <f t="shared" si="10"/>
        <v>-1.2450737041309163</v>
      </c>
      <c r="L81">
        <f t="shared" si="11"/>
        <v>0.22355406901629776</v>
      </c>
      <c r="M81">
        <f t="shared" si="8"/>
        <v>0.71772622157864019</v>
      </c>
      <c r="O81">
        <f t="shared" si="12"/>
        <v>0.15686609434736568</v>
      </c>
      <c r="P81">
        <f t="shared" si="13"/>
        <v>5.7998501692084091E-3</v>
      </c>
      <c r="Q81">
        <f t="shared" si="14"/>
        <v>-4.7143049244154044E-3</v>
      </c>
      <c r="R81">
        <f t="shared" si="15"/>
        <v>-6.1684179803930773E-4</v>
      </c>
      <c r="T81">
        <f t="shared" si="9"/>
        <v>0</v>
      </c>
    </row>
    <row r="82" spans="1:20" x14ac:dyDescent="0.55000000000000004">
      <c r="A82" s="1">
        <v>173</v>
      </c>
      <c r="B82" s="1">
        <v>0</v>
      </c>
      <c r="C82" s="1">
        <v>9</v>
      </c>
      <c r="D82" s="1">
        <v>0</v>
      </c>
      <c r="E82" s="1">
        <v>0</v>
      </c>
      <c r="F82">
        <v>0</v>
      </c>
      <c r="K82">
        <f t="shared" si="10"/>
        <v>-1.2116601266262979</v>
      </c>
      <c r="L82">
        <f t="shared" si="11"/>
        <v>0.22940744249311271</v>
      </c>
      <c r="M82">
        <f t="shared" si="8"/>
        <v>0.7365186311620987</v>
      </c>
      <c r="O82">
        <f t="shared" si="12"/>
        <v>0.15975983366391</v>
      </c>
      <c r="P82">
        <f t="shared" si="13"/>
        <v>5.9068411320071616E-3</v>
      </c>
      <c r="Q82">
        <f t="shared" si="14"/>
        <v>-4.8012706231963685E-3</v>
      </c>
      <c r="R82">
        <f t="shared" si="15"/>
        <v>-6.2822079852058155E-4</v>
      </c>
      <c r="T82">
        <f t="shared" si="9"/>
        <v>0</v>
      </c>
    </row>
    <row r="83" spans="1:20" x14ac:dyDescent="0.55000000000000004">
      <c r="A83" s="1">
        <v>180</v>
      </c>
      <c r="B83" s="1">
        <v>0</v>
      </c>
      <c r="C83" s="1">
        <v>18</v>
      </c>
      <c r="D83" s="1">
        <v>0</v>
      </c>
      <c r="E83" s="1">
        <v>0</v>
      </c>
      <c r="F83">
        <v>0</v>
      </c>
      <c r="K83">
        <f t="shared" si="10"/>
        <v>-0.91093792908473148</v>
      </c>
      <c r="L83">
        <f t="shared" si="11"/>
        <v>0.28680794629606854</v>
      </c>
      <c r="M83">
        <f t="shared" si="8"/>
        <v>0.92080445916106213</v>
      </c>
      <c r="O83">
        <f t="shared" si="12"/>
        <v>0.18485574897359591</v>
      </c>
      <c r="P83">
        <f t="shared" si="13"/>
        <v>6.8347188181374025E-3</v>
      </c>
      <c r="Q83">
        <f t="shared" si="14"/>
        <v>-5.5554794764185178E-3</v>
      </c>
      <c r="R83">
        <f t="shared" si="15"/>
        <v>-7.2690502717734492E-4</v>
      </c>
      <c r="T83">
        <f t="shared" si="9"/>
        <v>0</v>
      </c>
    </row>
    <row r="84" spans="1:20" x14ac:dyDescent="0.55000000000000004">
      <c r="A84" s="1">
        <v>181</v>
      </c>
      <c r="B84" s="1">
        <v>0</v>
      </c>
      <c r="C84" s="1">
        <v>23</v>
      </c>
      <c r="D84" s="1">
        <v>0</v>
      </c>
      <c r="E84" s="1">
        <v>0</v>
      </c>
      <c r="F84">
        <v>0</v>
      </c>
      <c r="K84">
        <f t="shared" si="10"/>
        <v>-0.74387004156163905</v>
      </c>
      <c r="L84">
        <f t="shared" si="11"/>
        <v>0.32215845256446773</v>
      </c>
      <c r="M84">
        <f t="shared" si="8"/>
        <v>1.0342981898122385</v>
      </c>
      <c r="O84">
        <f t="shared" si="12"/>
        <v>0.19734812365808396</v>
      </c>
      <c r="P84">
        <f t="shared" si="13"/>
        <v>7.2966025778439473E-3</v>
      </c>
      <c r="Q84">
        <f t="shared" si="14"/>
        <v>-5.9309134651191709E-3</v>
      </c>
      <c r="R84">
        <f t="shared" si="15"/>
        <v>-7.760285735639625E-4</v>
      </c>
      <c r="T84">
        <f t="shared" si="9"/>
        <v>0</v>
      </c>
    </row>
    <row r="85" spans="1:20" x14ac:dyDescent="0.55000000000000004">
      <c r="A85" s="1">
        <v>182</v>
      </c>
      <c r="B85" s="1">
        <v>0</v>
      </c>
      <c r="C85" s="1">
        <v>19</v>
      </c>
      <c r="D85" s="1">
        <v>35</v>
      </c>
      <c r="E85" s="1">
        <v>13</v>
      </c>
      <c r="F85">
        <v>0</v>
      </c>
      <c r="K85">
        <f t="shared" si="10"/>
        <v>-1.8743094703879273</v>
      </c>
      <c r="L85">
        <f t="shared" si="11"/>
        <v>0.13304386791063838</v>
      </c>
      <c r="M85">
        <f t="shared" si="8"/>
        <v>0.42714083908152323</v>
      </c>
      <c r="O85">
        <f t="shared" si="12"/>
        <v>0.10423828833666224</v>
      </c>
      <c r="P85">
        <f t="shared" si="13"/>
        <v>3.8540288566669355E-3</v>
      </c>
      <c r="Q85">
        <f t="shared" si="14"/>
        <v>-3.1326787223373747E-3</v>
      </c>
      <c r="R85">
        <f t="shared" si="15"/>
        <v>-4.0989439731790151E-4</v>
      </c>
      <c r="T85">
        <f t="shared" si="9"/>
        <v>0</v>
      </c>
    </row>
    <row r="86" spans="1:20" x14ac:dyDescent="0.55000000000000004">
      <c r="A86" s="1">
        <v>183</v>
      </c>
      <c r="B86" s="1">
        <v>0</v>
      </c>
      <c r="C86" s="1">
        <v>19</v>
      </c>
      <c r="D86" s="1">
        <v>15</v>
      </c>
      <c r="E86" s="1">
        <v>0</v>
      </c>
      <c r="F86">
        <v>1</v>
      </c>
      <c r="K86">
        <f t="shared" si="10"/>
        <v>-1.284918823101068</v>
      </c>
      <c r="L86">
        <f t="shared" si="11"/>
        <v>0.21671409439926143</v>
      </c>
      <c r="M86">
        <f t="shared" si="8"/>
        <v>0.69576630307131293</v>
      </c>
      <c r="O86">
        <f t="shared" si="12"/>
        <v>0.15340614464234401</v>
      </c>
      <c r="P86">
        <f t="shared" si="13"/>
        <v>5.6719245651088669E-3</v>
      </c>
      <c r="Q86">
        <f t="shared" si="14"/>
        <v>-4.610322875264021E-3</v>
      </c>
      <c r="R86">
        <f t="shared" si="15"/>
        <v>-6.0323629835468454E-4</v>
      </c>
      <c r="T86">
        <f t="shared" si="9"/>
        <v>0</v>
      </c>
    </row>
    <row r="87" spans="1:20" x14ac:dyDescent="0.55000000000000004">
      <c r="A87" s="1">
        <v>185</v>
      </c>
      <c r="B87" s="1">
        <v>1</v>
      </c>
      <c r="C87" s="1">
        <v>27</v>
      </c>
      <c r="D87" s="1">
        <v>0</v>
      </c>
      <c r="E87" s="1">
        <v>0</v>
      </c>
      <c r="F87">
        <v>0</v>
      </c>
      <c r="K87">
        <f t="shared" si="10"/>
        <v>0.29350716618780814</v>
      </c>
      <c r="L87">
        <f t="shared" si="11"/>
        <v>0.57285452765529343</v>
      </c>
      <c r="M87">
        <f t="shared" si="8"/>
        <v>1.8391645361564684</v>
      </c>
      <c r="O87">
        <f t="shared" si="12"/>
        <v>0.22113396012254657</v>
      </c>
      <c r="P87">
        <f t="shared" si="13"/>
        <v>8.1760423842414335E-3</v>
      </c>
      <c r="Q87">
        <f t="shared" si="14"/>
        <v>-6.6457504503981291E-3</v>
      </c>
      <c r="R87">
        <f t="shared" si="15"/>
        <v>-8.6956120210074513E-4</v>
      </c>
      <c r="T87">
        <f t="shared" si="9"/>
        <v>1</v>
      </c>
    </row>
    <row r="88" spans="1:20" x14ac:dyDescent="0.55000000000000004">
      <c r="A88" s="1">
        <v>186</v>
      </c>
      <c r="B88" s="1">
        <v>0</v>
      </c>
      <c r="C88" s="1">
        <v>29</v>
      </c>
      <c r="D88" s="1">
        <v>0</v>
      </c>
      <c r="E88" s="1">
        <v>13</v>
      </c>
      <c r="F88">
        <v>0</v>
      </c>
      <c r="K88">
        <f t="shared" si="10"/>
        <v>-0.58958659512618083</v>
      </c>
      <c r="L88">
        <f t="shared" si="11"/>
        <v>0.35672971420089877</v>
      </c>
      <c r="M88">
        <f t="shared" si="8"/>
        <v>1.1452901350660434</v>
      </c>
      <c r="O88">
        <f t="shared" si="12"/>
        <v>0.20738056952494099</v>
      </c>
      <c r="P88">
        <f t="shared" si="13"/>
        <v>7.6675347611213345E-3</v>
      </c>
      <c r="Q88">
        <f t="shared" si="14"/>
        <v>-6.2324190846147539E-3</v>
      </c>
      <c r="R88">
        <f t="shared" si="15"/>
        <v>-8.1547898490358817E-4</v>
      </c>
      <c r="T88">
        <f t="shared" si="9"/>
        <v>0</v>
      </c>
    </row>
    <row r="89" spans="1:20" x14ac:dyDescent="0.55000000000000004">
      <c r="A89" s="1">
        <v>187</v>
      </c>
      <c r="B89" s="1">
        <v>0</v>
      </c>
      <c r="C89" s="1">
        <v>42</v>
      </c>
      <c r="D89" s="1">
        <v>45</v>
      </c>
      <c r="E89" s="1">
        <v>0</v>
      </c>
      <c r="F89">
        <v>0</v>
      </c>
      <c r="K89">
        <f t="shared" si="10"/>
        <v>-1.3311954835367525</v>
      </c>
      <c r="L89">
        <f t="shared" si="11"/>
        <v>0.20896168697416873</v>
      </c>
      <c r="M89">
        <f t="shared" si="8"/>
        <v>0.67087699502233111</v>
      </c>
      <c r="O89">
        <f t="shared" si="12"/>
        <v>0.14938241302664482</v>
      </c>
      <c r="P89">
        <f t="shared" si="13"/>
        <v>5.5231541084384507E-3</v>
      </c>
      <c r="Q89">
        <f t="shared" si="14"/>
        <v>-4.4893974589123439E-3</v>
      </c>
      <c r="R89">
        <f t="shared" si="15"/>
        <v>-5.8741384892747233E-4</v>
      </c>
      <c r="T89">
        <f t="shared" si="9"/>
        <v>0</v>
      </c>
    </row>
    <row r="90" spans="1:20" x14ac:dyDescent="0.55000000000000004">
      <c r="A90" s="1">
        <v>188</v>
      </c>
      <c r="B90" s="1">
        <v>1</v>
      </c>
      <c r="C90" s="1">
        <v>12</v>
      </c>
      <c r="D90" s="1">
        <v>15</v>
      </c>
      <c r="E90" s="1">
        <v>0</v>
      </c>
      <c r="F90">
        <v>1</v>
      </c>
      <c r="K90">
        <f t="shared" si="10"/>
        <v>-0.61509096790242401</v>
      </c>
      <c r="L90">
        <f t="shared" si="11"/>
        <v>0.35089875582270702</v>
      </c>
      <c r="M90">
        <f t="shared" si="8"/>
        <v>1.1265696897465856</v>
      </c>
      <c r="O90">
        <f t="shared" si="12"/>
        <v>0.20583989710568984</v>
      </c>
      <c r="P90">
        <f t="shared" si="13"/>
        <v>7.6105710862834743E-3</v>
      </c>
      <c r="Q90">
        <f t="shared" si="14"/>
        <v>-6.1861171759505212E-3</v>
      </c>
      <c r="R90">
        <f t="shared" si="15"/>
        <v>-8.0942062570726642E-4</v>
      </c>
      <c r="T90">
        <f t="shared" si="9"/>
        <v>0</v>
      </c>
    </row>
    <row r="91" spans="1:20" x14ac:dyDescent="0.55000000000000004">
      <c r="A91" s="1">
        <v>190</v>
      </c>
      <c r="B91" s="1">
        <v>1</v>
      </c>
      <c r="C91" s="1">
        <v>31</v>
      </c>
      <c r="D91" s="1">
        <v>0</v>
      </c>
      <c r="E91" s="1">
        <v>13</v>
      </c>
      <c r="F91">
        <v>0</v>
      </c>
      <c r="K91">
        <f t="shared" si="10"/>
        <v>0.38096345761402939</v>
      </c>
      <c r="L91">
        <f t="shared" si="11"/>
        <v>0.59410545616288779</v>
      </c>
      <c r="M91">
        <f t="shared" si="8"/>
        <v>1.9073912013650607</v>
      </c>
      <c r="O91">
        <f t="shared" si="12"/>
        <v>0.21792750186605561</v>
      </c>
      <c r="P91">
        <f t="shared" si="13"/>
        <v>8.0574891842090067E-3</v>
      </c>
      <c r="Q91">
        <f t="shared" si="14"/>
        <v>-6.5493865929858687E-3</v>
      </c>
      <c r="R91">
        <f t="shared" si="15"/>
        <v>-8.5695250240371533E-4</v>
      </c>
      <c r="T91">
        <f t="shared" si="9"/>
        <v>1</v>
      </c>
    </row>
    <row r="92" spans="1:20" x14ac:dyDescent="0.55000000000000004">
      <c r="A92" s="1">
        <v>194</v>
      </c>
      <c r="B92" s="1">
        <v>0</v>
      </c>
      <c r="C92" s="1">
        <v>9</v>
      </c>
      <c r="D92" s="1">
        <v>25</v>
      </c>
      <c r="E92" s="1">
        <v>13</v>
      </c>
      <c r="F92">
        <v>0</v>
      </c>
      <c r="K92">
        <f t="shared" si="10"/>
        <v>-1.9368489310868087</v>
      </c>
      <c r="L92">
        <f t="shared" si="11"/>
        <v>0.12599444298544024</v>
      </c>
      <c r="M92">
        <f t="shared" si="8"/>
        <v>0.40450847484799235</v>
      </c>
      <c r="O92">
        <f t="shared" si="12"/>
        <v>9.9517823904845454E-2</v>
      </c>
      <c r="P92">
        <f t="shared" si="13"/>
        <v>3.6794979196437395E-3</v>
      </c>
      <c r="Q92">
        <f t="shared" si="14"/>
        <v>-2.9908143582819862E-3</v>
      </c>
      <c r="R92">
        <f t="shared" si="15"/>
        <v>-3.913321976289452E-4</v>
      </c>
      <c r="T92">
        <f t="shared" si="9"/>
        <v>0</v>
      </c>
    </row>
    <row r="93" spans="1:20" x14ac:dyDescent="0.55000000000000004">
      <c r="A93" s="1">
        <v>195</v>
      </c>
      <c r="B93" s="1">
        <v>1</v>
      </c>
      <c r="C93" s="1">
        <v>22</v>
      </c>
      <c r="D93" s="1">
        <v>0</v>
      </c>
      <c r="E93" s="1">
        <v>0</v>
      </c>
      <c r="F93">
        <v>1</v>
      </c>
      <c r="K93">
        <f t="shared" si="10"/>
        <v>0.12643927866471572</v>
      </c>
      <c r="L93">
        <f t="shared" si="11"/>
        <v>0.53156777498564689</v>
      </c>
      <c r="M93">
        <f t="shared" si="8"/>
        <v>1.7066123302170768</v>
      </c>
      <c r="O93">
        <f t="shared" si="12"/>
        <v>0.22503014249846037</v>
      </c>
      <c r="P93">
        <f t="shared" si="13"/>
        <v>8.320096930293756E-3</v>
      </c>
      <c r="Q93">
        <f t="shared" si="14"/>
        <v>-6.7628426227863648E-3</v>
      </c>
      <c r="R93">
        <f t="shared" si="15"/>
        <v>-8.8488209188414073E-4</v>
      </c>
      <c r="T93">
        <f t="shared" si="9"/>
        <v>1</v>
      </c>
    </row>
    <row r="94" spans="1:20" x14ac:dyDescent="0.55000000000000004">
      <c r="A94" s="1">
        <v>196</v>
      </c>
      <c r="B94" s="1">
        <v>1</v>
      </c>
      <c r="C94" s="1">
        <v>25</v>
      </c>
      <c r="D94" s="1">
        <v>0</v>
      </c>
      <c r="E94" s="1">
        <v>13</v>
      </c>
      <c r="F94">
        <v>1</v>
      </c>
      <c r="K94">
        <f t="shared" si="10"/>
        <v>0.18048199258631845</v>
      </c>
      <c r="L94">
        <f t="shared" si="11"/>
        <v>0.54499841714388164</v>
      </c>
      <c r="M94">
        <f t="shared" si="8"/>
        <v>1.749731760304041</v>
      </c>
      <c r="O94">
        <f t="shared" si="12"/>
        <v>0.22410081430427248</v>
      </c>
      <c r="P94">
        <f t="shared" si="13"/>
        <v>8.285736641623756E-3</v>
      </c>
      <c r="Q94">
        <f t="shared" si="14"/>
        <v>-6.7349134740401963E-3</v>
      </c>
      <c r="R94">
        <f t="shared" si="15"/>
        <v>-8.81227710887046E-4</v>
      </c>
      <c r="T94">
        <f t="shared" si="9"/>
        <v>1</v>
      </c>
    </row>
    <row r="95" spans="1:20" x14ac:dyDescent="0.55000000000000004">
      <c r="A95" s="1">
        <v>197</v>
      </c>
      <c r="B95" s="1">
        <v>0</v>
      </c>
      <c r="C95" s="1">
        <v>33</v>
      </c>
      <c r="D95" s="1">
        <v>10</v>
      </c>
      <c r="E95" s="1">
        <v>26</v>
      </c>
      <c r="F95">
        <v>1</v>
      </c>
      <c r="K95">
        <f t="shared" si="10"/>
        <v>-0.77372661804726284</v>
      </c>
      <c r="L95">
        <f t="shared" si="11"/>
        <v>0.31567351582925079</v>
      </c>
      <c r="M95">
        <f t="shared" si="8"/>
        <v>1.0134781297675945</v>
      </c>
      <c r="O95">
        <f t="shared" si="12"/>
        <v>0.19522560682833653</v>
      </c>
      <c r="P95">
        <f t="shared" si="13"/>
        <v>7.2181262210163312E-3</v>
      </c>
      <c r="Q95">
        <f t="shared" si="14"/>
        <v>-5.8671253560044299E-3</v>
      </c>
      <c r="R95">
        <f t="shared" si="15"/>
        <v>-7.6768223777306252E-4</v>
      </c>
      <c r="T95">
        <f t="shared" si="9"/>
        <v>0</v>
      </c>
    </row>
    <row r="96" spans="1:20" x14ac:dyDescent="0.55000000000000004">
      <c r="A96" s="1">
        <v>199</v>
      </c>
      <c r="B96" s="1">
        <v>1</v>
      </c>
      <c r="C96" s="1">
        <v>23</v>
      </c>
      <c r="D96" s="1">
        <v>15</v>
      </c>
      <c r="E96" s="1">
        <v>0</v>
      </c>
      <c r="F96">
        <v>0</v>
      </c>
      <c r="K96">
        <f t="shared" si="10"/>
        <v>-0.24754161535162067</v>
      </c>
      <c r="L96">
        <f t="shared" si="11"/>
        <v>0.43842868356456899</v>
      </c>
      <c r="M96">
        <f t="shared" si="8"/>
        <v>1.4075868261809845</v>
      </c>
      <c r="O96">
        <f t="shared" si="12"/>
        <v>0.22250468652006591</v>
      </c>
      <c r="P96">
        <f t="shared" si="13"/>
        <v>8.2267226014143442E-3</v>
      </c>
      <c r="Q96">
        <f t="shared" si="14"/>
        <v>-6.6869449623972741E-3</v>
      </c>
      <c r="R96">
        <f t="shared" si="15"/>
        <v>-8.7495128552943962E-4</v>
      </c>
      <c r="T96">
        <f t="shared" si="9"/>
        <v>0</v>
      </c>
    </row>
    <row r="97" spans="1:20" x14ac:dyDescent="0.55000000000000004">
      <c r="A97">
        <v>201</v>
      </c>
      <c r="B97">
        <v>0</v>
      </c>
      <c r="C97">
        <v>16</v>
      </c>
      <c r="D97">
        <v>0</v>
      </c>
      <c r="E97">
        <v>13</v>
      </c>
      <c r="F97">
        <v>0</v>
      </c>
      <c r="K97">
        <f t="shared" si="10"/>
        <v>-1.0239631026862213</v>
      </c>
      <c r="L97">
        <f t="shared" si="11"/>
        <v>0.26425615538168751</v>
      </c>
      <c r="M97">
        <f t="shared" si="8"/>
        <v>0.84840134096225983</v>
      </c>
      <c r="O97">
        <f t="shared" si="12"/>
        <v>0.1757061795467747</v>
      </c>
      <c r="P97">
        <f t="shared" si="13"/>
        <v>6.4964294509601778E-3</v>
      </c>
      <c r="Q97">
        <f t="shared" si="14"/>
        <v>-5.2805069886760246E-3</v>
      </c>
      <c r="R97">
        <f t="shared" si="15"/>
        <v>-6.9092633541475079E-4</v>
      </c>
      <c r="T97">
        <f t="shared" si="9"/>
        <v>0</v>
      </c>
    </row>
    <row r="98" spans="1:20" x14ac:dyDescent="0.55000000000000004">
      <c r="A98">
        <v>206</v>
      </c>
      <c r="B98">
        <v>0</v>
      </c>
      <c r="C98">
        <v>8</v>
      </c>
      <c r="D98">
        <v>0</v>
      </c>
      <c r="E98">
        <v>0</v>
      </c>
      <c r="F98">
        <v>1</v>
      </c>
      <c r="K98">
        <f t="shared" si="10"/>
        <v>-1.2450737041309163</v>
      </c>
      <c r="L98">
        <f t="shared" si="11"/>
        <v>0.22355406901629776</v>
      </c>
      <c r="M98">
        <f t="shared" si="8"/>
        <v>0.71772622157864019</v>
      </c>
      <c r="O98">
        <f t="shared" si="12"/>
        <v>0.15686609434736568</v>
      </c>
      <c r="P98">
        <f t="shared" si="13"/>
        <v>5.7998501692084091E-3</v>
      </c>
      <c r="Q98">
        <f t="shared" si="14"/>
        <v>-4.7143049244154044E-3</v>
      </c>
      <c r="R98">
        <f t="shared" si="15"/>
        <v>-6.1684179803930773E-4</v>
      </c>
      <c r="T98">
        <f t="shared" si="9"/>
        <v>0</v>
      </c>
    </row>
    <row r="99" spans="1:20" x14ac:dyDescent="0.55000000000000004">
      <c r="A99">
        <v>207</v>
      </c>
      <c r="B99">
        <v>1</v>
      </c>
      <c r="C99">
        <v>43</v>
      </c>
      <c r="D99">
        <v>10</v>
      </c>
      <c r="E99">
        <v>26</v>
      </c>
      <c r="F99">
        <v>0</v>
      </c>
      <c r="K99">
        <f t="shared" si="10"/>
        <v>0.46413205472989522</v>
      </c>
      <c r="L99">
        <f t="shared" si="11"/>
        <v>0.61399395544368762</v>
      </c>
      <c r="M99">
        <f t="shared" si="8"/>
        <v>1.9712437516876287</v>
      </c>
      <c r="O99">
        <f t="shared" si="12"/>
        <v>0.21418718709451229</v>
      </c>
      <c r="P99">
        <f t="shared" si="13"/>
        <v>7.9191975709009682E-3</v>
      </c>
      <c r="Q99">
        <f t="shared" si="14"/>
        <v>-6.436978717850636E-3</v>
      </c>
      <c r="R99">
        <f t="shared" si="15"/>
        <v>-8.4224452807369395E-4</v>
      </c>
      <c r="T99">
        <f t="shared" si="9"/>
        <v>1</v>
      </c>
    </row>
    <row r="100" spans="1:20" x14ac:dyDescent="0.55000000000000004">
      <c r="A100">
        <v>208</v>
      </c>
      <c r="B100">
        <v>0</v>
      </c>
      <c r="C100">
        <v>3</v>
      </c>
      <c r="D100">
        <v>0</v>
      </c>
      <c r="E100">
        <v>13</v>
      </c>
      <c r="F100">
        <v>0</v>
      </c>
      <c r="K100">
        <f t="shared" si="10"/>
        <v>-1.4583396102462616</v>
      </c>
      <c r="L100">
        <f t="shared" si="11"/>
        <v>0.18872140886763053</v>
      </c>
      <c r="M100">
        <f t="shared" si="8"/>
        <v>0.6058950495223927</v>
      </c>
      <c r="O100">
        <f t="shared" si="12"/>
        <v>0.13836507146730773</v>
      </c>
      <c r="P100">
        <f t="shared" si="13"/>
        <v>5.115807125185016E-3</v>
      </c>
      <c r="Q100">
        <f t="shared" si="14"/>
        <v>-4.1582927177428791E-3</v>
      </c>
      <c r="R100">
        <f t="shared" si="15"/>
        <v>-5.4409054948950934E-4</v>
      </c>
      <c r="T100">
        <f t="shared" si="9"/>
        <v>0</v>
      </c>
    </row>
    <row r="101" spans="1:20" x14ac:dyDescent="0.55000000000000004">
      <c r="A101">
        <v>211</v>
      </c>
      <c r="B101">
        <v>1</v>
      </c>
      <c r="C101">
        <v>26</v>
      </c>
      <c r="D101">
        <v>15</v>
      </c>
      <c r="E101">
        <v>0</v>
      </c>
      <c r="F101">
        <v>1</v>
      </c>
      <c r="K101">
        <f t="shared" si="10"/>
        <v>-0.14730088283776521</v>
      </c>
      <c r="L101">
        <f t="shared" si="11"/>
        <v>0.46324121989035122</v>
      </c>
      <c r="M101">
        <f t="shared" si="8"/>
        <v>1.4872481270163906</v>
      </c>
      <c r="O101">
        <f t="shared" si="12"/>
        <v>0.22470960690022734</v>
      </c>
      <c r="P101">
        <f t="shared" si="13"/>
        <v>8.3082456857569188E-3</v>
      </c>
      <c r="Q101">
        <f t="shared" si="14"/>
        <v>-6.7532095497154299E-3</v>
      </c>
      <c r="R101">
        <f t="shared" si="15"/>
        <v>-8.836216553597772E-4</v>
      </c>
      <c r="T101">
        <f t="shared" si="9"/>
        <v>0</v>
      </c>
    </row>
    <row r="102" spans="1:20" x14ac:dyDescent="0.55000000000000004">
      <c r="A102">
        <v>212</v>
      </c>
      <c r="B102">
        <v>0</v>
      </c>
      <c r="C102">
        <v>20</v>
      </c>
      <c r="D102">
        <v>0</v>
      </c>
      <c r="E102">
        <v>0</v>
      </c>
      <c r="F102">
        <v>0</v>
      </c>
      <c r="K102">
        <f t="shared" si="10"/>
        <v>-0.84411077407549451</v>
      </c>
      <c r="L102">
        <f t="shared" si="11"/>
        <v>0.30066971444612139</v>
      </c>
      <c r="M102">
        <f t="shared" si="8"/>
        <v>0.96530803059017922</v>
      </c>
      <c r="O102">
        <f t="shared" si="12"/>
        <v>0.19002349769998483</v>
      </c>
      <c r="P102">
        <f t="shared" si="13"/>
        <v>7.025787311618235E-3</v>
      </c>
      <c r="Q102">
        <f t="shared" si="14"/>
        <v>-5.7107860987342914E-3</v>
      </c>
      <c r="R102">
        <f t="shared" si="15"/>
        <v>-7.4722607507149506E-4</v>
      </c>
      <c r="T102">
        <f t="shared" si="9"/>
        <v>0</v>
      </c>
    </row>
    <row r="103" spans="1:20" x14ac:dyDescent="0.55000000000000004">
      <c r="A103">
        <v>213</v>
      </c>
      <c r="B103">
        <v>1</v>
      </c>
      <c r="C103">
        <v>9</v>
      </c>
      <c r="D103">
        <v>0</v>
      </c>
      <c r="E103">
        <v>0</v>
      </c>
      <c r="F103">
        <v>1</v>
      </c>
      <c r="K103">
        <f t="shared" si="10"/>
        <v>-0.3079372288953246</v>
      </c>
      <c r="L103">
        <f t="shared" si="11"/>
        <v>0.42361831758316809</v>
      </c>
      <c r="M103">
        <f t="shared" si="8"/>
        <v>1.3600377564512238</v>
      </c>
      <c r="O103">
        <f t="shared" si="12"/>
        <v>0.22065825917852908</v>
      </c>
      <c r="P103">
        <f t="shared" si="13"/>
        <v>8.1584541717463679E-3</v>
      </c>
      <c r="Q103">
        <f t="shared" si="14"/>
        <v>-6.6314541850881464E-3</v>
      </c>
      <c r="R103">
        <f t="shared" si="15"/>
        <v>-8.6769061160215733E-4</v>
      </c>
      <c r="T103">
        <f t="shared" si="9"/>
        <v>0</v>
      </c>
    </row>
    <row r="104" spans="1:20" x14ac:dyDescent="0.55000000000000004">
      <c r="A104">
        <v>214</v>
      </c>
      <c r="B104">
        <v>0</v>
      </c>
      <c r="C104">
        <v>37</v>
      </c>
      <c r="D104">
        <v>20</v>
      </c>
      <c r="E104">
        <v>0</v>
      </c>
      <c r="F104">
        <v>1</v>
      </c>
      <c r="K104">
        <f t="shared" si="10"/>
        <v>-0.81927258519158674</v>
      </c>
      <c r="L104">
        <f t="shared" si="11"/>
        <v>0.30591809167872003</v>
      </c>
      <c r="M104">
        <f t="shared" si="8"/>
        <v>0.98215808381062741</v>
      </c>
      <c r="O104">
        <f t="shared" si="12"/>
        <v>0.19188948268961106</v>
      </c>
      <c r="P104">
        <f t="shared" si="13"/>
        <v>7.0947788512039584E-3</v>
      </c>
      <c r="Q104">
        <f t="shared" si="14"/>
        <v>-5.7668646430626812E-3</v>
      </c>
      <c r="R104">
        <f t="shared" si="15"/>
        <v>-7.5456365519614959E-4</v>
      </c>
      <c r="T104">
        <f t="shared" si="9"/>
        <v>0</v>
      </c>
    </row>
    <row r="105" spans="1:20" x14ac:dyDescent="0.55000000000000004">
      <c r="A105">
        <v>216</v>
      </c>
      <c r="B105">
        <v>0</v>
      </c>
      <c r="C105">
        <v>18</v>
      </c>
      <c r="D105">
        <v>25</v>
      </c>
      <c r="E105">
        <v>13</v>
      </c>
      <c r="F105">
        <v>1</v>
      </c>
      <c r="K105">
        <f t="shared" si="10"/>
        <v>-1.6361267335452425</v>
      </c>
      <c r="L105">
        <f t="shared" si="11"/>
        <v>0.1629927878588581</v>
      </c>
      <c r="M105">
        <f t="shared" si="8"/>
        <v>0.52329263470475496</v>
      </c>
      <c r="O105">
        <f t="shared" si="12"/>
        <v>0.12329142563156756</v>
      </c>
      <c r="P105">
        <f t="shared" si="13"/>
        <v>4.5584853679580479E-3</v>
      </c>
      <c r="Q105">
        <f t="shared" si="14"/>
        <v>-3.7052836523487741E-3</v>
      </c>
      <c r="R105">
        <f t="shared" si="15"/>
        <v>-4.8481671572058794E-4</v>
      </c>
      <c r="T105">
        <f t="shared" si="9"/>
        <v>0</v>
      </c>
    </row>
    <row r="106" spans="1:20" x14ac:dyDescent="0.55000000000000004">
      <c r="A106">
        <v>217</v>
      </c>
      <c r="B106">
        <v>0</v>
      </c>
      <c r="C106">
        <v>24</v>
      </c>
      <c r="D106">
        <v>0</v>
      </c>
      <c r="E106">
        <v>13</v>
      </c>
      <c r="F106">
        <v>1</v>
      </c>
      <c r="K106">
        <f t="shared" si="10"/>
        <v>-0.75665448264927326</v>
      </c>
      <c r="L106">
        <f t="shared" si="11"/>
        <v>0.31937305451777737</v>
      </c>
      <c r="M106">
        <f t="shared" si="8"/>
        <v>1.0253555960833904</v>
      </c>
      <c r="O106">
        <f t="shared" si="12"/>
        <v>0.19644577673271243</v>
      </c>
      <c r="P106">
        <f t="shared" si="13"/>
        <v>7.2632398745167918E-3</v>
      </c>
      <c r="Q106">
        <f t="shared" si="14"/>
        <v>-5.9037951858536076E-3</v>
      </c>
      <c r="R106">
        <f t="shared" si="15"/>
        <v>-7.7248029053812988E-4</v>
      </c>
      <c r="T106">
        <f t="shared" si="9"/>
        <v>0</v>
      </c>
    </row>
    <row r="107" spans="1:20" x14ac:dyDescent="0.55000000000000004">
      <c r="A107">
        <v>218</v>
      </c>
      <c r="B107">
        <v>1</v>
      </c>
      <c r="C107">
        <v>21</v>
      </c>
      <c r="D107">
        <v>35</v>
      </c>
      <c r="E107">
        <v>26</v>
      </c>
      <c r="F107">
        <v>0</v>
      </c>
      <c r="K107">
        <f t="shared" si="10"/>
        <v>-0.94995743623996964</v>
      </c>
      <c r="L107">
        <f t="shared" si="11"/>
        <v>0.27889338197367219</v>
      </c>
      <c r="M107">
        <f t="shared" si="8"/>
        <v>0.89539454212600011</v>
      </c>
      <c r="O107">
        <f t="shared" si="12"/>
        <v>0.18174939601862911</v>
      </c>
      <c r="P107">
        <f t="shared" si="13"/>
        <v>6.7198668369846774E-3</v>
      </c>
      <c r="Q107">
        <f t="shared" si="14"/>
        <v>-5.462124088860109E-3</v>
      </c>
      <c r="R107">
        <f t="shared" si="15"/>
        <v>-7.1468996980590725E-4</v>
      </c>
      <c r="T107">
        <f t="shared" si="9"/>
        <v>0</v>
      </c>
    </row>
    <row r="108" spans="1:20" x14ac:dyDescent="0.55000000000000004">
      <c r="A108">
        <v>221</v>
      </c>
      <c r="B108">
        <v>0</v>
      </c>
      <c r="C108">
        <v>25</v>
      </c>
      <c r="D108">
        <v>35</v>
      </c>
      <c r="E108">
        <v>0</v>
      </c>
      <c r="F108">
        <v>0</v>
      </c>
      <c r="K108">
        <f t="shared" si="10"/>
        <v>-1.6276299867679636</v>
      </c>
      <c r="L108">
        <f t="shared" si="11"/>
        <v>0.16415528799999093</v>
      </c>
      <c r="M108">
        <f t="shared" si="8"/>
        <v>0.52702487199997083</v>
      </c>
      <c r="O108">
        <f t="shared" si="12"/>
        <v>0.1239983090577423</v>
      </c>
      <c r="P108">
        <f t="shared" si="13"/>
        <v>4.5846211494088912E-3</v>
      </c>
      <c r="Q108">
        <f t="shared" si="14"/>
        <v>-3.7265276568665623E-3</v>
      </c>
      <c r="R108">
        <f t="shared" si="15"/>
        <v>-4.8759638104864958E-4</v>
      </c>
      <c r="T108">
        <f t="shared" si="9"/>
        <v>0</v>
      </c>
    </row>
    <row r="109" spans="1:20" x14ac:dyDescent="0.55000000000000004">
      <c r="A109">
        <v>223</v>
      </c>
      <c r="B109">
        <v>0</v>
      </c>
      <c r="C109">
        <v>42</v>
      </c>
      <c r="D109">
        <v>50</v>
      </c>
      <c r="E109">
        <v>0</v>
      </c>
      <c r="F109">
        <v>0</v>
      </c>
      <c r="K109">
        <f t="shared" si="10"/>
        <v>-1.4669936407104041</v>
      </c>
      <c r="L109">
        <f t="shared" si="11"/>
        <v>0.1873999958943304</v>
      </c>
      <c r="M109">
        <f t="shared" si="8"/>
        <v>0.6016526183975871</v>
      </c>
      <c r="O109">
        <f t="shared" si="12"/>
        <v>0.13762004116313142</v>
      </c>
      <c r="P109">
        <f t="shared" si="13"/>
        <v>5.0882609294712776E-3</v>
      </c>
      <c r="Q109">
        <f t="shared" si="14"/>
        <v>-4.135902283108615E-3</v>
      </c>
      <c r="R109">
        <f t="shared" si="15"/>
        <v>-5.4116087986055676E-4</v>
      </c>
      <c r="T109">
        <f t="shared" si="9"/>
        <v>0</v>
      </c>
    </row>
    <row r="110" spans="1:20" x14ac:dyDescent="0.55000000000000004">
      <c r="A110">
        <v>227</v>
      </c>
      <c r="B110">
        <v>1</v>
      </c>
      <c r="C110">
        <v>26</v>
      </c>
      <c r="D110">
        <v>0</v>
      </c>
      <c r="E110">
        <v>13</v>
      </c>
      <c r="F110">
        <v>0</v>
      </c>
      <c r="K110">
        <f t="shared" si="10"/>
        <v>0.21389557009093693</v>
      </c>
      <c r="L110">
        <f t="shared" si="11"/>
        <v>0.55327094590498482</v>
      </c>
      <c r="M110">
        <f t="shared" si="8"/>
        <v>1.776290931589688</v>
      </c>
      <c r="O110">
        <f t="shared" si="12"/>
        <v>0.22336614530724933</v>
      </c>
      <c r="P110">
        <f t="shared" si="13"/>
        <v>8.2585735371656227E-3</v>
      </c>
      <c r="Q110">
        <f t="shared" si="14"/>
        <v>-6.7128344283108356E-3</v>
      </c>
      <c r="R110">
        <f t="shared" si="15"/>
        <v>-8.7833878484491485E-4</v>
      </c>
      <c r="T110">
        <f t="shared" si="9"/>
        <v>1</v>
      </c>
    </row>
    <row r="111" spans="1:20" x14ac:dyDescent="0.55000000000000004">
      <c r="A111">
        <v>229</v>
      </c>
      <c r="B111">
        <v>1</v>
      </c>
      <c r="C111">
        <v>43</v>
      </c>
      <c r="D111">
        <v>35</v>
      </c>
      <c r="E111">
        <v>26</v>
      </c>
      <c r="F111">
        <v>1</v>
      </c>
      <c r="K111">
        <f t="shared" si="10"/>
        <v>-0.2148587311383629</v>
      </c>
      <c r="L111">
        <f t="shared" si="11"/>
        <v>0.44649100931761243</v>
      </c>
      <c r="M111">
        <f t="shared" si="8"/>
        <v>1.4334711351775977</v>
      </c>
      <c r="O111">
        <f t="shared" si="12"/>
        <v>0.22334317411151</v>
      </c>
      <c r="P111">
        <f t="shared" si="13"/>
        <v>8.2577242172788105E-3</v>
      </c>
      <c r="Q111">
        <f t="shared" si="14"/>
        <v>-6.7121440737658074E-3</v>
      </c>
      <c r="R111">
        <f t="shared" si="15"/>
        <v>-8.7824845561384742E-4</v>
      </c>
      <c r="T111">
        <f t="shared" si="9"/>
        <v>0</v>
      </c>
    </row>
    <row r="112" spans="1:20" x14ac:dyDescent="0.55000000000000004">
      <c r="A112">
        <v>230</v>
      </c>
      <c r="B112">
        <v>0</v>
      </c>
      <c r="C112">
        <v>29</v>
      </c>
      <c r="D112">
        <v>0</v>
      </c>
      <c r="E112">
        <v>0</v>
      </c>
      <c r="F112">
        <v>0</v>
      </c>
      <c r="K112">
        <f t="shared" si="10"/>
        <v>-0.54338857653392814</v>
      </c>
      <c r="L112">
        <f t="shared" si="11"/>
        <v>0.36739966568101773</v>
      </c>
      <c r="M112">
        <f t="shared" si="8"/>
        <v>1.1795462950811622</v>
      </c>
      <c r="O112">
        <f t="shared" si="12"/>
        <v>0.21004070149000209</v>
      </c>
      <c r="P112">
        <f t="shared" si="13"/>
        <v>7.7658884996514186E-3</v>
      </c>
      <c r="Q112">
        <f t="shared" si="14"/>
        <v>-6.3123641694634415E-3</v>
      </c>
      <c r="R112">
        <f t="shared" si="15"/>
        <v>-8.2593937528416684E-4</v>
      </c>
      <c r="T112">
        <f t="shared" si="9"/>
        <v>0</v>
      </c>
    </row>
    <row r="113" spans="1:20" x14ac:dyDescent="0.55000000000000004">
      <c r="A113">
        <v>231</v>
      </c>
      <c r="B113">
        <v>0</v>
      </c>
      <c r="C113">
        <v>12</v>
      </c>
      <c r="D113">
        <v>20</v>
      </c>
      <c r="E113">
        <v>0</v>
      </c>
      <c r="F113">
        <v>0</v>
      </c>
      <c r="K113">
        <f t="shared" si="10"/>
        <v>-1.6546120228070489</v>
      </c>
      <c r="L113">
        <f t="shared" si="11"/>
        <v>0.16048659534871279</v>
      </c>
      <c r="M113">
        <f t="shared" si="8"/>
        <v>0.51524643769849898</v>
      </c>
      <c r="O113">
        <f t="shared" si="12"/>
        <v>0.1217591716798451</v>
      </c>
      <c r="P113">
        <f t="shared" si="13"/>
        <v>4.5018329512701641E-3</v>
      </c>
      <c r="Q113">
        <f t="shared" si="14"/>
        <v>-3.6592347443287635E-3</v>
      </c>
      <c r="R113">
        <f t="shared" si="15"/>
        <v>-4.7879146031682714E-4</v>
      </c>
      <c r="T113">
        <f t="shared" si="9"/>
        <v>0</v>
      </c>
    </row>
    <row r="114" spans="1:20" x14ac:dyDescent="0.55000000000000004">
      <c r="A114">
        <v>233</v>
      </c>
      <c r="B114">
        <v>0</v>
      </c>
      <c r="C114">
        <v>17</v>
      </c>
      <c r="D114">
        <v>0</v>
      </c>
      <c r="E114">
        <v>0</v>
      </c>
      <c r="F114">
        <v>0</v>
      </c>
      <c r="K114">
        <f t="shared" si="10"/>
        <v>-0.94435150658934996</v>
      </c>
      <c r="L114">
        <f t="shared" si="11"/>
        <v>0.28002219715155063</v>
      </c>
      <c r="M114">
        <f t="shared" si="8"/>
        <v>0.89901863296024143</v>
      </c>
      <c r="O114">
        <f t="shared" si="12"/>
        <v>0.18219936216990082</v>
      </c>
      <c r="P114">
        <f t="shared" si="13"/>
        <v>6.7365035504150005E-3</v>
      </c>
      <c r="Q114">
        <f t="shared" si="14"/>
        <v>-5.4756469450999217E-3</v>
      </c>
      <c r="R114">
        <f t="shared" si="15"/>
        <v>-7.1645936382927489E-4</v>
      </c>
      <c r="T114">
        <f t="shared" si="9"/>
        <v>0</v>
      </c>
    </row>
    <row r="115" spans="1:20" x14ac:dyDescent="0.55000000000000004">
      <c r="A115">
        <v>234</v>
      </c>
      <c r="B115">
        <v>0</v>
      </c>
      <c r="C115">
        <v>24</v>
      </c>
      <c r="D115">
        <v>35</v>
      </c>
      <c r="E115">
        <v>13</v>
      </c>
      <c r="F115">
        <v>0</v>
      </c>
      <c r="K115">
        <f t="shared" si="10"/>
        <v>-1.7072415828648346</v>
      </c>
      <c r="L115">
        <f t="shared" si="11"/>
        <v>0.15352183752887219</v>
      </c>
      <c r="M115">
        <f t="shared" si="8"/>
        <v>0.49288589943480016</v>
      </c>
      <c r="O115">
        <f t="shared" si="12"/>
        <v>0.11744139593056356</v>
      </c>
      <c r="P115">
        <f t="shared" si="13"/>
        <v>4.3421907257512439E-3</v>
      </c>
      <c r="Q115">
        <f t="shared" si="14"/>
        <v>-3.5294724042765888E-3</v>
      </c>
      <c r="R115">
        <f t="shared" si="15"/>
        <v>-4.6181274628816319E-4</v>
      </c>
      <c r="T115">
        <f t="shared" si="9"/>
        <v>0</v>
      </c>
    </row>
    <row r="116" spans="1:20" x14ac:dyDescent="0.55000000000000004">
      <c r="A116">
        <v>235</v>
      </c>
      <c r="B116">
        <v>0</v>
      </c>
      <c r="C116">
        <v>38</v>
      </c>
      <c r="D116">
        <v>60</v>
      </c>
      <c r="E116">
        <v>13</v>
      </c>
      <c r="F116">
        <v>0</v>
      </c>
      <c r="K116">
        <f t="shared" si="10"/>
        <v>-1.9184422836684341</v>
      </c>
      <c r="L116">
        <f t="shared" si="11"/>
        <v>0.12803537263679612</v>
      </c>
      <c r="M116">
        <f t="shared" si="8"/>
        <v>0.41106093320234544</v>
      </c>
      <c r="O116">
        <f t="shared" si="12"/>
        <v>0.10089371731637942</v>
      </c>
      <c r="P116">
        <f t="shared" si="13"/>
        <v>3.7303691781454466E-3</v>
      </c>
      <c r="Q116">
        <f t="shared" si="14"/>
        <v>-3.0321641548231161E-3</v>
      </c>
      <c r="R116">
        <f t="shared" si="15"/>
        <v>-3.9674259921643965E-4</v>
      </c>
      <c r="T116">
        <f t="shared" si="9"/>
        <v>0</v>
      </c>
    </row>
    <row r="117" spans="1:20" x14ac:dyDescent="0.55000000000000004">
      <c r="A117">
        <v>236</v>
      </c>
      <c r="B117">
        <v>0</v>
      </c>
      <c r="C117">
        <v>10</v>
      </c>
      <c r="D117">
        <v>15</v>
      </c>
      <c r="E117">
        <v>0</v>
      </c>
      <c r="F117">
        <v>0</v>
      </c>
      <c r="K117">
        <f t="shared" si="10"/>
        <v>-1.5856410206426341</v>
      </c>
      <c r="L117">
        <f t="shared" si="11"/>
        <v>0.16999805890990435</v>
      </c>
      <c r="M117">
        <f t="shared" si="8"/>
        <v>0.54578324176337711</v>
      </c>
      <c r="O117">
        <f t="shared" si="12"/>
        <v>0.12751414308944167</v>
      </c>
      <c r="P117">
        <f t="shared" si="13"/>
        <v>4.7146129789912977E-3</v>
      </c>
      <c r="Q117">
        <f t="shared" si="14"/>
        <v>-3.8321892006056733E-3</v>
      </c>
      <c r="R117">
        <f t="shared" si="15"/>
        <v>-5.0142163369323205E-4</v>
      </c>
      <c r="T117">
        <f t="shared" si="9"/>
        <v>0</v>
      </c>
    </row>
    <row r="118" spans="1:20" x14ac:dyDescent="0.55000000000000004">
      <c r="A118">
        <v>237</v>
      </c>
      <c r="B118">
        <v>1</v>
      </c>
      <c r="C118">
        <v>26</v>
      </c>
      <c r="D118">
        <v>15</v>
      </c>
      <c r="E118">
        <v>13</v>
      </c>
      <c r="F118">
        <v>0</v>
      </c>
      <c r="K118">
        <f t="shared" si="10"/>
        <v>-0.19349890143001794</v>
      </c>
      <c r="L118">
        <f t="shared" si="11"/>
        <v>0.45177564814127963</v>
      </c>
      <c r="M118">
        <f t="shared" si="8"/>
        <v>1.4504376071904239</v>
      </c>
      <c r="O118">
        <f t="shared" si="12"/>
        <v>0.22382903720506298</v>
      </c>
      <c r="P118">
        <f t="shared" si="13"/>
        <v>8.2756881575240197E-3</v>
      </c>
      <c r="Q118">
        <f t="shared" si="14"/>
        <v>-6.7267457426864116E-3</v>
      </c>
      <c r="R118">
        <f t="shared" si="15"/>
        <v>-8.8015900655524142E-4</v>
      </c>
      <c r="T118">
        <f t="shared" si="9"/>
        <v>0</v>
      </c>
    </row>
    <row r="119" spans="1:20" x14ac:dyDescent="0.55000000000000004">
      <c r="A119">
        <v>239</v>
      </c>
      <c r="B119">
        <v>0</v>
      </c>
      <c r="C119">
        <v>15</v>
      </c>
      <c r="D119">
        <v>0</v>
      </c>
      <c r="E119">
        <v>0</v>
      </c>
      <c r="F119">
        <v>1</v>
      </c>
      <c r="K119">
        <f t="shared" si="10"/>
        <v>-1.0111786615985869</v>
      </c>
      <c r="L119">
        <f t="shared" si="11"/>
        <v>0.2667492481507388</v>
      </c>
      <c r="M119">
        <f t="shared" si="8"/>
        <v>0.85640548090500346</v>
      </c>
      <c r="O119">
        <f t="shared" si="12"/>
        <v>0.17676285486737606</v>
      </c>
      <c r="P119">
        <f t="shared" si="13"/>
        <v>6.5354981774589527E-3</v>
      </c>
      <c r="Q119">
        <f t="shared" si="14"/>
        <v>-5.3122633072619149E-3</v>
      </c>
      <c r="R119">
        <f t="shared" si="15"/>
        <v>-6.9508148128878623E-4</v>
      </c>
      <c r="T119">
        <f t="shared" si="9"/>
        <v>0</v>
      </c>
    </row>
    <row r="120" spans="1:20" x14ac:dyDescent="0.55000000000000004">
      <c r="A120">
        <v>240</v>
      </c>
      <c r="B120">
        <v>1</v>
      </c>
      <c r="C120">
        <v>16</v>
      </c>
      <c r="D120">
        <v>0</v>
      </c>
      <c r="E120">
        <v>0</v>
      </c>
      <c r="F120">
        <v>1</v>
      </c>
      <c r="K120">
        <f t="shared" si="10"/>
        <v>-7.4042186362995199E-2</v>
      </c>
      <c r="L120">
        <f t="shared" si="11"/>
        <v>0.48149790538888088</v>
      </c>
      <c r="M120">
        <f t="shared" si="8"/>
        <v>1.5458616962485123</v>
      </c>
      <c r="O120">
        <f t="shared" si="12"/>
        <v>0.22562135522795282</v>
      </c>
      <c r="P120">
        <f t="shared" si="13"/>
        <v>8.3419559895343831E-3</v>
      </c>
      <c r="Q120">
        <f t="shared" si="14"/>
        <v>-6.7806103698168441E-3</v>
      </c>
      <c r="R120">
        <f t="shared" si="15"/>
        <v>-8.8720690735558528E-4</v>
      </c>
      <c r="T120">
        <f t="shared" si="9"/>
        <v>0</v>
      </c>
    </row>
    <row r="121" spans="1:20" x14ac:dyDescent="0.55000000000000004">
      <c r="A121">
        <v>241</v>
      </c>
      <c r="B121">
        <v>0</v>
      </c>
      <c r="C121">
        <v>24</v>
      </c>
      <c r="D121">
        <v>0</v>
      </c>
      <c r="E121">
        <v>0</v>
      </c>
      <c r="F121">
        <v>0</v>
      </c>
      <c r="K121">
        <f t="shared" si="10"/>
        <v>-0.71045646405702056</v>
      </c>
      <c r="L121">
        <f t="shared" si="11"/>
        <v>0.32949798616707338</v>
      </c>
      <c r="M121">
        <f t="shared" si="8"/>
        <v>1.057861955589025</v>
      </c>
      <c r="O121">
        <f t="shared" si="12"/>
        <v>0.19965865325941198</v>
      </c>
      <c r="P121">
        <f t="shared" si="13"/>
        <v>7.3820303788928385E-3</v>
      </c>
      <c r="Q121">
        <f t="shared" si="14"/>
        <v>-6.0003519318755855E-3</v>
      </c>
      <c r="R121">
        <f t="shared" si="15"/>
        <v>-7.8511422868679721E-4</v>
      </c>
      <c r="T121">
        <f t="shared" si="9"/>
        <v>0</v>
      </c>
    </row>
    <row r="122" spans="1:20" x14ac:dyDescent="0.55000000000000004">
      <c r="A122">
        <v>242</v>
      </c>
      <c r="B122">
        <v>0</v>
      </c>
      <c r="C122">
        <v>15</v>
      </c>
      <c r="D122">
        <v>0</v>
      </c>
      <c r="E122">
        <v>0</v>
      </c>
      <c r="F122">
        <v>0</v>
      </c>
      <c r="K122">
        <f t="shared" si="10"/>
        <v>-1.0111786615985869</v>
      </c>
      <c r="L122">
        <f t="shared" si="11"/>
        <v>0.2667492481507388</v>
      </c>
      <c r="M122">
        <f t="shared" si="8"/>
        <v>0.85640548090500346</v>
      </c>
      <c r="O122">
        <f t="shared" si="12"/>
        <v>0.17676285486737606</v>
      </c>
      <c r="P122">
        <f t="shared" si="13"/>
        <v>6.5354981774589527E-3</v>
      </c>
      <c r="Q122">
        <f t="shared" si="14"/>
        <v>-5.3122633072619149E-3</v>
      </c>
      <c r="R122">
        <f t="shared" si="15"/>
        <v>-6.9508148128878623E-4</v>
      </c>
      <c r="T122">
        <f t="shared" si="9"/>
        <v>0</v>
      </c>
    </row>
    <row r="123" spans="1:20" x14ac:dyDescent="0.55000000000000004">
      <c r="A123">
        <v>243</v>
      </c>
      <c r="B123">
        <v>0</v>
      </c>
      <c r="C123">
        <v>30</v>
      </c>
      <c r="D123">
        <v>0</v>
      </c>
      <c r="E123">
        <v>0</v>
      </c>
      <c r="F123">
        <v>0</v>
      </c>
      <c r="K123">
        <f t="shared" si="10"/>
        <v>-0.50997499902930965</v>
      </c>
      <c r="L123">
        <f t="shared" si="11"/>
        <v>0.37519938636100858</v>
      </c>
      <c r="M123">
        <f t="shared" si="8"/>
        <v>1.2045875035800802</v>
      </c>
      <c r="O123">
        <f t="shared" si="12"/>
        <v>0.21185506573324916</v>
      </c>
      <c r="P123">
        <f t="shared" si="13"/>
        <v>7.8329714521975565E-3</v>
      </c>
      <c r="Q123">
        <f t="shared" si="14"/>
        <v>-6.366891352805445E-3</v>
      </c>
      <c r="R123">
        <f t="shared" si="15"/>
        <v>-8.3307396805106795E-4</v>
      </c>
      <c r="T123">
        <f t="shared" si="9"/>
        <v>0</v>
      </c>
    </row>
    <row r="124" spans="1:20" x14ac:dyDescent="0.55000000000000004">
      <c r="A124">
        <v>245</v>
      </c>
      <c r="B124">
        <v>0</v>
      </c>
      <c r="C124">
        <v>22</v>
      </c>
      <c r="D124">
        <v>35</v>
      </c>
      <c r="E124">
        <v>13</v>
      </c>
      <c r="F124">
        <v>0</v>
      </c>
      <c r="K124">
        <f t="shared" si="10"/>
        <v>-1.7740687378740716</v>
      </c>
      <c r="L124">
        <f t="shared" si="11"/>
        <v>0.14503707105138725</v>
      </c>
      <c r="M124">
        <f t="shared" si="8"/>
        <v>0.4656453333755064</v>
      </c>
      <c r="O124">
        <f t="shared" si="12"/>
        <v>0.11206283139441155</v>
      </c>
      <c r="P124">
        <f t="shared" si="13"/>
        <v>4.143327685494619E-3</v>
      </c>
      <c r="Q124">
        <f t="shared" si="14"/>
        <v>-3.3678301234219481E-3</v>
      </c>
      <c r="R124">
        <f t="shared" si="15"/>
        <v>-4.4066271107402912E-4</v>
      </c>
      <c r="T124">
        <f t="shared" si="9"/>
        <v>0</v>
      </c>
    </row>
    <row r="125" spans="1:20" x14ac:dyDescent="0.55000000000000004">
      <c r="A125">
        <v>246</v>
      </c>
      <c r="B125">
        <v>0</v>
      </c>
      <c r="C125">
        <v>6</v>
      </c>
      <c r="D125">
        <v>0</v>
      </c>
      <c r="E125">
        <v>15</v>
      </c>
      <c r="F125">
        <v>0</v>
      </c>
      <c r="K125">
        <f t="shared" si="10"/>
        <v>-1.3652062652081371</v>
      </c>
      <c r="L125">
        <f t="shared" si="11"/>
        <v>0.20339545059118855</v>
      </c>
      <c r="M125">
        <f t="shared" si="8"/>
        <v>0.65300644663486851</v>
      </c>
      <c r="O125">
        <f t="shared" si="12"/>
        <v>0.14642637240752965</v>
      </c>
      <c r="P125">
        <f t="shared" si="13"/>
        <v>5.4138596636682705E-3</v>
      </c>
      <c r="Q125">
        <f t="shared" si="14"/>
        <v>-4.4005594158320633E-3</v>
      </c>
      <c r="R125">
        <f t="shared" si="15"/>
        <v>-5.757898621242155E-4</v>
      </c>
      <c r="T125">
        <f t="shared" si="9"/>
        <v>0</v>
      </c>
    </row>
    <row r="126" spans="1:20" x14ac:dyDescent="0.55000000000000004">
      <c r="A126">
        <v>247</v>
      </c>
      <c r="B126">
        <v>0</v>
      </c>
      <c r="C126">
        <v>19</v>
      </c>
      <c r="D126">
        <v>10</v>
      </c>
      <c r="E126">
        <v>0</v>
      </c>
      <c r="F126">
        <v>0</v>
      </c>
      <c r="K126">
        <f t="shared" si="10"/>
        <v>-1.1491206659274162</v>
      </c>
      <c r="L126">
        <f t="shared" si="11"/>
        <v>0.24064973366003475</v>
      </c>
      <c r="M126">
        <f t="shared" si="8"/>
        <v>0.77261230280326942</v>
      </c>
      <c r="O126">
        <f t="shared" si="12"/>
        <v>0.1651440082127679</v>
      </c>
      <c r="P126">
        <f t="shared" si="13"/>
        <v>6.1059115926963324E-3</v>
      </c>
      <c r="Q126">
        <f t="shared" si="14"/>
        <v>-4.9630815020557948E-3</v>
      </c>
      <c r="R126">
        <f t="shared" si="15"/>
        <v>-6.493928938895179E-4</v>
      </c>
      <c r="T126">
        <f t="shared" si="9"/>
        <v>0</v>
      </c>
    </row>
    <row r="127" spans="1:20" x14ac:dyDescent="0.55000000000000004">
      <c r="A127">
        <v>248</v>
      </c>
      <c r="B127">
        <v>0</v>
      </c>
      <c r="C127">
        <v>36</v>
      </c>
      <c r="D127">
        <v>35</v>
      </c>
      <c r="E127">
        <v>26</v>
      </c>
      <c r="F127">
        <v>0</v>
      </c>
      <c r="K127">
        <f t="shared" si="10"/>
        <v>-1.3524766714016654</v>
      </c>
      <c r="L127">
        <f t="shared" si="11"/>
        <v>0.20546576128711824</v>
      </c>
      <c r="M127">
        <f t="shared" si="8"/>
        <v>0.65965323360601114</v>
      </c>
      <c r="O127">
        <f t="shared" si="12"/>
        <v>0.14753238550249173</v>
      </c>
      <c r="P127">
        <f t="shared" si="13"/>
        <v>5.4547525682991319E-3</v>
      </c>
      <c r="Q127">
        <f t="shared" si="14"/>
        <v>-4.433798485127061E-3</v>
      </c>
      <c r="R127">
        <f t="shared" si="15"/>
        <v>-5.8013901806508233E-4</v>
      </c>
      <c r="T127">
        <f t="shared" si="9"/>
        <v>0</v>
      </c>
    </row>
    <row r="128" spans="1:20" x14ac:dyDescent="0.55000000000000004">
      <c r="A128">
        <v>249</v>
      </c>
      <c r="B128">
        <v>0</v>
      </c>
      <c r="C128">
        <v>4</v>
      </c>
      <c r="D128">
        <v>0</v>
      </c>
      <c r="E128">
        <v>0</v>
      </c>
      <c r="F128">
        <v>0</v>
      </c>
      <c r="K128">
        <f t="shared" si="10"/>
        <v>-1.3787280141493903</v>
      </c>
      <c r="L128">
        <f t="shared" si="11"/>
        <v>0.20121336394635408</v>
      </c>
      <c r="M128">
        <f t="shared" si="8"/>
        <v>0.64600080003829463</v>
      </c>
      <c r="O128">
        <f t="shared" si="12"/>
        <v>0.14525225999801303</v>
      </c>
      <c r="P128">
        <f t="shared" si="13"/>
        <v>5.3704489056881216E-3</v>
      </c>
      <c r="Q128">
        <f t="shared" si="14"/>
        <v>-4.3652737542808524E-3</v>
      </c>
      <c r="R128">
        <f t="shared" si="15"/>
        <v>-5.7117292044029278E-4</v>
      </c>
      <c r="T128">
        <f t="shared" si="9"/>
        <v>0</v>
      </c>
    </row>
    <row r="129" spans="1:20" x14ac:dyDescent="0.55000000000000004">
      <c r="A129">
        <v>253</v>
      </c>
      <c r="B129">
        <v>0</v>
      </c>
      <c r="C129">
        <v>9</v>
      </c>
      <c r="D129">
        <v>0</v>
      </c>
      <c r="E129">
        <v>0</v>
      </c>
      <c r="F129">
        <v>0</v>
      </c>
      <c r="K129">
        <f t="shared" si="10"/>
        <v>-1.2116601266262979</v>
      </c>
      <c r="L129">
        <f t="shared" si="11"/>
        <v>0.22940744249311271</v>
      </c>
      <c r="M129">
        <f t="shared" si="8"/>
        <v>0.7365186311620987</v>
      </c>
      <c r="O129">
        <f t="shared" si="12"/>
        <v>0.15975983366391</v>
      </c>
      <c r="P129">
        <f t="shared" si="13"/>
        <v>5.9068411320071616E-3</v>
      </c>
      <c r="Q129">
        <f t="shared" si="14"/>
        <v>-4.8012706231963685E-3</v>
      </c>
      <c r="R129">
        <f t="shared" si="15"/>
        <v>-6.2822079852058155E-4</v>
      </c>
      <c r="T129">
        <f t="shared" si="9"/>
        <v>0</v>
      </c>
    </row>
    <row r="130" spans="1:20" x14ac:dyDescent="0.55000000000000004">
      <c r="A130">
        <v>254</v>
      </c>
      <c r="B130">
        <v>1</v>
      </c>
      <c r="C130">
        <v>11</v>
      </c>
      <c r="D130">
        <v>0</v>
      </c>
      <c r="E130">
        <v>0</v>
      </c>
      <c r="F130">
        <v>0</v>
      </c>
      <c r="K130">
        <f t="shared" si="10"/>
        <v>-0.24111007388608763</v>
      </c>
      <c r="L130">
        <f t="shared" si="11"/>
        <v>0.4400128086340962</v>
      </c>
      <c r="M130">
        <f t="shared" ref="M130:M193" si="16">L130/$W$10</f>
        <v>1.4126727014042035</v>
      </c>
      <c r="O130">
        <f t="shared" si="12"/>
        <v>0.22267871090735658</v>
      </c>
      <c r="P130">
        <f t="shared" si="13"/>
        <v>8.2331568495306977E-3</v>
      </c>
      <c r="Q130">
        <f t="shared" si="14"/>
        <v>-6.6921749263954607E-3</v>
      </c>
      <c r="R130">
        <f t="shared" si="15"/>
        <v>-8.7563559858259282E-4</v>
      </c>
      <c r="T130">
        <f t="shared" ref="T130:T193" si="17">IF(L130&gt;0.5,1,0)</f>
        <v>0</v>
      </c>
    </row>
    <row r="131" spans="1:20" x14ac:dyDescent="0.55000000000000004">
      <c r="A131">
        <v>258</v>
      </c>
      <c r="B131">
        <v>0</v>
      </c>
      <c r="C131">
        <v>27</v>
      </c>
      <c r="D131">
        <v>0</v>
      </c>
      <c r="E131">
        <v>0</v>
      </c>
      <c r="F131">
        <v>0</v>
      </c>
      <c r="K131">
        <f t="shared" ref="K131:K194" si="18">$I$2 + ($I$3*B131) + ($I$4*C131) + ($I$5*D131) + ($I$6*E131)</f>
        <v>-0.61021573154316511</v>
      </c>
      <c r="L131">
        <f t="shared" ref="L131:L194" si="19">EXP(K131)/(1+EXP(K131))</f>
        <v>0.35200998820860518</v>
      </c>
      <c r="M131">
        <f t="shared" si="16"/>
        <v>1.1301373305644693</v>
      </c>
      <c r="O131">
        <f t="shared" ref="O131:O194" si="20">$I$3 * (L131 * (1-L131))</f>
        <v>0.20613824985624063</v>
      </c>
      <c r="P131">
        <f t="shared" ref="P131:P194" si="21">$I$4 * (L131 * (1-L131))</f>
        <v>7.6216021587275544E-3</v>
      </c>
      <c r="Q131">
        <f t="shared" ref="Q131:Q194" si="22">$I$5 * (L131 * (1-L131))</f>
        <v>-6.1950835867417512E-3</v>
      </c>
      <c r="R131">
        <f t="shared" ref="R131:R194" si="23">$I$6 * (L131 * (1-L131))</f>
        <v>-8.1059383300783315E-4</v>
      </c>
      <c r="T131">
        <f t="shared" si="17"/>
        <v>0</v>
      </c>
    </row>
    <row r="132" spans="1:20" x14ac:dyDescent="0.55000000000000004">
      <c r="A132">
        <v>260</v>
      </c>
      <c r="B132">
        <v>0</v>
      </c>
      <c r="C132">
        <v>36</v>
      </c>
      <c r="D132">
        <v>50</v>
      </c>
      <c r="E132">
        <v>0</v>
      </c>
      <c r="F132">
        <v>0</v>
      </c>
      <c r="K132">
        <f t="shared" si="18"/>
        <v>-1.667475105738115</v>
      </c>
      <c r="L132">
        <f t="shared" si="19"/>
        <v>0.1587611031912794</v>
      </c>
      <c r="M132">
        <f t="shared" si="16"/>
        <v>0.50970669971937066</v>
      </c>
      <c r="O132">
        <f t="shared" si="20"/>
        <v>0.12069762916062654</v>
      </c>
      <c r="P132">
        <f t="shared" si="21"/>
        <v>4.4625842685938558E-3</v>
      </c>
      <c r="Q132">
        <f t="shared" si="22"/>
        <v>-3.627332151568683E-3</v>
      </c>
      <c r="R132">
        <f t="shared" si="23"/>
        <v>-4.7461717524283309E-4</v>
      </c>
      <c r="T132">
        <f t="shared" si="17"/>
        <v>0</v>
      </c>
    </row>
    <row r="133" spans="1:20" x14ac:dyDescent="0.55000000000000004">
      <c r="A133">
        <v>261</v>
      </c>
      <c r="B133">
        <v>0</v>
      </c>
      <c r="C133">
        <v>16</v>
      </c>
      <c r="D133">
        <v>0</v>
      </c>
      <c r="E133">
        <v>0</v>
      </c>
      <c r="F133">
        <v>0</v>
      </c>
      <c r="K133">
        <f t="shared" si="18"/>
        <v>-0.97776508409396845</v>
      </c>
      <c r="L133">
        <f t="shared" si="19"/>
        <v>0.2733354648391646</v>
      </c>
      <c r="M133">
        <f t="shared" si="16"/>
        <v>0.87755070290468629</v>
      </c>
      <c r="O133">
        <f t="shared" si="20"/>
        <v>0.17950032346807668</v>
      </c>
      <c r="P133">
        <f t="shared" si="21"/>
        <v>6.63671130316997E-3</v>
      </c>
      <c r="Q133">
        <f t="shared" si="22"/>
        <v>-5.3945325940597229E-3</v>
      </c>
      <c r="R133">
        <f t="shared" si="23"/>
        <v>-7.0584598116849322E-4</v>
      </c>
      <c r="T133">
        <f t="shared" si="17"/>
        <v>0</v>
      </c>
    </row>
    <row r="134" spans="1:20" x14ac:dyDescent="0.55000000000000004">
      <c r="A134">
        <v>263</v>
      </c>
      <c r="B134">
        <v>0</v>
      </c>
      <c r="C134">
        <v>30</v>
      </c>
      <c r="D134">
        <v>45</v>
      </c>
      <c r="E134">
        <v>0</v>
      </c>
      <c r="F134">
        <v>0</v>
      </c>
      <c r="K134">
        <f t="shared" si="18"/>
        <v>-1.7321584135921744</v>
      </c>
      <c r="L134">
        <f t="shared" si="19"/>
        <v>0.15031170315670545</v>
      </c>
      <c r="M134">
        <f t="shared" si="16"/>
        <v>0.48257967855573852</v>
      </c>
      <c r="O134">
        <f t="shared" si="20"/>
        <v>0.11542176695202132</v>
      </c>
      <c r="P134">
        <f t="shared" si="21"/>
        <v>4.2675184677233371E-3</v>
      </c>
      <c r="Q134">
        <f t="shared" si="22"/>
        <v>-3.4687763891265589E-3</v>
      </c>
      <c r="R134">
        <f t="shared" si="23"/>
        <v>-4.5387099459427835E-4</v>
      </c>
      <c r="T134">
        <f t="shared" si="17"/>
        <v>0</v>
      </c>
    </row>
    <row r="135" spans="1:20" x14ac:dyDescent="0.55000000000000004">
      <c r="A135">
        <v>264</v>
      </c>
      <c r="B135">
        <v>0</v>
      </c>
      <c r="C135">
        <v>34</v>
      </c>
      <c r="D135">
        <v>10</v>
      </c>
      <c r="E135">
        <v>26</v>
      </c>
      <c r="F135">
        <v>1</v>
      </c>
      <c r="K135">
        <f t="shared" si="18"/>
        <v>-0.74031304054264435</v>
      </c>
      <c r="L135">
        <f t="shared" si="19"/>
        <v>0.32293569420692042</v>
      </c>
      <c r="M135">
        <f t="shared" si="16"/>
        <v>1.0367935445590604</v>
      </c>
      <c r="O135">
        <f t="shared" si="20"/>
        <v>0.19759741345797047</v>
      </c>
      <c r="P135">
        <f t="shared" si="21"/>
        <v>7.3058196332826579E-3</v>
      </c>
      <c r="Q135">
        <f t="shared" si="22"/>
        <v>-5.9384053844921932E-3</v>
      </c>
      <c r="R135">
        <f t="shared" si="23"/>
        <v>-7.7700885148211044E-4</v>
      </c>
      <c r="T135">
        <f t="shared" si="17"/>
        <v>0</v>
      </c>
    </row>
    <row r="136" spans="1:20" x14ac:dyDescent="0.55000000000000004">
      <c r="A136">
        <v>271</v>
      </c>
      <c r="B136">
        <v>0</v>
      </c>
      <c r="C136">
        <v>6</v>
      </c>
      <c r="D136">
        <v>10</v>
      </c>
      <c r="E136">
        <v>0</v>
      </c>
      <c r="F136">
        <v>0</v>
      </c>
      <c r="K136">
        <f t="shared" si="18"/>
        <v>-1.5834971734874566</v>
      </c>
      <c r="L136">
        <f t="shared" si="19"/>
        <v>0.17030076703907529</v>
      </c>
      <c r="M136">
        <f t="shared" si="16"/>
        <v>0.54675509417808377</v>
      </c>
      <c r="O136">
        <f t="shared" si="20"/>
        <v>0.12769461375799612</v>
      </c>
      <c r="P136">
        <f t="shared" si="21"/>
        <v>4.7212855671111675E-3</v>
      </c>
      <c r="Q136">
        <f t="shared" si="22"/>
        <v>-3.8376128950312811E-3</v>
      </c>
      <c r="R136">
        <f t="shared" si="23"/>
        <v>-5.0213129534540499E-4</v>
      </c>
      <c r="T136">
        <f t="shared" si="17"/>
        <v>0</v>
      </c>
    </row>
    <row r="137" spans="1:20" x14ac:dyDescent="0.55000000000000004">
      <c r="A137">
        <v>274</v>
      </c>
      <c r="B137">
        <v>0</v>
      </c>
      <c r="C137">
        <v>13</v>
      </c>
      <c r="D137">
        <v>10</v>
      </c>
      <c r="E137">
        <v>0</v>
      </c>
      <c r="F137">
        <v>0</v>
      </c>
      <c r="K137">
        <f t="shared" si="18"/>
        <v>-1.3496021309551272</v>
      </c>
      <c r="L137">
        <f t="shared" si="19"/>
        <v>0.20593542613271909</v>
      </c>
      <c r="M137">
        <f t="shared" si="16"/>
        <v>0.66116110495241387</v>
      </c>
      <c r="O137">
        <f t="shared" si="20"/>
        <v>0.14778221442925474</v>
      </c>
      <c r="P137">
        <f t="shared" si="21"/>
        <v>5.4639895570135375E-3</v>
      </c>
      <c r="Q137">
        <f t="shared" si="22"/>
        <v>-4.4413066069082545E-3</v>
      </c>
      <c r="R137">
        <f t="shared" si="23"/>
        <v>-5.8112141598241343E-4</v>
      </c>
      <c r="T137">
        <f t="shared" si="17"/>
        <v>0</v>
      </c>
    </row>
    <row r="138" spans="1:20" x14ac:dyDescent="0.55000000000000004">
      <c r="A138">
        <v>275</v>
      </c>
      <c r="B138">
        <v>1</v>
      </c>
      <c r="C138">
        <v>36</v>
      </c>
      <c r="D138">
        <v>10</v>
      </c>
      <c r="E138">
        <v>0</v>
      </c>
      <c r="F138">
        <v>1</v>
      </c>
      <c r="K138">
        <f t="shared" si="18"/>
        <v>0.32263304938207127</v>
      </c>
      <c r="L138">
        <f t="shared" si="19"/>
        <v>0.5799658120904071</v>
      </c>
      <c r="M138">
        <f t="shared" si="16"/>
        <v>1.8619955019744647</v>
      </c>
      <c r="O138">
        <f t="shared" si="20"/>
        <v>0.2201518402544578</v>
      </c>
      <c r="P138">
        <f t="shared" si="21"/>
        <v>8.1397302155295382E-3</v>
      </c>
      <c r="Q138">
        <f t="shared" si="22"/>
        <v>-6.6162347507196231E-3</v>
      </c>
      <c r="R138">
        <f t="shared" si="23"/>
        <v>-8.6569922932809161E-4</v>
      </c>
      <c r="T138">
        <f t="shared" si="17"/>
        <v>1</v>
      </c>
    </row>
    <row r="139" spans="1:20" x14ac:dyDescent="0.55000000000000004">
      <c r="A139">
        <v>277</v>
      </c>
      <c r="B139">
        <v>0</v>
      </c>
      <c r="C139">
        <v>14</v>
      </c>
      <c r="D139">
        <v>0</v>
      </c>
      <c r="E139">
        <v>0</v>
      </c>
      <c r="F139">
        <v>0</v>
      </c>
      <c r="K139">
        <f t="shared" si="18"/>
        <v>-1.0445922391032054</v>
      </c>
      <c r="L139">
        <f t="shared" si="19"/>
        <v>0.26026489066946745</v>
      </c>
      <c r="M139">
        <f t="shared" si="16"/>
        <v>0.83558728057039544</v>
      </c>
      <c r="O139">
        <f t="shared" si="20"/>
        <v>0.173991128238283</v>
      </c>
      <c r="P139">
        <f t="shared" si="21"/>
        <v>6.4330184209148329E-3</v>
      </c>
      <c r="Q139">
        <f t="shared" si="22"/>
        <v>-5.2289644621479944E-3</v>
      </c>
      <c r="R139">
        <f t="shared" si="23"/>
        <v>-6.8418226916346114E-4</v>
      </c>
      <c r="T139">
        <f t="shared" si="17"/>
        <v>0</v>
      </c>
    </row>
    <row r="140" spans="1:20" x14ac:dyDescent="0.55000000000000004">
      <c r="A140">
        <v>280</v>
      </c>
      <c r="B140">
        <v>1</v>
      </c>
      <c r="C140">
        <v>14</v>
      </c>
      <c r="D140">
        <v>10</v>
      </c>
      <c r="E140">
        <v>13</v>
      </c>
      <c r="F140">
        <v>0</v>
      </c>
      <c r="K140">
        <f t="shared" si="18"/>
        <v>-0.45866367431178812</v>
      </c>
      <c r="L140">
        <f t="shared" si="19"/>
        <v>0.38730288529502854</v>
      </c>
      <c r="M140">
        <f t="shared" si="16"/>
        <v>1.243446105420881</v>
      </c>
      <c r="O140">
        <f t="shared" si="20"/>
        <v>0.21445286555361773</v>
      </c>
      <c r="P140">
        <f t="shared" si="21"/>
        <v>7.9290205684225696E-3</v>
      </c>
      <c r="Q140">
        <f t="shared" si="22"/>
        <v>-6.4449631664549225E-3</v>
      </c>
      <c r="R140">
        <f t="shared" si="23"/>
        <v>-8.4328925082972819E-4</v>
      </c>
      <c r="T140">
        <f t="shared" si="17"/>
        <v>0</v>
      </c>
    </row>
    <row r="141" spans="1:20" x14ac:dyDescent="0.55000000000000004">
      <c r="A141">
        <v>281</v>
      </c>
      <c r="B141">
        <v>0</v>
      </c>
      <c r="C141">
        <v>7</v>
      </c>
      <c r="D141">
        <v>10</v>
      </c>
      <c r="E141">
        <v>0</v>
      </c>
      <c r="F141">
        <v>1</v>
      </c>
      <c r="K141">
        <f t="shared" si="18"/>
        <v>-1.5500835959828381</v>
      </c>
      <c r="L141">
        <f t="shared" si="19"/>
        <v>0.17507419463499493</v>
      </c>
      <c r="M141">
        <f t="shared" si="16"/>
        <v>0.56208030909129947</v>
      </c>
      <c r="O141">
        <f t="shared" si="20"/>
        <v>0.13051857178890272</v>
      </c>
      <c r="P141">
        <f t="shared" si="21"/>
        <v>4.8256964886142064E-3</v>
      </c>
      <c r="Q141">
        <f t="shared" si="22"/>
        <v>-3.9224814531912426E-3</v>
      </c>
      <c r="R141">
        <f t="shared" si="23"/>
        <v>-5.1323589609816303E-4</v>
      </c>
      <c r="T141">
        <f t="shared" si="17"/>
        <v>0</v>
      </c>
    </row>
    <row r="142" spans="1:20" x14ac:dyDescent="0.55000000000000004">
      <c r="A142">
        <v>283</v>
      </c>
      <c r="B142">
        <v>1</v>
      </c>
      <c r="C142">
        <v>11</v>
      </c>
      <c r="D142">
        <v>20</v>
      </c>
      <c r="E142">
        <v>0</v>
      </c>
      <c r="F142">
        <v>1</v>
      </c>
      <c r="K142">
        <f t="shared" si="18"/>
        <v>-0.78430270258069412</v>
      </c>
      <c r="L142">
        <f t="shared" si="19"/>
        <v>0.31339329685000228</v>
      </c>
      <c r="M142">
        <f t="shared" si="16"/>
        <v>1.0061574267289546</v>
      </c>
      <c r="O142">
        <f t="shared" si="20"/>
        <v>0.19446122996393933</v>
      </c>
      <c r="P142">
        <f t="shared" si="21"/>
        <v>7.1898647199905201E-3</v>
      </c>
      <c r="Q142">
        <f t="shared" si="22"/>
        <v>-5.8441534981856389E-3</v>
      </c>
      <c r="R142">
        <f t="shared" si="23"/>
        <v>-7.6467649200386966E-4</v>
      </c>
      <c r="T142">
        <f t="shared" si="17"/>
        <v>0</v>
      </c>
    </row>
    <row r="143" spans="1:20" x14ac:dyDescent="0.55000000000000004">
      <c r="A143">
        <v>287</v>
      </c>
      <c r="B143">
        <v>0</v>
      </c>
      <c r="C143">
        <v>5</v>
      </c>
      <c r="D143">
        <v>25</v>
      </c>
      <c r="E143">
        <v>0</v>
      </c>
      <c r="F143">
        <v>0</v>
      </c>
      <c r="K143">
        <f t="shared" si="18"/>
        <v>-2.0243052225130298</v>
      </c>
      <c r="L143">
        <f t="shared" si="19"/>
        <v>0.11667455497477605</v>
      </c>
      <c r="M143">
        <f t="shared" si="16"/>
        <v>0.37458672912954416</v>
      </c>
      <c r="O143">
        <f t="shared" si="20"/>
        <v>9.3139130685282262E-2</v>
      </c>
      <c r="P143">
        <f t="shared" si="21"/>
        <v>3.4436568661469331E-3</v>
      </c>
      <c r="Q143">
        <f t="shared" si="22"/>
        <v>-2.7991151578815971E-3</v>
      </c>
      <c r="R143">
        <f t="shared" si="23"/>
        <v>-3.662493738927744E-4</v>
      </c>
      <c r="T143">
        <f t="shared" si="17"/>
        <v>0</v>
      </c>
    </row>
    <row r="144" spans="1:20" x14ac:dyDescent="0.55000000000000004">
      <c r="A144">
        <v>288</v>
      </c>
      <c r="B144">
        <v>0</v>
      </c>
      <c r="C144">
        <v>23</v>
      </c>
      <c r="D144">
        <v>10</v>
      </c>
      <c r="E144">
        <v>0</v>
      </c>
      <c r="F144">
        <v>0</v>
      </c>
      <c r="K144">
        <f t="shared" si="18"/>
        <v>-1.0154663559089423</v>
      </c>
      <c r="L144">
        <f t="shared" si="19"/>
        <v>0.26591143968022413</v>
      </c>
      <c r="M144">
        <f t="shared" si="16"/>
        <v>0.85371567476282484</v>
      </c>
      <c r="O144">
        <f t="shared" si="20"/>
        <v>0.17640901044998655</v>
      </c>
      <c r="P144">
        <f t="shared" si="21"/>
        <v>6.5224153974445193E-3</v>
      </c>
      <c r="Q144">
        <f t="shared" si="22"/>
        <v>-5.3016292025096006E-3</v>
      </c>
      <c r="R144">
        <f t="shared" si="23"/>
        <v>-6.9369006507767454E-4</v>
      </c>
      <c r="T144">
        <f t="shared" si="17"/>
        <v>0</v>
      </c>
    </row>
    <row r="145" spans="1:20" x14ac:dyDescent="0.55000000000000004">
      <c r="A145">
        <v>289</v>
      </c>
      <c r="B145">
        <v>0</v>
      </c>
      <c r="C145">
        <v>16</v>
      </c>
      <c r="D145">
        <v>0</v>
      </c>
      <c r="E145">
        <v>13</v>
      </c>
      <c r="F145">
        <v>0</v>
      </c>
      <c r="K145">
        <f t="shared" si="18"/>
        <v>-1.0239631026862213</v>
      </c>
      <c r="L145">
        <f t="shared" si="19"/>
        <v>0.26425615538168751</v>
      </c>
      <c r="M145">
        <f t="shared" si="16"/>
        <v>0.84840134096225983</v>
      </c>
      <c r="O145">
        <f t="shared" si="20"/>
        <v>0.1757061795467747</v>
      </c>
      <c r="P145">
        <f t="shared" si="21"/>
        <v>6.4964294509601778E-3</v>
      </c>
      <c r="Q145">
        <f t="shared" si="22"/>
        <v>-5.2805069886760246E-3</v>
      </c>
      <c r="R145">
        <f t="shared" si="23"/>
        <v>-6.9092633541475079E-4</v>
      </c>
      <c r="T145">
        <f t="shared" si="17"/>
        <v>0</v>
      </c>
    </row>
    <row r="146" spans="1:20" x14ac:dyDescent="0.55000000000000004">
      <c r="A146">
        <v>293</v>
      </c>
      <c r="B146">
        <v>0</v>
      </c>
      <c r="C146">
        <v>31</v>
      </c>
      <c r="D146">
        <v>10</v>
      </c>
      <c r="E146">
        <v>0</v>
      </c>
      <c r="F146">
        <v>0</v>
      </c>
      <c r="K146">
        <f t="shared" si="18"/>
        <v>-0.74815773587199441</v>
      </c>
      <c r="L146">
        <f t="shared" si="19"/>
        <v>0.32122285339200601</v>
      </c>
      <c r="M146">
        <f t="shared" si="16"/>
        <v>1.0312944240480193</v>
      </c>
      <c r="O146">
        <f t="shared" si="20"/>
        <v>0.1970465945657047</v>
      </c>
      <c r="P146">
        <f t="shared" si="21"/>
        <v>7.2854540657022182E-3</v>
      </c>
      <c r="Q146">
        <f t="shared" si="22"/>
        <v>-5.9218515955611114E-3</v>
      </c>
      <c r="R146">
        <f t="shared" si="23"/>
        <v>-7.7484287599000154E-4</v>
      </c>
      <c r="T146">
        <f t="shared" si="17"/>
        <v>0</v>
      </c>
    </row>
    <row r="147" spans="1:20" x14ac:dyDescent="0.55000000000000004">
      <c r="A147">
        <v>295</v>
      </c>
      <c r="B147">
        <v>0</v>
      </c>
      <c r="C147">
        <v>5</v>
      </c>
      <c r="D147">
        <v>0</v>
      </c>
      <c r="E147">
        <v>13</v>
      </c>
      <c r="F147">
        <v>0</v>
      </c>
      <c r="K147">
        <f t="shared" si="18"/>
        <v>-1.3915124552370246</v>
      </c>
      <c r="L147">
        <f t="shared" si="19"/>
        <v>0.19916641175527938</v>
      </c>
      <c r="M147">
        <f t="shared" si="16"/>
        <v>0.63942900616168641</v>
      </c>
      <c r="O147">
        <f t="shared" si="20"/>
        <v>0.14414303599718256</v>
      </c>
      <c r="P147">
        <f t="shared" si="21"/>
        <v>5.3294372834145369E-3</v>
      </c>
      <c r="Q147">
        <f t="shared" si="22"/>
        <v>-4.3319381874641306E-3</v>
      </c>
      <c r="R147">
        <f t="shared" si="23"/>
        <v>-5.6681113831046244E-4</v>
      </c>
      <c r="T147">
        <f t="shared" si="17"/>
        <v>0</v>
      </c>
    </row>
    <row r="148" spans="1:20" x14ac:dyDescent="0.55000000000000004">
      <c r="A148">
        <v>296</v>
      </c>
      <c r="B148">
        <v>0</v>
      </c>
      <c r="C148">
        <v>16</v>
      </c>
      <c r="D148">
        <v>15</v>
      </c>
      <c r="E148">
        <v>0</v>
      </c>
      <c r="F148">
        <v>0</v>
      </c>
      <c r="K148">
        <f t="shared" si="18"/>
        <v>-1.3851595556149232</v>
      </c>
      <c r="L148">
        <f t="shared" si="19"/>
        <v>0.20018163069595712</v>
      </c>
      <c r="M148">
        <f t="shared" si="16"/>
        <v>0.64268839328702021</v>
      </c>
      <c r="O148">
        <f t="shared" si="20"/>
        <v>0.14469412011472002</v>
      </c>
      <c r="P148">
        <f t="shared" si="21"/>
        <v>5.3498126572366841E-3</v>
      </c>
      <c r="Q148">
        <f t="shared" si="22"/>
        <v>-4.348499947224152E-3</v>
      </c>
      <c r="R148">
        <f t="shared" si="23"/>
        <v>-5.6897815674326641E-4</v>
      </c>
      <c r="T148">
        <f t="shared" si="17"/>
        <v>0</v>
      </c>
    </row>
    <row r="149" spans="1:20" x14ac:dyDescent="0.55000000000000004">
      <c r="A149">
        <v>298</v>
      </c>
      <c r="B149">
        <v>1</v>
      </c>
      <c r="C149">
        <v>36</v>
      </c>
      <c r="D149">
        <v>50</v>
      </c>
      <c r="E149">
        <v>13</v>
      </c>
      <c r="F149">
        <v>0</v>
      </c>
      <c r="K149">
        <f t="shared" si="18"/>
        <v>-0.80995022659939442</v>
      </c>
      <c r="L149">
        <f t="shared" si="19"/>
        <v>0.30790110220958894</v>
      </c>
      <c r="M149">
        <f t="shared" si="16"/>
        <v>0.98852459130446968</v>
      </c>
      <c r="O149">
        <f t="shared" si="20"/>
        <v>0.19258155423175211</v>
      </c>
      <c r="P149">
        <f t="shared" si="21"/>
        <v>7.1203669890835342E-3</v>
      </c>
      <c r="Q149">
        <f t="shared" si="22"/>
        <v>-5.78766350525618E-3</v>
      </c>
      <c r="R149">
        <f t="shared" si="23"/>
        <v>-7.5728507601179615E-4</v>
      </c>
      <c r="T149">
        <f t="shared" si="17"/>
        <v>0</v>
      </c>
    </row>
    <row r="150" spans="1:20" x14ac:dyDescent="0.55000000000000004">
      <c r="A150">
        <v>303</v>
      </c>
      <c r="B150">
        <v>0</v>
      </c>
      <c r="C150">
        <v>43</v>
      </c>
      <c r="D150">
        <v>70</v>
      </c>
      <c r="E150">
        <v>13</v>
      </c>
      <c r="F150">
        <v>1</v>
      </c>
      <c r="K150">
        <f t="shared" si="18"/>
        <v>-2.0229707104926447</v>
      </c>
      <c r="L150">
        <f t="shared" si="19"/>
        <v>0.11681216229601661</v>
      </c>
      <c r="M150">
        <f t="shared" si="16"/>
        <v>0.37502852105563228</v>
      </c>
      <c r="O150">
        <f t="shared" si="20"/>
        <v>9.3234453424070218E-2</v>
      </c>
      <c r="P150">
        <f t="shared" si="21"/>
        <v>3.4471812581131443E-3</v>
      </c>
      <c r="Q150">
        <f t="shared" si="22"/>
        <v>-2.8019798971278091E-3</v>
      </c>
      <c r="R150">
        <f t="shared" si="23"/>
        <v>-3.666242098306017E-4</v>
      </c>
      <c r="T150">
        <f t="shared" si="17"/>
        <v>0</v>
      </c>
    </row>
    <row r="151" spans="1:20" x14ac:dyDescent="0.55000000000000004">
      <c r="A151">
        <v>307</v>
      </c>
      <c r="B151">
        <v>0</v>
      </c>
      <c r="C151">
        <v>47</v>
      </c>
      <c r="D151">
        <v>55</v>
      </c>
      <c r="E151">
        <v>13</v>
      </c>
      <c r="F151">
        <v>0</v>
      </c>
      <c r="K151">
        <f t="shared" si="18"/>
        <v>-1.481921928953216</v>
      </c>
      <c r="L151">
        <f t="shared" si="19"/>
        <v>0.18513729877253188</v>
      </c>
      <c r="M151">
        <f t="shared" si="16"/>
        <v>0.59438816974339181</v>
      </c>
      <c r="O151">
        <f t="shared" si="20"/>
        <v>0.13633697329742714</v>
      </c>
      <c r="P151">
        <f t="shared" si="21"/>
        <v>5.0408217335827623E-3</v>
      </c>
      <c r="Q151">
        <f t="shared" si="22"/>
        <v>-4.0973421775433267E-3</v>
      </c>
      <c r="R151">
        <f t="shared" si="23"/>
        <v>-5.3611549454271427E-4</v>
      </c>
      <c r="T151">
        <f t="shared" si="17"/>
        <v>0</v>
      </c>
    </row>
    <row r="152" spans="1:20" x14ac:dyDescent="0.55000000000000004">
      <c r="A152">
        <v>308</v>
      </c>
      <c r="B152">
        <v>0</v>
      </c>
      <c r="C152">
        <v>18</v>
      </c>
      <c r="D152">
        <v>15</v>
      </c>
      <c r="E152">
        <v>0</v>
      </c>
      <c r="F152">
        <v>0</v>
      </c>
      <c r="K152">
        <f t="shared" si="18"/>
        <v>-1.3183324006056862</v>
      </c>
      <c r="L152">
        <f t="shared" si="19"/>
        <v>0.21109587235544311</v>
      </c>
      <c r="M152">
        <f t="shared" si="16"/>
        <v>0.67772885335168576</v>
      </c>
      <c r="O152">
        <f t="shared" si="20"/>
        <v>0.15050095508555875</v>
      </c>
      <c r="P152">
        <f t="shared" si="21"/>
        <v>5.5645102496533457E-3</v>
      </c>
      <c r="Q152">
        <f t="shared" si="22"/>
        <v>-4.5230130618152042E-3</v>
      </c>
      <c r="R152">
        <f t="shared" si="23"/>
        <v>-5.9181227229406169E-4</v>
      </c>
      <c r="T152">
        <f t="shared" si="17"/>
        <v>0</v>
      </c>
    </row>
    <row r="153" spans="1:20" x14ac:dyDescent="0.55000000000000004">
      <c r="A153">
        <v>309</v>
      </c>
      <c r="B153">
        <v>0</v>
      </c>
      <c r="C153">
        <v>39</v>
      </c>
      <c r="D153">
        <v>0</v>
      </c>
      <c r="E153">
        <v>26</v>
      </c>
      <c r="F153">
        <v>1</v>
      </c>
      <c r="K153">
        <f t="shared" si="18"/>
        <v>-0.30164883867224873</v>
      </c>
      <c r="L153">
        <f t="shared" si="19"/>
        <v>0.42515446043008459</v>
      </c>
      <c r="M153">
        <f t="shared" si="16"/>
        <v>1.3649695834860609</v>
      </c>
      <c r="O153">
        <f t="shared" si="20"/>
        <v>0.22086819998608273</v>
      </c>
      <c r="P153">
        <f t="shared" si="21"/>
        <v>8.1662163668419982E-3</v>
      </c>
      <c r="Q153">
        <f t="shared" si="22"/>
        <v>-6.637763547139925E-3</v>
      </c>
      <c r="R153">
        <f t="shared" si="23"/>
        <v>-8.6851615816626356E-4</v>
      </c>
      <c r="T153">
        <f t="shared" si="17"/>
        <v>0</v>
      </c>
    </row>
    <row r="154" spans="1:20" x14ac:dyDescent="0.55000000000000004">
      <c r="A154">
        <v>313</v>
      </c>
      <c r="B154">
        <v>0</v>
      </c>
      <c r="C154">
        <v>26</v>
      </c>
      <c r="D154">
        <v>0</v>
      </c>
      <c r="E154">
        <v>0</v>
      </c>
      <c r="F154">
        <v>0</v>
      </c>
      <c r="K154">
        <f t="shared" si="18"/>
        <v>-0.64362930904778359</v>
      </c>
      <c r="L154">
        <f t="shared" si="19"/>
        <v>0.34442659054699387</v>
      </c>
      <c r="M154">
        <f t="shared" si="16"/>
        <v>1.1057906328087697</v>
      </c>
      <c r="O154">
        <f t="shared" si="20"/>
        <v>0.20405784166385146</v>
      </c>
      <c r="P154">
        <f t="shared" si="21"/>
        <v>7.544682695303344E-3</v>
      </c>
      <c r="Q154">
        <f t="shared" si="22"/>
        <v>-6.1325609707043038E-3</v>
      </c>
      <c r="R154">
        <f t="shared" si="23"/>
        <v>-8.0241308027482171E-4</v>
      </c>
      <c r="T154">
        <f t="shared" si="17"/>
        <v>0</v>
      </c>
    </row>
    <row r="155" spans="1:20" x14ac:dyDescent="0.55000000000000004">
      <c r="A155">
        <v>314</v>
      </c>
      <c r="B155">
        <v>0</v>
      </c>
      <c r="C155">
        <v>5</v>
      </c>
      <c r="D155">
        <v>15</v>
      </c>
      <c r="E155">
        <v>0</v>
      </c>
      <c r="F155">
        <v>0</v>
      </c>
      <c r="K155">
        <f t="shared" si="18"/>
        <v>-1.7527089081657268</v>
      </c>
      <c r="L155">
        <f t="shared" si="19"/>
        <v>0.14770585119512639</v>
      </c>
      <c r="M155">
        <f t="shared" si="16"/>
        <v>0.47421352225803731</v>
      </c>
      <c r="O155">
        <f t="shared" si="20"/>
        <v>0.11376862069574475</v>
      </c>
      <c r="P155">
        <f t="shared" si="21"/>
        <v>4.2063962689838181E-3</v>
      </c>
      <c r="Q155">
        <f t="shared" si="22"/>
        <v>-3.4190942983652142E-3</v>
      </c>
      <c r="R155">
        <f t="shared" si="23"/>
        <v>-4.4737035649663131E-4</v>
      </c>
      <c r="T155">
        <f t="shared" si="17"/>
        <v>0</v>
      </c>
    </row>
    <row r="156" spans="1:20" x14ac:dyDescent="0.55000000000000004">
      <c r="A156">
        <v>315</v>
      </c>
      <c r="B156">
        <v>0</v>
      </c>
      <c r="C156">
        <v>4</v>
      </c>
      <c r="D156">
        <v>15</v>
      </c>
      <c r="E156">
        <v>0</v>
      </c>
      <c r="F156">
        <v>0</v>
      </c>
      <c r="K156">
        <f t="shared" si="18"/>
        <v>-1.786122485670345</v>
      </c>
      <c r="L156">
        <f t="shared" si="19"/>
        <v>0.1435487763126316</v>
      </c>
      <c r="M156">
        <f t="shared" si="16"/>
        <v>0.46086712395108037</v>
      </c>
      <c r="O156">
        <f t="shared" si="20"/>
        <v>0.1111059750664531</v>
      </c>
      <c r="P156">
        <f t="shared" si="21"/>
        <v>4.1079495921041587E-3</v>
      </c>
      <c r="Q156">
        <f t="shared" si="22"/>
        <v>-3.3390736702341513E-3</v>
      </c>
      <c r="R156">
        <f t="shared" si="23"/>
        <v>-4.3690008167818168E-4</v>
      </c>
      <c r="T156">
        <f t="shared" si="17"/>
        <v>0</v>
      </c>
    </row>
    <row r="157" spans="1:20" x14ac:dyDescent="0.55000000000000004">
      <c r="A157">
        <v>317</v>
      </c>
      <c r="B157">
        <v>1</v>
      </c>
      <c r="C157">
        <v>26</v>
      </c>
      <c r="D157">
        <v>15</v>
      </c>
      <c r="E157">
        <v>0</v>
      </c>
      <c r="F157">
        <v>0</v>
      </c>
      <c r="K157">
        <f t="shared" si="18"/>
        <v>-0.14730088283776521</v>
      </c>
      <c r="L157">
        <f t="shared" si="19"/>
        <v>0.46324121989035122</v>
      </c>
      <c r="M157">
        <f t="shared" si="16"/>
        <v>1.4872481270163906</v>
      </c>
      <c r="O157">
        <f t="shared" si="20"/>
        <v>0.22470960690022734</v>
      </c>
      <c r="P157">
        <f t="shared" si="21"/>
        <v>8.3082456857569188E-3</v>
      </c>
      <c r="Q157">
        <f t="shared" si="22"/>
        <v>-6.7532095497154299E-3</v>
      </c>
      <c r="R157">
        <f t="shared" si="23"/>
        <v>-8.836216553597772E-4</v>
      </c>
      <c r="T157">
        <f t="shared" si="17"/>
        <v>0</v>
      </c>
    </row>
    <row r="158" spans="1:20" x14ac:dyDescent="0.55000000000000004">
      <c r="A158">
        <v>318</v>
      </c>
      <c r="B158">
        <v>0</v>
      </c>
      <c r="C158">
        <v>4</v>
      </c>
      <c r="D158">
        <v>0</v>
      </c>
      <c r="E158">
        <v>13</v>
      </c>
      <c r="F158">
        <v>0</v>
      </c>
      <c r="K158">
        <f t="shared" si="18"/>
        <v>-1.4249260327416431</v>
      </c>
      <c r="L158">
        <f t="shared" si="19"/>
        <v>0.19389049842068412</v>
      </c>
      <c r="M158">
        <f t="shared" si="16"/>
        <v>0.62249054756114375</v>
      </c>
      <c r="O158">
        <f t="shared" si="20"/>
        <v>0.14124915338487579</v>
      </c>
      <c r="P158">
        <f t="shared" si="21"/>
        <v>5.2224410225049627E-3</v>
      </c>
      <c r="Q158">
        <f t="shared" si="22"/>
        <v>-4.2449681822081349E-3</v>
      </c>
      <c r="R158">
        <f t="shared" si="23"/>
        <v>-5.5543157434976914E-4</v>
      </c>
      <c r="T158">
        <f t="shared" si="17"/>
        <v>0</v>
      </c>
    </row>
    <row r="159" spans="1:20" x14ac:dyDescent="0.55000000000000004">
      <c r="A159">
        <v>320</v>
      </c>
      <c r="B159">
        <v>0</v>
      </c>
      <c r="C159">
        <v>39</v>
      </c>
      <c r="D159">
        <v>0</v>
      </c>
      <c r="E159">
        <v>41</v>
      </c>
      <c r="F159">
        <v>0</v>
      </c>
      <c r="K159">
        <f t="shared" si="18"/>
        <v>-0.35495424474023263</v>
      </c>
      <c r="L159">
        <f t="shared" si="19"/>
        <v>0.4121815474196317</v>
      </c>
      <c r="M159">
        <f t="shared" si="16"/>
        <v>1.3233197048735543</v>
      </c>
      <c r="O159">
        <f t="shared" si="20"/>
        <v>0.21896114059307645</v>
      </c>
      <c r="P159">
        <f t="shared" si="21"/>
        <v>8.0957061728498831E-3</v>
      </c>
      <c r="Q159">
        <f t="shared" si="22"/>
        <v>-6.5804505916219934E-3</v>
      </c>
      <c r="R159">
        <f t="shared" si="23"/>
        <v>-8.6101706188389661E-4</v>
      </c>
      <c r="T159">
        <f t="shared" si="17"/>
        <v>0</v>
      </c>
    </row>
    <row r="160" spans="1:20" x14ac:dyDescent="0.55000000000000004">
      <c r="A160">
        <v>322</v>
      </c>
      <c r="B160">
        <v>0</v>
      </c>
      <c r="C160">
        <v>27</v>
      </c>
      <c r="D160">
        <v>25</v>
      </c>
      <c r="E160">
        <v>0</v>
      </c>
      <c r="F160">
        <v>1</v>
      </c>
      <c r="K160">
        <f t="shared" si="18"/>
        <v>-1.2892065174114231</v>
      </c>
      <c r="L160">
        <f t="shared" si="19"/>
        <v>0.21598714626392568</v>
      </c>
      <c r="M160">
        <f t="shared" si="16"/>
        <v>0.69343241695260349</v>
      </c>
      <c r="O160">
        <f t="shared" si="20"/>
        <v>0.1530334522335747</v>
      </c>
      <c r="P160">
        <f t="shared" si="21"/>
        <v>5.6581449134954541E-3</v>
      </c>
      <c r="Q160">
        <f t="shared" si="22"/>
        <v>-4.5991223308425944E-3</v>
      </c>
      <c r="R160">
        <f t="shared" si="23"/>
        <v>-6.0177076651686252E-4</v>
      </c>
      <c r="T160">
        <f t="shared" si="17"/>
        <v>0</v>
      </c>
    </row>
    <row r="161" spans="1:20" x14ac:dyDescent="0.55000000000000004">
      <c r="A161">
        <v>323</v>
      </c>
      <c r="B161">
        <v>0</v>
      </c>
      <c r="C161">
        <v>43</v>
      </c>
      <c r="D161">
        <v>35</v>
      </c>
      <c r="E161">
        <v>0</v>
      </c>
      <c r="F161">
        <v>1</v>
      </c>
      <c r="K161">
        <f t="shared" si="18"/>
        <v>-1.0261855916848308</v>
      </c>
      <c r="L161">
        <f t="shared" si="19"/>
        <v>0.26382427477082165</v>
      </c>
      <c r="M161">
        <f t="shared" si="16"/>
        <v>0.84701477689579585</v>
      </c>
      <c r="O161">
        <f t="shared" si="20"/>
        <v>0.17552198915125192</v>
      </c>
      <c r="P161">
        <f t="shared" si="21"/>
        <v>6.489619332425106E-3</v>
      </c>
      <c r="Q161">
        <f t="shared" si="22"/>
        <v>-5.2749715051016062E-3</v>
      </c>
      <c r="R161">
        <f t="shared" si="23"/>
        <v>-6.9020204674530609E-4</v>
      </c>
      <c r="T161">
        <f t="shared" si="17"/>
        <v>0</v>
      </c>
    </row>
    <row r="162" spans="1:20" x14ac:dyDescent="0.55000000000000004">
      <c r="A162">
        <v>325</v>
      </c>
      <c r="B162">
        <v>0</v>
      </c>
      <c r="C162">
        <v>19</v>
      </c>
      <c r="D162">
        <v>0</v>
      </c>
      <c r="E162">
        <v>15</v>
      </c>
      <c r="F162">
        <v>0</v>
      </c>
      <c r="K162">
        <f t="shared" si="18"/>
        <v>-0.93082975764809694</v>
      </c>
      <c r="L162">
        <f t="shared" si="19"/>
        <v>0.28275640499456478</v>
      </c>
      <c r="M162">
        <f t="shared" si="16"/>
        <v>0.90779687919307639</v>
      </c>
      <c r="O162">
        <f t="shared" si="20"/>
        <v>0.18327972148116808</v>
      </c>
      <c r="P162">
        <f t="shared" si="21"/>
        <v>6.7764479511494514E-3</v>
      </c>
      <c r="Q162">
        <f t="shared" si="22"/>
        <v>-5.5081150398939892E-3</v>
      </c>
      <c r="R162">
        <f t="shared" si="23"/>
        <v>-7.2070764184539553E-4</v>
      </c>
      <c r="T162">
        <f t="shared" si="17"/>
        <v>0</v>
      </c>
    </row>
    <row r="163" spans="1:20" x14ac:dyDescent="0.55000000000000004">
      <c r="A163">
        <v>326</v>
      </c>
      <c r="B163">
        <v>0</v>
      </c>
      <c r="C163">
        <v>10</v>
      </c>
      <c r="D163">
        <v>15</v>
      </c>
      <c r="E163">
        <v>0</v>
      </c>
      <c r="F163">
        <v>0</v>
      </c>
      <c r="K163">
        <f t="shared" si="18"/>
        <v>-1.5856410206426341</v>
      </c>
      <c r="L163">
        <f t="shared" si="19"/>
        <v>0.16999805890990435</v>
      </c>
      <c r="M163">
        <f t="shared" si="16"/>
        <v>0.54578324176337711</v>
      </c>
      <c r="O163">
        <f t="shared" si="20"/>
        <v>0.12751414308944167</v>
      </c>
      <c r="P163">
        <f t="shared" si="21"/>
        <v>4.7146129789912977E-3</v>
      </c>
      <c r="Q163">
        <f t="shared" si="22"/>
        <v>-3.8321892006056733E-3</v>
      </c>
      <c r="R163">
        <f t="shared" si="23"/>
        <v>-5.0142163369323205E-4</v>
      </c>
      <c r="T163">
        <f t="shared" si="17"/>
        <v>0</v>
      </c>
    </row>
    <row r="164" spans="1:20" x14ac:dyDescent="0.55000000000000004">
      <c r="A164">
        <v>327</v>
      </c>
      <c r="B164">
        <v>0</v>
      </c>
      <c r="C164">
        <v>21</v>
      </c>
      <c r="D164">
        <v>0</v>
      </c>
      <c r="E164">
        <v>15</v>
      </c>
      <c r="F164">
        <v>0</v>
      </c>
      <c r="K164">
        <f t="shared" si="18"/>
        <v>-0.86400260263885997</v>
      </c>
      <c r="L164">
        <f t="shared" si="19"/>
        <v>0.29650376616532814</v>
      </c>
      <c r="M164">
        <f t="shared" si="16"/>
        <v>0.95193314400447449</v>
      </c>
      <c r="O164">
        <f t="shared" si="20"/>
        <v>0.18850691110129178</v>
      </c>
      <c r="P164">
        <f t="shared" si="21"/>
        <v>6.9697141679752805E-3</v>
      </c>
      <c r="Q164">
        <f t="shared" si="22"/>
        <v>-5.6652080424929672E-3</v>
      </c>
      <c r="R164">
        <f t="shared" si="23"/>
        <v>-7.4126242812591245E-4</v>
      </c>
      <c r="T164">
        <f t="shared" si="17"/>
        <v>0</v>
      </c>
    </row>
    <row r="165" spans="1:20" x14ac:dyDescent="0.55000000000000004">
      <c r="A165">
        <v>329</v>
      </c>
      <c r="B165">
        <v>0</v>
      </c>
      <c r="C165">
        <v>18</v>
      </c>
      <c r="D165">
        <v>0</v>
      </c>
      <c r="E165">
        <v>0</v>
      </c>
      <c r="F165">
        <v>0</v>
      </c>
      <c r="K165">
        <f t="shared" si="18"/>
        <v>-0.91093792908473148</v>
      </c>
      <c r="L165">
        <f t="shared" si="19"/>
        <v>0.28680794629606854</v>
      </c>
      <c r="M165">
        <f t="shared" si="16"/>
        <v>0.92080445916106213</v>
      </c>
      <c r="O165">
        <f t="shared" si="20"/>
        <v>0.18485574897359591</v>
      </c>
      <c r="P165">
        <f t="shared" si="21"/>
        <v>6.8347188181374025E-3</v>
      </c>
      <c r="Q165">
        <f t="shared" si="22"/>
        <v>-5.5554794764185178E-3</v>
      </c>
      <c r="R165">
        <f t="shared" si="23"/>
        <v>-7.2690502717734492E-4</v>
      </c>
      <c r="T165">
        <f t="shared" si="17"/>
        <v>0</v>
      </c>
    </row>
    <row r="166" spans="1:20" x14ac:dyDescent="0.55000000000000004">
      <c r="A166">
        <v>330</v>
      </c>
      <c r="B166">
        <v>0</v>
      </c>
      <c r="C166">
        <v>20</v>
      </c>
      <c r="D166">
        <v>0</v>
      </c>
      <c r="E166">
        <v>0</v>
      </c>
      <c r="F166">
        <v>0</v>
      </c>
      <c r="K166">
        <f t="shared" si="18"/>
        <v>-0.84411077407549451</v>
      </c>
      <c r="L166">
        <f t="shared" si="19"/>
        <v>0.30066971444612139</v>
      </c>
      <c r="M166">
        <f t="shared" si="16"/>
        <v>0.96530803059017922</v>
      </c>
      <c r="O166">
        <f t="shared" si="20"/>
        <v>0.19002349769998483</v>
      </c>
      <c r="P166">
        <f t="shared" si="21"/>
        <v>7.025787311618235E-3</v>
      </c>
      <c r="Q166">
        <f t="shared" si="22"/>
        <v>-5.7107860987342914E-3</v>
      </c>
      <c r="R166">
        <f t="shared" si="23"/>
        <v>-7.4722607507149506E-4</v>
      </c>
      <c r="T166">
        <f t="shared" si="17"/>
        <v>0</v>
      </c>
    </row>
    <row r="167" spans="1:20" x14ac:dyDescent="0.55000000000000004">
      <c r="A167">
        <v>331</v>
      </c>
      <c r="B167">
        <v>1</v>
      </c>
      <c r="C167">
        <v>32</v>
      </c>
      <c r="D167">
        <v>0</v>
      </c>
      <c r="E167">
        <v>13</v>
      </c>
      <c r="F167">
        <v>1</v>
      </c>
      <c r="K167">
        <f t="shared" si="18"/>
        <v>0.41437703511864787</v>
      </c>
      <c r="L167">
        <f t="shared" si="19"/>
        <v>0.60213694391027717</v>
      </c>
      <c r="M167">
        <f t="shared" si="16"/>
        <v>1.9331765041329951</v>
      </c>
      <c r="O167">
        <f t="shared" si="20"/>
        <v>0.21650312754978715</v>
      </c>
      <c r="P167">
        <f t="shared" si="21"/>
        <v>8.0048254288347439E-3</v>
      </c>
      <c r="Q167">
        <f t="shared" si="22"/>
        <v>-6.5065797972832509E-3</v>
      </c>
      <c r="R167">
        <f t="shared" si="23"/>
        <v>-8.5135146020282753E-4</v>
      </c>
      <c r="T167">
        <f t="shared" si="17"/>
        <v>1</v>
      </c>
    </row>
    <row r="168" spans="1:20" x14ac:dyDescent="0.55000000000000004">
      <c r="A168">
        <v>332</v>
      </c>
      <c r="B168">
        <v>1</v>
      </c>
      <c r="C168">
        <v>32</v>
      </c>
      <c r="D168">
        <v>0</v>
      </c>
      <c r="E168">
        <v>26</v>
      </c>
      <c r="F168">
        <v>1</v>
      </c>
      <c r="K168">
        <f t="shared" si="18"/>
        <v>0.36817901652639512</v>
      </c>
      <c r="L168">
        <f t="shared" si="19"/>
        <v>0.59101889145350117</v>
      </c>
      <c r="M168">
        <f t="shared" si="16"/>
        <v>1.8974817041401879</v>
      </c>
      <c r="O168">
        <f t="shared" si="20"/>
        <v>0.21844388757378988</v>
      </c>
      <c r="P168">
        <f t="shared" si="21"/>
        <v>8.0765816448636809E-3</v>
      </c>
      <c r="Q168">
        <f t="shared" si="22"/>
        <v>-6.5649055596242465E-3</v>
      </c>
      <c r="R168">
        <f t="shared" si="23"/>
        <v>-8.5898307688678536E-4</v>
      </c>
      <c r="T168">
        <f t="shared" si="17"/>
        <v>1</v>
      </c>
    </row>
    <row r="169" spans="1:20" x14ac:dyDescent="0.55000000000000004">
      <c r="A169">
        <v>334</v>
      </c>
      <c r="B169">
        <v>0</v>
      </c>
      <c r="C169">
        <v>32</v>
      </c>
      <c r="D169">
        <v>30</v>
      </c>
      <c r="E169">
        <v>0</v>
      </c>
      <c r="F169">
        <v>0</v>
      </c>
      <c r="K169">
        <f t="shared" si="18"/>
        <v>-1.2579367870619824</v>
      </c>
      <c r="L169">
        <f t="shared" si="19"/>
        <v>0.22132926729771193</v>
      </c>
      <c r="M169">
        <f t="shared" si="16"/>
        <v>0.71058343711370675</v>
      </c>
      <c r="O169">
        <f t="shared" si="20"/>
        <v>0.15574997442078364</v>
      </c>
      <c r="P169">
        <f t="shared" si="21"/>
        <v>5.7585835821108234E-3</v>
      </c>
      <c r="Q169">
        <f t="shared" si="22"/>
        <v>-4.6807621139819894E-3</v>
      </c>
      <c r="R169">
        <f t="shared" si="23"/>
        <v>-6.1245289918130589E-4</v>
      </c>
      <c r="T169">
        <f t="shared" si="17"/>
        <v>0</v>
      </c>
    </row>
    <row r="170" spans="1:20" x14ac:dyDescent="0.55000000000000004">
      <c r="A170">
        <v>337</v>
      </c>
      <c r="B170">
        <v>0</v>
      </c>
      <c r="C170">
        <v>34</v>
      </c>
      <c r="D170">
        <v>10</v>
      </c>
      <c r="E170">
        <v>13</v>
      </c>
      <c r="F170">
        <v>0</v>
      </c>
      <c r="K170">
        <f t="shared" si="18"/>
        <v>-0.69411502195039165</v>
      </c>
      <c r="L170">
        <f t="shared" si="19"/>
        <v>0.33311829217319833</v>
      </c>
      <c r="M170">
        <f t="shared" si="16"/>
        <v>1.0694850432929</v>
      </c>
      <c r="O170">
        <f t="shared" si="20"/>
        <v>0.20076248960950605</v>
      </c>
      <c r="P170">
        <f t="shared" si="21"/>
        <v>7.4228428021797643E-3</v>
      </c>
      <c r="Q170">
        <f t="shared" si="22"/>
        <v>-6.0335255833434027E-3</v>
      </c>
      <c r="R170">
        <f t="shared" si="23"/>
        <v>-7.894548250519072E-4</v>
      </c>
      <c r="T170">
        <f t="shared" si="17"/>
        <v>0</v>
      </c>
    </row>
    <row r="171" spans="1:20" x14ac:dyDescent="0.55000000000000004">
      <c r="A171">
        <v>340</v>
      </c>
      <c r="B171">
        <v>1</v>
      </c>
      <c r="C171">
        <v>3</v>
      </c>
      <c r="D171">
        <v>0</v>
      </c>
      <c r="E171">
        <v>0</v>
      </c>
      <c r="F171">
        <v>0</v>
      </c>
      <c r="K171">
        <f t="shared" si="18"/>
        <v>-0.50841869392303551</v>
      </c>
      <c r="L171">
        <f t="shared" si="19"/>
        <v>0.37556429368642946</v>
      </c>
      <c r="M171">
        <f t="shared" si="16"/>
        <v>1.2057590481511682</v>
      </c>
      <c r="O171">
        <f t="shared" si="20"/>
        <v>0.21193725766696411</v>
      </c>
      <c r="P171">
        <f t="shared" si="21"/>
        <v>7.8360103555542536E-3</v>
      </c>
      <c r="Q171">
        <f t="shared" si="22"/>
        <v>-6.3693614712811535E-3</v>
      </c>
      <c r="R171">
        <f t="shared" si="23"/>
        <v>-8.3339716995386277E-4</v>
      </c>
      <c r="T171">
        <f t="shared" si="17"/>
        <v>0</v>
      </c>
    </row>
    <row r="172" spans="1:20" x14ac:dyDescent="0.55000000000000004">
      <c r="A172">
        <v>342</v>
      </c>
      <c r="B172">
        <v>1</v>
      </c>
      <c r="C172">
        <v>30</v>
      </c>
      <c r="D172">
        <v>0</v>
      </c>
      <c r="E172">
        <v>0</v>
      </c>
      <c r="F172">
        <v>1</v>
      </c>
      <c r="K172">
        <f t="shared" si="18"/>
        <v>0.3937478987016636</v>
      </c>
      <c r="L172">
        <f t="shared" si="19"/>
        <v>0.59718460309404486</v>
      </c>
      <c r="M172">
        <f t="shared" si="16"/>
        <v>1.917276883617723</v>
      </c>
      <c r="O172">
        <f t="shared" si="20"/>
        <v>0.21739519986229286</v>
      </c>
      <c r="P172">
        <f t="shared" si="21"/>
        <v>8.037808246276321E-3</v>
      </c>
      <c r="Q172">
        <f t="shared" si="22"/>
        <v>-6.5333892930718538E-3</v>
      </c>
      <c r="R172">
        <f t="shared" si="23"/>
        <v>-8.5485934054826778E-4</v>
      </c>
      <c r="T172">
        <f t="shared" si="17"/>
        <v>1</v>
      </c>
    </row>
    <row r="173" spans="1:20" x14ac:dyDescent="0.55000000000000004">
      <c r="A173">
        <v>344</v>
      </c>
      <c r="B173">
        <v>0</v>
      </c>
      <c r="C173">
        <v>25</v>
      </c>
      <c r="D173">
        <v>10</v>
      </c>
      <c r="E173">
        <v>13</v>
      </c>
      <c r="F173">
        <v>0</v>
      </c>
      <c r="K173">
        <f t="shared" si="18"/>
        <v>-0.99483721949195802</v>
      </c>
      <c r="L173">
        <f t="shared" si="19"/>
        <v>0.26995769568767986</v>
      </c>
      <c r="M173">
        <f t="shared" si="16"/>
        <v>0.86670628615518264</v>
      </c>
      <c r="O173">
        <f t="shared" si="20"/>
        <v>0.17810619509259318</v>
      </c>
      <c r="P173">
        <f t="shared" si="21"/>
        <v>6.5851658386890275E-3</v>
      </c>
      <c r="Q173">
        <f t="shared" si="22"/>
        <v>-5.3526347811948521E-3</v>
      </c>
      <c r="R173">
        <f t="shared" si="23"/>
        <v>-7.0036387455132607E-4</v>
      </c>
      <c r="T173">
        <f t="shared" si="17"/>
        <v>0</v>
      </c>
    </row>
    <row r="174" spans="1:20" x14ac:dyDescent="0.55000000000000004">
      <c r="A174">
        <v>345</v>
      </c>
      <c r="B174">
        <v>0</v>
      </c>
      <c r="C174">
        <v>16</v>
      </c>
      <c r="D174">
        <v>25</v>
      </c>
      <c r="E174">
        <v>13</v>
      </c>
      <c r="F174">
        <v>0</v>
      </c>
      <c r="K174">
        <f t="shared" si="18"/>
        <v>-1.7029538885544795</v>
      </c>
      <c r="L174">
        <f t="shared" si="19"/>
        <v>0.15407986391049411</v>
      </c>
      <c r="M174">
        <f t="shared" si="16"/>
        <v>0.49467745781790212</v>
      </c>
      <c r="O174">
        <f t="shared" si="20"/>
        <v>0.11779057323629095</v>
      </c>
      <c r="P174">
        <f t="shared" si="21"/>
        <v>4.3551009474542346E-3</v>
      </c>
      <c r="Q174">
        <f t="shared" si="22"/>
        <v>-3.5399662480784214E-3</v>
      </c>
      <c r="R174">
        <f t="shared" si="23"/>
        <v>-4.6318581009774877E-4</v>
      </c>
      <c r="T174">
        <f t="shared" si="17"/>
        <v>0</v>
      </c>
    </row>
    <row r="175" spans="1:20" x14ac:dyDescent="0.55000000000000004">
      <c r="A175">
        <v>347</v>
      </c>
      <c r="B175">
        <v>1</v>
      </c>
      <c r="C175">
        <v>31</v>
      </c>
      <c r="D175">
        <v>45</v>
      </c>
      <c r="E175">
        <v>26</v>
      </c>
      <c r="F175">
        <v>0</v>
      </c>
      <c r="K175">
        <f t="shared" si="18"/>
        <v>-0.88741797554108803</v>
      </c>
      <c r="L175">
        <f t="shared" si="19"/>
        <v>0.29164295389295963</v>
      </c>
      <c r="M175">
        <f t="shared" si="16"/>
        <v>0.93632737828792301</v>
      </c>
      <c r="O175">
        <f t="shared" si="20"/>
        <v>0.18669771074810712</v>
      </c>
      <c r="P175">
        <f t="shared" si="21"/>
        <v>6.9028221412552561E-3</v>
      </c>
      <c r="Q175">
        <f t="shared" si="22"/>
        <v>-5.6108360498086495E-3</v>
      </c>
      <c r="R175">
        <f t="shared" si="23"/>
        <v>-7.3414814123354862E-4</v>
      </c>
      <c r="T175">
        <f t="shared" si="17"/>
        <v>0</v>
      </c>
    </row>
    <row r="176" spans="1:20" x14ac:dyDescent="0.55000000000000004">
      <c r="A176">
        <v>349</v>
      </c>
      <c r="B176">
        <v>0</v>
      </c>
      <c r="C176">
        <v>8</v>
      </c>
      <c r="D176">
        <v>10</v>
      </c>
      <c r="E176">
        <v>0</v>
      </c>
      <c r="F176">
        <v>0</v>
      </c>
      <c r="K176">
        <f t="shared" si="18"/>
        <v>-1.5166700184782196</v>
      </c>
      <c r="L176">
        <f t="shared" si="19"/>
        <v>0.17995239961656026</v>
      </c>
      <c r="M176">
        <f t="shared" si="16"/>
        <v>0.57774191455843027</v>
      </c>
      <c r="O176">
        <f t="shared" si="20"/>
        <v>0.1333619664213081</v>
      </c>
      <c r="P176">
        <f t="shared" si="21"/>
        <v>4.9308260445484805E-3</v>
      </c>
      <c r="Q176">
        <f t="shared" si="22"/>
        <v>-4.0079341405509575E-3</v>
      </c>
      <c r="R176">
        <f t="shared" si="23"/>
        <v>-5.2441692705890294E-4</v>
      </c>
      <c r="T176">
        <f t="shared" si="17"/>
        <v>0</v>
      </c>
    </row>
    <row r="177" spans="1:20" x14ac:dyDescent="0.55000000000000004">
      <c r="A177">
        <v>350</v>
      </c>
      <c r="B177">
        <v>0</v>
      </c>
      <c r="C177">
        <v>27</v>
      </c>
      <c r="D177">
        <v>15</v>
      </c>
      <c r="E177">
        <v>0</v>
      </c>
      <c r="F177">
        <v>0</v>
      </c>
      <c r="K177">
        <f t="shared" si="18"/>
        <v>-1.0176102030641201</v>
      </c>
      <c r="L177">
        <f t="shared" si="19"/>
        <v>0.26549316532867873</v>
      </c>
      <c r="M177">
        <f t="shared" si="16"/>
        <v>0.85237279394996845</v>
      </c>
      <c r="O177">
        <f t="shared" si="20"/>
        <v>0.17623187946520966</v>
      </c>
      <c r="P177">
        <f t="shared" si="21"/>
        <v>6.5158662883058969E-3</v>
      </c>
      <c r="Q177">
        <f t="shared" si="22"/>
        <v>-5.2963058757749459E-3</v>
      </c>
      <c r="R177">
        <f t="shared" si="23"/>
        <v>-6.9299353600558392E-4</v>
      </c>
      <c r="T177">
        <f t="shared" si="17"/>
        <v>0</v>
      </c>
    </row>
    <row r="178" spans="1:20" x14ac:dyDescent="0.55000000000000004">
      <c r="A178">
        <v>351</v>
      </c>
      <c r="B178">
        <v>1</v>
      </c>
      <c r="C178">
        <v>16</v>
      </c>
      <c r="D178">
        <v>0</v>
      </c>
      <c r="E178">
        <v>0</v>
      </c>
      <c r="F178">
        <v>0</v>
      </c>
      <c r="K178">
        <f t="shared" si="18"/>
        <v>-7.4042186362995199E-2</v>
      </c>
      <c r="L178">
        <f t="shared" si="19"/>
        <v>0.48149790538888088</v>
      </c>
      <c r="M178">
        <f t="shared" si="16"/>
        <v>1.5458616962485123</v>
      </c>
      <c r="O178">
        <f t="shared" si="20"/>
        <v>0.22562135522795282</v>
      </c>
      <c r="P178">
        <f t="shared" si="21"/>
        <v>8.3419559895343831E-3</v>
      </c>
      <c r="Q178">
        <f t="shared" si="22"/>
        <v>-6.7806103698168441E-3</v>
      </c>
      <c r="R178">
        <f t="shared" si="23"/>
        <v>-8.8720690735558528E-4</v>
      </c>
      <c r="T178">
        <f t="shared" si="17"/>
        <v>0</v>
      </c>
    </row>
    <row r="179" spans="1:20" x14ac:dyDescent="0.55000000000000004">
      <c r="A179">
        <v>353</v>
      </c>
      <c r="B179">
        <v>0</v>
      </c>
      <c r="C179">
        <v>29</v>
      </c>
      <c r="D179">
        <v>60</v>
      </c>
      <c r="E179">
        <v>0</v>
      </c>
      <c r="F179">
        <v>0</v>
      </c>
      <c r="K179">
        <f t="shared" si="18"/>
        <v>-2.1729664626177474</v>
      </c>
      <c r="L179">
        <f t="shared" si="19"/>
        <v>0.10220451315397788</v>
      </c>
      <c r="M179">
        <f t="shared" si="16"/>
        <v>0.32813027907329739</v>
      </c>
      <c r="O179">
        <f t="shared" si="20"/>
        <v>8.2924484025015593E-2</v>
      </c>
      <c r="P179">
        <f t="shared" si="21"/>
        <v>3.0659881264015385E-3</v>
      </c>
      <c r="Q179">
        <f t="shared" si="22"/>
        <v>-2.4921338484277917E-3</v>
      </c>
      <c r="R179">
        <f t="shared" si="23"/>
        <v>-3.2608249756128048E-4</v>
      </c>
      <c r="T179">
        <f t="shared" si="17"/>
        <v>0</v>
      </c>
    </row>
    <row r="180" spans="1:20" x14ac:dyDescent="0.55000000000000004">
      <c r="A180">
        <v>354</v>
      </c>
      <c r="B180">
        <v>0</v>
      </c>
      <c r="C180">
        <v>28</v>
      </c>
      <c r="D180">
        <v>0</v>
      </c>
      <c r="E180">
        <v>0</v>
      </c>
      <c r="F180">
        <v>1</v>
      </c>
      <c r="K180">
        <f t="shared" si="18"/>
        <v>-0.57680215403854662</v>
      </c>
      <c r="L180">
        <f t="shared" si="19"/>
        <v>0.3596687494401678</v>
      </c>
      <c r="M180">
        <f t="shared" si="16"/>
        <v>1.1547259850447491</v>
      </c>
      <c r="O180">
        <f t="shared" si="20"/>
        <v>0.2081338360340482</v>
      </c>
      <c r="P180">
        <f t="shared" si="21"/>
        <v>7.6953854761434735E-3</v>
      </c>
      <c r="Q180">
        <f t="shared" si="22"/>
        <v>-6.2550570423458721E-3</v>
      </c>
      <c r="R180">
        <f t="shared" si="23"/>
        <v>-8.1844104161707756E-4</v>
      </c>
      <c r="T180">
        <f t="shared" si="17"/>
        <v>0</v>
      </c>
    </row>
    <row r="181" spans="1:20" x14ac:dyDescent="0.55000000000000004">
      <c r="A181">
        <v>356</v>
      </c>
      <c r="B181">
        <v>1</v>
      </c>
      <c r="C181">
        <v>25</v>
      </c>
      <c r="D181">
        <v>0</v>
      </c>
      <c r="E181">
        <v>0</v>
      </c>
      <c r="F181">
        <v>1</v>
      </c>
      <c r="K181">
        <f t="shared" si="18"/>
        <v>0.22668001117857117</v>
      </c>
      <c r="L181">
        <f t="shared" si="19"/>
        <v>0.55642858308847176</v>
      </c>
      <c r="M181">
        <f t="shared" si="16"/>
        <v>1.7864286088629882</v>
      </c>
      <c r="O181">
        <f t="shared" si="20"/>
        <v>0.22305310354723606</v>
      </c>
      <c r="P181">
        <f t="shared" si="21"/>
        <v>8.246999364223179E-3</v>
      </c>
      <c r="Q181">
        <f t="shared" si="22"/>
        <v>-6.7034265679512218E-3</v>
      </c>
      <c r="R181">
        <f t="shared" si="23"/>
        <v>-8.7710781620945963E-4</v>
      </c>
      <c r="T181">
        <f t="shared" si="17"/>
        <v>1</v>
      </c>
    </row>
    <row r="182" spans="1:20" x14ac:dyDescent="0.55000000000000004">
      <c r="A182">
        <v>357</v>
      </c>
      <c r="B182">
        <v>0</v>
      </c>
      <c r="C182">
        <v>24</v>
      </c>
      <c r="D182">
        <v>0</v>
      </c>
      <c r="E182">
        <v>0</v>
      </c>
      <c r="F182">
        <v>0</v>
      </c>
      <c r="K182">
        <f t="shared" si="18"/>
        <v>-0.71045646405702056</v>
      </c>
      <c r="L182">
        <f t="shared" si="19"/>
        <v>0.32949798616707338</v>
      </c>
      <c r="M182">
        <f t="shared" si="16"/>
        <v>1.057861955589025</v>
      </c>
      <c r="O182">
        <f t="shared" si="20"/>
        <v>0.19965865325941198</v>
      </c>
      <c r="P182">
        <f t="shared" si="21"/>
        <v>7.3820303788928385E-3</v>
      </c>
      <c r="Q182">
        <f t="shared" si="22"/>
        <v>-6.0003519318755855E-3</v>
      </c>
      <c r="R182">
        <f t="shared" si="23"/>
        <v>-7.8511422868679721E-4</v>
      </c>
      <c r="T182">
        <f t="shared" si="17"/>
        <v>0</v>
      </c>
    </row>
    <row r="183" spans="1:20" x14ac:dyDescent="0.55000000000000004">
      <c r="A183">
        <v>360</v>
      </c>
      <c r="B183">
        <v>0</v>
      </c>
      <c r="C183">
        <v>31</v>
      </c>
      <c r="D183">
        <v>0</v>
      </c>
      <c r="E183">
        <v>0</v>
      </c>
      <c r="F183">
        <v>0</v>
      </c>
      <c r="K183">
        <f t="shared" si="18"/>
        <v>-0.47656142152469116</v>
      </c>
      <c r="L183">
        <f t="shared" si="19"/>
        <v>0.38306442355235532</v>
      </c>
      <c r="M183">
        <f t="shared" si="16"/>
        <v>1.2298384124575616</v>
      </c>
      <c r="O183">
        <f t="shared" si="20"/>
        <v>0.21357328165812134</v>
      </c>
      <c r="P183">
        <f t="shared" si="21"/>
        <v>7.8964994884125651E-3</v>
      </c>
      <c r="Q183">
        <f t="shared" si="22"/>
        <v>-6.4185289857148029E-3</v>
      </c>
      <c r="R183">
        <f t="shared" si="23"/>
        <v>-8.3983047846797776E-4</v>
      </c>
      <c r="T183">
        <f t="shared" si="17"/>
        <v>0</v>
      </c>
    </row>
    <row r="184" spans="1:20" x14ac:dyDescent="0.55000000000000004">
      <c r="A184">
        <v>361</v>
      </c>
      <c r="B184">
        <v>0</v>
      </c>
      <c r="C184">
        <v>44</v>
      </c>
      <c r="D184">
        <v>50</v>
      </c>
      <c r="E184">
        <v>13</v>
      </c>
      <c r="F184">
        <v>0</v>
      </c>
      <c r="K184">
        <f t="shared" si="18"/>
        <v>-1.4463645042934199</v>
      </c>
      <c r="L184">
        <f t="shared" si="19"/>
        <v>0.19056170299065803</v>
      </c>
      <c r="M184">
        <f t="shared" si="16"/>
        <v>0.61180336223316523</v>
      </c>
      <c r="O184">
        <f t="shared" si="20"/>
        <v>0.13939739561667627</v>
      </c>
      <c r="P184">
        <f t="shared" si="21"/>
        <v>5.1539755096106183E-3</v>
      </c>
      <c r="Q184">
        <f t="shared" si="22"/>
        <v>-4.1893172093081773E-3</v>
      </c>
      <c r="R184">
        <f t="shared" si="23"/>
        <v>-5.4814993967899027E-4</v>
      </c>
      <c r="T184">
        <f t="shared" si="17"/>
        <v>0</v>
      </c>
    </row>
    <row r="185" spans="1:20" x14ac:dyDescent="0.55000000000000004">
      <c r="A185">
        <v>362</v>
      </c>
      <c r="B185">
        <v>1</v>
      </c>
      <c r="C185">
        <v>21</v>
      </c>
      <c r="D185">
        <v>30</v>
      </c>
      <c r="E185">
        <v>0</v>
      </c>
      <c r="F185">
        <v>0</v>
      </c>
      <c r="K185">
        <f t="shared" si="18"/>
        <v>-0.72176324188181251</v>
      </c>
      <c r="L185">
        <f t="shared" si="19"/>
        <v>0.32700482328483094</v>
      </c>
      <c r="M185">
        <f t="shared" si="16"/>
        <v>1.0498575905460361</v>
      </c>
      <c r="O185">
        <f t="shared" si="20"/>
        <v>0.19888470998940735</v>
      </c>
      <c r="P185">
        <f t="shared" si="21"/>
        <v>7.3534151767092873E-3</v>
      </c>
      <c r="Q185">
        <f t="shared" si="22"/>
        <v>-5.97709257436955E-3</v>
      </c>
      <c r="R185">
        <f t="shared" si="23"/>
        <v>-7.8207086510822231E-4</v>
      </c>
      <c r="T185">
        <f t="shared" si="17"/>
        <v>0</v>
      </c>
    </row>
    <row r="186" spans="1:20" x14ac:dyDescent="0.55000000000000004">
      <c r="A186">
        <v>363</v>
      </c>
      <c r="B186">
        <v>1</v>
      </c>
      <c r="C186">
        <v>36</v>
      </c>
      <c r="D186">
        <v>35</v>
      </c>
      <c r="E186">
        <v>13</v>
      </c>
      <c r="F186">
        <v>1</v>
      </c>
      <c r="K186">
        <f t="shared" si="18"/>
        <v>-0.40255575507843955</v>
      </c>
      <c r="L186">
        <f t="shared" si="19"/>
        <v>0.40069844743749311</v>
      </c>
      <c r="M186">
        <f t="shared" si="16"/>
        <v>1.2864529101940567</v>
      </c>
      <c r="O186">
        <f t="shared" si="20"/>
        <v>0.21701929518178092</v>
      </c>
      <c r="P186">
        <f t="shared" si="21"/>
        <v>8.0239098265193678E-3</v>
      </c>
      <c r="Q186">
        <f t="shared" si="22"/>
        <v>-6.5220922100800126E-3</v>
      </c>
      <c r="R186">
        <f t="shared" si="23"/>
        <v>-8.5338117715047892E-4</v>
      </c>
      <c r="T186">
        <f t="shared" si="17"/>
        <v>0</v>
      </c>
    </row>
    <row r="187" spans="1:20" x14ac:dyDescent="0.55000000000000004">
      <c r="A187">
        <v>364</v>
      </c>
      <c r="B187">
        <v>0</v>
      </c>
      <c r="C187">
        <v>17</v>
      </c>
      <c r="D187">
        <v>0</v>
      </c>
      <c r="E187">
        <v>0</v>
      </c>
      <c r="F187">
        <v>0</v>
      </c>
      <c r="K187">
        <f t="shared" si="18"/>
        <v>-0.94435150658934996</v>
      </c>
      <c r="L187">
        <f t="shared" si="19"/>
        <v>0.28002219715155063</v>
      </c>
      <c r="M187">
        <f t="shared" si="16"/>
        <v>0.89901863296024143</v>
      </c>
      <c r="O187">
        <f t="shared" si="20"/>
        <v>0.18219936216990082</v>
      </c>
      <c r="P187">
        <f t="shared" si="21"/>
        <v>6.7365035504150005E-3</v>
      </c>
      <c r="Q187">
        <f t="shared" si="22"/>
        <v>-5.4756469450999217E-3</v>
      </c>
      <c r="R187">
        <f t="shared" si="23"/>
        <v>-7.1645936382927489E-4</v>
      </c>
      <c r="T187">
        <f t="shared" si="17"/>
        <v>0</v>
      </c>
    </row>
    <row r="188" spans="1:20" x14ac:dyDescent="0.55000000000000004">
      <c r="A188">
        <v>368</v>
      </c>
      <c r="B188">
        <v>1</v>
      </c>
      <c r="C188">
        <v>31</v>
      </c>
      <c r="D188">
        <v>15</v>
      </c>
      <c r="E188">
        <v>0</v>
      </c>
      <c r="F188">
        <v>0</v>
      </c>
      <c r="K188">
        <f t="shared" si="18"/>
        <v>1.9767004685327216E-2</v>
      </c>
      <c r="L188">
        <f t="shared" si="19"/>
        <v>0.50494159026823993</v>
      </c>
      <c r="M188">
        <f t="shared" si="16"/>
        <v>1.6211282634927702</v>
      </c>
      <c r="O188">
        <f t="shared" si="20"/>
        <v>0.22590865613919198</v>
      </c>
      <c r="P188">
        <f t="shared" si="21"/>
        <v>8.3525784395010044E-3</v>
      </c>
      <c r="Q188">
        <f t="shared" si="22"/>
        <v>-6.789244639104154E-3</v>
      </c>
      <c r="R188">
        <f t="shared" si="23"/>
        <v>-8.8833665570180642E-4</v>
      </c>
      <c r="T188">
        <f t="shared" si="17"/>
        <v>1</v>
      </c>
    </row>
    <row r="189" spans="1:20" x14ac:dyDescent="0.55000000000000004">
      <c r="A189">
        <v>370</v>
      </c>
      <c r="B189">
        <v>0</v>
      </c>
      <c r="C189">
        <v>27</v>
      </c>
      <c r="D189">
        <v>15</v>
      </c>
      <c r="E189">
        <v>0</v>
      </c>
      <c r="F189">
        <v>1</v>
      </c>
      <c r="K189">
        <f t="shared" si="18"/>
        <v>-1.0176102030641201</v>
      </c>
      <c r="L189">
        <f t="shared" si="19"/>
        <v>0.26549316532867873</v>
      </c>
      <c r="M189">
        <f t="shared" si="16"/>
        <v>0.85237279394996845</v>
      </c>
      <c r="O189">
        <f t="shared" si="20"/>
        <v>0.17623187946520966</v>
      </c>
      <c r="P189">
        <f t="shared" si="21"/>
        <v>6.5158662883058969E-3</v>
      </c>
      <c r="Q189">
        <f t="shared" si="22"/>
        <v>-5.2963058757749459E-3</v>
      </c>
      <c r="R189">
        <f t="shared" si="23"/>
        <v>-6.9299353600558392E-4</v>
      </c>
      <c r="T189">
        <f t="shared" si="17"/>
        <v>0</v>
      </c>
    </row>
    <row r="190" spans="1:20" x14ac:dyDescent="0.55000000000000004">
      <c r="A190">
        <v>371</v>
      </c>
      <c r="B190">
        <v>0</v>
      </c>
      <c r="C190">
        <v>4</v>
      </c>
      <c r="D190">
        <v>0</v>
      </c>
      <c r="E190">
        <v>0</v>
      </c>
      <c r="F190">
        <v>0</v>
      </c>
      <c r="K190">
        <f t="shared" si="18"/>
        <v>-1.3787280141493903</v>
      </c>
      <c r="L190">
        <f t="shared" si="19"/>
        <v>0.20121336394635408</v>
      </c>
      <c r="M190">
        <f t="shared" si="16"/>
        <v>0.64600080003829463</v>
      </c>
      <c r="O190">
        <f t="shared" si="20"/>
        <v>0.14525225999801303</v>
      </c>
      <c r="P190">
        <f t="shared" si="21"/>
        <v>5.3704489056881216E-3</v>
      </c>
      <c r="Q190">
        <f t="shared" si="22"/>
        <v>-4.3652737542808524E-3</v>
      </c>
      <c r="R190">
        <f t="shared" si="23"/>
        <v>-5.7117292044029278E-4</v>
      </c>
      <c r="T190">
        <f t="shared" si="17"/>
        <v>0</v>
      </c>
    </row>
    <row r="191" spans="1:20" x14ac:dyDescent="0.55000000000000004">
      <c r="A191">
        <v>372</v>
      </c>
      <c r="B191">
        <v>0</v>
      </c>
      <c r="C191">
        <v>20</v>
      </c>
      <c r="D191">
        <v>10</v>
      </c>
      <c r="E191">
        <v>0</v>
      </c>
      <c r="F191">
        <v>0</v>
      </c>
      <c r="K191">
        <f t="shared" si="18"/>
        <v>-1.1157070884227978</v>
      </c>
      <c r="L191">
        <f t="shared" si="19"/>
        <v>0.24680844252757439</v>
      </c>
      <c r="M191">
        <f t="shared" si="16"/>
        <v>0.79238499969379139</v>
      </c>
      <c r="O191">
        <f t="shared" si="20"/>
        <v>0.16799669618415811</v>
      </c>
      <c r="P191">
        <f t="shared" si="21"/>
        <v>6.2113847536263709E-3</v>
      </c>
      <c r="Q191">
        <f t="shared" si="22"/>
        <v>-5.0488134826172856E-3</v>
      </c>
      <c r="R191">
        <f t="shared" si="23"/>
        <v>-6.6061046888453781E-4</v>
      </c>
      <c r="T191">
        <f t="shared" si="17"/>
        <v>0</v>
      </c>
    </row>
    <row r="192" spans="1:20" x14ac:dyDescent="0.55000000000000004">
      <c r="A192">
        <v>373</v>
      </c>
      <c r="B192">
        <v>0</v>
      </c>
      <c r="C192">
        <v>29</v>
      </c>
      <c r="D192">
        <v>35</v>
      </c>
      <c r="E192">
        <v>13</v>
      </c>
      <c r="F192">
        <v>1</v>
      </c>
      <c r="K192">
        <f t="shared" si="18"/>
        <v>-1.5401736953417424</v>
      </c>
      <c r="L192">
        <f t="shared" si="19"/>
        <v>0.17651002600666263</v>
      </c>
      <c r="M192">
        <f t="shared" si="16"/>
        <v>0.56669008349507477</v>
      </c>
      <c r="O192">
        <f t="shared" si="20"/>
        <v>0.13135995201130471</v>
      </c>
      <c r="P192">
        <f t="shared" si="21"/>
        <v>4.8568050544618435E-3</v>
      </c>
      <c r="Q192">
        <f t="shared" si="22"/>
        <v>-3.9477674969489963E-3</v>
      </c>
      <c r="R192">
        <f t="shared" si="23"/>
        <v>-5.1654444082467274E-4</v>
      </c>
      <c r="T192">
        <f t="shared" si="17"/>
        <v>0</v>
      </c>
    </row>
    <row r="193" spans="1:20" x14ac:dyDescent="0.55000000000000004">
      <c r="A193">
        <v>374</v>
      </c>
      <c r="B193">
        <v>1</v>
      </c>
      <c r="C193">
        <v>27</v>
      </c>
      <c r="D193">
        <v>25</v>
      </c>
      <c r="E193">
        <v>0</v>
      </c>
      <c r="F193">
        <v>1</v>
      </c>
      <c r="K193">
        <f t="shared" si="18"/>
        <v>-0.38548361968044997</v>
      </c>
      <c r="L193">
        <f t="shared" si="19"/>
        <v>0.40480499845555995</v>
      </c>
      <c r="M193">
        <f t="shared" si="16"/>
        <v>1.2996371003046925</v>
      </c>
      <c r="O193">
        <f t="shared" si="20"/>
        <v>0.21774110771756111</v>
      </c>
      <c r="P193">
        <f t="shared" si="21"/>
        <v>8.0505975857524809E-3</v>
      </c>
      <c r="Q193">
        <f t="shared" si="22"/>
        <v>-6.5437848799083185E-3</v>
      </c>
      <c r="R193">
        <f t="shared" si="23"/>
        <v>-8.5621954795501998E-4</v>
      </c>
      <c r="T193">
        <f t="shared" si="17"/>
        <v>0</v>
      </c>
    </row>
    <row r="194" spans="1:20" x14ac:dyDescent="0.55000000000000004">
      <c r="A194">
        <v>375</v>
      </c>
      <c r="B194">
        <v>0</v>
      </c>
      <c r="C194">
        <v>41</v>
      </c>
      <c r="D194">
        <v>70</v>
      </c>
      <c r="E194">
        <v>39</v>
      </c>
      <c r="F194">
        <v>0</v>
      </c>
      <c r="K194">
        <f t="shared" si="18"/>
        <v>-2.1821939026863872</v>
      </c>
      <c r="L194">
        <f t="shared" si="19"/>
        <v>0.10136091729896959</v>
      </c>
      <c r="M194">
        <f t="shared" ref="M194:M257" si="24">L194/$W$10</f>
        <v>0.32542189238090236</v>
      </c>
      <c r="O194">
        <f t="shared" si="20"/>
        <v>8.2317300714316421E-2</v>
      </c>
      <c r="P194">
        <f t="shared" si="21"/>
        <v>3.0435385827831396E-3</v>
      </c>
      <c r="Q194">
        <f t="shared" si="22"/>
        <v>-2.4738861366863795E-3</v>
      </c>
      <c r="R194">
        <f t="shared" si="23"/>
        <v>-3.2369488125280177E-4</v>
      </c>
      <c r="T194">
        <f t="shared" ref="T194:T257" si="25">IF(L194&gt;0.5,1,0)</f>
        <v>0</v>
      </c>
    </row>
    <row r="195" spans="1:20" x14ac:dyDescent="0.55000000000000004">
      <c r="A195">
        <v>376</v>
      </c>
      <c r="B195">
        <v>1</v>
      </c>
      <c r="C195">
        <v>20</v>
      </c>
      <c r="D195">
        <v>0</v>
      </c>
      <c r="E195">
        <v>0</v>
      </c>
      <c r="F195">
        <v>0</v>
      </c>
      <c r="K195">
        <f t="shared" ref="K195:K257" si="26">$I$2 + ($I$3*B195) + ($I$4*C195) + ($I$5*D195) + ($I$6*E195)</f>
        <v>5.9612123655478744E-2</v>
      </c>
      <c r="L195">
        <f t="shared" ref="L195:L257" si="27">EXP(K195)/(1+EXP(K195))</f>
        <v>0.51489861919082835</v>
      </c>
      <c r="M195">
        <f t="shared" si="24"/>
        <v>1.6530955668758174</v>
      </c>
      <c r="O195">
        <f t="shared" ref="O195:O257" si="28">$I$3 * (L195 * (1-L195))</f>
        <v>0.22573012609698717</v>
      </c>
      <c r="P195">
        <f t="shared" ref="P195:P257" si="29">$I$4 * (L195 * (1-L195))</f>
        <v>8.3459776026547864E-3</v>
      </c>
      <c r="Q195">
        <f t="shared" ref="Q195:Q257" si="30">$I$5 * (L195 * (1-L195))</f>
        <v>-6.7838792664235651E-3</v>
      </c>
      <c r="R195">
        <f t="shared" ref="R195:R257" si="31">$I$6 * (L195 * (1-L195))</f>
        <v>-8.8763462514067197E-4</v>
      </c>
      <c r="T195">
        <f t="shared" si="25"/>
        <v>1</v>
      </c>
    </row>
    <row r="196" spans="1:20" x14ac:dyDescent="0.55000000000000004">
      <c r="A196">
        <v>377</v>
      </c>
      <c r="B196">
        <v>1</v>
      </c>
      <c r="C196">
        <v>12</v>
      </c>
      <c r="D196">
        <v>0</v>
      </c>
      <c r="E196">
        <v>0</v>
      </c>
      <c r="F196">
        <v>0</v>
      </c>
      <c r="K196">
        <f t="shared" si="26"/>
        <v>-0.20769649638146914</v>
      </c>
      <c r="L196">
        <f t="shared" si="27"/>
        <v>0.44826173205903541</v>
      </c>
      <c r="M196">
        <f t="shared" si="24"/>
        <v>1.4391560871369031</v>
      </c>
      <c r="O196">
        <f t="shared" si="28"/>
        <v>0.22351159526744427</v>
      </c>
      <c r="P196">
        <f t="shared" si="29"/>
        <v>8.2639512956911836E-3</v>
      </c>
      <c r="Q196">
        <f t="shared" si="30"/>
        <v>-6.7172056435594587E-3</v>
      </c>
      <c r="R196">
        <f t="shared" si="31"/>
        <v>-8.789107351783803E-4</v>
      </c>
      <c r="T196">
        <f t="shared" si="25"/>
        <v>0</v>
      </c>
    </row>
    <row r="197" spans="1:20" x14ac:dyDescent="0.55000000000000004">
      <c r="A197">
        <v>378</v>
      </c>
      <c r="B197">
        <v>0</v>
      </c>
      <c r="C197">
        <v>24</v>
      </c>
      <c r="D197">
        <v>45</v>
      </c>
      <c r="E197">
        <v>0</v>
      </c>
      <c r="F197">
        <v>0</v>
      </c>
      <c r="K197">
        <f t="shared" si="26"/>
        <v>-1.9326398786198853</v>
      </c>
      <c r="L197">
        <f t="shared" si="27"/>
        <v>0.12645867329380492</v>
      </c>
      <c r="M197">
        <f t="shared" si="24"/>
        <v>0.4059988984695842</v>
      </c>
      <c r="O197">
        <f t="shared" si="28"/>
        <v>9.9831446404952159E-2</v>
      </c>
      <c r="P197">
        <f t="shared" si="29"/>
        <v>3.6910935644379767E-3</v>
      </c>
      <c r="Q197">
        <f t="shared" si="30"/>
        <v>-3.000239671653953E-3</v>
      </c>
      <c r="R197">
        <f t="shared" si="31"/>
        <v>-3.9256544989850836E-4</v>
      </c>
      <c r="T197">
        <f t="shared" si="25"/>
        <v>0</v>
      </c>
    </row>
    <row r="198" spans="1:20" x14ac:dyDescent="0.55000000000000004">
      <c r="A198">
        <v>379</v>
      </c>
      <c r="B198">
        <v>0</v>
      </c>
      <c r="C198">
        <v>21</v>
      </c>
      <c r="D198">
        <v>0</v>
      </c>
      <c r="E198">
        <v>0</v>
      </c>
      <c r="F198">
        <v>0</v>
      </c>
      <c r="K198">
        <f t="shared" si="26"/>
        <v>-0.81069719657087602</v>
      </c>
      <c r="L198">
        <f t="shared" si="27"/>
        <v>0.30774194723742893</v>
      </c>
      <c r="M198">
        <f t="shared" si="24"/>
        <v>0.98801362007806126</v>
      </c>
      <c r="O198">
        <f t="shared" si="28"/>
        <v>0.19252627140567335</v>
      </c>
      <c r="P198">
        <f t="shared" si="29"/>
        <v>7.1183230030359371E-3</v>
      </c>
      <c r="Q198">
        <f t="shared" si="30"/>
        <v>-5.7860020875973618E-3</v>
      </c>
      <c r="R198">
        <f t="shared" si="31"/>
        <v>-7.5706768832211745E-4</v>
      </c>
      <c r="T198">
        <f t="shared" si="25"/>
        <v>0</v>
      </c>
    </row>
    <row r="199" spans="1:20" x14ac:dyDescent="0.55000000000000004">
      <c r="A199">
        <v>383</v>
      </c>
      <c r="B199">
        <v>0</v>
      </c>
      <c r="C199">
        <v>2</v>
      </c>
      <c r="D199">
        <v>0</v>
      </c>
      <c r="E199">
        <v>0</v>
      </c>
      <c r="F199">
        <v>0</v>
      </c>
      <c r="K199">
        <f t="shared" si="26"/>
        <v>-1.4455551691586273</v>
      </c>
      <c r="L199">
        <f t="shared" si="27"/>
        <v>0.19068657253367094</v>
      </c>
      <c r="M199">
        <f t="shared" si="24"/>
        <v>0.61220425918704879</v>
      </c>
      <c r="O199">
        <f t="shared" si="28"/>
        <v>0.13946722018040239</v>
      </c>
      <c r="P199">
        <f t="shared" si="29"/>
        <v>5.1565571510381472E-3</v>
      </c>
      <c r="Q199">
        <f t="shared" si="30"/>
        <v>-4.1914156505678301E-3</v>
      </c>
      <c r="R199">
        <f t="shared" si="31"/>
        <v>-5.4842450958917592E-4</v>
      </c>
      <c r="T199">
        <f t="shared" si="25"/>
        <v>0</v>
      </c>
    </row>
    <row r="200" spans="1:20" x14ac:dyDescent="0.55000000000000004">
      <c r="A200">
        <v>384</v>
      </c>
      <c r="B200">
        <v>0</v>
      </c>
      <c r="C200">
        <v>21</v>
      </c>
      <c r="D200">
        <v>10</v>
      </c>
      <c r="E200">
        <v>0</v>
      </c>
      <c r="F200">
        <v>0</v>
      </c>
      <c r="K200">
        <f t="shared" si="26"/>
        <v>-1.0822935109181793</v>
      </c>
      <c r="L200">
        <f t="shared" si="27"/>
        <v>0.25307223643562277</v>
      </c>
      <c r="M200">
        <f t="shared" si="24"/>
        <v>0.81249507487226258</v>
      </c>
      <c r="O200">
        <f t="shared" si="28"/>
        <v>0.17082773861949138</v>
      </c>
      <c r="P200">
        <f t="shared" si="29"/>
        <v>6.3160576086236028E-3</v>
      </c>
      <c r="Q200">
        <f t="shared" si="30"/>
        <v>-5.1338949487534048E-3</v>
      </c>
      <c r="R200">
        <f t="shared" si="31"/>
        <v>-6.7174292751686357E-4</v>
      </c>
      <c r="T200">
        <f t="shared" si="25"/>
        <v>0</v>
      </c>
    </row>
    <row r="201" spans="1:20" x14ac:dyDescent="0.55000000000000004">
      <c r="A201">
        <v>385</v>
      </c>
      <c r="B201">
        <v>0</v>
      </c>
      <c r="C201">
        <v>15</v>
      </c>
      <c r="D201">
        <v>15</v>
      </c>
      <c r="E201">
        <v>0</v>
      </c>
      <c r="F201">
        <v>0</v>
      </c>
      <c r="K201">
        <f t="shared" si="26"/>
        <v>-1.4185731331195419</v>
      </c>
      <c r="L201">
        <f t="shared" si="27"/>
        <v>0.19488536876301973</v>
      </c>
      <c r="M201">
        <f t="shared" si="24"/>
        <v>0.62568460497601075</v>
      </c>
      <c r="O201">
        <f t="shared" si="28"/>
        <v>0.14179869712318188</v>
      </c>
      <c r="P201">
        <f t="shared" si="29"/>
        <v>5.2427594434923822E-3</v>
      </c>
      <c r="Q201">
        <f t="shared" si="30"/>
        <v>-4.2614836488706837E-3</v>
      </c>
      <c r="R201">
        <f t="shared" si="31"/>
        <v>-5.5759253557627439E-4</v>
      </c>
      <c r="T201">
        <f t="shared" si="25"/>
        <v>0</v>
      </c>
    </row>
    <row r="202" spans="1:20" x14ac:dyDescent="0.55000000000000004">
      <c r="A202">
        <v>389</v>
      </c>
      <c r="B202">
        <v>1</v>
      </c>
      <c r="C202">
        <v>33</v>
      </c>
      <c r="D202">
        <v>35</v>
      </c>
      <c r="E202">
        <v>13</v>
      </c>
      <c r="F202">
        <v>1</v>
      </c>
      <c r="K202">
        <f t="shared" si="26"/>
        <v>-0.502796487592295</v>
      </c>
      <c r="L202">
        <f t="shared" si="27"/>
        <v>0.37688370924071013</v>
      </c>
      <c r="M202">
        <f t="shared" si="24"/>
        <v>1.2099950665096482</v>
      </c>
      <c r="O202">
        <f t="shared" si="28"/>
        <v>0.21223243521443469</v>
      </c>
      <c r="P202">
        <f t="shared" si="29"/>
        <v>7.8469240304039171E-3</v>
      </c>
      <c r="Q202">
        <f t="shared" si="30"/>
        <v>-6.3782324575284172E-3</v>
      </c>
      <c r="R202">
        <f t="shared" si="31"/>
        <v>-8.3455789145891535E-4</v>
      </c>
      <c r="T202">
        <f t="shared" si="25"/>
        <v>0</v>
      </c>
    </row>
    <row r="203" spans="1:20" x14ac:dyDescent="0.55000000000000004">
      <c r="A203">
        <v>390</v>
      </c>
      <c r="B203">
        <v>0</v>
      </c>
      <c r="C203">
        <v>19</v>
      </c>
      <c r="D203">
        <v>20</v>
      </c>
      <c r="E203">
        <v>13</v>
      </c>
      <c r="F203">
        <v>0</v>
      </c>
      <c r="K203">
        <f t="shared" si="26"/>
        <v>-1.4669149988669723</v>
      </c>
      <c r="L203">
        <f t="shared" si="27"/>
        <v>0.18741197186596661</v>
      </c>
      <c r="M203">
        <f t="shared" si="24"/>
        <v>0.60169106756968227</v>
      </c>
      <c r="O203">
        <f t="shared" si="28"/>
        <v>0.13762680754806569</v>
      </c>
      <c r="P203">
        <f t="shared" si="29"/>
        <v>5.0885111047495567E-3</v>
      </c>
      <c r="Q203">
        <f t="shared" si="30"/>
        <v>-4.1361056336283609E-3</v>
      </c>
      <c r="R203">
        <f t="shared" si="31"/>
        <v>-5.4118748719763905E-4</v>
      </c>
      <c r="T203">
        <f t="shared" si="25"/>
        <v>0</v>
      </c>
    </row>
    <row r="204" spans="1:20" x14ac:dyDescent="0.55000000000000004">
      <c r="A204">
        <v>393</v>
      </c>
      <c r="B204">
        <v>0</v>
      </c>
      <c r="C204">
        <v>28</v>
      </c>
      <c r="D204">
        <v>25</v>
      </c>
      <c r="E204">
        <v>13</v>
      </c>
      <c r="F204">
        <v>1</v>
      </c>
      <c r="K204">
        <f t="shared" si="26"/>
        <v>-1.3019909584990577</v>
      </c>
      <c r="L204">
        <f t="shared" si="27"/>
        <v>0.21383013259079425</v>
      </c>
      <c r="M204">
        <f t="shared" si="24"/>
        <v>0.68650726779149729</v>
      </c>
      <c r="O204">
        <f t="shared" si="28"/>
        <v>0.15192197073859087</v>
      </c>
      <c r="P204">
        <f t="shared" si="29"/>
        <v>5.6170498243139841E-3</v>
      </c>
      <c r="Q204">
        <f t="shared" si="30"/>
        <v>-4.5657189194362032E-3</v>
      </c>
      <c r="R204">
        <f t="shared" si="31"/>
        <v>-5.9740010728227344E-4</v>
      </c>
      <c r="T204">
        <f t="shared" si="25"/>
        <v>0</v>
      </c>
    </row>
    <row r="205" spans="1:20" x14ac:dyDescent="0.55000000000000004">
      <c r="A205">
        <v>394</v>
      </c>
      <c r="B205">
        <v>0</v>
      </c>
      <c r="C205">
        <v>15</v>
      </c>
      <c r="D205">
        <v>0</v>
      </c>
      <c r="E205">
        <v>13</v>
      </c>
      <c r="F205">
        <v>0</v>
      </c>
      <c r="K205">
        <f t="shared" si="26"/>
        <v>-1.0573766801908397</v>
      </c>
      <c r="L205">
        <f t="shared" si="27"/>
        <v>0.25781109360431004</v>
      </c>
      <c r="M205">
        <f t="shared" si="24"/>
        <v>0.82770930051910063</v>
      </c>
      <c r="O205">
        <f t="shared" si="28"/>
        <v>0.17292243638701754</v>
      </c>
      <c r="P205">
        <f t="shared" si="29"/>
        <v>6.3935054041588469E-3</v>
      </c>
      <c r="Q205">
        <f t="shared" si="30"/>
        <v>-5.1968470101385958E-3</v>
      </c>
      <c r="R205">
        <f t="shared" si="31"/>
        <v>-6.799798708961545E-4</v>
      </c>
      <c r="T205">
        <f t="shared" si="25"/>
        <v>0</v>
      </c>
    </row>
    <row r="206" spans="1:20" x14ac:dyDescent="0.55000000000000004">
      <c r="A206">
        <v>395</v>
      </c>
      <c r="B206">
        <v>1</v>
      </c>
      <c r="C206">
        <v>8</v>
      </c>
      <c r="D206">
        <v>0</v>
      </c>
      <c r="E206">
        <v>0</v>
      </c>
      <c r="F206">
        <v>1</v>
      </c>
      <c r="K206">
        <f t="shared" si="26"/>
        <v>-0.34135080639994309</v>
      </c>
      <c r="L206">
        <f t="shared" si="27"/>
        <v>0.41548138740192764</v>
      </c>
      <c r="M206">
        <f t="shared" si="24"/>
        <v>1.3339139279746097</v>
      </c>
      <c r="O206">
        <f t="shared" si="28"/>
        <v>0.21947507401249422</v>
      </c>
      <c r="P206">
        <f t="shared" si="29"/>
        <v>8.114707964422329E-3</v>
      </c>
      <c r="Q206">
        <f t="shared" si="30"/>
        <v>-6.5958958595115462E-3</v>
      </c>
      <c r="R206">
        <f t="shared" si="31"/>
        <v>-8.630379932765285E-4</v>
      </c>
      <c r="T206">
        <f t="shared" si="25"/>
        <v>0</v>
      </c>
    </row>
    <row r="207" spans="1:20" x14ac:dyDescent="0.55000000000000004">
      <c r="A207">
        <v>396</v>
      </c>
      <c r="B207">
        <v>1</v>
      </c>
      <c r="C207">
        <v>18</v>
      </c>
      <c r="D207">
        <v>50</v>
      </c>
      <c r="E207">
        <v>0</v>
      </c>
      <c r="F207">
        <v>0</v>
      </c>
      <c r="K207">
        <f t="shared" si="26"/>
        <v>-1.3651966030902745</v>
      </c>
      <c r="L207">
        <f t="shared" si="27"/>
        <v>0.20339701610748401</v>
      </c>
      <c r="M207">
        <f t="shared" si="24"/>
        <v>0.65301147276613281</v>
      </c>
      <c r="O207">
        <f t="shared" si="28"/>
        <v>0.14642721167334963</v>
      </c>
      <c r="P207">
        <f t="shared" si="29"/>
        <v>5.4138906940577767E-3</v>
      </c>
      <c r="Q207">
        <f t="shared" si="30"/>
        <v>-4.4005846383315741E-3</v>
      </c>
      <c r="R207">
        <f t="shared" si="31"/>
        <v>-5.7579316235451428E-4</v>
      </c>
      <c r="T207">
        <f t="shared" si="25"/>
        <v>0</v>
      </c>
    </row>
    <row r="208" spans="1:20" x14ac:dyDescent="0.55000000000000004">
      <c r="A208">
        <v>398</v>
      </c>
      <c r="B208">
        <v>1</v>
      </c>
      <c r="C208">
        <v>13</v>
      </c>
      <c r="D208">
        <v>15</v>
      </c>
      <c r="E208">
        <v>0</v>
      </c>
      <c r="F208">
        <v>0</v>
      </c>
      <c r="K208">
        <f t="shared" si="26"/>
        <v>-0.58167739039780553</v>
      </c>
      <c r="L208">
        <f t="shared" si="27"/>
        <v>0.35854671755512646</v>
      </c>
      <c r="M208">
        <f t="shared" si="24"/>
        <v>1.151123672150669</v>
      </c>
      <c r="O208">
        <f t="shared" si="28"/>
        <v>0.20784810485322217</v>
      </c>
      <c r="P208">
        <f t="shared" si="29"/>
        <v>7.6848210642203197E-3</v>
      </c>
      <c r="Q208">
        <f t="shared" si="30"/>
        <v>-6.2464699482486334E-3</v>
      </c>
      <c r="R208">
        <f t="shared" si="31"/>
        <v>-8.1731746589429376E-4</v>
      </c>
      <c r="T208">
        <f t="shared" si="25"/>
        <v>0</v>
      </c>
    </row>
    <row r="209" spans="1:20" x14ac:dyDescent="0.55000000000000004">
      <c r="A209">
        <v>400</v>
      </c>
      <c r="B209">
        <v>0</v>
      </c>
      <c r="C209">
        <v>27</v>
      </c>
      <c r="D209">
        <v>0</v>
      </c>
      <c r="E209">
        <v>0</v>
      </c>
      <c r="F209">
        <v>0</v>
      </c>
      <c r="K209">
        <f t="shared" si="26"/>
        <v>-0.61021573154316511</v>
      </c>
      <c r="L209">
        <f t="shared" si="27"/>
        <v>0.35200998820860518</v>
      </c>
      <c r="M209">
        <f t="shared" si="24"/>
        <v>1.1301373305644693</v>
      </c>
      <c r="O209">
        <f t="shared" si="28"/>
        <v>0.20613824985624063</v>
      </c>
      <c r="P209">
        <f t="shared" si="29"/>
        <v>7.6216021587275544E-3</v>
      </c>
      <c r="Q209">
        <f t="shared" si="30"/>
        <v>-6.1950835867417512E-3</v>
      </c>
      <c r="R209">
        <f t="shared" si="31"/>
        <v>-8.1059383300783315E-4</v>
      </c>
      <c r="T209">
        <f t="shared" si="25"/>
        <v>0</v>
      </c>
    </row>
    <row r="210" spans="1:20" x14ac:dyDescent="0.55000000000000004">
      <c r="A210">
        <v>402</v>
      </c>
      <c r="B210">
        <v>0</v>
      </c>
      <c r="C210">
        <v>15</v>
      </c>
      <c r="D210">
        <v>10</v>
      </c>
      <c r="E210">
        <v>56</v>
      </c>
      <c r="F210">
        <v>0</v>
      </c>
      <c r="K210">
        <f t="shared" si="26"/>
        <v>-1.4817818252663635</v>
      </c>
      <c r="L210">
        <f t="shared" si="27"/>
        <v>0.18515843595439541</v>
      </c>
      <c r="M210">
        <f t="shared" si="24"/>
        <v>0.5944560312220063</v>
      </c>
      <c r="O210">
        <f t="shared" si="28"/>
        <v>0.13634900200605993</v>
      </c>
      <c r="P210">
        <f t="shared" si="29"/>
        <v>5.0412664740991219E-3</v>
      </c>
      <c r="Q210">
        <f t="shared" si="30"/>
        <v>-4.0977036769519644E-3</v>
      </c>
      <c r="R210">
        <f t="shared" si="31"/>
        <v>-5.3616279482319887E-4</v>
      </c>
      <c r="T210">
        <f t="shared" si="25"/>
        <v>0</v>
      </c>
    </row>
    <row r="211" spans="1:20" x14ac:dyDescent="0.55000000000000004">
      <c r="A211">
        <v>403</v>
      </c>
      <c r="B211">
        <v>0</v>
      </c>
      <c r="C211">
        <v>11</v>
      </c>
      <c r="D211">
        <v>0</v>
      </c>
      <c r="E211">
        <v>0</v>
      </c>
      <c r="F211">
        <v>0</v>
      </c>
      <c r="K211">
        <f t="shared" si="26"/>
        <v>-1.1448329716170609</v>
      </c>
      <c r="L211">
        <f t="shared" si="27"/>
        <v>0.24143412699419864</v>
      </c>
      <c r="M211">
        <f t="shared" si="24"/>
        <v>0.77513061824453244</v>
      </c>
      <c r="O211">
        <f t="shared" si="28"/>
        <v>0.16551114561047239</v>
      </c>
      <c r="P211">
        <f t="shared" si="29"/>
        <v>6.1194858574669213E-3</v>
      </c>
      <c r="Q211">
        <f t="shared" si="30"/>
        <v>-4.9741151014396278E-3</v>
      </c>
      <c r="R211">
        <f t="shared" si="31"/>
        <v>-6.5083658185452855E-4</v>
      </c>
      <c r="T211">
        <f t="shared" si="25"/>
        <v>0</v>
      </c>
    </row>
    <row r="212" spans="1:20" x14ac:dyDescent="0.55000000000000004">
      <c r="A212">
        <v>404</v>
      </c>
      <c r="B212">
        <v>0</v>
      </c>
      <c r="C212">
        <v>10</v>
      </c>
      <c r="D212">
        <v>15</v>
      </c>
      <c r="E212">
        <v>13</v>
      </c>
      <c r="F212">
        <v>0</v>
      </c>
      <c r="K212">
        <f t="shared" si="26"/>
        <v>-1.6318390392348869</v>
      </c>
      <c r="L212">
        <f t="shared" si="27"/>
        <v>0.16357858701156955</v>
      </c>
      <c r="M212">
        <f t="shared" si="24"/>
        <v>0.52517335830030221</v>
      </c>
      <c r="O212">
        <f t="shared" si="28"/>
        <v>0.12364793881829107</v>
      </c>
      <c r="P212">
        <f t="shared" si="29"/>
        <v>4.57166682106266E-3</v>
      </c>
      <c r="Q212">
        <f t="shared" si="30"/>
        <v>-3.7159979617652369E-3</v>
      </c>
      <c r="R212">
        <f t="shared" si="31"/>
        <v>-4.8621862628665514E-4</v>
      </c>
      <c r="T212">
        <f t="shared" si="25"/>
        <v>0</v>
      </c>
    </row>
    <row r="213" spans="1:20" x14ac:dyDescent="0.55000000000000004">
      <c r="A213">
        <v>407</v>
      </c>
      <c r="B213">
        <v>1</v>
      </c>
      <c r="C213">
        <v>7</v>
      </c>
      <c r="D213">
        <v>25</v>
      </c>
      <c r="E213">
        <v>0</v>
      </c>
      <c r="F213">
        <v>0</v>
      </c>
      <c r="K213">
        <f t="shared" si="26"/>
        <v>-1.0537551697728196</v>
      </c>
      <c r="L213">
        <f t="shared" si="27"/>
        <v>0.2585046573858279</v>
      </c>
      <c r="M213">
        <f t="shared" si="24"/>
        <v>0.82993600529134215</v>
      </c>
      <c r="O213">
        <f t="shared" si="28"/>
        <v>0.17322560458129263</v>
      </c>
      <c r="P213">
        <f t="shared" si="29"/>
        <v>6.404714519233589E-3</v>
      </c>
      <c r="Q213">
        <f t="shared" si="30"/>
        <v>-5.2059581397115194E-3</v>
      </c>
      <c r="R213">
        <f t="shared" si="31"/>
        <v>-6.8117201388182013E-4</v>
      </c>
      <c r="T213">
        <f t="shared" si="25"/>
        <v>0</v>
      </c>
    </row>
    <row r="214" spans="1:20" x14ac:dyDescent="0.55000000000000004">
      <c r="A214">
        <v>409</v>
      </c>
      <c r="B214">
        <v>1</v>
      </c>
      <c r="C214">
        <v>7</v>
      </c>
      <c r="D214">
        <v>0</v>
      </c>
      <c r="E214">
        <v>0</v>
      </c>
      <c r="F214">
        <v>1</v>
      </c>
      <c r="K214">
        <f t="shared" si="26"/>
        <v>-0.37476438390456157</v>
      </c>
      <c r="L214">
        <f t="shared" si="27"/>
        <v>0.40739028205279587</v>
      </c>
      <c r="M214">
        <f t="shared" si="24"/>
        <v>1.3079372213273972</v>
      </c>
      <c r="O214">
        <f t="shared" si="28"/>
        <v>0.21817989090507278</v>
      </c>
      <c r="P214">
        <f t="shared" si="29"/>
        <v>8.0668208286076275E-3</v>
      </c>
      <c r="Q214">
        <f t="shared" si="30"/>
        <v>-6.5569716539543169E-3</v>
      </c>
      <c r="R214">
        <f t="shared" si="31"/>
        <v>-8.5794496740566797E-4</v>
      </c>
      <c r="T214">
        <f t="shared" si="25"/>
        <v>0</v>
      </c>
    </row>
    <row r="215" spans="1:20" x14ac:dyDescent="0.55000000000000004">
      <c r="A215">
        <v>413</v>
      </c>
      <c r="B215">
        <v>1</v>
      </c>
      <c r="C215">
        <v>26</v>
      </c>
      <c r="D215">
        <v>35</v>
      </c>
      <c r="E215">
        <v>13</v>
      </c>
      <c r="F215">
        <v>0</v>
      </c>
      <c r="K215">
        <f t="shared" si="26"/>
        <v>-0.73669153012462441</v>
      </c>
      <c r="L215">
        <f t="shared" si="27"/>
        <v>0.32372803827249341</v>
      </c>
      <c r="M215">
        <f t="shared" si="24"/>
        <v>1.039337386032742</v>
      </c>
      <c r="O215">
        <f t="shared" si="28"/>
        <v>0.19785042324016835</v>
      </c>
      <c r="P215">
        <f t="shared" si="29"/>
        <v>7.3151742285774346E-3</v>
      </c>
      <c r="Q215">
        <f t="shared" si="30"/>
        <v>-5.9460091006878655E-3</v>
      </c>
      <c r="R215">
        <f t="shared" si="31"/>
        <v>-7.7800375742161131E-4</v>
      </c>
      <c r="T215">
        <f t="shared" si="25"/>
        <v>0</v>
      </c>
    </row>
    <row r="216" spans="1:20" x14ac:dyDescent="0.55000000000000004">
      <c r="A216">
        <v>414</v>
      </c>
      <c r="B216">
        <v>0</v>
      </c>
      <c r="C216">
        <v>21</v>
      </c>
      <c r="D216">
        <v>0</v>
      </c>
      <c r="E216">
        <v>0</v>
      </c>
      <c r="F216">
        <v>0</v>
      </c>
      <c r="K216">
        <f t="shared" si="26"/>
        <v>-0.81069719657087602</v>
      </c>
      <c r="L216">
        <f t="shared" si="27"/>
        <v>0.30774194723742893</v>
      </c>
      <c r="M216">
        <f t="shared" si="24"/>
        <v>0.98801362007806126</v>
      </c>
      <c r="O216">
        <f t="shared" si="28"/>
        <v>0.19252627140567335</v>
      </c>
      <c r="P216">
        <f t="shared" si="29"/>
        <v>7.1183230030359371E-3</v>
      </c>
      <c r="Q216">
        <f t="shared" si="30"/>
        <v>-5.7860020875973618E-3</v>
      </c>
      <c r="R216">
        <f t="shared" si="31"/>
        <v>-7.5706768832211745E-4</v>
      </c>
      <c r="T216">
        <f t="shared" si="25"/>
        <v>0</v>
      </c>
    </row>
    <row r="217" spans="1:20" x14ac:dyDescent="0.55000000000000004">
      <c r="A217">
        <v>415</v>
      </c>
      <c r="B217">
        <v>1</v>
      </c>
      <c r="C217">
        <v>20</v>
      </c>
      <c r="D217">
        <v>0</v>
      </c>
      <c r="E217">
        <v>0</v>
      </c>
      <c r="F217">
        <v>0</v>
      </c>
      <c r="K217">
        <f t="shared" si="26"/>
        <v>5.9612123655478744E-2</v>
      </c>
      <c r="L217">
        <f t="shared" si="27"/>
        <v>0.51489861919082835</v>
      </c>
      <c r="M217">
        <f t="shared" si="24"/>
        <v>1.6530955668758174</v>
      </c>
      <c r="O217">
        <f t="shared" si="28"/>
        <v>0.22573012609698717</v>
      </c>
      <c r="P217">
        <f t="shared" si="29"/>
        <v>8.3459776026547864E-3</v>
      </c>
      <c r="Q217">
        <f t="shared" si="30"/>
        <v>-6.7838792664235651E-3</v>
      </c>
      <c r="R217">
        <f t="shared" si="31"/>
        <v>-8.8763462514067197E-4</v>
      </c>
      <c r="T217">
        <f t="shared" si="25"/>
        <v>1</v>
      </c>
    </row>
    <row r="218" spans="1:20" x14ac:dyDescent="0.55000000000000004">
      <c r="A218">
        <v>416</v>
      </c>
      <c r="B218">
        <v>0</v>
      </c>
      <c r="C218">
        <v>23</v>
      </c>
      <c r="D218">
        <v>15</v>
      </c>
      <c r="E218">
        <v>13</v>
      </c>
      <c r="F218">
        <v>1</v>
      </c>
      <c r="K218">
        <f t="shared" si="26"/>
        <v>-1.1974625316748468</v>
      </c>
      <c r="L218">
        <f t="shared" si="27"/>
        <v>0.23192692554938385</v>
      </c>
      <c r="M218">
        <f t="shared" si="24"/>
        <v>0.74460749781644286</v>
      </c>
      <c r="O218">
        <f t="shared" si="28"/>
        <v>0.16098632926726242</v>
      </c>
      <c r="P218">
        <f t="shared" si="29"/>
        <v>5.9521886671914364E-3</v>
      </c>
      <c r="Q218">
        <f t="shared" si="30"/>
        <v>-4.8381305596071926E-3</v>
      </c>
      <c r="R218">
        <f t="shared" si="31"/>
        <v>-6.3304372572105044E-4</v>
      </c>
      <c r="T218">
        <f t="shared" si="25"/>
        <v>0</v>
      </c>
    </row>
    <row r="219" spans="1:20" x14ac:dyDescent="0.55000000000000004">
      <c r="A219">
        <v>417</v>
      </c>
      <c r="B219">
        <v>0</v>
      </c>
      <c r="C219">
        <v>41</v>
      </c>
      <c r="D219">
        <v>10</v>
      </c>
      <c r="E219">
        <v>0</v>
      </c>
      <c r="F219">
        <v>0</v>
      </c>
      <c r="K219">
        <f t="shared" si="26"/>
        <v>-0.41402196082580955</v>
      </c>
      <c r="L219">
        <f t="shared" si="27"/>
        <v>0.39794812362796017</v>
      </c>
      <c r="M219">
        <f t="shared" si="24"/>
        <v>1.277622923226609</v>
      </c>
      <c r="O219">
        <f t="shared" si="28"/>
        <v>0.21651882507217543</v>
      </c>
      <c r="P219">
        <f t="shared" si="29"/>
        <v>8.005405817339082E-3</v>
      </c>
      <c r="Q219">
        <f t="shared" si="30"/>
        <v>-6.507051555743255E-3</v>
      </c>
      <c r="R219">
        <f t="shared" si="31"/>
        <v>-8.5141318729544768E-4</v>
      </c>
      <c r="T219">
        <f t="shared" si="25"/>
        <v>0</v>
      </c>
    </row>
    <row r="220" spans="1:20" x14ac:dyDescent="0.55000000000000004">
      <c r="A220">
        <v>420</v>
      </c>
      <c r="B220">
        <v>1</v>
      </c>
      <c r="C220">
        <v>14</v>
      </c>
      <c r="D220">
        <v>0</v>
      </c>
      <c r="E220">
        <v>13</v>
      </c>
      <c r="F220">
        <v>1</v>
      </c>
      <c r="K220">
        <f t="shared" si="26"/>
        <v>-0.1870673599644849</v>
      </c>
      <c r="L220">
        <f t="shared" si="27"/>
        <v>0.45336906510798314</v>
      </c>
      <c r="M220">
        <f t="shared" si="24"/>
        <v>1.4555533142940511</v>
      </c>
      <c r="O220">
        <f t="shared" si="28"/>
        <v>0.22396562951976542</v>
      </c>
      <c r="P220">
        <f t="shared" si="29"/>
        <v>8.2807384200605846E-3</v>
      </c>
      <c r="Q220">
        <f t="shared" si="30"/>
        <v>-6.7308507586525332E-3</v>
      </c>
      <c r="R220">
        <f t="shared" si="31"/>
        <v>-8.8069612612432326E-4</v>
      </c>
      <c r="T220">
        <f t="shared" si="25"/>
        <v>0</v>
      </c>
    </row>
    <row r="221" spans="1:20" x14ac:dyDescent="0.55000000000000004">
      <c r="A221">
        <v>421</v>
      </c>
      <c r="B221">
        <v>0</v>
      </c>
      <c r="C221">
        <v>5</v>
      </c>
      <c r="D221">
        <v>15</v>
      </c>
      <c r="E221">
        <v>0</v>
      </c>
      <c r="F221">
        <v>0</v>
      </c>
      <c r="K221">
        <f t="shared" si="26"/>
        <v>-1.7527089081657268</v>
      </c>
      <c r="L221">
        <f t="shared" si="27"/>
        <v>0.14770585119512639</v>
      </c>
      <c r="M221">
        <f t="shared" si="24"/>
        <v>0.47421352225803731</v>
      </c>
      <c r="O221">
        <f t="shared" si="28"/>
        <v>0.11376862069574475</v>
      </c>
      <c r="P221">
        <f t="shared" si="29"/>
        <v>4.2063962689838181E-3</v>
      </c>
      <c r="Q221">
        <f t="shared" si="30"/>
        <v>-3.4190942983652142E-3</v>
      </c>
      <c r="R221">
        <f t="shared" si="31"/>
        <v>-4.4737035649663131E-4</v>
      </c>
      <c r="T221">
        <f t="shared" si="25"/>
        <v>0</v>
      </c>
    </row>
    <row r="222" spans="1:20" x14ac:dyDescent="0.55000000000000004">
      <c r="A222">
        <v>422</v>
      </c>
      <c r="B222">
        <v>0</v>
      </c>
      <c r="C222">
        <v>23</v>
      </c>
      <c r="D222">
        <v>10</v>
      </c>
      <c r="E222">
        <v>13</v>
      </c>
      <c r="F222">
        <v>0</v>
      </c>
      <c r="K222">
        <f t="shared" si="26"/>
        <v>-1.0616643745011951</v>
      </c>
      <c r="L222">
        <f t="shared" si="27"/>
        <v>0.25699151906423018</v>
      </c>
      <c r="M222">
        <f t="shared" si="24"/>
        <v>0.8250780348904232</v>
      </c>
      <c r="O222">
        <f t="shared" si="28"/>
        <v>0.17256306607352287</v>
      </c>
      <c r="P222">
        <f t="shared" si="29"/>
        <v>6.3802183137764276E-3</v>
      </c>
      <c r="Q222">
        <f t="shared" si="30"/>
        <v>-5.1860468353420903E-3</v>
      </c>
      <c r="R222">
        <f t="shared" si="31"/>
        <v>-6.7856672530047758E-4</v>
      </c>
      <c r="T222">
        <f t="shared" si="25"/>
        <v>0</v>
      </c>
    </row>
    <row r="223" spans="1:20" x14ac:dyDescent="0.55000000000000004">
      <c r="A223">
        <v>423</v>
      </c>
      <c r="B223">
        <v>0</v>
      </c>
      <c r="C223">
        <v>17</v>
      </c>
      <c r="D223">
        <v>10</v>
      </c>
      <c r="E223">
        <v>0</v>
      </c>
      <c r="F223">
        <v>0</v>
      </c>
      <c r="K223">
        <f t="shared" si="26"/>
        <v>-1.2159478209366532</v>
      </c>
      <c r="L223">
        <f t="shared" si="27"/>
        <v>0.2286503448755117</v>
      </c>
      <c r="M223">
        <f t="shared" si="24"/>
        <v>0.73408794933716914</v>
      </c>
      <c r="O223">
        <f t="shared" si="28"/>
        <v>0.15938903330495927</v>
      </c>
      <c r="P223">
        <f t="shared" si="29"/>
        <v>5.8931314356349121E-3</v>
      </c>
      <c r="Q223">
        <f t="shared" si="30"/>
        <v>-4.7901269406469349E-3</v>
      </c>
      <c r="R223">
        <f t="shared" si="31"/>
        <v>-6.2676270675715497E-4</v>
      </c>
      <c r="T223">
        <f t="shared" si="25"/>
        <v>0</v>
      </c>
    </row>
    <row r="224" spans="1:20" x14ac:dyDescent="0.55000000000000004">
      <c r="A224">
        <v>424</v>
      </c>
      <c r="B224">
        <v>0</v>
      </c>
      <c r="C224">
        <v>26</v>
      </c>
      <c r="D224">
        <v>15</v>
      </c>
      <c r="E224">
        <v>0</v>
      </c>
      <c r="F224">
        <v>0</v>
      </c>
      <c r="K224">
        <f t="shared" si="26"/>
        <v>-1.0510237805687384</v>
      </c>
      <c r="L224">
        <f t="shared" si="27"/>
        <v>0.25902855531376129</v>
      </c>
      <c r="M224">
        <f t="shared" si="24"/>
        <v>0.83161799337575992</v>
      </c>
      <c r="O224">
        <f t="shared" si="28"/>
        <v>0.17345403260854245</v>
      </c>
      <c r="P224">
        <f t="shared" si="29"/>
        <v>6.4131602470245998E-3</v>
      </c>
      <c r="Q224">
        <f t="shared" si="30"/>
        <v>-5.2128230991421633E-3</v>
      </c>
      <c r="R224">
        <f t="shared" si="31"/>
        <v>-6.8207025741645762E-4</v>
      </c>
      <c r="T224">
        <f t="shared" si="25"/>
        <v>0</v>
      </c>
    </row>
    <row r="225" spans="1:20" x14ac:dyDescent="0.55000000000000004">
      <c r="A225">
        <v>425</v>
      </c>
      <c r="B225">
        <v>1</v>
      </c>
      <c r="C225">
        <v>27</v>
      </c>
      <c r="D225">
        <v>35</v>
      </c>
      <c r="E225">
        <v>26</v>
      </c>
      <c r="F225">
        <v>0</v>
      </c>
      <c r="K225">
        <f t="shared" si="26"/>
        <v>-0.74947597121225873</v>
      </c>
      <c r="L225">
        <f t="shared" si="27"/>
        <v>0.32093549479364925</v>
      </c>
      <c r="M225">
        <f t="shared" si="24"/>
        <v>1.0303718517059264</v>
      </c>
      <c r="O225">
        <f t="shared" si="28"/>
        <v>0.1969536657563683</v>
      </c>
      <c r="P225">
        <f t="shared" si="29"/>
        <v>7.2820181851010199E-3</v>
      </c>
      <c r="Q225">
        <f t="shared" si="30"/>
        <v>-5.9190588012017105E-3</v>
      </c>
      <c r="R225">
        <f t="shared" si="31"/>
        <v>-7.7447745365906906E-4</v>
      </c>
      <c r="T225">
        <f t="shared" si="25"/>
        <v>0</v>
      </c>
    </row>
    <row r="226" spans="1:20" x14ac:dyDescent="0.55000000000000004">
      <c r="A226">
        <v>429</v>
      </c>
      <c r="B226">
        <v>0</v>
      </c>
      <c r="C226">
        <v>29</v>
      </c>
      <c r="D226">
        <v>20</v>
      </c>
      <c r="E226">
        <v>13</v>
      </c>
      <c r="F226">
        <v>1</v>
      </c>
      <c r="K226">
        <f t="shared" si="26"/>
        <v>-1.1327792238207874</v>
      </c>
      <c r="L226">
        <f t="shared" si="27"/>
        <v>0.24364856975064908</v>
      </c>
      <c r="M226">
        <f t="shared" si="24"/>
        <v>0.78224014498892591</v>
      </c>
      <c r="O226">
        <f t="shared" si="28"/>
        <v>0.16654162006595186</v>
      </c>
      <c r="P226">
        <f t="shared" si="29"/>
        <v>6.1575858526879586E-3</v>
      </c>
      <c r="Q226">
        <f t="shared" si="30"/>
        <v>-5.0050840040578928E-3</v>
      </c>
      <c r="R226">
        <f t="shared" si="31"/>
        <v>-6.5488869852509449E-4</v>
      </c>
      <c r="T226">
        <f t="shared" si="25"/>
        <v>0</v>
      </c>
    </row>
    <row r="227" spans="1:20" x14ac:dyDescent="0.55000000000000004">
      <c r="A227">
        <v>430</v>
      </c>
      <c r="B227">
        <v>0</v>
      </c>
      <c r="C227">
        <v>5</v>
      </c>
      <c r="D227">
        <v>0</v>
      </c>
      <c r="E227">
        <v>0</v>
      </c>
      <c r="F227">
        <v>0</v>
      </c>
      <c r="K227">
        <f t="shared" si="26"/>
        <v>-1.3453144366447718</v>
      </c>
      <c r="L227">
        <f t="shared" si="27"/>
        <v>0.20663745983567197</v>
      </c>
      <c r="M227">
        <f t="shared" si="24"/>
        <v>0.66341500263031528</v>
      </c>
      <c r="O227">
        <f t="shared" si="28"/>
        <v>0.14815490399744255</v>
      </c>
      <c r="P227">
        <f t="shared" si="29"/>
        <v>5.4777691036014056E-3</v>
      </c>
      <c r="Q227">
        <f t="shared" si="30"/>
        <v>-4.4525070659615371E-3</v>
      </c>
      <c r="R227">
        <f t="shared" si="31"/>
        <v>-5.8258693665026663E-4</v>
      </c>
      <c r="T227">
        <f t="shared" si="25"/>
        <v>0</v>
      </c>
    </row>
    <row r="228" spans="1:20" x14ac:dyDescent="0.55000000000000004">
      <c r="A228">
        <v>435</v>
      </c>
      <c r="B228">
        <v>0</v>
      </c>
      <c r="C228">
        <v>25</v>
      </c>
      <c r="D228">
        <v>15</v>
      </c>
      <c r="E228">
        <v>0</v>
      </c>
      <c r="F228">
        <v>1</v>
      </c>
      <c r="K228">
        <f t="shared" si="26"/>
        <v>-1.0844373580733571</v>
      </c>
      <c r="L228">
        <f t="shared" si="27"/>
        <v>0.25266720669425385</v>
      </c>
      <c r="M228">
        <f t="shared" si="24"/>
        <v>0.81119471622892025</v>
      </c>
      <c r="O228">
        <f t="shared" si="28"/>
        <v>0.17064682212878887</v>
      </c>
      <c r="P228">
        <f t="shared" si="29"/>
        <v>6.3093685370075913E-3</v>
      </c>
      <c r="Q228">
        <f t="shared" si="30"/>
        <v>-5.1284578560115016E-3</v>
      </c>
      <c r="R228">
        <f t="shared" si="31"/>
        <v>-6.7103151276605845E-4</v>
      </c>
      <c r="T228">
        <f t="shared" si="25"/>
        <v>0</v>
      </c>
    </row>
    <row r="229" spans="1:20" x14ac:dyDescent="0.55000000000000004">
      <c r="A229">
        <v>437</v>
      </c>
      <c r="B229">
        <v>0</v>
      </c>
      <c r="C229">
        <v>3</v>
      </c>
      <c r="D229">
        <v>15</v>
      </c>
      <c r="E229">
        <v>0</v>
      </c>
      <c r="F229">
        <v>0</v>
      </c>
      <c r="K229">
        <f t="shared" si="26"/>
        <v>-1.8195360631749637</v>
      </c>
      <c r="L229">
        <f t="shared" si="27"/>
        <v>0.13948955101354316</v>
      </c>
      <c r="M229">
        <f t="shared" si="24"/>
        <v>0.44783487430663854</v>
      </c>
      <c r="O229">
        <f t="shared" si="28"/>
        <v>0.10847586221965383</v>
      </c>
      <c r="P229">
        <f t="shared" si="29"/>
        <v>4.0107057581003185E-3</v>
      </c>
      <c r="Q229">
        <f t="shared" si="30"/>
        <v>-3.260030751514079E-3</v>
      </c>
      <c r="R229">
        <f t="shared" si="31"/>
        <v>-4.2655773495108484E-4</v>
      </c>
      <c r="T229">
        <f t="shared" si="25"/>
        <v>0</v>
      </c>
    </row>
    <row r="230" spans="1:20" x14ac:dyDescent="0.55000000000000004">
      <c r="A230">
        <v>438</v>
      </c>
      <c r="B230">
        <v>1</v>
      </c>
      <c r="C230">
        <v>27</v>
      </c>
      <c r="D230">
        <v>0</v>
      </c>
      <c r="E230">
        <v>0</v>
      </c>
      <c r="F230">
        <v>0</v>
      </c>
      <c r="K230">
        <f t="shared" si="26"/>
        <v>0.29350716618780814</v>
      </c>
      <c r="L230">
        <f t="shared" si="27"/>
        <v>0.57285452765529343</v>
      </c>
      <c r="M230">
        <f t="shared" si="24"/>
        <v>1.8391645361564684</v>
      </c>
      <c r="O230">
        <f t="shared" si="28"/>
        <v>0.22113396012254657</v>
      </c>
      <c r="P230">
        <f t="shared" si="29"/>
        <v>8.1760423842414335E-3</v>
      </c>
      <c r="Q230">
        <f t="shared" si="30"/>
        <v>-6.6457504503981291E-3</v>
      </c>
      <c r="R230">
        <f t="shared" si="31"/>
        <v>-8.6956120210074513E-4</v>
      </c>
      <c r="T230">
        <f t="shared" si="25"/>
        <v>1</v>
      </c>
    </row>
    <row r="231" spans="1:20" x14ac:dyDescent="0.55000000000000004">
      <c r="A231">
        <v>439</v>
      </c>
      <c r="B231">
        <v>0</v>
      </c>
      <c r="C231">
        <v>28</v>
      </c>
      <c r="D231">
        <v>15</v>
      </c>
      <c r="E231">
        <v>0</v>
      </c>
      <c r="F231">
        <v>1</v>
      </c>
      <c r="K231">
        <f t="shared" si="26"/>
        <v>-0.98419662555950149</v>
      </c>
      <c r="L231">
        <f t="shared" si="27"/>
        <v>0.27205987552045385</v>
      </c>
      <c r="M231">
        <f t="shared" si="24"/>
        <v>0.87345538982882553</v>
      </c>
      <c r="O231">
        <f t="shared" si="28"/>
        <v>0.17897626463793392</v>
      </c>
      <c r="P231">
        <f t="shared" si="29"/>
        <v>6.6173351422008052E-3</v>
      </c>
      <c r="Q231">
        <f t="shared" si="30"/>
        <v>-5.3787830266729397E-3</v>
      </c>
      <c r="R231">
        <f t="shared" si="31"/>
        <v>-7.0378523380043676E-4</v>
      </c>
      <c r="T231">
        <f t="shared" si="25"/>
        <v>0</v>
      </c>
    </row>
    <row r="232" spans="1:20" x14ac:dyDescent="0.55000000000000004">
      <c r="A232">
        <v>441</v>
      </c>
      <c r="B232">
        <v>0</v>
      </c>
      <c r="C232">
        <v>30</v>
      </c>
      <c r="D232">
        <v>10</v>
      </c>
      <c r="E232">
        <v>0</v>
      </c>
      <c r="F232">
        <v>1</v>
      </c>
      <c r="K232">
        <f t="shared" si="26"/>
        <v>-0.7815713133766129</v>
      </c>
      <c r="L232">
        <f t="shared" si="27"/>
        <v>0.3139813309004838</v>
      </c>
      <c r="M232">
        <f t="shared" si="24"/>
        <v>1.0080453255226058</v>
      </c>
      <c r="O232">
        <f t="shared" si="28"/>
        <v>0.19465925047817412</v>
      </c>
      <c r="P232">
        <f t="shared" si="29"/>
        <v>7.1971861830368812E-3</v>
      </c>
      <c r="Q232">
        <f t="shared" si="30"/>
        <v>-5.8501046190398689E-3</v>
      </c>
      <c r="R232">
        <f t="shared" si="31"/>
        <v>-7.6545516460713322E-4</v>
      </c>
      <c r="T232">
        <f t="shared" si="25"/>
        <v>0</v>
      </c>
    </row>
    <row r="233" spans="1:20" x14ac:dyDescent="0.55000000000000004">
      <c r="A233">
        <v>442</v>
      </c>
      <c r="B233">
        <v>1</v>
      </c>
      <c r="C233">
        <v>4</v>
      </c>
      <c r="D233">
        <v>0</v>
      </c>
      <c r="E233">
        <v>0</v>
      </c>
      <c r="F233">
        <v>1</v>
      </c>
      <c r="K233">
        <f t="shared" si="26"/>
        <v>-0.47500511641841703</v>
      </c>
      <c r="L233">
        <f t="shared" si="27"/>
        <v>0.38343228589541212</v>
      </c>
      <c r="M233">
        <f t="shared" si="24"/>
        <v>1.2310194441905336</v>
      </c>
      <c r="O233">
        <f t="shared" si="28"/>
        <v>0.21365090880493592</v>
      </c>
      <c r="P233">
        <f t="shared" si="29"/>
        <v>7.8993696167373693E-3</v>
      </c>
      <c r="Q233">
        <f t="shared" si="30"/>
        <v>-6.4208619184114371E-3</v>
      </c>
      <c r="R233">
        <f t="shared" si="31"/>
        <v>-8.4013573033911654E-4</v>
      </c>
      <c r="T233">
        <f t="shared" si="25"/>
        <v>0</v>
      </c>
    </row>
    <row r="234" spans="1:20" x14ac:dyDescent="0.55000000000000004">
      <c r="A234">
        <v>447</v>
      </c>
      <c r="B234">
        <v>0</v>
      </c>
      <c r="C234">
        <v>27</v>
      </c>
      <c r="D234">
        <v>15</v>
      </c>
      <c r="E234">
        <v>13</v>
      </c>
      <c r="F234">
        <v>0</v>
      </c>
      <c r="K234">
        <f t="shared" si="26"/>
        <v>-1.0638082216563729</v>
      </c>
      <c r="L234">
        <f t="shared" si="27"/>
        <v>0.25658237145420615</v>
      </c>
      <c r="M234">
        <f t="shared" si="24"/>
        <v>0.82376445572139867</v>
      </c>
      <c r="O234">
        <f t="shared" si="28"/>
        <v>0.17238320706998517</v>
      </c>
      <c r="P234">
        <f t="shared" si="29"/>
        <v>6.3735683409034379E-3</v>
      </c>
      <c r="Q234">
        <f t="shared" si="30"/>
        <v>-5.1806415233171697E-3</v>
      </c>
      <c r="R234">
        <f t="shared" si="31"/>
        <v>-6.7785946888794741E-4</v>
      </c>
      <c r="T234">
        <f t="shared" si="25"/>
        <v>0</v>
      </c>
    </row>
    <row r="235" spans="1:20" x14ac:dyDescent="0.55000000000000004">
      <c r="A235">
        <v>451</v>
      </c>
      <c r="B235">
        <v>1</v>
      </c>
      <c r="C235">
        <v>9</v>
      </c>
      <c r="D235">
        <v>0</v>
      </c>
      <c r="E235">
        <v>0</v>
      </c>
      <c r="F235">
        <v>0</v>
      </c>
      <c r="K235">
        <f t="shared" si="26"/>
        <v>-0.3079372288953246</v>
      </c>
      <c r="L235">
        <f t="shared" si="27"/>
        <v>0.42361831758316809</v>
      </c>
      <c r="M235">
        <f t="shared" si="24"/>
        <v>1.3600377564512238</v>
      </c>
      <c r="O235">
        <f t="shared" si="28"/>
        <v>0.22065825917852908</v>
      </c>
      <c r="P235">
        <f t="shared" si="29"/>
        <v>8.1584541717463679E-3</v>
      </c>
      <c r="Q235">
        <f t="shared" si="30"/>
        <v>-6.6314541850881464E-3</v>
      </c>
      <c r="R235">
        <f t="shared" si="31"/>
        <v>-8.6769061160215733E-4</v>
      </c>
      <c r="T235">
        <f t="shared" si="25"/>
        <v>0</v>
      </c>
    </row>
    <row r="236" spans="1:20" x14ac:dyDescent="0.55000000000000004">
      <c r="A236">
        <v>454</v>
      </c>
      <c r="B236">
        <v>0</v>
      </c>
      <c r="C236">
        <v>25</v>
      </c>
      <c r="D236">
        <v>15</v>
      </c>
      <c r="E236">
        <v>0</v>
      </c>
      <c r="F236">
        <v>0</v>
      </c>
      <c r="K236">
        <f t="shared" si="26"/>
        <v>-1.0844373580733571</v>
      </c>
      <c r="L236">
        <f t="shared" si="27"/>
        <v>0.25266720669425385</v>
      </c>
      <c r="M236">
        <f t="shared" si="24"/>
        <v>0.81119471622892025</v>
      </c>
      <c r="O236">
        <f t="shared" si="28"/>
        <v>0.17064682212878887</v>
      </c>
      <c r="P236">
        <f t="shared" si="29"/>
        <v>6.3093685370075913E-3</v>
      </c>
      <c r="Q236">
        <f t="shared" si="30"/>
        <v>-5.1284578560115016E-3</v>
      </c>
      <c r="R236">
        <f t="shared" si="31"/>
        <v>-6.7103151276605845E-4</v>
      </c>
      <c r="T236">
        <f t="shared" si="25"/>
        <v>0</v>
      </c>
    </row>
    <row r="237" spans="1:20" x14ac:dyDescent="0.55000000000000004">
      <c r="A237">
        <v>456</v>
      </c>
      <c r="B237">
        <v>0</v>
      </c>
      <c r="C237">
        <v>26</v>
      </c>
      <c r="D237">
        <v>0</v>
      </c>
      <c r="E237">
        <v>26</v>
      </c>
      <c r="F237">
        <v>0</v>
      </c>
      <c r="K237">
        <f t="shared" si="26"/>
        <v>-0.73602534623228899</v>
      </c>
      <c r="L237">
        <f t="shared" si="27"/>
        <v>0.3238739018332159</v>
      </c>
      <c r="M237">
        <f t="shared" si="24"/>
        <v>1.0398056848329562</v>
      </c>
      <c r="O237">
        <f t="shared" si="28"/>
        <v>0.19789687643691792</v>
      </c>
      <c r="P237">
        <f t="shared" si="29"/>
        <v>7.3168917544847957E-3</v>
      </c>
      <c r="Q237">
        <f t="shared" si="30"/>
        <v>-5.9474051610354014E-3</v>
      </c>
      <c r="R237">
        <f t="shared" si="31"/>
        <v>-7.781864245143752E-4</v>
      </c>
      <c r="T237">
        <f t="shared" si="25"/>
        <v>0</v>
      </c>
    </row>
    <row r="238" spans="1:20" x14ac:dyDescent="0.55000000000000004">
      <c r="A238">
        <v>458</v>
      </c>
      <c r="B238">
        <v>0</v>
      </c>
      <c r="C238">
        <v>13</v>
      </c>
      <c r="D238">
        <v>0</v>
      </c>
      <c r="E238">
        <v>0</v>
      </c>
      <c r="F238">
        <v>0</v>
      </c>
      <c r="K238">
        <f t="shared" si="26"/>
        <v>-1.0780058166078239</v>
      </c>
      <c r="L238">
        <f t="shared" si="27"/>
        <v>0.25388358282477569</v>
      </c>
      <c r="M238">
        <f t="shared" si="24"/>
        <v>0.81509992380585872</v>
      </c>
      <c r="O238">
        <f t="shared" si="28"/>
        <v>0.17118925454300249</v>
      </c>
      <c r="P238">
        <f t="shared" si="29"/>
        <v>6.3294240291931385E-3</v>
      </c>
      <c r="Q238">
        <f t="shared" si="30"/>
        <v>-5.1447596056797698E-3</v>
      </c>
      <c r="R238">
        <f t="shared" si="31"/>
        <v>-6.7316451025726523E-4</v>
      </c>
      <c r="T238">
        <f t="shared" si="25"/>
        <v>0</v>
      </c>
    </row>
    <row r="239" spans="1:20" x14ac:dyDescent="0.55000000000000004">
      <c r="A239">
        <v>459</v>
      </c>
      <c r="B239">
        <v>0</v>
      </c>
      <c r="C239">
        <v>23</v>
      </c>
      <c r="D239">
        <v>0</v>
      </c>
      <c r="E239">
        <v>0</v>
      </c>
      <c r="F239">
        <v>0</v>
      </c>
      <c r="K239">
        <f t="shared" si="26"/>
        <v>-0.74387004156163905</v>
      </c>
      <c r="L239">
        <f t="shared" si="27"/>
        <v>0.32215845256446773</v>
      </c>
      <c r="M239">
        <f t="shared" si="24"/>
        <v>1.0342981898122385</v>
      </c>
      <c r="O239">
        <f t="shared" si="28"/>
        <v>0.19734812365808396</v>
      </c>
      <c r="P239">
        <f t="shared" si="29"/>
        <v>7.2966025778439473E-3</v>
      </c>
      <c r="Q239">
        <f t="shared" si="30"/>
        <v>-5.9309134651191709E-3</v>
      </c>
      <c r="R239">
        <f t="shared" si="31"/>
        <v>-7.760285735639625E-4</v>
      </c>
      <c r="T239">
        <f t="shared" si="25"/>
        <v>0</v>
      </c>
    </row>
    <row r="240" spans="1:20" x14ac:dyDescent="0.55000000000000004">
      <c r="A240">
        <v>460</v>
      </c>
      <c r="B240">
        <v>1</v>
      </c>
      <c r="C240">
        <v>15</v>
      </c>
      <c r="D240">
        <v>0</v>
      </c>
      <c r="E240">
        <v>0</v>
      </c>
      <c r="F240">
        <v>1</v>
      </c>
      <c r="K240">
        <f t="shared" si="26"/>
        <v>-0.10745576386761369</v>
      </c>
      <c r="L240">
        <f t="shared" si="27"/>
        <v>0.47316187846827645</v>
      </c>
      <c r="M240">
        <f t="shared" si="24"/>
        <v>1.5190986624507823</v>
      </c>
      <c r="O240">
        <f t="shared" si="28"/>
        <v>0.22527978659560086</v>
      </c>
      <c r="P240">
        <f t="shared" si="29"/>
        <v>8.3293270852553229E-3</v>
      </c>
      <c r="Q240">
        <f t="shared" si="30"/>
        <v>-6.7703451898732617E-3</v>
      </c>
      <c r="R240">
        <f t="shared" si="31"/>
        <v>-8.8586376299918128E-4</v>
      </c>
      <c r="T240">
        <f t="shared" si="25"/>
        <v>0</v>
      </c>
    </row>
    <row r="241" spans="1:20" x14ac:dyDescent="0.55000000000000004">
      <c r="A241">
        <v>461</v>
      </c>
      <c r="B241">
        <v>1</v>
      </c>
      <c r="C241">
        <v>35</v>
      </c>
      <c r="D241">
        <v>20</v>
      </c>
      <c r="E241">
        <v>26</v>
      </c>
      <c r="F241">
        <v>0</v>
      </c>
      <c r="K241">
        <f t="shared" si="26"/>
        <v>-7.4772879654355917E-2</v>
      </c>
      <c r="L241">
        <f t="shared" si="27"/>
        <v>0.48131548467677904</v>
      </c>
      <c r="M241">
        <f t="shared" si="24"/>
        <v>1.5452760297517643</v>
      </c>
      <c r="O241">
        <f t="shared" si="28"/>
        <v>0.22561522472619605</v>
      </c>
      <c r="P241">
        <f t="shared" si="29"/>
        <v>8.3417293249272266E-3</v>
      </c>
      <c r="Q241">
        <f t="shared" si="30"/>
        <v>-6.7804261295274348E-3</v>
      </c>
      <c r="R241">
        <f t="shared" si="31"/>
        <v>-8.8718280049079553E-4</v>
      </c>
      <c r="T241">
        <f t="shared" si="25"/>
        <v>0</v>
      </c>
    </row>
    <row r="242" spans="1:20" x14ac:dyDescent="0.55000000000000004">
      <c r="A242">
        <v>462</v>
      </c>
      <c r="B242">
        <v>0</v>
      </c>
      <c r="C242">
        <v>24</v>
      </c>
      <c r="D242">
        <v>0</v>
      </c>
      <c r="E242">
        <v>0</v>
      </c>
      <c r="F242">
        <v>0</v>
      </c>
      <c r="K242">
        <f t="shared" si="26"/>
        <v>-0.71045646405702056</v>
      </c>
      <c r="L242">
        <f t="shared" si="27"/>
        <v>0.32949798616707338</v>
      </c>
      <c r="M242">
        <f t="shared" si="24"/>
        <v>1.057861955589025</v>
      </c>
      <c r="O242">
        <f t="shared" si="28"/>
        <v>0.19965865325941198</v>
      </c>
      <c r="P242">
        <f t="shared" si="29"/>
        <v>7.3820303788928385E-3</v>
      </c>
      <c r="Q242">
        <f t="shared" si="30"/>
        <v>-6.0003519318755855E-3</v>
      </c>
      <c r="R242">
        <f t="shared" si="31"/>
        <v>-7.8511422868679721E-4</v>
      </c>
      <c r="T242">
        <f t="shared" si="25"/>
        <v>0</v>
      </c>
    </row>
    <row r="243" spans="1:20" x14ac:dyDescent="0.55000000000000004">
      <c r="A243">
        <v>466</v>
      </c>
      <c r="B243">
        <v>1</v>
      </c>
      <c r="C243">
        <v>9</v>
      </c>
      <c r="D243">
        <v>15</v>
      </c>
      <c r="E243">
        <v>13</v>
      </c>
      <c r="F243">
        <v>0</v>
      </c>
      <c r="K243">
        <f t="shared" si="26"/>
        <v>-0.76152971900853217</v>
      </c>
      <c r="L243">
        <f t="shared" si="27"/>
        <v>0.31831423983329316</v>
      </c>
      <c r="M243">
        <f t="shared" si="24"/>
        <v>1.0219562436753096</v>
      </c>
      <c r="O243">
        <f t="shared" si="28"/>
        <v>0.19609908873538556</v>
      </c>
      <c r="P243">
        <f t="shared" si="29"/>
        <v>7.2504216906490518E-3</v>
      </c>
      <c r="Q243">
        <f t="shared" si="30"/>
        <v>-5.8933761533671181E-3</v>
      </c>
      <c r="R243">
        <f t="shared" si="31"/>
        <v>-7.7111701539241096E-4</v>
      </c>
      <c r="T243">
        <f t="shared" si="25"/>
        <v>0</v>
      </c>
    </row>
    <row r="244" spans="1:20" x14ac:dyDescent="0.55000000000000004">
      <c r="A244">
        <v>470</v>
      </c>
      <c r="B244">
        <v>1</v>
      </c>
      <c r="C244">
        <v>32</v>
      </c>
      <c r="D244">
        <v>15</v>
      </c>
      <c r="E244">
        <v>13</v>
      </c>
      <c r="F244">
        <v>0</v>
      </c>
      <c r="K244">
        <f t="shared" si="26"/>
        <v>6.9825635976929756E-3</v>
      </c>
      <c r="L244">
        <f t="shared" si="27"/>
        <v>0.50174563380689052</v>
      </c>
      <c r="M244">
        <f t="shared" si="24"/>
        <v>1.6108675611694905</v>
      </c>
      <c r="O244">
        <f t="shared" si="28"/>
        <v>0.22592797057454117</v>
      </c>
      <c r="P244">
        <f t="shared" si="29"/>
        <v>8.3532925570519913E-3</v>
      </c>
      <c r="Q244">
        <f t="shared" si="30"/>
        <v>-6.7898250968382355E-3</v>
      </c>
      <c r="R244">
        <f t="shared" si="31"/>
        <v>-8.8841260551797592E-4</v>
      </c>
      <c r="T244">
        <f t="shared" si="25"/>
        <v>1</v>
      </c>
    </row>
    <row r="245" spans="1:20" x14ac:dyDescent="0.55000000000000004">
      <c r="A245">
        <v>471</v>
      </c>
      <c r="B245">
        <v>0</v>
      </c>
      <c r="C245">
        <v>30</v>
      </c>
      <c r="D245">
        <v>35</v>
      </c>
      <c r="E245">
        <v>13</v>
      </c>
      <c r="F245">
        <v>0</v>
      </c>
      <c r="K245">
        <f t="shared" si="26"/>
        <v>-1.5067601178371237</v>
      </c>
      <c r="L245">
        <f t="shared" si="27"/>
        <v>0.18141943994875945</v>
      </c>
      <c r="M245">
        <f t="shared" si="24"/>
        <v>0.5824518861512803</v>
      </c>
      <c r="O245">
        <f t="shared" si="28"/>
        <v>0.13420865832090434</v>
      </c>
      <c r="P245">
        <f t="shared" si="29"/>
        <v>4.9621310003935999E-3</v>
      </c>
      <c r="Q245">
        <f t="shared" si="30"/>
        <v>-4.033379816420787E-3</v>
      </c>
      <c r="R245">
        <f t="shared" si="31"/>
        <v>-5.2774635880070263E-4</v>
      </c>
      <c r="T245">
        <f t="shared" si="25"/>
        <v>0</v>
      </c>
    </row>
    <row r="246" spans="1:20" x14ac:dyDescent="0.55000000000000004">
      <c r="A246">
        <v>473</v>
      </c>
      <c r="B246">
        <v>0</v>
      </c>
      <c r="C246">
        <v>16</v>
      </c>
      <c r="D246">
        <v>15</v>
      </c>
      <c r="E246">
        <v>0</v>
      </c>
      <c r="F246">
        <v>1</v>
      </c>
      <c r="K246">
        <f t="shared" si="26"/>
        <v>-1.3851595556149232</v>
      </c>
      <c r="L246">
        <f t="shared" si="27"/>
        <v>0.20018163069595712</v>
      </c>
      <c r="M246">
        <f t="shared" si="24"/>
        <v>0.64268839328702021</v>
      </c>
      <c r="O246">
        <f t="shared" si="28"/>
        <v>0.14469412011472002</v>
      </c>
      <c r="P246">
        <f t="shared" si="29"/>
        <v>5.3498126572366841E-3</v>
      </c>
      <c r="Q246">
        <f t="shared" si="30"/>
        <v>-4.348499947224152E-3</v>
      </c>
      <c r="R246">
        <f t="shared" si="31"/>
        <v>-5.6897815674326641E-4</v>
      </c>
      <c r="T246">
        <f t="shared" si="25"/>
        <v>0</v>
      </c>
    </row>
    <row r="247" spans="1:20" x14ac:dyDescent="0.55000000000000004">
      <c r="A247">
        <v>474</v>
      </c>
      <c r="B247">
        <v>0</v>
      </c>
      <c r="C247">
        <v>12</v>
      </c>
      <c r="D247">
        <v>0</v>
      </c>
      <c r="E247">
        <v>0</v>
      </c>
      <c r="F247">
        <v>0</v>
      </c>
      <c r="K247">
        <f t="shared" si="26"/>
        <v>-1.1114193941124424</v>
      </c>
      <c r="L247">
        <f t="shared" si="27"/>
        <v>0.24760636433259423</v>
      </c>
      <c r="M247">
        <f t="shared" si="24"/>
        <v>0.79494674864674986</v>
      </c>
      <c r="O247">
        <f t="shared" si="28"/>
        <v>0.16836127377097826</v>
      </c>
      <c r="P247">
        <f t="shared" si="29"/>
        <v>6.2248643738553686E-3</v>
      </c>
      <c r="Q247">
        <f t="shared" si="30"/>
        <v>-5.059770151870948E-3</v>
      </c>
      <c r="R247">
        <f t="shared" si="31"/>
        <v>-6.6204409094999827E-4</v>
      </c>
      <c r="T247">
        <f t="shared" si="25"/>
        <v>0</v>
      </c>
    </row>
    <row r="248" spans="1:20" x14ac:dyDescent="0.55000000000000004">
      <c r="A248">
        <v>479</v>
      </c>
      <c r="B248">
        <v>0</v>
      </c>
      <c r="C248">
        <v>40</v>
      </c>
      <c r="D248">
        <v>60</v>
      </c>
      <c r="E248">
        <v>26</v>
      </c>
      <c r="F248">
        <v>0</v>
      </c>
      <c r="K248">
        <f t="shared" si="26"/>
        <v>-1.8978131472514497</v>
      </c>
      <c r="L248">
        <f t="shared" si="27"/>
        <v>0.13035618319658204</v>
      </c>
      <c r="M248">
        <f t="shared" si="24"/>
        <v>0.41851195657850021</v>
      </c>
      <c r="O248">
        <f t="shared" si="28"/>
        <v>0.10244914435503788</v>
      </c>
      <c r="P248">
        <f t="shared" si="29"/>
        <v>3.7878783792949177E-3</v>
      </c>
      <c r="Q248">
        <f t="shared" si="30"/>
        <v>-3.078909484834831E-3</v>
      </c>
      <c r="R248">
        <f t="shared" si="31"/>
        <v>-4.0285897774448805E-4</v>
      </c>
      <c r="T248">
        <f t="shared" si="25"/>
        <v>0</v>
      </c>
    </row>
    <row r="249" spans="1:20" x14ac:dyDescent="0.55000000000000004">
      <c r="A249">
        <v>480</v>
      </c>
      <c r="B249">
        <v>1</v>
      </c>
      <c r="C249">
        <v>5</v>
      </c>
      <c r="D249">
        <v>0</v>
      </c>
      <c r="E249">
        <v>0</v>
      </c>
      <c r="F249">
        <v>1</v>
      </c>
      <c r="K249">
        <f t="shared" si="26"/>
        <v>-0.44159153891379854</v>
      </c>
      <c r="L249">
        <f t="shared" si="27"/>
        <v>0.39136180279916849</v>
      </c>
      <c r="M249">
        <f t="shared" si="24"/>
        <v>1.256477366881541</v>
      </c>
      <c r="O249">
        <f t="shared" si="28"/>
        <v>0.21526475373167828</v>
      </c>
      <c r="P249">
        <f t="shared" si="29"/>
        <v>7.9590387173826341E-3</v>
      </c>
      <c r="Q249">
        <f t="shared" si="30"/>
        <v>-6.4693628842641135E-3</v>
      </c>
      <c r="R249">
        <f t="shared" si="31"/>
        <v>-8.4648182450631083E-4</v>
      </c>
      <c r="T249">
        <f t="shared" si="25"/>
        <v>0</v>
      </c>
    </row>
    <row r="250" spans="1:20" x14ac:dyDescent="0.55000000000000004">
      <c r="A250">
        <v>482</v>
      </c>
      <c r="B250">
        <v>0</v>
      </c>
      <c r="C250">
        <v>23</v>
      </c>
      <c r="D250">
        <v>0</v>
      </c>
      <c r="E250">
        <v>13</v>
      </c>
      <c r="F250">
        <v>1</v>
      </c>
      <c r="K250">
        <f t="shared" si="26"/>
        <v>-0.79006806015389175</v>
      </c>
      <c r="L250">
        <f t="shared" si="27"/>
        <v>0.31215405576917149</v>
      </c>
      <c r="M250">
        <f t="shared" si="24"/>
        <v>1.0021788106273399</v>
      </c>
      <c r="O250">
        <f t="shared" si="28"/>
        <v>0.19404186900814563</v>
      </c>
      <c r="P250">
        <f t="shared" si="29"/>
        <v>7.1743595802690359E-3</v>
      </c>
      <c r="Q250">
        <f t="shared" si="30"/>
        <v>-5.831550421483621E-3</v>
      </c>
      <c r="R250">
        <f t="shared" si="31"/>
        <v>-7.6302744625516606E-4</v>
      </c>
      <c r="T250">
        <f t="shared" si="25"/>
        <v>0</v>
      </c>
    </row>
    <row r="251" spans="1:20" x14ac:dyDescent="0.55000000000000004">
      <c r="A251">
        <v>489</v>
      </c>
      <c r="B251">
        <v>0</v>
      </c>
      <c r="C251">
        <v>15</v>
      </c>
      <c r="D251">
        <v>35</v>
      </c>
      <c r="E251">
        <v>0</v>
      </c>
      <c r="F251">
        <v>0</v>
      </c>
      <c r="K251">
        <f t="shared" si="26"/>
        <v>-1.9617657618141484</v>
      </c>
      <c r="L251">
        <f t="shared" si="27"/>
        <v>0.12327607865653695</v>
      </c>
      <c r="M251">
        <f t="shared" si="24"/>
        <v>0.3957810946341449</v>
      </c>
      <c r="O251">
        <f t="shared" si="28"/>
        <v>9.7673545766927938E-2</v>
      </c>
      <c r="P251">
        <f t="shared" si="29"/>
        <v>3.611308953030076E-3</v>
      </c>
      <c r="Q251">
        <f t="shared" si="30"/>
        <v>-2.935388171101453E-3</v>
      </c>
      <c r="R251">
        <f t="shared" si="31"/>
        <v>-3.8407997497744948E-4</v>
      </c>
      <c r="T251">
        <f t="shared" si="25"/>
        <v>0</v>
      </c>
    </row>
    <row r="252" spans="1:20" x14ac:dyDescent="0.55000000000000004">
      <c r="A252">
        <v>490</v>
      </c>
      <c r="B252">
        <v>0</v>
      </c>
      <c r="C252">
        <v>15</v>
      </c>
      <c r="D252">
        <v>10</v>
      </c>
      <c r="E252">
        <v>26</v>
      </c>
      <c r="F252">
        <v>0</v>
      </c>
      <c r="K252">
        <f t="shared" si="26"/>
        <v>-1.3751710131303956</v>
      </c>
      <c r="L252">
        <f t="shared" si="27"/>
        <v>0.20178567607563261</v>
      </c>
      <c r="M252">
        <f t="shared" si="24"/>
        <v>0.64783822319018891</v>
      </c>
      <c r="O252">
        <f t="shared" si="28"/>
        <v>0.14556103580532401</v>
      </c>
      <c r="P252">
        <f t="shared" si="29"/>
        <v>5.3818653524717996E-3</v>
      </c>
      <c r="Q252">
        <f t="shared" si="30"/>
        <v>-4.3745534097411531E-3</v>
      </c>
      <c r="R252">
        <f t="shared" si="31"/>
        <v>-5.7238711414458034E-4</v>
      </c>
      <c r="T252">
        <f t="shared" si="25"/>
        <v>0</v>
      </c>
    </row>
    <row r="253" spans="1:20" x14ac:dyDescent="0.55000000000000004">
      <c r="A253">
        <v>493</v>
      </c>
      <c r="B253">
        <v>0</v>
      </c>
      <c r="C253">
        <v>24</v>
      </c>
      <c r="D253">
        <v>0</v>
      </c>
      <c r="E253">
        <v>0</v>
      </c>
      <c r="F253">
        <v>1</v>
      </c>
      <c r="K253">
        <f t="shared" si="26"/>
        <v>-0.71045646405702056</v>
      </c>
      <c r="L253">
        <f t="shared" si="27"/>
        <v>0.32949798616707338</v>
      </c>
      <c r="M253">
        <f t="shared" si="24"/>
        <v>1.057861955589025</v>
      </c>
      <c r="O253">
        <f t="shared" si="28"/>
        <v>0.19965865325941198</v>
      </c>
      <c r="P253">
        <f t="shared" si="29"/>
        <v>7.3820303788928385E-3</v>
      </c>
      <c r="Q253">
        <f t="shared" si="30"/>
        <v>-6.0003519318755855E-3</v>
      </c>
      <c r="R253">
        <f t="shared" si="31"/>
        <v>-7.8511422868679721E-4</v>
      </c>
      <c r="T253">
        <f t="shared" si="25"/>
        <v>0</v>
      </c>
    </row>
    <row r="254" spans="1:20" x14ac:dyDescent="0.55000000000000004">
      <c r="A254">
        <v>495</v>
      </c>
      <c r="B254">
        <v>0</v>
      </c>
      <c r="C254">
        <v>11</v>
      </c>
      <c r="D254">
        <v>0</v>
      </c>
      <c r="E254">
        <v>15</v>
      </c>
      <c r="F254">
        <v>0</v>
      </c>
      <c r="K254">
        <f t="shared" si="26"/>
        <v>-1.1981383776850447</v>
      </c>
      <c r="L254">
        <f t="shared" si="27"/>
        <v>0.23180655429873018</v>
      </c>
      <c r="M254">
        <f t="shared" si="24"/>
        <v>0.74422104274855472</v>
      </c>
      <c r="O254">
        <f t="shared" si="28"/>
        <v>0.16092799298568106</v>
      </c>
      <c r="P254">
        <f t="shared" si="29"/>
        <v>5.9500317849537016E-3</v>
      </c>
      <c r="Q254">
        <f t="shared" si="30"/>
        <v>-4.8363773762907132E-3</v>
      </c>
      <c r="R254">
        <f t="shared" si="31"/>
        <v>-6.328143309817265E-4</v>
      </c>
      <c r="T254">
        <f t="shared" si="25"/>
        <v>0</v>
      </c>
    </row>
    <row r="255" spans="1:20" x14ac:dyDescent="0.55000000000000004">
      <c r="A255">
        <v>498</v>
      </c>
      <c r="B255">
        <v>0</v>
      </c>
      <c r="C255">
        <v>30</v>
      </c>
      <c r="D255">
        <v>0</v>
      </c>
      <c r="E255">
        <v>0</v>
      </c>
      <c r="F255">
        <v>0</v>
      </c>
      <c r="K255">
        <f t="shared" si="26"/>
        <v>-0.50997499902930965</v>
      </c>
      <c r="L255">
        <f t="shared" si="27"/>
        <v>0.37519938636100858</v>
      </c>
      <c r="M255">
        <f t="shared" si="24"/>
        <v>1.2045875035800802</v>
      </c>
      <c r="O255">
        <f t="shared" si="28"/>
        <v>0.21185506573324916</v>
      </c>
      <c r="P255">
        <f t="shared" si="29"/>
        <v>7.8329714521975565E-3</v>
      </c>
      <c r="Q255">
        <f t="shared" si="30"/>
        <v>-6.366891352805445E-3</v>
      </c>
      <c r="R255">
        <f t="shared" si="31"/>
        <v>-8.3307396805106795E-4</v>
      </c>
      <c r="T255">
        <f t="shared" si="25"/>
        <v>0</v>
      </c>
    </row>
    <row r="256" spans="1:20" x14ac:dyDescent="0.55000000000000004">
      <c r="A256">
        <v>499</v>
      </c>
      <c r="B256">
        <v>0</v>
      </c>
      <c r="C256">
        <v>8</v>
      </c>
      <c r="D256">
        <v>0</v>
      </c>
      <c r="E256">
        <v>0</v>
      </c>
      <c r="F256">
        <v>0</v>
      </c>
      <c r="K256">
        <f t="shared" si="26"/>
        <v>-1.2450737041309163</v>
      </c>
      <c r="L256">
        <f t="shared" si="27"/>
        <v>0.22355406901629776</v>
      </c>
      <c r="M256">
        <f t="shared" si="24"/>
        <v>0.71772622157864019</v>
      </c>
      <c r="O256">
        <f t="shared" si="28"/>
        <v>0.15686609434736568</v>
      </c>
      <c r="P256">
        <f t="shared" si="29"/>
        <v>5.7998501692084091E-3</v>
      </c>
      <c r="Q256">
        <f t="shared" si="30"/>
        <v>-4.7143049244154044E-3</v>
      </c>
      <c r="R256">
        <f t="shared" si="31"/>
        <v>-6.1684179803930773E-4</v>
      </c>
      <c r="T256">
        <f t="shared" si="25"/>
        <v>0</v>
      </c>
    </row>
    <row r="257" spans="1:21" x14ac:dyDescent="0.55000000000000004">
      <c r="A257">
        <v>500</v>
      </c>
      <c r="B257">
        <v>1</v>
      </c>
      <c r="C257">
        <v>39</v>
      </c>
      <c r="D257">
        <v>10</v>
      </c>
      <c r="E257">
        <v>0</v>
      </c>
      <c r="F257">
        <v>1</v>
      </c>
      <c r="K257">
        <f t="shared" si="26"/>
        <v>0.42287378189592673</v>
      </c>
      <c r="L257">
        <f t="shared" si="27"/>
        <v>0.6041707157145676</v>
      </c>
      <c r="M257">
        <f t="shared" si="24"/>
        <v>1.9397059820309801</v>
      </c>
      <c r="O257">
        <f t="shared" si="28"/>
        <v>0.21612394105526234</v>
      </c>
      <c r="P257">
        <f t="shared" si="29"/>
        <v>7.9908056697301309E-3</v>
      </c>
      <c r="Q257">
        <f t="shared" si="30"/>
        <v>-6.4951840857635154E-3</v>
      </c>
      <c r="R257">
        <f t="shared" si="31"/>
        <v>-8.498603917852192E-4</v>
      </c>
      <c r="T257">
        <f t="shared" si="25"/>
        <v>1</v>
      </c>
    </row>
    <row r="258" spans="1:21" x14ac:dyDescent="0.55000000000000004">
      <c r="A258" s="56" t="s">
        <v>327</v>
      </c>
      <c r="B258" s="56"/>
      <c r="C258" s="56"/>
      <c r="D258" s="56"/>
      <c r="E258" s="56"/>
      <c r="F258" s="56"/>
      <c r="G258" s="56"/>
      <c r="H258" s="56"/>
      <c r="I258" s="56"/>
      <c r="J258" s="56"/>
      <c r="K258" s="56"/>
      <c r="L258" s="56"/>
      <c r="M258" s="56"/>
      <c r="N258" s="56"/>
      <c r="O258" s="56"/>
      <c r="P258" s="56"/>
      <c r="Q258" s="56"/>
      <c r="R258" s="56"/>
      <c r="S258" s="56"/>
      <c r="T258" s="56"/>
      <c r="U258" s="31"/>
    </row>
    <row r="259" spans="1:21" x14ac:dyDescent="0.55000000000000004">
      <c r="A259">
        <f>AVERAGE(A1:A257)</f>
        <v>256.2890625</v>
      </c>
      <c r="B259">
        <f t="shared" ref="B259:T259" si="32">AVERAGE(B1:B257)</f>
        <v>0.29296875</v>
      </c>
      <c r="C259">
        <f t="shared" si="32"/>
        <v>21.05859375</v>
      </c>
      <c r="D259">
        <f t="shared" si="32"/>
        <v>12.79296875</v>
      </c>
      <c r="E259">
        <f t="shared" si="32"/>
        <v>6.58203125</v>
      </c>
      <c r="F259">
        <f t="shared" si="32"/>
        <v>0.2890625</v>
      </c>
      <c r="K259">
        <f t="shared" si="32"/>
        <v>-0.91481964151092687</v>
      </c>
      <c r="L259">
        <f t="shared" si="32"/>
        <v>0.29902943637822971</v>
      </c>
      <c r="M259">
        <f t="shared" si="32"/>
        <v>0.96004187468800051</v>
      </c>
      <c r="O259">
        <f t="shared" si="32"/>
        <v>0.1764544094267412</v>
      </c>
      <c r="P259">
        <f t="shared" si="32"/>
        <v>6.5240939454067641E-3</v>
      </c>
      <c r="Q259">
        <f t="shared" si="32"/>
        <v>-5.302993580328581E-3</v>
      </c>
      <c r="R259">
        <f t="shared" si="32"/>
        <v>-6.9386858667959872E-4</v>
      </c>
      <c r="T259">
        <f t="shared" si="32"/>
        <v>8.203125E-2</v>
      </c>
    </row>
  </sheetData>
  <mergeCells count="3">
    <mergeCell ref="X2:Y2"/>
    <mergeCell ref="V4:V5"/>
    <mergeCell ref="A258:T25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D2398-96DE-4DA1-961F-B695FE0C7B0C}">
  <sheetPr codeName="Sheet6"/>
  <dimension ref="A1:H259"/>
  <sheetViews>
    <sheetView workbookViewId="0">
      <selection activeCell="C2" sqref="C2"/>
    </sheetView>
  </sheetViews>
  <sheetFormatPr defaultRowHeight="14.4" x14ac:dyDescent="0.55000000000000004"/>
  <cols>
    <col min="2" max="2" width="9.7890625" bestFit="1" customWidth="1"/>
    <col min="3" max="3" width="12.20703125" bestFit="1" customWidth="1"/>
    <col min="4" max="4" width="10" bestFit="1" customWidth="1"/>
  </cols>
  <sheetData>
    <row r="1" spans="1:4" x14ac:dyDescent="0.55000000000000004">
      <c r="A1" s="32" t="s">
        <v>4</v>
      </c>
      <c r="B1" s="19" t="s">
        <v>307</v>
      </c>
      <c r="C1" s="19" t="s">
        <v>308</v>
      </c>
      <c r="D1" s="18" t="s">
        <v>309</v>
      </c>
    </row>
    <row r="2" spans="1:4" x14ac:dyDescent="0.55000000000000004">
      <c r="A2">
        <v>0</v>
      </c>
      <c r="B2">
        <v>0.61399395544368762</v>
      </c>
      <c r="C2">
        <f>SUM($B$2:B2)</f>
        <v>0.61399395544368762</v>
      </c>
      <c r="D2">
        <f>SUM($A$2:A2)</f>
        <v>0</v>
      </c>
    </row>
    <row r="3" spans="1:4" x14ac:dyDescent="0.55000000000000004">
      <c r="A3">
        <v>1</v>
      </c>
      <c r="B3">
        <v>0.6041707157145676</v>
      </c>
      <c r="C3">
        <f>SUM($B$2:B3)</f>
        <v>1.2181646711582552</v>
      </c>
      <c r="D3">
        <f>SUM($A$2:A3)</f>
        <v>1</v>
      </c>
    </row>
    <row r="4" spans="1:4" x14ac:dyDescent="0.55000000000000004">
      <c r="A4">
        <v>1</v>
      </c>
      <c r="B4">
        <v>0.60213694391027717</v>
      </c>
      <c r="C4">
        <f>SUM($B$2:B4)</f>
        <v>1.8203016150685323</v>
      </c>
      <c r="D4">
        <f>SUM($A$2:A4)</f>
        <v>2</v>
      </c>
    </row>
    <row r="5" spans="1:4" x14ac:dyDescent="0.55000000000000004">
      <c r="A5">
        <v>1</v>
      </c>
      <c r="B5">
        <v>0.59718460309404486</v>
      </c>
      <c r="C5">
        <f>SUM($B$2:B5)</f>
        <v>2.4174862181625771</v>
      </c>
      <c r="D5">
        <f>SUM($A$2:A5)</f>
        <v>3</v>
      </c>
    </row>
    <row r="6" spans="1:4" x14ac:dyDescent="0.55000000000000004">
      <c r="A6">
        <v>0</v>
      </c>
      <c r="B6">
        <v>0.59410545616288779</v>
      </c>
      <c r="C6">
        <f>SUM($B$2:B6)</f>
        <v>3.0115916743254649</v>
      </c>
      <c r="D6">
        <f>SUM($A$2:A6)</f>
        <v>3</v>
      </c>
    </row>
    <row r="7" spans="1:4" x14ac:dyDescent="0.55000000000000004">
      <c r="A7">
        <v>1</v>
      </c>
      <c r="B7">
        <v>0.59101889145350117</v>
      </c>
      <c r="C7">
        <f>SUM($B$2:B7)</f>
        <v>3.6026105657789662</v>
      </c>
      <c r="D7">
        <f>SUM($A$2:A7)</f>
        <v>4</v>
      </c>
    </row>
    <row r="8" spans="1:4" x14ac:dyDescent="0.55000000000000004">
      <c r="A8">
        <v>1</v>
      </c>
      <c r="B8">
        <v>0.58100995826839585</v>
      </c>
      <c r="C8">
        <f>SUM($B$2:B8)</f>
        <v>4.1836205240473623</v>
      </c>
      <c r="D8">
        <f>SUM($A$2:A8)</f>
        <v>5</v>
      </c>
    </row>
    <row r="9" spans="1:4" x14ac:dyDescent="0.55000000000000004">
      <c r="A9">
        <v>1</v>
      </c>
      <c r="B9">
        <v>0.5799658120904071</v>
      </c>
      <c r="C9">
        <f>SUM($B$2:B9)</f>
        <v>4.7635863361377693</v>
      </c>
      <c r="D9">
        <f>SUM($A$2:A9)</f>
        <v>6</v>
      </c>
    </row>
    <row r="10" spans="1:4" x14ac:dyDescent="0.55000000000000004">
      <c r="A10">
        <v>0</v>
      </c>
      <c r="B10">
        <v>0.57285452765529343</v>
      </c>
      <c r="C10">
        <f>SUM($B$2:B10)</f>
        <v>5.3364408637930625</v>
      </c>
      <c r="D10">
        <f>SUM($A$2:A10)</f>
        <v>6</v>
      </c>
    </row>
    <row r="11" spans="1:4" x14ac:dyDescent="0.55000000000000004">
      <c r="A11">
        <v>0</v>
      </c>
      <c r="B11">
        <v>0.57285452765529343</v>
      </c>
      <c r="C11">
        <f>SUM($B$2:B11)</f>
        <v>5.9092953914483557</v>
      </c>
      <c r="D11">
        <f>SUM($A$2:A11)</f>
        <v>6</v>
      </c>
    </row>
    <row r="12" spans="1:4" x14ac:dyDescent="0.55000000000000004">
      <c r="A12">
        <v>1</v>
      </c>
      <c r="B12">
        <v>0.56465929783514068</v>
      </c>
      <c r="C12">
        <f>SUM($B$2:B12)</f>
        <v>6.473954689283496</v>
      </c>
      <c r="D12">
        <f>SUM($A$2:A12)</f>
        <v>7</v>
      </c>
    </row>
    <row r="13" spans="1:4" x14ac:dyDescent="0.55000000000000004">
      <c r="A13">
        <v>1</v>
      </c>
      <c r="B13">
        <v>0.55642858308847176</v>
      </c>
      <c r="C13">
        <f>SUM($B$2:B13)</f>
        <v>7.0303832723719681</v>
      </c>
      <c r="D13">
        <f>SUM($A$2:A13)</f>
        <v>8</v>
      </c>
    </row>
    <row r="14" spans="1:4" x14ac:dyDescent="0.55000000000000004">
      <c r="A14">
        <v>0</v>
      </c>
      <c r="B14">
        <v>0.55327094590498482</v>
      </c>
      <c r="C14">
        <f>SUM($B$2:B14)</f>
        <v>7.5836542182769531</v>
      </c>
      <c r="D14">
        <f>SUM($A$2:A14)</f>
        <v>8</v>
      </c>
    </row>
    <row r="15" spans="1:4" x14ac:dyDescent="0.55000000000000004">
      <c r="A15">
        <v>1</v>
      </c>
      <c r="B15">
        <v>0.54499841714388164</v>
      </c>
      <c r="C15">
        <f>SUM($B$2:B15)</f>
        <v>8.1286526354208348</v>
      </c>
      <c r="D15">
        <f>SUM($A$2:A15)</f>
        <v>9</v>
      </c>
    </row>
    <row r="16" spans="1:4" x14ac:dyDescent="0.55000000000000004">
      <c r="A16">
        <v>1</v>
      </c>
      <c r="B16">
        <v>0.53156777498564689</v>
      </c>
      <c r="C16">
        <f>SUM($B$2:B16)</f>
        <v>8.6602204104064811</v>
      </c>
      <c r="D16">
        <f>SUM($A$2:A16)</f>
        <v>10</v>
      </c>
    </row>
    <row r="17" spans="1:8" x14ac:dyDescent="0.55000000000000004">
      <c r="A17">
        <v>0</v>
      </c>
      <c r="B17">
        <v>0.51489861919082835</v>
      </c>
      <c r="C17">
        <f>SUM($B$2:B17)</f>
        <v>9.17511902959731</v>
      </c>
      <c r="D17">
        <f>SUM($A$2:A17)</f>
        <v>10</v>
      </c>
    </row>
    <row r="18" spans="1:8" x14ac:dyDescent="0.55000000000000004">
      <c r="A18">
        <v>0</v>
      </c>
      <c r="B18">
        <v>0.51489861919082835</v>
      </c>
      <c r="C18">
        <f>SUM($B$2:B18)</f>
        <v>9.6900176487881389</v>
      </c>
      <c r="D18">
        <f>SUM($A$2:A18)</f>
        <v>10</v>
      </c>
    </row>
    <row r="19" spans="1:8" x14ac:dyDescent="0.55000000000000004">
      <c r="A19">
        <v>0</v>
      </c>
      <c r="B19">
        <v>0.51275641494135549</v>
      </c>
      <c r="C19">
        <f>SUM($B$2:B19)</f>
        <v>10.202774063729494</v>
      </c>
      <c r="D19">
        <f>SUM($A$2:A19)</f>
        <v>10</v>
      </c>
      <c r="F19" s="57" t="s">
        <v>310</v>
      </c>
      <c r="G19" s="57"/>
      <c r="H19" s="57"/>
    </row>
    <row r="20" spans="1:8" x14ac:dyDescent="0.55000000000000004">
      <c r="A20">
        <v>1</v>
      </c>
      <c r="B20">
        <v>0.50494159026823993</v>
      </c>
      <c r="C20">
        <f>SUM($B$2:B20)</f>
        <v>10.707715653997735</v>
      </c>
      <c r="D20">
        <f>SUM($A$2:A20)</f>
        <v>11</v>
      </c>
      <c r="F20" t="s">
        <v>311</v>
      </c>
    </row>
    <row r="21" spans="1:8" x14ac:dyDescent="0.55000000000000004">
      <c r="A21">
        <v>0</v>
      </c>
      <c r="B21">
        <v>0.50494159026823993</v>
      </c>
      <c r="C21">
        <f>SUM($B$2:B21)</f>
        <v>11.212657244265975</v>
      </c>
      <c r="D21">
        <f>SUM($A$2:A21)</f>
        <v>11</v>
      </c>
      <c r="F21" t="s">
        <v>312</v>
      </c>
    </row>
    <row r="22" spans="1:8" x14ac:dyDescent="0.55000000000000004">
      <c r="A22">
        <v>0</v>
      </c>
      <c r="B22">
        <v>0.50174563380689052</v>
      </c>
      <c r="C22">
        <f>SUM($B$2:B22)</f>
        <v>11.714402878072866</v>
      </c>
      <c r="D22">
        <f>SUM($A$2:A22)</f>
        <v>11</v>
      </c>
    </row>
    <row r="23" spans="1:8" x14ac:dyDescent="0.55000000000000004">
      <c r="A23">
        <v>0</v>
      </c>
      <c r="B23">
        <v>0.48823713323256623</v>
      </c>
      <c r="C23">
        <f>SUM($B$2:B23)</f>
        <v>12.202640011305432</v>
      </c>
      <c r="D23">
        <f>SUM($A$2:A23)</f>
        <v>11</v>
      </c>
    </row>
    <row r="24" spans="1:8" x14ac:dyDescent="0.55000000000000004">
      <c r="A24">
        <v>1</v>
      </c>
      <c r="B24">
        <v>0.48238599549494254</v>
      </c>
      <c r="C24">
        <f>SUM($B$2:B24)</f>
        <v>12.685026006800374</v>
      </c>
      <c r="D24">
        <f>SUM($A$2:A24)</f>
        <v>12</v>
      </c>
    </row>
    <row r="25" spans="1:8" x14ac:dyDescent="0.55000000000000004">
      <c r="A25">
        <v>1</v>
      </c>
      <c r="B25">
        <v>0.48149790538888088</v>
      </c>
      <c r="C25">
        <f>SUM($B$2:B25)</f>
        <v>13.166523912189255</v>
      </c>
      <c r="D25">
        <f>SUM($A$2:A25)</f>
        <v>13</v>
      </c>
    </row>
    <row r="26" spans="1:8" x14ac:dyDescent="0.55000000000000004">
      <c r="A26">
        <v>0</v>
      </c>
      <c r="B26">
        <v>0.48149790538888088</v>
      </c>
      <c r="C26">
        <f>SUM($B$2:B26)</f>
        <v>13.648021817578137</v>
      </c>
      <c r="D26">
        <f>SUM($A$2:A26)</f>
        <v>13</v>
      </c>
    </row>
    <row r="27" spans="1:8" x14ac:dyDescent="0.55000000000000004">
      <c r="A27">
        <v>0</v>
      </c>
      <c r="B27">
        <v>0.48131548467677904</v>
      </c>
      <c r="C27">
        <f>SUM($B$2:B27)</f>
        <v>14.129337302254916</v>
      </c>
      <c r="D27">
        <f>SUM($A$2:A27)</f>
        <v>13</v>
      </c>
    </row>
    <row r="28" spans="1:8" x14ac:dyDescent="0.55000000000000004">
      <c r="A28">
        <v>1</v>
      </c>
      <c r="B28">
        <v>0.47830696982424231</v>
      </c>
      <c r="C28">
        <f>SUM($B$2:B28)</f>
        <v>14.607644272079158</v>
      </c>
      <c r="D28">
        <f>SUM($A$2:A28)</f>
        <v>14</v>
      </c>
    </row>
    <row r="29" spans="1:8" x14ac:dyDescent="0.55000000000000004">
      <c r="A29">
        <v>0</v>
      </c>
      <c r="B29">
        <v>0.47316187846827645</v>
      </c>
      <c r="C29">
        <f>SUM($B$2:B29)</f>
        <v>15.080806150547435</v>
      </c>
      <c r="D29">
        <f>SUM($A$2:A29)</f>
        <v>14</v>
      </c>
    </row>
    <row r="30" spans="1:8" x14ac:dyDescent="0.55000000000000004">
      <c r="A30">
        <v>1</v>
      </c>
      <c r="B30">
        <v>0.47316187846827645</v>
      </c>
      <c r="C30">
        <f>SUM($B$2:B30)</f>
        <v>15.553968029015712</v>
      </c>
      <c r="D30">
        <f>SUM($A$2:A30)</f>
        <v>15</v>
      </c>
    </row>
    <row r="31" spans="1:8" x14ac:dyDescent="0.55000000000000004">
      <c r="A31">
        <v>1</v>
      </c>
      <c r="B31">
        <v>0.46888860931211868</v>
      </c>
      <c r="C31">
        <f>SUM($B$2:B31)</f>
        <v>16.022856638327831</v>
      </c>
      <c r="D31">
        <f>SUM($A$2:A31)</f>
        <v>16</v>
      </c>
    </row>
    <row r="32" spans="1:8" x14ac:dyDescent="0.55000000000000004">
      <c r="A32">
        <v>1</v>
      </c>
      <c r="B32">
        <v>0.46324121989035122</v>
      </c>
      <c r="C32">
        <f>SUM($B$2:B32)</f>
        <v>16.48609785821818</v>
      </c>
      <c r="D32">
        <f>SUM($A$2:A32)</f>
        <v>17</v>
      </c>
    </row>
    <row r="33" spans="1:4" x14ac:dyDescent="0.55000000000000004">
      <c r="A33">
        <v>0</v>
      </c>
      <c r="B33">
        <v>0.46324121989035122</v>
      </c>
      <c r="C33">
        <f>SUM($B$2:B33)</f>
        <v>16.94933907810853</v>
      </c>
      <c r="D33">
        <f>SUM($A$2:A33)</f>
        <v>17</v>
      </c>
    </row>
    <row r="34" spans="1:4" x14ac:dyDescent="0.55000000000000004">
      <c r="A34">
        <v>1</v>
      </c>
      <c r="B34">
        <v>0.45336906510798314</v>
      </c>
      <c r="C34">
        <f>SUM($B$2:B34)</f>
        <v>17.402708143216511</v>
      </c>
      <c r="D34">
        <f>SUM($A$2:A34)</f>
        <v>18</v>
      </c>
    </row>
    <row r="35" spans="1:4" x14ac:dyDescent="0.55000000000000004">
      <c r="A35">
        <v>0</v>
      </c>
      <c r="B35">
        <v>0.45177564814127963</v>
      </c>
      <c r="C35">
        <f>SUM($B$2:B35)</f>
        <v>17.85448379135779</v>
      </c>
      <c r="D35">
        <f>SUM($A$2:A35)</f>
        <v>18</v>
      </c>
    </row>
    <row r="36" spans="1:4" x14ac:dyDescent="0.55000000000000004">
      <c r="A36">
        <v>0</v>
      </c>
      <c r="B36">
        <v>0.44826173205903541</v>
      </c>
      <c r="C36">
        <f>SUM($B$2:B36)</f>
        <v>18.302745523416824</v>
      </c>
      <c r="D36">
        <f>SUM($A$2:A36)</f>
        <v>18</v>
      </c>
    </row>
    <row r="37" spans="1:4" x14ac:dyDescent="0.55000000000000004">
      <c r="A37">
        <v>0</v>
      </c>
      <c r="B37">
        <v>0.44826173205903541</v>
      </c>
      <c r="C37">
        <f>SUM($B$2:B37)</f>
        <v>18.751007255475859</v>
      </c>
      <c r="D37">
        <f>SUM($A$2:A37)</f>
        <v>18</v>
      </c>
    </row>
    <row r="38" spans="1:4" x14ac:dyDescent="0.55000000000000004">
      <c r="A38">
        <v>0</v>
      </c>
      <c r="B38">
        <v>0.44720152280780834</v>
      </c>
      <c r="C38">
        <f>SUM($B$2:B38)</f>
        <v>19.198208778283668</v>
      </c>
      <c r="D38">
        <f>SUM($A$2:A38)</f>
        <v>18</v>
      </c>
    </row>
    <row r="39" spans="1:4" x14ac:dyDescent="0.55000000000000004">
      <c r="A39">
        <v>1</v>
      </c>
      <c r="B39">
        <v>0.44649100931761243</v>
      </c>
      <c r="C39">
        <f>SUM($B$2:B39)</f>
        <v>19.644699787601279</v>
      </c>
      <c r="D39">
        <f>SUM($A$2:A39)</f>
        <v>19</v>
      </c>
    </row>
    <row r="40" spans="1:4" x14ac:dyDescent="0.55000000000000004">
      <c r="A40">
        <v>0</v>
      </c>
      <c r="B40">
        <v>0.4400128086340962</v>
      </c>
      <c r="C40">
        <f>SUM($B$2:B40)</f>
        <v>20.084712596235377</v>
      </c>
      <c r="D40">
        <f>SUM($A$2:A40)</f>
        <v>19</v>
      </c>
    </row>
    <row r="41" spans="1:4" x14ac:dyDescent="0.55000000000000004">
      <c r="A41">
        <v>0</v>
      </c>
      <c r="B41">
        <v>0.43842868356456899</v>
      </c>
      <c r="C41">
        <f>SUM($B$2:B41)</f>
        <v>20.523141279799948</v>
      </c>
      <c r="D41">
        <f>SUM($A$2:A41)</f>
        <v>19</v>
      </c>
    </row>
    <row r="42" spans="1:4" x14ac:dyDescent="0.55000000000000004">
      <c r="A42">
        <v>1</v>
      </c>
      <c r="B42">
        <v>0.42515446043008459</v>
      </c>
      <c r="C42">
        <f>SUM($B$2:B42)</f>
        <v>20.948295740230034</v>
      </c>
      <c r="D42">
        <f>SUM($A$2:A42)</f>
        <v>20</v>
      </c>
    </row>
    <row r="43" spans="1:4" x14ac:dyDescent="0.55000000000000004">
      <c r="A43">
        <v>1</v>
      </c>
      <c r="B43">
        <v>0.42361831758316809</v>
      </c>
      <c r="C43">
        <f>SUM($B$2:B43)</f>
        <v>21.371914057813203</v>
      </c>
      <c r="D43">
        <f>SUM($A$2:A43)</f>
        <v>21</v>
      </c>
    </row>
    <row r="44" spans="1:4" x14ac:dyDescent="0.55000000000000004">
      <c r="A44">
        <v>0</v>
      </c>
      <c r="B44">
        <v>0.42361831758316809</v>
      </c>
      <c r="C44">
        <f>SUM($B$2:B44)</f>
        <v>21.795532375396373</v>
      </c>
      <c r="D44">
        <f>SUM($A$2:A44)</f>
        <v>21</v>
      </c>
    </row>
    <row r="45" spans="1:4" x14ac:dyDescent="0.55000000000000004">
      <c r="A45">
        <v>0</v>
      </c>
      <c r="B45">
        <v>0.41995840179575739</v>
      </c>
      <c r="C45">
        <f>SUM($B$2:B45)</f>
        <v>22.21549077719213</v>
      </c>
      <c r="D45">
        <f>SUM($A$2:A45)</f>
        <v>21</v>
      </c>
    </row>
    <row r="46" spans="1:4" x14ac:dyDescent="0.55000000000000004">
      <c r="A46">
        <v>0</v>
      </c>
      <c r="B46">
        <v>0.41548138740192764</v>
      </c>
      <c r="C46">
        <f>SUM($B$2:B46)</f>
        <v>22.630972164594059</v>
      </c>
      <c r="D46">
        <f>SUM($A$2:A46)</f>
        <v>21</v>
      </c>
    </row>
    <row r="47" spans="1:4" x14ac:dyDescent="0.55000000000000004">
      <c r="A47">
        <v>1</v>
      </c>
      <c r="B47">
        <v>0.41548138740192764</v>
      </c>
      <c r="C47">
        <f>SUM($B$2:B47)</f>
        <v>23.046453551995988</v>
      </c>
      <c r="D47">
        <f>SUM($A$2:A47)</f>
        <v>22</v>
      </c>
    </row>
    <row r="48" spans="1:4" x14ac:dyDescent="0.55000000000000004">
      <c r="A48">
        <v>0</v>
      </c>
      <c r="B48">
        <v>0.4121815474196317</v>
      </c>
      <c r="C48">
        <f>SUM($B$2:B48)</f>
        <v>23.45863509941562</v>
      </c>
      <c r="D48">
        <f>SUM($A$2:A48)</f>
        <v>22</v>
      </c>
    </row>
    <row r="49" spans="1:4" x14ac:dyDescent="0.55000000000000004">
      <c r="A49">
        <v>1</v>
      </c>
      <c r="B49">
        <v>0.40739028205279587</v>
      </c>
      <c r="C49">
        <f>SUM($B$2:B49)</f>
        <v>23.866025381468415</v>
      </c>
      <c r="D49">
        <f>SUM($A$2:A49)</f>
        <v>23</v>
      </c>
    </row>
    <row r="50" spans="1:4" x14ac:dyDescent="0.55000000000000004">
      <c r="A50">
        <v>1</v>
      </c>
      <c r="B50">
        <v>0.40480499845555995</v>
      </c>
      <c r="C50">
        <f>SUM($B$2:B50)</f>
        <v>24.270830379923975</v>
      </c>
      <c r="D50">
        <f>SUM($A$2:A50)</f>
        <v>24</v>
      </c>
    </row>
    <row r="51" spans="1:4" x14ac:dyDescent="0.55000000000000004">
      <c r="A51">
        <v>1</v>
      </c>
      <c r="B51">
        <v>0.40069844743749311</v>
      </c>
      <c r="C51">
        <f>SUM($B$2:B51)</f>
        <v>24.671528827361467</v>
      </c>
      <c r="D51">
        <f>SUM($A$2:A51)</f>
        <v>25</v>
      </c>
    </row>
    <row r="52" spans="1:4" x14ac:dyDescent="0.55000000000000004">
      <c r="A52">
        <v>0</v>
      </c>
      <c r="B52">
        <v>0.40020261254377504</v>
      </c>
      <c r="C52">
        <f>SUM($B$2:B52)</f>
        <v>25.071731439905243</v>
      </c>
      <c r="D52">
        <f>SUM($A$2:A52)</f>
        <v>25</v>
      </c>
    </row>
    <row r="53" spans="1:4" x14ac:dyDescent="0.55000000000000004">
      <c r="A53">
        <v>0</v>
      </c>
      <c r="B53">
        <v>0.39794812362796017</v>
      </c>
      <c r="C53">
        <f>SUM($B$2:B53)</f>
        <v>25.469679563533202</v>
      </c>
      <c r="D53">
        <f>SUM($A$2:A53)</f>
        <v>25</v>
      </c>
    </row>
    <row r="54" spans="1:4" x14ac:dyDescent="0.55000000000000004">
      <c r="A54">
        <v>1</v>
      </c>
      <c r="B54">
        <v>0.39780736556649038</v>
      </c>
      <c r="C54">
        <f>SUM($B$2:B54)</f>
        <v>25.867486929099691</v>
      </c>
      <c r="D54">
        <f>SUM($A$2:A54)</f>
        <v>26</v>
      </c>
    </row>
    <row r="55" spans="1:4" x14ac:dyDescent="0.55000000000000004">
      <c r="A55">
        <v>0</v>
      </c>
      <c r="B55">
        <v>0.39763233619562094</v>
      </c>
      <c r="C55">
        <f>SUM($B$2:B55)</f>
        <v>26.265119265295311</v>
      </c>
      <c r="D55">
        <f>SUM($A$2:A55)</f>
        <v>26</v>
      </c>
    </row>
    <row r="56" spans="1:4" x14ac:dyDescent="0.55000000000000004">
      <c r="A56">
        <v>1</v>
      </c>
      <c r="B56">
        <v>0.39136180279916849</v>
      </c>
      <c r="C56">
        <f>SUM($B$2:B56)</f>
        <v>26.656481068094479</v>
      </c>
      <c r="D56">
        <f>SUM($A$2:A56)</f>
        <v>27</v>
      </c>
    </row>
    <row r="57" spans="1:4" x14ac:dyDescent="0.55000000000000004">
      <c r="A57">
        <v>0</v>
      </c>
      <c r="B57">
        <v>0.38730288529502854</v>
      </c>
      <c r="C57">
        <f>SUM($B$2:B57)</f>
        <v>27.043783953389507</v>
      </c>
      <c r="D57">
        <f>SUM($A$2:A57)</f>
        <v>27</v>
      </c>
    </row>
    <row r="58" spans="1:4" x14ac:dyDescent="0.55000000000000004">
      <c r="A58">
        <v>1</v>
      </c>
      <c r="B58">
        <v>0.38343228589541212</v>
      </c>
      <c r="C58">
        <f>SUM($B$2:B58)</f>
        <v>27.42721623928492</v>
      </c>
      <c r="D58">
        <f>SUM($A$2:A58)</f>
        <v>28</v>
      </c>
    </row>
    <row r="59" spans="1:4" x14ac:dyDescent="0.55000000000000004">
      <c r="A59">
        <v>0</v>
      </c>
      <c r="B59">
        <v>0.38306442355235532</v>
      </c>
      <c r="C59">
        <f>SUM($B$2:B59)</f>
        <v>27.810280662837275</v>
      </c>
      <c r="D59">
        <f>SUM($A$2:A59)</f>
        <v>28</v>
      </c>
    </row>
    <row r="60" spans="1:4" x14ac:dyDescent="0.55000000000000004">
      <c r="A60">
        <v>1</v>
      </c>
      <c r="B60">
        <v>0.37888118298318718</v>
      </c>
      <c r="C60">
        <f>SUM($B$2:B60)</f>
        <v>28.189161845820461</v>
      </c>
      <c r="D60">
        <f>SUM($A$2:A60)</f>
        <v>29</v>
      </c>
    </row>
    <row r="61" spans="1:4" x14ac:dyDescent="0.55000000000000004">
      <c r="A61">
        <v>1</v>
      </c>
      <c r="B61">
        <v>0.37688370924071013</v>
      </c>
      <c r="C61">
        <f>SUM($B$2:B61)</f>
        <v>28.566045555061173</v>
      </c>
      <c r="D61">
        <f>SUM($A$2:A61)</f>
        <v>30</v>
      </c>
    </row>
    <row r="62" spans="1:4" x14ac:dyDescent="0.55000000000000004">
      <c r="A62">
        <v>0</v>
      </c>
      <c r="B62">
        <v>0.37556429368642946</v>
      </c>
      <c r="C62">
        <f>SUM($B$2:B62)</f>
        <v>28.941609848747603</v>
      </c>
      <c r="D62">
        <f>SUM($A$2:A62)</f>
        <v>30</v>
      </c>
    </row>
    <row r="63" spans="1:4" x14ac:dyDescent="0.55000000000000004">
      <c r="A63">
        <v>0</v>
      </c>
      <c r="B63">
        <v>0.37519938636100858</v>
      </c>
      <c r="C63">
        <f>SUM($B$2:B63)</f>
        <v>29.316809235108611</v>
      </c>
      <c r="D63">
        <f>SUM($A$2:A63)</f>
        <v>30</v>
      </c>
    </row>
    <row r="64" spans="1:4" x14ac:dyDescent="0.55000000000000004">
      <c r="A64">
        <v>0</v>
      </c>
      <c r="B64">
        <v>0.37519938636100858</v>
      </c>
      <c r="C64">
        <f>SUM($B$2:B64)</f>
        <v>29.692008621469618</v>
      </c>
      <c r="D64">
        <f>SUM($A$2:A64)</f>
        <v>30</v>
      </c>
    </row>
    <row r="65" spans="1:4" x14ac:dyDescent="0.55000000000000004">
      <c r="A65">
        <v>1</v>
      </c>
      <c r="B65">
        <v>0.37405720722037905</v>
      </c>
      <c r="C65">
        <f>SUM($B$2:B65)</f>
        <v>30.066065828689997</v>
      </c>
      <c r="D65">
        <f>SUM($A$2:A65)</f>
        <v>31</v>
      </c>
    </row>
    <row r="66" spans="1:4" x14ac:dyDescent="0.55000000000000004">
      <c r="A66">
        <v>0</v>
      </c>
      <c r="B66">
        <v>0.37120585997210281</v>
      </c>
      <c r="C66">
        <f>SUM($B$2:B66)</f>
        <v>30.437271688662101</v>
      </c>
      <c r="D66">
        <f>SUM($A$2:A66)</f>
        <v>31</v>
      </c>
    </row>
    <row r="67" spans="1:4" x14ac:dyDescent="0.55000000000000004">
      <c r="A67">
        <v>0</v>
      </c>
      <c r="B67">
        <v>0.36739966568101773</v>
      </c>
      <c r="C67">
        <f>SUM($B$2:B67)</f>
        <v>30.804671354343117</v>
      </c>
      <c r="D67">
        <f>SUM($A$2:A67)</f>
        <v>31</v>
      </c>
    </row>
    <row r="68" spans="1:4" x14ac:dyDescent="0.55000000000000004">
      <c r="A68">
        <v>0</v>
      </c>
      <c r="B68">
        <v>0.36626731139655899</v>
      </c>
      <c r="C68">
        <f>SUM($B$2:B68)</f>
        <v>31.170938665739676</v>
      </c>
      <c r="D68">
        <f>SUM($A$2:A68)</f>
        <v>31</v>
      </c>
    </row>
    <row r="69" spans="1:4" x14ac:dyDescent="0.55000000000000004">
      <c r="A69">
        <v>0</v>
      </c>
      <c r="B69">
        <v>0.3621575908488141</v>
      </c>
      <c r="C69">
        <f>SUM($B$2:B69)</f>
        <v>31.53309625658849</v>
      </c>
      <c r="D69">
        <f>SUM($A$2:A69)</f>
        <v>31</v>
      </c>
    </row>
    <row r="70" spans="1:4" x14ac:dyDescent="0.55000000000000004">
      <c r="A70">
        <v>1</v>
      </c>
      <c r="B70">
        <v>0.3596687494401678</v>
      </c>
      <c r="C70">
        <f>SUM($B$2:B70)</f>
        <v>31.892765006028657</v>
      </c>
      <c r="D70">
        <f>SUM($A$2:A70)</f>
        <v>32</v>
      </c>
    </row>
    <row r="71" spans="1:4" x14ac:dyDescent="0.55000000000000004">
      <c r="A71">
        <v>1</v>
      </c>
      <c r="B71">
        <v>0.35903993242007154</v>
      </c>
      <c r="C71">
        <f>SUM($B$2:B71)</f>
        <v>32.251804938448728</v>
      </c>
      <c r="D71">
        <f>SUM($A$2:A71)</f>
        <v>33</v>
      </c>
    </row>
    <row r="72" spans="1:4" x14ac:dyDescent="0.55000000000000004">
      <c r="A72">
        <v>0</v>
      </c>
      <c r="B72">
        <v>0.35854671755512646</v>
      </c>
      <c r="C72">
        <f>SUM($B$2:B72)</f>
        <v>32.610351656003857</v>
      </c>
      <c r="D72">
        <f>SUM($A$2:A72)</f>
        <v>33</v>
      </c>
    </row>
    <row r="73" spans="1:4" x14ac:dyDescent="0.55000000000000004">
      <c r="A73">
        <v>0</v>
      </c>
      <c r="B73">
        <v>0.35672971420089877</v>
      </c>
      <c r="C73">
        <f>SUM($B$2:B73)</f>
        <v>32.967081370204752</v>
      </c>
      <c r="D73">
        <f>SUM($A$2:A73)</f>
        <v>33</v>
      </c>
    </row>
    <row r="74" spans="1:4" x14ac:dyDescent="0.55000000000000004">
      <c r="A74">
        <v>0</v>
      </c>
      <c r="B74">
        <v>0.35200998820860518</v>
      </c>
      <c r="C74">
        <f>SUM($B$2:B74)</f>
        <v>33.31909135841336</v>
      </c>
      <c r="D74">
        <f>SUM($A$2:A74)</f>
        <v>33</v>
      </c>
    </row>
    <row r="75" spans="1:4" x14ac:dyDescent="0.55000000000000004">
      <c r="A75">
        <v>0</v>
      </c>
      <c r="B75">
        <v>0.35200998820860518</v>
      </c>
      <c r="C75">
        <f>SUM($B$2:B75)</f>
        <v>33.671101346621967</v>
      </c>
      <c r="D75">
        <f>SUM($A$2:A75)</f>
        <v>33</v>
      </c>
    </row>
    <row r="76" spans="1:4" x14ac:dyDescent="0.55000000000000004">
      <c r="A76">
        <v>1</v>
      </c>
      <c r="B76">
        <v>0.35089875582270702</v>
      </c>
      <c r="C76">
        <f>SUM($B$2:B76)</f>
        <v>34.022000102444672</v>
      </c>
      <c r="D76">
        <f>SUM($A$2:A76)</f>
        <v>34</v>
      </c>
    </row>
    <row r="77" spans="1:4" x14ac:dyDescent="0.55000000000000004">
      <c r="A77">
        <v>0</v>
      </c>
      <c r="B77">
        <v>0.34812575980539706</v>
      </c>
      <c r="C77">
        <f>SUM($B$2:B77)</f>
        <v>34.37012586225007</v>
      </c>
      <c r="D77">
        <f>SUM($A$2:A77)</f>
        <v>34</v>
      </c>
    </row>
    <row r="78" spans="1:4" x14ac:dyDescent="0.55000000000000004">
      <c r="A78">
        <v>1</v>
      </c>
      <c r="B78">
        <v>0.34442659054699387</v>
      </c>
      <c r="C78">
        <f>SUM($B$2:B78)</f>
        <v>34.714552452797065</v>
      </c>
      <c r="D78">
        <f>SUM($A$2:A78)</f>
        <v>35</v>
      </c>
    </row>
    <row r="79" spans="1:4" x14ac:dyDescent="0.55000000000000004">
      <c r="A79">
        <v>0</v>
      </c>
      <c r="B79">
        <v>0.34442659054699387</v>
      </c>
      <c r="C79">
        <f>SUM($B$2:B79)</f>
        <v>35.05897904334406</v>
      </c>
      <c r="D79">
        <f>SUM($A$2:A79)</f>
        <v>35</v>
      </c>
    </row>
    <row r="80" spans="1:4" x14ac:dyDescent="0.55000000000000004">
      <c r="A80">
        <v>0</v>
      </c>
      <c r="B80">
        <v>0.34426162101701596</v>
      </c>
      <c r="C80">
        <f>SUM($B$2:B80)</f>
        <v>35.403240664361078</v>
      </c>
      <c r="D80">
        <f>SUM($A$2:A80)</f>
        <v>35</v>
      </c>
    </row>
    <row r="81" spans="1:4" x14ac:dyDescent="0.55000000000000004">
      <c r="A81">
        <v>1</v>
      </c>
      <c r="B81">
        <v>0.34381011363678421</v>
      </c>
      <c r="C81">
        <f>SUM($B$2:B81)</f>
        <v>35.747050777997863</v>
      </c>
      <c r="D81">
        <f>SUM($A$2:A81)</f>
        <v>36</v>
      </c>
    </row>
    <row r="82" spans="1:4" x14ac:dyDescent="0.55000000000000004">
      <c r="A82">
        <v>1</v>
      </c>
      <c r="B82">
        <v>0.33692161891837608</v>
      </c>
      <c r="C82">
        <f>SUM($B$2:B82)</f>
        <v>36.083972396916238</v>
      </c>
      <c r="D82">
        <f>SUM($A$2:A82)</f>
        <v>37</v>
      </c>
    </row>
    <row r="83" spans="1:4" x14ac:dyDescent="0.55000000000000004">
      <c r="A83">
        <v>0</v>
      </c>
      <c r="B83">
        <v>0.33692161891837608</v>
      </c>
      <c r="C83">
        <f>SUM($B$2:B83)</f>
        <v>36.420894015834612</v>
      </c>
      <c r="D83">
        <f>SUM($A$2:A83)</f>
        <v>37</v>
      </c>
    </row>
    <row r="84" spans="1:4" x14ac:dyDescent="0.55000000000000004">
      <c r="A84">
        <v>0</v>
      </c>
      <c r="B84">
        <v>0.33631168376992898</v>
      </c>
      <c r="C84">
        <f>SUM($B$2:B84)</f>
        <v>36.75720569960454</v>
      </c>
      <c r="D84">
        <f>SUM($A$2:A84)</f>
        <v>37</v>
      </c>
    </row>
    <row r="85" spans="1:4" x14ac:dyDescent="0.55000000000000004">
      <c r="A85">
        <v>0</v>
      </c>
      <c r="B85">
        <v>0.33311829217319833</v>
      </c>
      <c r="C85">
        <f>SUM($B$2:B85)</f>
        <v>37.090323991777737</v>
      </c>
      <c r="D85">
        <f>SUM($A$2:A85)</f>
        <v>37</v>
      </c>
    </row>
    <row r="86" spans="1:4" x14ac:dyDescent="0.55000000000000004">
      <c r="A86">
        <v>0</v>
      </c>
      <c r="B86">
        <v>0.32949798616707338</v>
      </c>
      <c r="C86">
        <f>SUM($B$2:B86)</f>
        <v>37.419821977944814</v>
      </c>
      <c r="D86">
        <f>SUM($A$2:A86)</f>
        <v>37</v>
      </c>
    </row>
    <row r="87" spans="1:4" x14ac:dyDescent="0.55000000000000004">
      <c r="A87">
        <v>0</v>
      </c>
      <c r="B87">
        <v>0.32949798616707338</v>
      </c>
      <c r="C87">
        <f>SUM($B$2:B87)</f>
        <v>37.749319964111891</v>
      </c>
      <c r="D87">
        <f>SUM($A$2:A87)</f>
        <v>37</v>
      </c>
    </row>
    <row r="88" spans="1:4" x14ac:dyDescent="0.55000000000000004">
      <c r="A88">
        <v>0</v>
      </c>
      <c r="B88">
        <v>0.32949798616707338</v>
      </c>
      <c r="C88">
        <f>SUM($B$2:B88)</f>
        <v>38.078817950278967</v>
      </c>
      <c r="D88">
        <f>SUM($A$2:A88)</f>
        <v>37</v>
      </c>
    </row>
    <row r="89" spans="1:4" x14ac:dyDescent="0.55000000000000004">
      <c r="A89">
        <v>1</v>
      </c>
      <c r="B89">
        <v>0.32949798616707338</v>
      </c>
      <c r="C89">
        <f>SUM($B$2:B89)</f>
        <v>38.408315936446044</v>
      </c>
      <c r="D89">
        <f>SUM($A$2:A89)</f>
        <v>38</v>
      </c>
    </row>
    <row r="90" spans="1:4" x14ac:dyDescent="0.55000000000000004">
      <c r="A90">
        <v>0</v>
      </c>
      <c r="B90">
        <v>0.32700482328483094</v>
      </c>
      <c r="C90">
        <f>SUM($B$2:B90)</f>
        <v>38.735320759730875</v>
      </c>
      <c r="D90">
        <f>SUM($A$2:A90)</f>
        <v>38</v>
      </c>
    </row>
    <row r="91" spans="1:4" x14ac:dyDescent="0.55000000000000004">
      <c r="A91">
        <v>0</v>
      </c>
      <c r="B91">
        <v>0.3238739018332159</v>
      </c>
      <c r="C91">
        <f>SUM($B$2:B91)</f>
        <v>39.059194661564092</v>
      </c>
      <c r="D91">
        <f>SUM($A$2:A91)</f>
        <v>38</v>
      </c>
    </row>
    <row r="92" spans="1:4" x14ac:dyDescent="0.55000000000000004">
      <c r="A92">
        <v>0</v>
      </c>
      <c r="B92">
        <v>0.32372803827249341</v>
      </c>
      <c r="C92">
        <f>SUM($B$2:B92)</f>
        <v>39.382922699836584</v>
      </c>
      <c r="D92">
        <f>SUM($A$2:A92)</f>
        <v>38</v>
      </c>
    </row>
    <row r="93" spans="1:4" x14ac:dyDescent="0.55000000000000004">
      <c r="A93">
        <v>1</v>
      </c>
      <c r="B93">
        <v>0.32293569420692042</v>
      </c>
      <c r="C93">
        <f>SUM($B$2:B93)</f>
        <v>39.705858394043503</v>
      </c>
      <c r="D93">
        <f>SUM($A$2:A93)</f>
        <v>39</v>
      </c>
    </row>
    <row r="94" spans="1:4" x14ac:dyDescent="0.55000000000000004">
      <c r="A94">
        <v>0</v>
      </c>
      <c r="B94">
        <v>0.32215845256446773</v>
      </c>
      <c r="C94">
        <f>SUM($B$2:B94)</f>
        <v>40.028016846607969</v>
      </c>
      <c r="D94">
        <f>SUM($A$2:A94)</f>
        <v>39</v>
      </c>
    </row>
    <row r="95" spans="1:4" x14ac:dyDescent="0.55000000000000004">
      <c r="A95">
        <v>0</v>
      </c>
      <c r="B95">
        <v>0.32215845256446773</v>
      </c>
      <c r="C95">
        <f>SUM($B$2:B95)</f>
        <v>40.350175299172435</v>
      </c>
      <c r="D95">
        <f>SUM($A$2:A95)</f>
        <v>39</v>
      </c>
    </row>
    <row r="96" spans="1:4" x14ac:dyDescent="0.55000000000000004">
      <c r="A96">
        <v>0</v>
      </c>
      <c r="B96">
        <v>0.32122285339200601</v>
      </c>
      <c r="C96">
        <f>SUM($B$2:B96)</f>
        <v>40.671398152564443</v>
      </c>
      <c r="D96">
        <f>SUM($A$2:A96)</f>
        <v>39</v>
      </c>
    </row>
    <row r="97" spans="1:4" x14ac:dyDescent="0.55000000000000004">
      <c r="A97">
        <v>0</v>
      </c>
      <c r="B97">
        <v>0.32093549479364925</v>
      </c>
      <c r="C97">
        <f>SUM($B$2:B97)</f>
        <v>40.992333647358095</v>
      </c>
      <c r="D97">
        <f>SUM($A$2:A97)</f>
        <v>39</v>
      </c>
    </row>
    <row r="98" spans="1:4" x14ac:dyDescent="0.55000000000000004">
      <c r="A98">
        <v>1</v>
      </c>
      <c r="B98">
        <v>0.31937305451777737</v>
      </c>
      <c r="C98">
        <f>SUM($B$2:B98)</f>
        <v>41.31170670187587</v>
      </c>
      <c r="D98">
        <f>SUM($A$2:A98)</f>
        <v>40</v>
      </c>
    </row>
    <row r="99" spans="1:4" x14ac:dyDescent="0.55000000000000004">
      <c r="A99">
        <v>0</v>
      </c>
      <c r="B99">
        <v>0.31831423983329316</v>
      </c>
      <c r="C99">
        <f>SUM($B$2:B99)</f>
        <v>41.630020941709162</v>
      </c>
      <c r="D99">
        <f>SUM($A$2:A99)</f>
        <v>40</v>
      </c>
    </row>
    <row r="100" spans="1:4" x14ac:dyDescent="0.55000000000000004">
      <c r="A100">
        <v>1</v>
      </c>
      <c r="B100">
        <v>0.31567351582925079</v>
      </c>
      <c r="C100">
        <f>SUM($B$2:B100)</f>
        <v>41.945694457538416</v>
      </c>
      <c r="D100">
        <f>SUM($A$2:A100)</f>
        <v>41</v>
      </c>
    </row>
    <row r="101" spans="1:4" x14ac:dyDescent="0.55000000000000004">
      <c r="A101">
        <v>1</v>
      </c>
      <c r="B101">
        <v>0.3139813309004838</v>
      </c>
      <c r="C101">
        <f>SUM($B$2:B101)</f>
        <v>42.259675788438898</v>
      </c>
      <c r="D101">
        <f>SUM($A$2:A101)</f>
        <v>42</v>
      </c>
    </row>
    <row r="102" spans="1:4" x14ac:dyDescent="0.55000000000000004">
      <c r="A102">
        <v>1</v>
      </c>
      <c r="B102">
        <v>0.31339329685000228</v>
      </c>
      <c r="C102">
        <f>SUM($B$2:B102)</f>
        <v>42.5730690852889</v>
      </c>
      <c r="D102">
        <f>SUM($A$2:A102)</f>
        <v>43</v>
      </c>
    </row>
    <row r="103" spans="1:4" x14ac:dyDescent="0.55000000000000004">
      <c r="A103">
        <v>1</v>
      </c>
      <c r="B103">
        <v>0.31215405576917149</v>
      </c>
      <c r="C103">
        <f>SUM($B$2:B103)</f>
        <v>42.88522314105807</v>
      </c>
      <c r="D103">
        <f>SUM($A$2:A103)</f>
        <v>44</v>
      </c>
    </row>
    <row r="104" spans="1:4" x14ac:dyDescent="0.55000000000000004">
      <c r="A104">
        <v>1</v>
      </c>
      <c r="B104">
        <v>0.31215405576917149</v>
      </c>
      <c r="C104">
        <f>SUM($B$2:B104)</f>
        <v>43.19737719682724</v>
      </c>
      <c r="D104">
        <f>SUM($A$2:A104)</f>
        <v>45</v>
      </c>
    </row>
    <row r="105" spans="1:4" x14ac:dyDescent="0.55000000000000004">
      <c r="A105">
        <v>0</v>
      </c>
      <c r="B105">
        <v>0.30790110220958894</v>
      </c>
      <c r="C105">
        <f>SUM($B$2:B105)</f>
        <v>43.505278299036831</v>
      </c>
      <c r="D105">
        <f>SUM($A$2:A105)</f>
        <v>45</v>
      </c>
    </row>
    <row r="106" spans="1:4" x14ac:dyDescent="0.55000000000000004">
      <c r="A106">
        <v>0</v>
      </c>
      <c r="B106">
        <v>0.30774194723742893</v>
      </c>
      <c r="C106">
        <f>SUM($B$2:B106)</f>
        <v>43.813020246274263</v>
      </c>
      <c r="D106">
        <f>SUM($A$2:A106)</f>
        <v>45</v>
      </c>
    </row>
    <row r="107" spans="1:4" x14ac:dyDescent="0.55000000000000004">
      <c r="A107">
        <v>0</v>
      </c>
      <c r="B107">
        <v>0.30774194723742893</v>
      </c>
      <c r="C107">
        <f>SUM($B$2:B107)</f>
        <v>44.120762193511695</v>
      </c>
      <c r="D107">
        <f>SUM($A$2:A107)</f>
        <v>45</v>
      </c>
    </row>
    <row r="108" spans="1:4" x14ac:dyDescent="0.55000000000000004">
      <c r="A108">
        <v>0</v>
      </c>
      <c r="B108">
        <v>0.30637348879731718</v>
      </c>
      <c r="C108">
        <f>SUM($B$2:B108)</f>
        <v>44.427135682309014</v>
      </c>
      <c r="D108">
        <f>SUM($A$2:A108)</f>
        <v>45</v>
      </c>
    </row>
    <row r="109" spans="1:4" x14ac:dyDescent="0.55000000000000004">
      <c r="A109">
        <v>1</v>
      </c>
      <c r="B109">
        <v>0.30591809167872003</v>
      </c>
      <c r="C109">
        <f>SUM($B$2:B109)</f>
        <v>44.733053773987734</v>
      </c>
      <c r="D109">
        <f>SUM($A$2:A109)</f>
        <v>46</v>
      </c>
    </row>
    <row r="110" spans="1:4" x14ac:dyDescent="0.55000000000000004">
      <c r="A110">
        <v>1</v>
      </c>
      <c r="B110">
        <v>0.30066971444612139</v>
      </c>
      <c r="C110">
        <f>SUM($B$2:B110)</f>
        <v>45.033723488433857</v>
      </c>
      <c r="D110">
        <f>SUM($A$2:A110)</f>
        <v>47</v>
      </c>
    </row>
    <row r="111" spans="1:4" x14ac:dyDescent="0.55000000000000004">
      <c r="A111">
        <v>0</v>
      </c>
      <c r="B111">
        <v>0.30066971444612139</v>
      </c>
      <c r="C111">
        <f>SUM($B$2:B111)</f>
        <v>45.33439320287998</v>
      </c>
      <c r="D111">
        <f>SUM($A$2:A111)</f>
        <v>47</v>
      </c>
    </row>
    <row r="112" spans="1:4" x14ac:dyDescent="0.55000000000000004">
      <c r="A112">
        <v>0</v>
      </c>
      <c r="B112">
        <v>0.30066971444612139</v>
      </c>
      <c r="C112">
        <f>SUM($B$2:B112)</f>
        <v>45.635062917326103</v>
      </c>
      <c r="D112">
        <f>SUM($A$2:A112)</f>
        <v>47</v>
      </c>
    </row>
    <row r="113" spans="1:4" x14ac:dyDescent="0.55000000000000004">
      <c r="A113">
        <v>1</v>
      </c>
      <c r="B113">
        <v>0.29917876966948576</v>
      </c>
      <c r="C113">
        <f>SUM($B$2:B113)</f>
        <v>45.934241686995591</v>
      </c>
      <c r="D113">
        <f>SUM($A$2:A113)</f>
        <v>48</v>
      </c>
    </row>
    <row r="114" spans="1:4" x14ac:dyDescent="0.55000000000000004">
      <c r="A114">
        <v>0</v>
      </c>
      <c r="B114">
        <v>0.29650376616532814</v>
      </c>
      <c r="C114">
        <f>SUM($B$2:B114)</f>
        <v>46.230745453160921</v>
      </c>
      <c r="D114">
        <f>SUM($A$2:A114)</f>
        <v>48</v>
      </c>
    </row>
    <row r="115" spans="1:4" x14ac:dyDescent="0.55000000000000004">
      <c r="A115">
        <v>0</v>
      </c>
      <c r="B115">
        <v>0.29369105662874762</v>
      </c>
      <c r="C115">
        <f>SUM($B$2:B115)</f>
        <v>46.524436509789666</v>
      </c>
      <c r="D115">
        <f>SUM($A$2:A115)</f>
        <v>48</v>
      </c>
    </row>
    <row r="116" spans="1:4" x14ac:dyDescent="0.55000000000000004">
      <c r="A116">
        <v>0</v>
      </c>
      <c r="B116">
        <v>0.29164295389295963</v>
      </c>
      <c r="C116">
        <f>SUM($B$2:B116)</f>
        <v>46.816079463682627</v>
      </c>
      <c r="D116">
        <f>SUM($A$2:A116)</f>
        <v>48</v>
      </c>
    </row>
    <row r="117" spans="1:4" x14ac:dyDescent="0.55000000000000004">
      <c r="A117">
        <v>0</v>
      </c>
      <c r="B117">
        <v>0.28680794629606854</v>
      </c>
      <c r="C117">
        <f>SUM($B$2:B117)</f>
        <v>47.102887409978692</v>
      </c>
      <c r="D117">
        <f>SUM($A$2:A117)</f>
        <v>48</v>
      </c>
    </row>
    <row r="118" spans="1:4" x14ac:dyDescent="0.55000000000000004">
      <c r="A118">
        <v>1</v>
      </c>
      <c r="B118">
        <v>0.28680794629606854</v>
      </c>
      <c r="C118">
        <f>SUM($B$2:B118)</f>
        <v>47.389695356274757</v>
      </c>
      <c r="D118">
        <f>SUM($A$2:A118)</f>
        <v>49</v>
      </c>
    </row>
    <row r="119" spans="1:4" x14ac:dyDescent="0.55000000000000004">
      <c r="A119">
        <v>0</v>
      </c>
      <c r="B119">
        <v>0.28680794629606854</v>
      </c>
      <c r="C119">
        <f>SUM($B$2:B119)</f>
        <v>47.676503302570822</v>
      </c>
      <c r="D119">
        <f>SUM($A$2:A119)</f>
        <v>49</v>
      </c>
    </row>
    <row r="120" spans="1:4" x14ac:dyDescent="0.55000000000000004">
      <c r="A120">
        <v>0</v>
      </c>
      <c r="B120">
        <v>0.28680794629606854</v>
      </c>
      <c r="C120">
        <f>SUM($B$2:B120)</f>
        <v>47.963311248866887</v>
      </c>
      <c r="D120">
        <f>SUM($A$2:A120)</f>
        <v>49</v>
      </c>
    </row>
    <row r="121" spans="1:4" x14ac:dyDescent="0.55000000000000004">
      <c r="A121">
        <v>1</v>
      </c>
      <c r="B121">
        <v>0.28593170439419496</v>
      </c>
      <c r="C121">
        <f>SUM($B$2:B121)</f>
        <v>48.249242953261081</v>
      </c>
      <c r="D121">
        <f>SUM($A$2:A121)</f>
        <v>50</v>
      </c>
    </row>
    <row r="122" spans="1:4" x14ac:dyDescent="0.55000000000000004">
      <c r="A122">
        <v>1</v>
      </c>
      <c r="B122">
        <v>0.28549418586330771</v>
      </c>
      <c r="C122">
        <f>SUM($B$2:B122)</f>
        <v>48.534737139124388</v>
      </c>
      <c r="D122">
        <f>SUM($A$2:A122)</f>
        <v>51</v>
      </c>
    </row>
    <row r="123" spans="1:4" x14ac:dyDescent="0.55000000000000004">
      <c r="A123">
        <v>1</v>
      </c>
      <c r="B123">
        <v>0.28549418586330771</v>
      </c>
      <c r="C123">
        <f>SUM($B$2:B123)</f>
        <v>48.820231324987695</v>
      </c>
      <c r="D123">
        <f>SUM($A$2:A123)</f>
        <v>52</v>
      </c>
    </row>
    <row r="124" spans="1:4" x14ac:dyDescent="0.55000000000000004">
      <c r="A124">
        <v>0</v>
      </c>
      <c r="B124">
        <v>0.28275640499456478</v>
      </c>
      <c r="C124">
        <f>SUM($B$2:B124)</f>
        <v>49.10298772998226</v>
      </c>
      <c r="D124">
        <f>SUM($A$2:A124)</f>
        <v>52</v>
      </c>
    </row>
    <row r="125" spans="1:4" x14ac:dyDescent="0.55000000000000004">
      <c r="A125">
        <v>0</v>
      </c>
      <c r="B125">
        <v>0.28002219715155063</v>
      </c>
      <c r="C125">
        <f>SUM($B$2:B125)</f>
        <v>49.383009927133813</v>
      </c>
      <c r="D125">
        <f>SUM($A$2:A125)</f>
        <v>52</v>
      </c>
    </row>
    <row r="126" spans="1:4" x14ac:dyDescent="0.55000000000000004">
      <c r="A126">
        <v>0</v>
      </c>
      <c r="B126">
        <v>0.28002219715155063</v>
      </c>
      <c r="C126">
        <f>SUM($B$2:B126)</f>
        <v>49.663032124285365</v>
      </c>
      <c r="D126">
        <f>SUM($A$2:A126)</f>
        <v>52</v>
      </c>
    </row>
    <row r="127" spans="1:4" x14ac:dyDescent="0.55000000000000004">
      <c r="A127">
        <v>1</v>
      </c>
      <c r="B127">
        <v>0.27915857199611915</v>
      </c>
      <c r="C127">
        <f>SUM($B$2:B127)</f>
        <v>49.942190696281486</v>
      </c>
      <c r="D127">
        <f>SUM($A$2:A127)</f>
        <v>53</v>
      </c>
    </row>
    <row r="128" spans="1:4" x14ac:dyDescent="0.55000000000000004">
      <c r="A128">
        <v>0</v>
      </c>
      <c r="B128">
        <v>0.27889338197367219</v>
      </c>
      <c r="C128">
        <f>SUM($B$2:B128)</f>
        <v>50.22108407825516</v>
      </c>
      <c r="D128">
        <f>SUM($A$2:A128)</f>
        <v>53</v>
      </c>
    </row>
    <row r="129" spans="1:4" x14ac:dyDescent="0.55000000000000004">
      <c r="A129">
        <v>0</v>
      </c>
      <c r="B129">
        <v>0.2733354648391646</v>
      </c>
      <c r="C129">
        <f>SUM($B$2:B129)</f>
        <v>50.494419543094324</v>
      </c>
      <c r="D129">
        <f>SUM($A$2:A129)</f>
        <v>53</v>
      </c>
    </row>
    <row r="130" spans="1:4" x14ac:dyDescent="0.55000000000000004">
      <c r="A130">
        <v>1</v>
      </c>
      <c r="B130">
        <v>0.27205987552045385</v>
      </c>
      <c r="C130">
        <f>SUM($B$2:B130)</f>
        <v>50.766479418614779</v>
      </c>
      <c r="D130">
        <f>SUM($A$2:A130)</f>
        <v>54</v>
      </c>
    </row>
    <row r="131" spans="1:4" x14ac:dyDescent="0.55000000000000004">
      <c r="A131">
        <v>0</v>
      </c>
      <c r="B131">
        <v>0.26995769568767986</v>
      </c>
      <c r="C131">
        <f>SUM($B$2:B131)</f>
        <v>51.036437114302458</v>
      </c>
      <c r="D131">
        <f>SUM($A$2:A131)</f>
        <v>54</v>
      </c>
    </row>
    <row r="132" spans="1:4" x14ac:dyDescent="0.55000000000000004">
      <c r="A132">
        <v>1</v>
      </c>
      <c r="B132">
        <v>0.2667492481507388</v>
      </c>
      <c r="C132">
        <f>SUM($B$2:B132)</f>
        <v>51.303186362453197</v>
      </c>
      <c r="D132">
        <f>SUM($A$2:A132)</f>
        <v>55</v>
      </c>
    </row>
    <row r="133" spans="1:4" x14ac:dyDescent="0.55000000000000004">
      <c r="A133">
        <v>0</v>
      </c>
      <c r="B133">
        <v>0.2667492481507388</v>
      </c>
      <c r="C133">
        <f>SUM($B$2:B133)</f>
        <v>51.569935610603935</v>
      </c>
      <c r="D133">
        <f>SUM($A$2:A133)</f>
        <v>55</v>
      </c>
    </row>
    <row r="134" spans="1:4" x14ac:dyDescent="0.55000000000000004">
      <c r="A134">
        <v>0</v>
      </c>
      <c r="B134">
        <v>0.26591143968022413</v>
      </c>
      <c r="C134">
        <f>SUM($B$2:B134)</f>
        <v>51.835847050284158</v>
      </c>
      <c r="D134">
        <f>SUM($A$2:A134)</f>
        <v>55</v>
      </c>
    </row>
    <row r="135" spans="1:4" x14ac:dyDescent="0.55000000000000004">
      <c r="A135">
        <v>0</v>
      </c>
      <c r="B135">
        <v>0.26549316532867873</v>
      </c>
      <c r="C135">
        <f>SUM($B$2:B135)</f>
        <v>52.101340215612836</v>
      </c>
      <c r="D135">
        <f>SUM($A$2:A135)</f>
        <v>55</v>
      </c>
    </row>
    <row r="136" spans="1:4" x14ac:dyDescent="0.55000000000000004">
      <c r="A136">
        <v>1</v>
      </c>
      <c r="B136">
        <v>0.26549316532867873</v>
      </c>
      <c r="C136">
        <f>SUM($B$2:B136)</f>
        <v>52.366833380941515</v>
      </c>
      <c r="D136">
        <f>SUM($A$2:A136)</f>
        <v>56</v>
      </c>
    </row>
    <row r="137" spans="1:4" x14ac:dyDescent="0.55000000000000004">
      <c r="A137">
        <v>0</v>
      </c>
      <c r="B137">
        <v>0.26425615538168751</v>
      </c>
      <c r="C137">
        <f>SUM($B$2:B137)</f>
        <v>52.631089536323202</v>
      </c>
      <c r="D137">
        <f>SUM($A$2:A137)</f>
        <v>56</v>
      </c>
    </row>
    <row r="138" spans="1:4" x14ac:dyDescent="0.55000000000000004">
      <c r="A138">
        <v>0</v>
      </c>
      <c r="B138">
        <v>0.26425615538168751</v>
      </c>
      <c r="C138">
        <f>SUM($B$2:B138)</f>
        <v>52.89534569170489</v>
      </c>
      <c r="D138">
        <f>SUM($A$2:A138)</f>
        <v>56</v>
      </c>
    </row>
    <row r="139" spans="1:4" x14ac:dyDescent="0.55000000000000004">
      <c r="A139">
        <v>1</v>
      </c>
      <c r="B139">
        <v>0.26382427477082165</v>
      </c>
      <c r="C139">
        <f>SUM($B$2:B139)</f>
        <v>53.159169966475709</v>
      </c>
      <c r="D139">
        <f>SUM($A$2:A139)</f>
        <v>57</v>
      </c>
    </row>
    <row r="140" spans="1:4" x14ac:dyDescent="0.55000000000000004">
      <c r="A140">
        <v>0</v>
      </c>
      <c r="B140">
        <v>0.26026489066946745</v>
      </c>
      <c r="C140">
        <f>SUM($B$2:B140)</f>
        <v>53.419434857145177</v>
      </c>
      <c r="D140">
        <f>SUM($A$2:A140)</f>
        <v>57</v>
      </c>
    </row>
    <row r="141" spans="1:4" x14ac:dyDescent="0.55000000000000004">
      <c r="A141">
        <v>0</v>
      </c>
      <c r="B141">
        <v>0.26026489066946745</v>
      </c>
      <c r="C141">
        <f>SUM($B$2:B141)</f>
        <v>53.679699747814645</v>
      </c>
      <c r="D141">
        <f>SUM($A$2:A141)</f>
        <v>57</v>
      </c>
    </row>
    <row r="142" spans="1:4" x14ac:dyDescent="0.55000000000000004">
      <c r="A142">
        <v>0</v>
      </c>
      <c r="B142">
        <v>0.26026489066946745</v>
      </c>
      <c r="C142">
        <f>SUM($B$2:B142)</f>
        <v>53.939964638484113</v>
      </c>
      <c r="D142">
        <f>SUM($A$2:A142)</f>
        <v>57</v>
      </c>
    </row>
    <row r="143" spans="1:4" x14ac:dyDescent="0.55000000000000004">
      <c r="A143">
        <v>0</v>
      </c>
      <c r="B143">
        <v>0.25902855531376129</v>
      </c>
      <c r="C143">
        <f>SUM($B$2:B143)</f>
        <v>54.198993193797875</v>
      </c>
      <c r="D143">
        <f>SUM($A$2:A143)</f>
        <v>57</v>
      </c>
    </row>
    <row r="144" spans="1:4" x14ac:dyDescent="0.55000000000000004">
      <c r="A144">
        <v>0</v>
      </c>
      <c r="B144">
        <v>0.2585046573858279</v>
      </c>
      <c r="C144">
        <f>SUM($B$2:B144)</f>
        <v>54.457497851183703</v>
      </c>
      <c r="D144">
        <f>SUM($A$2:A144)</f>
        <v>57</v>
      </c>
    </row>
    <row r="145" spans="1:4" x14ac:dyDescent="0.55000000000000004">
      <c r="A145">
        <v>0</v>
      </c>
      <c r="B145">
        <v>0.25781109360431004</v>
      </c>
      <c r="C145">
        <f>SUM($B$2:B145)</f>
        <v>54.715308944788013</v>
      </c>
      <c r="D145">
        <f>SUM($A$2:A145)</f>
        <v>57</v>
      </c>
    </row>
    <row r="146" spans="1:4" x14ac:dyDescent="0.55000000000000004">
      <c r="A146">
        <v>0</v>
      </c>
      <c r="B146">
        <v>0.25699151906423018</v>
      </c>
      <c r="C146">
        <f>SUM($B$2:B146)</f>
        <v>54.972300463852243</v>
      </c>
      <c r="D146">
        <f>SUM($A$2:A146)</f>
        <v>57</v>
      </c>
    </row>
    <row r="147" spans="1:4" x14ac:dyDescent="0.55000000000000004">
      <c r="A147">
        <v>0</v>
      </c>
      <c r="B147">
        <v>0.25658237145420615</v>
      </c>
      <c r="C147">
        <f>SUM($B$2:B147)</f>
        <v>55.22888283530645</v>
      </c>
      <c r="D147">
        <f>SUM($A$2:A147)</f>
        <v>57</v>
      </c>
    </row>
    <row r="148" spans="1:4" x14ac:dyDescent="0.55000000000000004">
      <c r="A148">
        <v>0</v>
      </c>
      <c r="B148">
        <v>0.25388358282477569</v>
      </c>
      <c r="C148">
        <f>SUM($B$2:B148)</f>
        <v>55.482766418131227</v>
      </c>
      <c r="D148">
        <f>SUM($A$2:A148)</f>
        <v>57</v>
      </c>
    </row>
    <row r="149" spans="1:4" x14ac:dyDescent="0.55000000000000004">
      <c r="A149">
        <v>0</v>
      </c>
      <c r="B149">
        <v>0.25388358282477569</v>
      </c>
      <c r="C149">
        <f>SUM($B$2:B149)</f>
        <v>55.736650000956004</v>
      </c>
      <c r="D149">
        <f>SUM($A$2:A149)</f>
        <v>57</v>
      </c>
    </row>
    <row r="150" spans="1:4" x14ac:dyDescent="0.55000000000000004">
      <c r="A150">
        <v>0</v>
      </c>
      <c r="B150">
        <v>0.25374519489239722</v>
      </c>
      <c r="C150">
        <f>SUM($B$2:B150)</f>
        <v>55.9903951958484</v>
      </c>
      <c r="D150">
        <f>SUM($A$2:A150)</f>
        <v>57</v>
      </c>
    </row>
    <row r="151" spans="1:4" x14ac:dyDescent="0.55000000000000004">
      <c r="A151">
        <v>0</v>
      </c>
      <c r="B151">
        <v>0.25307223643562277</v>
      </c>
      <c r="C151">
        <f>SUM($B$2:B151)</f>
        <v>56.243467432284021</v>
      </c>
      <c r="D151">
        <f>SUM($A$2:A151)</f>
        <v>57</v>
      </c>
    </row>
    <row r="152" spans="1:4" x14ac:dyDescent="0.55000000000000004">
      <c r="A152">
        <v>1</v>
      </c>
      <c r="B152">
        <v>0.25266720669425385</v>
      </c>
      <c r="C152">
        <f>SUM($B$2:B152)</f>
        <v>56.496134638978276</v>
      </c>
      <c r="D152">
        <f>SUM($A$2:A152)</f>
        <v>58</v>
      </c>
    </row>
    <row r="153" spans="1:4" x14ac:dyDescent="0.55000000000000004">
      <c r="A153">
        <v>0</v>
      </c>
      <c r="B153">
        <v>0.25266720669425385</v>
      </c>
      <c r="C153">
        <f>SUM($B$2:B153)</f>
        <v>56.748801845672531</v>
      </c>
      <c r="D153">
        <f>SUM($A$2:A153)</f>
        <v>58</v>
      </c>
    </row>
    <row r="154" spans="1:4" x14ac:dyDescent="0.55000000000000004">
      <c r="A154">
        <v>1</v>
      </c>
      <c r="B154">
        <v>0.25066327349169332</v>
      </c>
      <c r="C154">
        <f>SUM($B$2:B154)</f>
        <v>56.999465119164228</v>
      </c>
      <c r="D154">
        <f>SUM($A$2:A154)</f>
        <v>59</v>
      </c>
    </row>
    <row r="155" spans="1:4" x14ac:dyDescent="0.55000000000000004">
      <c r="A155">
        <v>0</v>
      </c>
      <c r="B155">
        <v>0.25066327349169332</v>
      </c>
      <c r="C155">
        <f>SUM($B$2:B155)</f>
        <v>57.250128392655924</v>
      </c>
      <c r="D155">
        <f>SUM($A$2:A155)</f>
        <v>59</v>
      </c>
    </row>
    <row r="156" spans="1:4" x14ac:dyDescent="0.55000000000000004">
      <c r="A156">
        <v>0</v>
      </c>
      <c r="B156">
        <v>0.24760636433259423</v>
      </c>
      <c r="C156">
        <f>SUM($B$2:B156)</f>
        <v>57.497734756988521</v>
      </c>
      <c r="D156">
        <f>SUM($A$2:A156)</f>
        <v>59</v>
      </c>
    </row>
    <row r="157" spans="1:4" x14ac:dyDescent="0.55000000000000004">
      <c r="A157">
        <v>0</v>
      </c>
      <c r="B157">
        <v>0.24760636433259423</v>
      </c>
      <c r="C157">
        <f>SUM($B$2:B157)</f>
        <v>57.745341121321118</v>
      </c>
      <c r="D157">
        <f>SUM($A$2:A157)</f>
        <v>59</v>
      </c>
    </row>
    <row r="158" spans="1:4" x14ac:dyDescent="0.55000000000000004">
      <c r="A158">
        <v>0</v>
      </c>
      <c r="B158">
        <v>0.24680844252757439</v>
      </c>
      <c r="C158">
        <f>SUM($B$2:B158)</f>
        <v>57.992149563848692</v>
      </c>
      <c r="D158">
        <f>SUM($A$2:A158)</f>
        <v>59</v>
      </c>
    </row>
    <row r="159" spans="1:4" x14ac:dyDescent="0.55000000000000004">
      <c r="A159">
        <v>0</v>
      </c>
      <c r="B159">
        <v>0.24641013048691865</v>
      </c>
      <c r="C159">
        <f>SUM($B$2:B159)</f>
        <v>58.238559694335613</v>
      </c>
      <c r="D159">
        <f>SUM($A$2:A159)</f>
        <v>59</v>
      </c>
    </row>
    <row r="160" spans="1:4" x14ac:dyDescent="0.55000000000000004">
      <c r="A160">
        <v>0</v>
      </c>
      <c r="B160">
        <v>0.24641013048691865</v>
      </c>
      <c r="C160">
        <f>SUM($B$2:B160)</f>
        <v>58.484969824822535</v>
      </c>
      <c r="D160">
        <f>SUM($A$2:A160)</f>
        <v>59</v>
      </c>
    </row>
    <row r="161" spans="1:4" x14ac:dyDescent="0.55000000000000004">
      <c r="A161">
        <v>1</v>
      </c>
      <c r="B161">
        <v>0.24391920058807953</v>
      </c>
      <c r="C161">
        <f>SUM($B$2:B161)</f>
        <v>58.728889025410616</v>
      </c>
      <c r="D161">
        <f>SUM($A$2:A161)</f>
        <v>60</v>
      </c>
    </row>
    <row r="162" spans="1:4" x14ac:dyDescent="0.55000000000000004">
      <c r="A162">
        <v>1</v>
      </c>
      <c r="B162">
        <v>0.24364856975064908</v>
      </c>
      <c r="C162">
        <f>SUM($B$2:B162)</f>
        <v>58.972537595161263</v>
      </c>
      <c r="D162">
        <f>SUM($A$2:A162)</f>
        <v>61</v>
      </c>
    </row>
    <row r="163" spans="1:4" x14ac:dyDescent="0.55000000000000004">
      <c r="A163">
        <v>0</v>
      </c>
      <c r="B163">
        <v>0.24143412699419864</v>
      </c>
      <c r="C163">
        <f>SUM($B$2:B163)</f>
        <v>59.213971722155463</v>
      </c>
      <c r="D163">
        <f>SUM($A$2:A163)</f>
        <v>61</v>
      </c>
    </row>
    <row r="164" spans="1:4" x14ac:dyDescent="0.55000000000000004">
      <c r="A164">
        <v>0</v>
      </c>
      <c r="B164">
        <v>0.24064973366003475</v>
      </c>
      <c r="C164">
        <f>SUM($B$2:B164)</f>
        <v>59.454621455815499</v>
      </c>
      <c r="D164">
        <f>SUM($A$2:A164)</f>
        <v>61</v>
      </c>
    </row>
    <row r="165" spans="1:4" x14ac:dyDescent="0.55000000000000004">
      <c r="A165">
        <v>0</v>
      </c>
      <c r="B165">
        <v>0.23832128964706661</v>
      </c>
      <c r="C165">
        <f>SUM($B$2:B165)</f>
        <v>59.692942745462567</v>
      </c>
      <c r="D165">
        <f>SUM($A$2:A165)</f>
        <v>61</v>
      </c>
    </row>
    <row r="166" spans="1:4" x14ac:dyDescent="0.55000000000000004">
      <c r="A166">
        <v>0</v>
      </c>
      <c r="B166">
        <v>0.23536761782610782</v>
      </c>
      <c r="C166">
        <f>SUM($B$2:B166)</f>
        <v>59.928310363288674</v>
      </c>
      <c r="D166">
        <f>SUM($A$2:A166)</f>
        <v>61</v>
      </c>
    </row>
    <row r="167" spans="1:4" x14ac:dyDescent="0.55000000000000004">
      <c r="A167">
        <v>1</v>
      </c>
      <c r="B167">
        <v>0.23192692554938385</v>
      </c>
      <c r="C167">
        <f>SUM($B$2:B167)</f>
        <v>60.160237288838054</v>
      </c>
      <c r="D167">
        <f>SUM($A$2:A167)</f>
        <v>62</v>
      </c>
    </row>
    <row r="168" spans="1:4" x14ac:dyDescent="0.55000000000000004">
      <c r="A168">
        <v>0</v>
      </c>
      <c r="B168">
        <v>0.23180655429873018</v>
      </c>
      <c r="C168">
        <f>SUM($B$2:B168)</f>
        <v>60.392043843136783</v>
      </c>
      <c r="D168">
        <f>SUM($A$2:A168)</f>
        <v>62</v>
      </c>
    </row>
    <row r="169" spans="1:4" x14ac:dyDescent="0.55000000000000004">
      <c r="A169">
        <v>0</v>
      </c>
      <c r="B169">
        <v>0.23180655429873018</v>
      </c>
      <c r="C169">
        <f>SUM($B$2:B169)</f>
        <v>60.623850397435511</v>
      </c>
      <c r="D169">
        <f>SUM($A$2:A169)</f>
        <v>62</v>
      </c>
    </row>
    <row r="170" spans="1:4" x14ac:dyDescent="0.55000000000000004">
      <c r="A170">
        <v>0</v>
      </c>
      <c r="B170">
        <v>0.22940744249311271</v>
      </c>
      <c r="C170">
        <f>SUM($B$2:B170)</f>
        <v>60.853257839928624</v>
      </c>
      <c r="D170">
        <f>SUM($A$2:A170)</f>
        <v>62</v>
      </c>
    </row>
    <row r="171" spans="1:4" x14ac:dyDescent="0.55000000000000004">
      <c r="A171">
        <v>0</v>
      </c>
      <c r="B171">
        <v>0.22940744249311271</v>
      </c>
      <c r="C171">
        <f>SUM($B$2:B171)</f>
        <v>61.082665282421736</v>
      </c>
      <c r="D171">
        <f>SUM($A$2:A171)</f>
        <v>62</v>
      </c>
    </row>
    <row r="172" spans="1:4" x14ac:dyDescent="0.55000000000000004">
      <c r="A172">
        <v>0</v>
      </c>
      <c r="B172">
        <v>0.22940744249311271</v>
      </c>
      <c r="C172">
        <f>SUM($B$2:B172)</f>
        <v>61.312072724914849</v>
      </c>
      <c r="D172">
        <f>SUM($A$2:A172)</f>
        <v>62</v>
      </c>
    </row>
    <row r="173" spans="1:4" x14ac:dyDescent="0.55000000000000004">
      <c r="A173">
        <v>0</v>
      </c>
      <c r="B173">
        <v>0.2286503448755117</v>
      </c>
      <c r="C173">
        <f>SUM($B$2:B173)</f>
        <v>61.54072306979036</v>
      </c>
      <c r="D173">
        <f>SUM($A$2:A173)</f>
        <v>62</v>
      </c>
    </row>
    <row r="174" spans="1:4" x14ac:dyDescent="0.55000000000000004">
      <c r="A174">
        <v>0</v>
      </c>
      <c r="B174">
        <v>0.2286503448755117</v>
      </c>
      <c r="C174">
        <f>SUM($B$2:B174)</f>
        <v>61.769373414665871</v>
      </c>
      <c r="D174">
        <f>SUM($A$2:A174)</f>
        <v>62</v>
      </c>
    </row>
    <row r="175" spans="1:4" x14ac:dyDescent="0.55000000000000004">
      <c r="A175">
        <v>0</v>
      </c>
      <c r="B175">
        <v>0.22590991270971295</v>
      </c>
      <c r="C175">
        <f>SUM($B$2:B175)</f>
        <v>61.995283327375581</v>
      </c>
      <c r="D175">
        <f>SUM($A$2:A175)</f>
        <v>62</v>
      </c>
    </row>
    <row r="176" spans="1:4" x14ac:dyDescent="0.55000000000000004">
      <c r="A176">
        <v>0</v>
      </c>
      <c r="B176">
        <v>0.22355406901629776</v>
      </c>
      <c r="C176">
        <f>SUM($B$2:B176)</f>
        <v>62.218837396391876</v>
      </c>
      <c r="D176">
        <f>SUM($A$2:A176)</f>
        <v>62</v>
      </c>
    </row>
    <row r="177" spans="1:4" x14ac:dyDescent="0.55000000000000004">
      <c r="A177">
        <v>1</v>
      </c>
      <c r="B177">
        <v>0.22355406901629776</v>
      </c>
      <c r="C177">
        <f>SUM($B$2:B177)</f>
        <v>62.442391465408171</v>
      </c>
      <c r="D177">
        <f>SUM($A$2:A177)</f>
        <v>63</v>
      </c>
    </row>
    <row r="178" spans="1:4" x14ac:dyDescent="0.55000000000000004">
      <c r="A178">
        <v>0</v>
      </c>
      <c r="B178">
        <v>0.22355406901629776</v>
      </c>
      <c r="C178">
        <f>SUM($B$2:B178)</f>
        <v>62.665945534424466</v>
      </c>
      <c r="D178">
        <f>SUM($A$2:A178)</f>
        <v>63</v>
      </c>
    </row>
    <row r="179" spans="1:4" x14ac:dyDescent="0.55000000000000004">
      <c r="A179">
        <v>0</v>
      </c>
      <c r="B179">
        <v>0.22132926729771193</v>
      </c>
      <c r="C179">
        <f>SUM($B$2:B179)</f>
        <v>62.887274801722178</v>
      </c>
      <c r="D179">
        <f>SUM($A$2:A179)</f>
        <v>63</v>
      </c>
    </row>
    <row r="180" spans="1:4" x14ac:dyDescent="0.55000000000000004">
      <c r="A180">
        <v>0</v>
      </c>
      <c r="B180">
        <v>0.21780783172792428</v>
      </c>
      <c r="C180">
        <f>SUM($B$2:B180)</f>
        <v>63.105082633450102</v>
      </c>
      <c r="D180">
        <f>SUM($A$2:A180)</f>
        <v>63</v>
      </c>
    </row>
    <row r="181" spans="1:4" x14ac:dyDescent="0.55000000000000004">
      <c r="A181">
        <v>0</v>
      </c>
      <c r="B181">
        <v>0.21768337094887466</v>
      </c>
      <c r="C181">
        <f>SUM($B$2:B181)</f>
        <v>63.322766004398979</v>
      </c>
      <c r="D181">
        <f>SUM($A$2:A181)</f>
        <v>63</v>
      </c>
    </row>
    <row r="182" spans="1:4" x14ac:dyDescent="0.55000000000000004">
      <c r="A182">
        <v>1</v>
      </c>
      <c r="B182">
        <v>0.21671409439926143</v>
      </c>
      <c r="C182">
        <f>SUM($B$2:B182)</f>
        <v>63.539480098798244</v>
      </c>
      <c r="D182">
        <f>SUM($A$2:A182)</f>
        <v>64</v>
      </c>
    </row>
    <row r="183" spans="1:4" x14ac:dyDescent="0.55000000000000004">
      <c r="A183">
        <v>1</v>
      </c>
      <c r="B183">
        <v>0.21598714626392568</v>
      </c>
      <c r="C183">
        <f>SUM($B$2:B183)</f>
        <v>63.755467245062171</v>
      </c>
      <c r="D183">
        <f>SUM($A$2:A183)</f>
        <v>65</v>
      </c>
    </row>
    <row r="184" spans="1:4" x14ac:dyDescent="0.55000000000000004">
      <c r="A184">
        <v>1</v>
      </c>
      <c r="B184">
        <v>0.21443793644246645</v>
      </c>
      <c r="C184">
        <f>SUM($B$2:B184)</f>
        <v>63.969905181504636</v>
      </c>
      <c r="D184">
        <f>SUM($A$2:A184)</f>
        <v>66</v>
      </c>
    </row>
    <row r="185" spans="1:4" x14ac:dyDescent="0.55000000000000004">
      <c r="A185">
        <v>1</v>
      </c>
      <c r="B185">
        <v>0.21383013259079425</v>
      </c>
      <c r="C185">
        <f>SUM($B$2:B185)</f>
        <v>64.183735314095429</v>
      </c>
      <c r="D185">
        <f>SUM($A$2:A185)</f>
        <v>67</v>
      </c>
    </row>
    <row r="186" spans="1:4" x14ac:dyDescent="0.55000000000000004">
      <c r="A186">
        <v>0</v>
      </c>
      <c r="B186">
        <v>0.21133130717421728</v>
      </c>
      <c r="C186">
        <f>SUM($B$2:B186)</f>
        <v>64.395066621269649</v>
      </c>
      <c r="D186">
        <f>SUM($A$2:A186)</f>
        <v>67</v>
      </c>
    </row>
    <row r="187" spans="1:4" x14ac:dyDescent="0.55000000000000004">
      <c r="A187">
        <v>0</v>
      </c>
      <c r="B187">
        <v>0.21109587235544311</v>
      </c>
      <c r="C187">
        <f>SUM($B$2:B187)</f>
        <v>64.606162493625092</v>
      </c>
      <c r="D187">
        <f>SUM($A$2:A187)</f>
        <v>67</v>
      </c>
    </row>
    <row r="188" spans="1:4" x14ac:dyDescent="0.55000000000000004">
      <c r="A188">
        <v>0</v>
      </c>
      <c r="B188">
        <v>0.20896168697416873</v>
      </c>
      <c r="C188">
        <f>SUM($B$2:B188)</f>
        <v>64.815124180599256</v>
      </c>
      <c r="D188">
        <f>SUM($A$2:A188)</f>
        <v>67</v>
      </c>
    </row>
    <row r="189" spans="1:4" x14ac:dyDescent="0.55000000000000004">
      <c r="A189">
        <v>0</v>
      </c>
      <c r="B189">
        <v>0.207560675728032</v>
      </c>
      <c r="C189">
        <f>SUM($B$2:B189)</f>
        <v>65.022684856327288</v>
      </c>
      <c r="D189">
        <f>SUM($A$2:A189)</f>
        <v>67</v>
      </c>
    </row>
    <row r="190" spans="1:4" x14ac:dyDescent="0.55000000000000004">
      <c r="A190">
        <v>0</v>
      </c>
      <c r="B190">
        <v>0.20663745983567197</v>
      </c>
      <c r="C190">
        <f>SUM($B$2:B190)</f>
        <v>65.229322316162964</v>
      </c>
      <c r="D190">
        <f>SUM($A$2:A190)</f>
        <v>67</v>
      </c>
    </row>
    <row r="191" spans="1:4" x14ac:dyDescent="0.55000000000000004">
      <c r="A191">
        <v>0</v>
      </c>
      <c r="B191">
        <v>0.20663745983567197</v>
      </c>
      <c r="C191">
        <f>SUM($B$2:B191)</f>
        <v>65.43595977599864</v>
      </c>
      <c r="D191">
        <f>SUM($A$2:A191)</f>
        <v>67</v>
      </c>
    </row>
    <row r="192" spans="1:4" x14ac:dyDescent="0.55000000000000004">
      <c r="A192">
        <v>0</v>
      </c>
      <c r="B192">
        <v>0.20663745983567197</v>
      </c>
      <c r="C192">
        <f>SUM($B$2:B192)</f>
        <v>65.642597235834316</v>
      </c>
      <c r="D192">
        <f>SUM($A$2:A192)</f>
        <v>67</v>
      </c>
    </row>
    <row r="193" spans="1:4" x14ac:dyDescent="0.55000000000000004">
      <c r="A193">
        <v>0</v>
      </c>
      <c r="B193">
        <v>0.20593542613271909</v>
      </c>
      <c r="C193">
        <f>SUM($B$2:B193)</f>
        <v>65.848532661967042</v>
      </c>
      <c r="D193">
        <f>SUM($A$2:A193)</f>
        <v>67</v>
      </c>
    </row>
    <row r="194" spans="1:4" x14ac:dyDescent="0.55000000000000004">
      <c r="A194">
        <v>0</v>
      </c>
      <c r="B194">
        <v>0.20546576128711824</v>
      </c>
      <c r="C194">
        <f>SUM($B$2:B194)</f>
        <v>66.053998423254157</v>
      </c>
      <c r="D194">
        <f>SUM($A$2:A194)</f>
        <v>67</v>
      </c>
    </row>
    <row r="195" spans="1:4" x14ac:dyDescent="0.55000000000000004">
      <c r="A195">
        <v>0</v>
      </c>
      <c r="B195">
        <v>0.20339701610748401</v>
      </c>
      <c r="C195">
        <f>SUM($B$2:B195)</f>
        <v>66.257395439361645</v>
      </c>
      <c r="D195">
        <f>SUM($A$2:A195)</f>
        <v>67</v>
      </c>
    </row>
    <row r="196" spans="1:4" x14ac:dyDescent="0.55000000000000004">
      <c r="A196">
        <v>0</v>
      </c>
      <c r="B196">
        <v>0.20339545059118855</v>
      </c>
      <c r="C196">
        <f>SUM($B$2:B196)</f>
        <v>66.460790889952833</v>
      </c>
      <c r="D196">
        <f>SUM($A$2:A196)</f>
        <v>67</v>
      </c>
    </row>
    <row r="197" spans="1:4" x14ac:dyDescent="0.55000000000000004">
      <c r="A197">
        <v>0</v>
      </c>
      <c r="B197">
        <v>0.20178567607563261</v>
      </c>
      <c r="C197">
        <f>SUM($B$2:B197)</f>
        <v>66.662576566028463</v>
      </c>
      <c r="D197">
        <f>SUM($A$2:A197)</f>
        <v>67</v>
      </c>
    </row>
    <row r="198" spans="1:4" x14ac:dyDescent="0.55000000000000004">
      <c r="A198">
        <v>0</v>
      </c>
      <c r="B198">
        <v>0.20121336394635408</v>
      </c>
      <c r="C198">
        <f>SUM($B$2:B198)</f>
        <v>66.863789929974814</v>
      </c>
      <c r="D198">
        <f>SUM($A$2:A198)</f>
        <v>67</v>
      </c>
    </row>
    <row r="199" spans="1:4" x14ac:dyDescent="0.55000000000000004">
      <c r="A199">
        <v>0</v>
      </c>
      <c r="B199">
        <v>0.20121336394635408</v>
      </c>
      <c r="C199">
        <f>SUM($B$2:B199)</f>
        <v>67.065003293921166</v>
      </c>
      <c r="D199">
        <f>SUM($A$2:A199)</f>
        <v>67</v>
      </c>
    </row>
    <row r="200" spans="1:4" x14ac:dyDescent="0.55000000000000004">
      <c r="A200">
        <v>0</v>
      </c>
      <c r="B200">
        <v>0.20018163069595712</v>
      </c>
      <c r="C200">
        <f>SUM($B$2:B200)</f>
        <v>67.265184924617117</v>
      </c>
      <c r="D200">
        <f>SUM($A$2:A200)</f>
        <v>67</v>
      </c>
    </row>
    <row r="201" spans="1:4" x14ac:dyDescent="0.55000000000000004">
      <c r="A201">
        <v>1</v>
      </c>
      <c r="B201">
        <v>0.20018163069595712</v>
      </c>
      <c r="C201">
        <f>SUM($B$2:B201)</f>
        <v>67.465366555313068</v>
      </c>
      <c r="D201">
        <f>SUM($A$2:A201)</f>
        <v>68</v>
      </c>
    </row>
    <row r="202" spans="1:4" x14ac:dyDescent="0.55000000000000004">
      <c r="A202">
        <v>0</v>
      </c>
      <c r="B202">
        <v>0.19916641175527938</v>
      </c>
      <c r="C202">
        <f>SUM($B$2:B202)</f>
        <v>67.664532967068354</v>
      </c>
      <c r="D202">
        <f>SUM($A$2:A202)</f>
        <v>68</v>
      </c>
    </row>
    <row r="203" spans="1:4" x14ac:dyDescent="0.55000000000000004">
      <c r="A203">
        <v>0</v>
      </c>
      <c r="B203">
        <v>0.19488536876301973</v>
      </c>
      <c r="C203">
        <f>SUM($B$2:B203)</f>
        <v>67.859418335831378</v>
      </c>
      <c r="D203">
        <f>SUM($A$2:A203)</f>
        <v>68</v>
      </c>
    </row>
    <row r="204" spans="1:4" x14ac:dyDescent="0.55000000000000004">
      <c r="A204">
        <v>0</v>
      </c>
      <c r="B204">
        <v>0.19488536876301973</v>
      </c>
      <c r="C204">
        <f>SUM($B$2:B204)</f>
        <v>68.054303704594403</v>
      </c>
      <c r="D204">
        <f>SUM($A$2:A204)</f>
        <v>68</v>
      </c>
    </row>
    <row r="205" spans="1:4" x14ac:dyDescent="0.55000000000000004">
      <c r="A205">
        <v>0</v>
      </c>
      <c r="B205">
        <v>0.19389049842068412</v>
      </c>
      <c r="C205">
        <f>SUM($B$2:B205)</f>
        <v>68.248194203015089</v>
      </c>
      <c r="D205">
        <f>SUM($A$2:A205)</f>
        <v>68</v>
      </c>
    </row>
    <row r="206" spans="1:4" x14ac:dyDescent="0.55000000000000004">
      <c r="A206">
        <v>0</v>
      </c>
      <c r="B206">
        <v>0.19278205151820688</v>
      </c>
      <c r="C206">
        <f>SUM($B$2:B206)</f>
        <v>68.440976254533297</v>
      </c>
      <c r="D206">
        <f>SUM($A$2:A206)</f>
        <v>68</v>
      </c>
    </row>
    <row r="207" spans="1:4" x14ac:dyDescent="0.55000000000000004">
      <c r="A207">
        <v>0</v>
      </c>
      <c r="B207">
        <v>0.19068657253367094</v>
      </c>
      <c r="C207">
        <f>SUM($B$2:B207)</f>
        <v>68.631662827066961</v>
      </c>
      <c r="D207">
        <f>SUM($A$2:A207)</f>
        <v>68</v>
      </c>
    </row>
    <row r="208" spans="1:4" x14ac:dyDescent="0.55000000000000004">
      <c r="A208">
        <v>0</v>
      </c>
      <c r="B208">
        <v>0.19068657253367094</v>
      </c>
      <c r="C208">
        <f>SUM($B$2:B208)</f>
        <v>68.822349399600625</v>
      </c>
      <c r="D208">
        <f>SUM($A$2:A208)</f>
        <v>68</v>
      </c>
    </row>
    <row r="209" spans="1:4" x14ac:dyDescent="0.55000000000000004">
      <c r="A209">
        <v>0</v>
      </c>
      <c r="B209">
        <v>0.19056170299065803</v>
      </c>
      <c r="C209">
        <f>SUM($B$2:B209)</f>
        <v>69.012911102591289</v>
      </c>
      <c r="D209">
        <f>SUM($A$2:A209)</f>
        <v>68</v>
      </c>
    </row>
    <row r="210" spans="1:4" x14ac:dyDescent="0.55000000000000004">
      <c r="A210">
        <v>0</v>
      </c>
      <c r="B210">
        <v>0.18936668301165557</v>
      </c>
      <c r="C210">
        <f>SUM($B$2:B210)</f>
        <v>69.202277785602945</v>
      </c>
      <c r="D210">
        <f>SUM($A$2:A210)</f>
        <v>68</v>
      </c>
    </row>
    <row r="211" spans="1:4" x14ac:dyDescent="0.55000000000000004">
      <c r="A211">
        <v>0</v>
      </c>
      <c r="B211">
        <v>0.18872140886763053</v>
      </c>
      <c r="C211">
        <f>SUM($B$2:B211)</f>
        <v>69.390999194470581</v>
      </c>
      <c r="D211">
        <f>SUM($A$2:A211)</f>
        <v>68</v>
      </c>
    </row>
    <row r="212" spans="1:4" x14ac:dyDescent="0.55000000000000004">
      <c r="A212">
        <v>0</v>
      </c>
      <c r="B212">
        <v>0.18806581469626654</v>
      </c>
      <c r="C212">
        <f>SUM($B$2:B212)</f>
        <v>69.579065009166854</v>
      </c>
      <c r="D212">
        <f>SUM($A$2:A212)</f>
        <v>68</v>
      </c>
    </row>
    <row r="213" spans="1:4" x14ac:dyDescent="0.55000000000000004">
      <c r="A213">
        <v>0</v>
      </c>
      <c r="B213">
        <v>0.18741197186596661</v>
      </c>
      <c r="C213">
        <f>SUM($B$2:B213)</f>
        <v>69.766476981032824</v>
      </c>
      <c r="D213">
        <f>SUM($A$2:A213)</f>
        <v>68</v>
      </c>
    </row>
    <row r="214" spans="1:4" x14ac:dyDescent="0.55000000000000004">
      <c r="A214">
        <v>0</v>
      </c>
      <c r="B214">
        <v>0.1873999958943304</v>
      </c>
      <c r="C214">
        <f>SUM($B$2:B214)</f>
        <v>69.953876976927148</v>
      </c>
      <c r="D214">
        <f>SUM($A$2:A214)</f>
        <v>68</v>
      </c>
    </row>
    <row r="215" spans="1:4" x14ac:dyDescent="0.55000000000000004">
      <c r="A215">
        <v>0</v>
      </c>
      <c r="B215">
        <v>0.18515843595439541</v>
      </c>
      <c r="C215">
        <f>SUM($B$2:B215)</f>
        <v>70.13903541288154</v>
      </c>
      <c r="D215">
        <f>SUM($A$2:A215)</f>
        <v>68</v>
      </c>
    </row>
    <row r="216" spans="1:4" x14ac:dyDescent="0.55000000000000004">
      <c r="A216">
        <v>0</v>
      </c>
      <c r="B216">
        <v>0.18513729877253188</v>
      </c>
      <c r="C216">
        <f>SUM($B$2:B216)</f>
        <v>70.324172711654072</v>
      </c>
      <c r="D216">
        <f>SUM($A$2:A216)</f>
        <v>68</v>
      </c>
    </row>
    <row r="217" spans="1:4" x14ac:dyDescent="0.55000000000000004">
      <c r="A217">
        <v>0</v>
      </c>
      <c r="B217">
        <v>0.18461312297026181</v>
      </c>
      <c r="C217">
        <f>SUM($B$2:B217)</f>
        <v>70.508785834624334</v>
      </c>
      <c r="D217">
        <f>SUM($A$2:A217)</f>
        <v>68</v>
      </c>
    </row>
    <row r="218" spans="1:4" x14ac:dyDescent="0.55000000000000004">
      <c r="A218">
        <v>0</v>
      </c>
      <c r="B218">
        <v>0.18301675479144588</v>
      </c>
      <c r="C218">
        <f>SUM($B$2:B218)</f>
        <v>70.691802589415786</v>
      </c>
      <c r="D218">
        <f>SUM($A$2:A218)</f>
        <v>68</v>
      </c>
    </row>
    <row r="219" spans="1:4" x14ac:dyDescent="0.55000000000000004">
      <c r="A219">
        <v>0</v>
      </c>
      <c r="B219">
        <v>0.18141943994875945</v>
      </c>
      <c r="C219">
        <f>SUM($B$2:B219)</f>
        <v>70.873222029364541</v>
      </c>
      <c r="D219">
        <f>SUM($A$2:A219)</f>
        <v>68</v>
      </c>
    </row>
    <row r="220" spans="1:4" x14ac:dyDescent="0.55000000000000004">
      <c r="A220">
        <v>0</v>
      </c>
      <c r="B220">
        <v>0.18141943994875945</v>
      </c>
      <c r="C220">
        <f>SUM($B$2:B220)</f>
        <v>71.054641469313296</v>
      </c>
      <c r="D220">
        <f>SUM($A$2:A220)</f>
        <v>68</v>
      </c>
    </row>
    <row r="221" spans="1:4" x14ac:dyDescent="0.55000000000000004">
      <c r="A221">
        <v>0</v>
      </c>
      <c r="B221">
        <v>0.17995239961656026</v>
      </c>
      <c r="C221">
        <f>SUM($B$2:B221)</f>
        <v>71.234593868929849</v>
      </c>
      <c r="D221">
        <f>SUM($A$2:A221)</f>
        <v>68</v>
      </c>
    </row>
    <row r="222" spans="1:4" x14ac:dyDescent="0.55000000000000004">
      <c r="A222">
        <v>1</v>
      </c>
      <c r="B222">
        <v>0.17963625013372339</v>
      </c>
      <c r="C222">
        <f>SUM($B$2:B222)</f>
        <v>71.414230119063575</v>
      </c>
      <c r="D222">
        <f>SUM($A$2:A222)</f>
        <v>69</v>
      </c>
    </row>
    <row r="223" spans="1:4" x14ac:dyDescent="0.55000000000000004">
      <c r="A223">
        <v>0</v>
      </c>
      <c r="B223">
        <v>0.17775995478228679</v>
      </c>
      <c r="C223">
        <f>SUM($B$2:B223)</f>
        <v>71.591990073845864</v>
      </c>
      <c r="D223">
        <f>SUM($A$2:A223)</f>
        <v>69</v>
      </c>
    </row>
    <row r="224" spans="1:4" x14ac:dyDescent="0.55000000000000004">
      <c r="A224">
        <v>1</v>
      </c>
      <c r="B224">
        <v>0.17651002600666263</v>
      </c>
      <c r="C224">
        <f>SUM($B$2:B224)</f>
        <v>71.768500099852531</v>
      </c>
      <c r="D224">
        <f>SUM($A$2:A224)</f>
        <v>70</v>
      </c>
    </row>
    <row r="225" spans="1:4" x14ac:dyDescent="0.55000000000000004">
      <c r="A225">
        <v>1</v>
      </c>
      <c r="B225">
        <v>0.17507419463499493</v>
      </c>
      <c r="C225">
        <f>SUM($B$2:B225)</f>
        <v>71.943574294487533</v>
      </c>
      <c r="D225">
        <f>SUM($A$2:A225)</f>
        <v>71</v>
      </c>
    </row>
    <row r="226" spans="1:4" x14ac:dyDescent="0.55000000000000004">
      <c r="A226">
        <v>0</v>
      </c>
      <c r="B226">
        <v>0.17030076703907529</v>
      </c>
      <c r="C226">
        <f>SUM($B$2:B226)</f>
        <v>72.113875061526613</v>
      </c>
      <c r="D226">
        <f>SUM($A$2:A226)</f>
        <v>71</v>
      </c>
    </row>
    <row r="227" spans="1:4" x14ac:dyDescent="0.55000000000000004">
      <c r="A227">
        <v>0</v>
      </c>
      <c r="B227">
        <v>0.16999805890990435</v>
      </c>
      <c r="C227">
        <f>SUM($B$2:B227)</f>
        <v>72.283873120436525</v>
      </c>
      <c r="D227">
        <f>SUM($A$2:A227)</f>
        <v>71</v>
      </c>
    </row>
    <row r="228" spans="1:4" x14ac:dyDescent="0.55000000000000004">
      <c r="A228">
        <v>0</v>
      </c>
      <c r="B228">
        <v>0.16999805890990435</v>
      </c>
      <c r="C228">
        <f>SUM($B$2:B228)</f>
        <v>72.453871179346436</v>
      </c>
      <c r="D228">
        <f>SUM($A$2:A228)</f>
        <v>71</v>
      </c>
    </row>
    <row r="229" spans="1:4" x14ac:dyDescent="0.55000000000000004">
      <c r="A229">
        <v>0</v>
      </c>
      <c r="B229">
        <v>0.16999805890990435</v>
      </c>
      <c r="C229">
        <f>SUM($B$2:B229)</f>
        <v>72.623869238256347</v>
      </c>
      <c r="D229">
        <f>SUM($A$2:A229)</f>
        <v>71</v>
      </c>
    </row>
    <row r="230" spans="1:4" x14ac:dyDescent="0.55000000000000004">
      <c r="A230">
        <v>0</v>
      </c>
      <c r="B230">
        <v>0.16474444285345599</v>
      </c>
      <c r="C230">
        <f>SUM($B$2:B230)</f>
        <v>72.788613681109808</v>
      </c>
      <c r="D230">
        <f>SUM($A$2:A230)</f>
        <v>71</v>
      </c>
    </row>
    <row r="231" spans="1:4" x14ac:dyDescent="0.55000000000000004">
      <c r="A231">
        <v>0</v>
      </c>
      <c r="B231">
        <v>0.16415528799999093</v>
      </c>
      <c r="C231">
        <f>SUM($B$2:B231)</f>
        <v>72.952768969109798</v>
      </c>
      <c r="D231">
        <f>SUM($A$2:A231)</f>
        <v>71</v>
      </c>
    </row>
    <row r="232" spans="1:4" x14ac:dyDescent="0.55000000000000004">
      <c r="A232">
        <v>0</v>
      </c>
      <c r="B232">
        <v>0.16357858701156955</v>
      </c>
      <c r="C232">
        <f>SUM($B$2:B232)</f>
        <v>73.116347556121369</v>
      </c>
      <c r="D232">
        <f>SUM($A$2:A232)</f>
        <v>71</v>
      </c>
    </row>
    <row r="233" spans="1:4" x14ac:dyDescent="0.55000000000000004">
      <c r="A233">
        <v>0</v>
      </c>
      <c r="B233">
        <v>0.16356782746944873</v>
      </c>
      <c r="C233">
        <f>SUM($B$2:B233)</f>
        <v>73.279915383590819</v>
      </c>
      <c r="D233">
        <f>SUM($A$2:A233)</f>
        <v>71</v>
      </c>
    </row>
    <row r="234" spans="1:4" x14ac:dyDescent="0.55000000000000004">
      <c r="A234">
        <v>1</v>
      </c>
      <c r="B234">
        <v>0.1629927878588581</v>
      </c>
      <c r="C234">
        <f>SUM($B$2:B234)</f>
        <v>73.442908171449673</v>
      </c>
      <c r="D234">
        <f>SUM($A$2:A234)</f>
        <v>72</v>
      </c>
    </row>
    <row r="235" spans="1:4" x14ac:dyDescent="0.55000000000000004">
      <c r="A235">
        <v>0</v>
      </c>
      <c r="B235">
        <v>0.16048659534871279</v>
      </c>
      <c r="C235">
        <f>SUM($B$2:B235)</f>
        <v>73.603394766798388</v>
      </c>
      <c r="D235">
        <f>SUM($A$2:A235)</f>
        <v>72</v>
      </c>
    </row>
    <row r="236" spans="1:4" x14ac:dyDescent="0.55000000000000004">
      <c r="A236">
        <v>0</v>
      </c>
      <c r="B236">
        <v>0.1587611031912794</v>
      </c>
      <c r="C236">
        <f>SUM($B$2:B236)</f>
        <v>73.76215586998967</v>
      </c>
      <c r="D236">
        <f>SUM($A$2:A236)</f>
        <v>72</v>
      </c>
    </row>
    <row r="237" spans="1:4" x14ac:dyDescent="0.55000000000000004">
      <c r="A237">
        <v>0</v>
      </c>
      <c r="B237">
        <v>0.15407986391049411</v>
      </c>
      <c r="C237">
        <f>SUM($B$2:B237)</f>
        <v>73.916235733900166</v>
      </c>
      <c r="D237">
        <f>SUM($A$2:A237)</f>
        <v>72</v>
      </c>
    </row>
    <row r="238" spans="1:4" x14ac:dyDescent="0.55000000000000004">
      <c r="A238">
        <v>0</v>
      </c>
      <c r="B238">
        <v>0.15352183752887219</v>
      </c>
      <c r="C238">
        <f>SUM($B$2:B238)</f>
        <v>74.069757571429037</v>
      </c>
      <c r="D238">
        <f>SUM($A$2:A238)</f>
        <v>72</v>
      </c>
    </row>
    <row r="239" spans="1:4" x14ac:dyDescent="0.55000000000000004">
      <c r="A239">
        <v>0</v>
      </c>
      <c r="B239">
        <v>0.15031170315670545</v>
      </c>
      <c r="C239">
        <f>SUM($B$2:B239)</f>
        <v>74.22006927458574</v>
      </c>
      <c r="D239">
        <f>SUM($A$2:A239)</f>
        <v>72</v>
      </c>
    </row>
    <row r="240" spans="1:4" x14ac:dyDescent="0.55000000000000004">
      <c r="A240">
        <v>0</v>
      </c>
      <c r="B240">
        <v>0.14770585119512639</v>
      </c>
      <c r="C240">
        <f>SUM($B$2:B240)</f>
        <v>74.367775125780867</v>
      </c>
      <c r="D240">
        <f>SUM($A$2:A240)</f>
        <v>72</v>
      </c>
    </row>
    <row r="241" spans="1:4" x14ac:dyDescent="0.55000000000000004">
      <c r="A241">
        <v>0</v>
      </c>
      <c r="B241">
        <v>0.14770585119512639</v>
      </c>
      <c r="C241">
        <f>SUM($B$2:B241)</f>
        <v>74.515480976975994</v>
      </c>
      <c r="D241">
        <f>SUM($A$2:A241)</f>
        <v>72</v>
      </c>
    </row>
    <row r="242" spans="1:4" x14ac:dyDescent="0.55000000000000004">
      <c r="A242">
        <v>0</v>
      </c>
      <c r="B242">
        <v>0.14503707105138725</v>
      </c>
      <c r="C242">
        <f>SUM($B$2:B242)</f>
        <v>74.660518048027384</v>
      </c>
      <c r="D242">
        <f>SUM($A$2:A242)</f>
        <v>72</v>
      </c>
    </row>
    <row r="243" spans="1:4" x14ac:dyDescent="0.55000000000000004">
      <c r="A243">
        <v>0</v>
      </c>
      <c r="B243">
        <v>0.1435487763126316</v>
      </c>
      <c r="C243">
        <f>SUM($B$2:B243)</f>
        <v>74.804066824340012</v>
      </c>
      <c r="D243">
        <f>SUM($A$2:A243)</f>
        <v>72</v>
      </c>
    </row>
    <row r="244" spans="1:4" x14ac:dyDescent="0.55000000000000004">
      <c r="A244">
        <v>0</v>
      </c>
      <c r="B244">
        <v>0.14198417608263814</v>
      </c>
      <c r="C244">
        <f>SUM($B$2:B244)</f>
        <v>74.946051000422656</v>
      </c>
      <c r="D244">
        <f>SUM($A$2:A244)</f>
        <v>72</v>
      </c>
    </row>
    <row r="245" spans="1:4" x14ac:dyDescent="0.55000000000000004">
      <c r="A245">
        <v>1</v>
      </c>
      <c r="B245">
        <v>0.13948955101354316</v>
      </c>
      <c r="C245">
        <f>SUM($B$2:B245)</f>
        <v>75.085540551436196</v>
      </c>
      <c r="D245">
        <f>SUM($A$2:A245)</f>
        <v>73</v>
      </c>
    </row>
    <row r="246" spans="1:4" x14ac:dyDescent="0.55000000000000004">
      <c r="A246">
        <v>0</v>
      </c>
      <c r="B246">
        <v>0.13948955101354316</v>
      </c>
      <c r="C246">
        <f>SUM($B$2:B246)</f>
        <v>75.225030102449736</v>
      </c>
      <c r="D246">
        <f>SUM($A$2:A246)</f>
        <v>73</v>
      </c>
    </row>
    <row r="247" spans="1:4" x14ac:dyDescent="0.55000000000000004">
      <c r="A247">
        <v>0</v>
      </c>
      <c r="B247">
        <v>0.13304386791063838</v>
      </c>
      <c r="C247">
        <f>SUM($B$2:B247)</f>
        <v>75.35807397036038</v>
      </c>
      <c r="D247">
        <f>SUM($A$2:A247)</f>
        <v>73</v>
      </c>
    </row>
    <row r="248" spans="1:4" x14ac:dyDescent="0.55000000000000004">
      <c r="A248">
        <v>0</v>
      </c>
      <c r="B248">
        <v>0.13035618319658204</v>
      </c>
      <c r="C248">
        <f>SUM($B$2:B248)</f>
        <v>75.488430153556962</v>
      </c>
      <c r="D248">
        <f>SUM($A$2:A248)</f>
        <v>73</v>
      </c>
    </row>
    <row r="249" spans="1:4" x14ac:dyDescent="0.55000000000000004">
      <c r="A249">
        <v>0</v>
      </c>
      <c r="B249">
        <v>0.12803537263679612</v>
      </c>
      <c r="C249">
        <f>SUM($B$2:B249)</f>
        <v>75.616465526193764</v>
      </c>
      <c r="D249">
        <f>SUM($A$2:A249)</f>
        <v>73</v>
      </c>
    </row>
    <row r="250" spans="1:4" x14ac:dyDescent="0.55000000000000004">
      <c r="A250">
        <v>0</v>
      </c>
      <c r="B250">
        <v>0.12645867329380492</v>
      </c>
      <c r="C250">
        <f>SUM($B$2:B250)</f>
        <v>75.742924199487575</v>
      </c>
      <c r="D250">
        <f>SUM($A$2:A250)</f>
        <v>73</v>
      </c>
    </row>
    <row r="251" spans="1:4" x14ac:dyDescent="0.55000000000000004">
      <c r="A251">
        <v>0</v>
      </c>
      <c r="B251">
        <v>0.12599444298544024</v>
      </c>
      <c r="C251">
        <f>SUM($B$2:B251)</f>
        <v>75.86891864247302</v>
      </c>
      <c r="D251">
        <f>SUM($A$2:A251)</f>
        <v>73</v>
      </c>
    </row>
    <row r="252" spans="1:4" x14ac:dyDescent="0.55000000000000004">
      <c r="A252">
        <v>0</v>
      </c>
      <c r="B252">
        <v>0.12327607865653695</v>
      </c>
      <c r="C252">
        <f>SUM($B$2:B252)</f>
        <v>75.99219472112955</v>
      </c>
      <c r="D252">
        <f>SUM($A$2:A252)</f>
        <v>73</v>
      </c>
    </row>
    <row r="253" spans="1:4" x14ac:dyDescent="0.55000000000000004">
      <c r="A253">
        <v>0</v>
      </c>
      <c r="B253">
        <v>0.12228884397363826</v>
      </c>
      <c r="C253">
        <f>SUM($B$2:B253)</f>
        <v>76.114483565103185</v>
      </c>
      <c r="D253">
        <f>SUM($A$2:A253)</f>
        <v>73</v>
      </c>
    </row>
    <row r="254" spans="1:4" x14ac:dyDescent="0.55000000000000004">
      <c r="A254">
        <v>1</v>
      </c>
      <c r="B254">
        <v>0.11681216229601661</v>
      </c>
      <c r="C254">
        <f>SUM($B$2:B254)</f>
        <v>76.2312957273992</v>
      </c>
      <c r="D254">
        <f>SUM($A$2:A254)</f>
        <v>74</v>
      </c>
    </row>
    <row r="255" spans="1:4" x14ac:dyDescent="0.55000000000000004">
      <c r="A255">
        <v>0</v>
      </c>
      <c r="B255">
        <v>0.11667455497477605</v>
      </c>
      <c r="C255">
        <f>SUM($B$2:B255)</f>
        <v>76.347970282373979</v>
      </c>
      <c r="D255">
        <f>SUM($A$2:A255)</f>
        <v>74</v>
      </c>
    </row>
    <row r="256" spans="1:4" x14ac:dyDescent="0.55000000000000004">
      <c r="A256">
        <v>0</v>
      </c>
      <c r="B256">
        <v>0.10220451315397788</v>
      </c>
      <c r="C256">
        <f>SUM($B$2:B256)</f>
        <v>76.450174795527957</v>
      </c>
      <c r="D256">
        <f>SUM($A$2:A256)</f>
        <v>74</v>
      </c>
    </row>
    <row r="257" spans="1:4" x14ac:dyDescent="0.55000000000000004">
      <c r="A257">
        <v>0</v>
      </c>
      <c r="B257">
        <v>0.10136091729896959</v>
      </c>
      <c r="C257">
        <f>SUM($B$2:B257)</f>
        <v>76.551535712826933</v>
      </c>
      <c r="D257">
        <f>SUM($A$2:A257)</f>
        <v>74</v>
      </c>
    </row>
    <row r="259" spans="1:4" x14ac:dyDescent="0.55000000000000004">
      <c r="A259" s="2"/>
    </row>
  </sheetData>
  <autoFilter ref="A1:D1" xr:uid="{E900EDEC-565B-4084-AD15-A01D41ED12FC}">
    <sortState xmlns:xlrd2="http://schemas.microsoft.com/office/spreadsheetml/2017/richdata2" ref="A2:D257">
      <sortCondition descending="1" ref="B1"/>
    </sortState>
  </autoFilter>
  <mergeCells count="1">
    <mergeCell ref="F19:H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C7E7-B02A-4BED-83C5-68B9FD68B663}">
  <sheetPr codeName="Sheet7"/>
  <dimension ref="A1:T265"/>
  <sheetViews>
    <sheetView workbookViewId="0">
      <selection activeCell="L21" sqref="L21"/>
    </sheetView>
  </sheetViews>
  <sheetFormatPr defaultRowHeight="14.4" x14ac:dyDescent="0.55000000000000004"/>
  <cols>
    <col min="10" max="10" width="7.5234375" bestFit="1" customWidth="1"/>
    <col min="13" max="13" width="10.20703125" bestFit="1" customWidth="1"/>
    <col min="14" max="14" width="11.9453125" bestFit="1" customWidth="1"/>
    <col min="19" max="19" width="10" bestFit="1" customWidth="1"/>
    <col min="20" max="20" width="13.15625" bestFit="1" customWidth="1"/>
  </cols>
  <sheetData>
    <row r="1" spans="1:20" x14ac:dyDescent="0.55000000000000004">
      <c r="A1" s="33" t="s">
        <v>313</v>
      </c>
      <c r="B1" s="22">
        <v>3</v>
      </c>
    </row>
    <row r="2" spans="1:20" x14ac:dyDescent="0.55000000000000004">
      <c r="A2" s="33" t="s">
        <v>314</v>
      </c>
      <c r="B2" s="22">
        <v>13.5</v>
      </c>
    </row>
    <row r="3" spans="1:20" x14ac:dyDescent="0.55000000000000004">
      <c r="A3" s="33" t="s">
        <v>315</v>
      </c>
      <c r="B3" s="22">
        <f>B1/B2</f>
        <v>0.22222222222222221</v>
      </c>
      <c r="C3" t="s">
        <v>364</v>
      </c>
    </row>
    <row r="4" spans="1:20" x14ac:dyDescent="0.55000000000000004">
      <c r="A4" s="33" t="s">
        <v>316</v>
      </c>
      <c r="B4" s="22">
        <v>1</v>
      </c>
    </row>
    <row r="5" spans="1:20" x14ac:dyDescent="0.55000000000000004">
      <c r="M5" s="58" t="s">
        <v>319</v>
      </c>
      <c r="N5" s="58"/>
      <c r="S5" t="s">
        <v>355</v>
      </c>
    </row>
    <row r="6" spans="1:20" s="20" customFormat="1" x14ac:dyDescent="0.55000000000000004">
      <c r="A6" s="19" t="s">
        <v>306</v>
      </c>
      <c r="B6" s="19" t="s">
        <v>0</v>
      </c>
      <c r="C6" s="19" t="s">
        <v>5</v>
      </c>
      <c r="D6" s="19" t="s">
        <v>1</v>
      </c>
      <c r="E6" s="19" t="s">
        <v>2</v>
      </c>
      <c r="F6" s="19" t="s">
        <v>3</v>
      </c>
      <c r="G6" s="19" t="s">
        <v>317</v>
      </c>
      <c r="H6" s="19" t="s">
        <v>292</v>
      </c>
      <c r="I6" s="19" t="s">
        <v>307</v>
      </c>
      <c r="J6" s="19" t="s">
        <v>318</v>
      </c>
      <c r="M6" s="33" t="s">
        <v>320</v>
      </c>
      <c r="N6" s="33" t="s">
        <v>321</v>
      </c>
      <c r="S6" s="41" t="s">
        <v>354</v>
      </c>
      <c r="T6" s="41" t="s">
        <v>356</v>
      </c>
    </row>
    <row r="7" spans="1:20" x14ac:dyDescent="0.55000000000000004">
      <c r="A7">
        <v>1</v>
      </c>
      <c r="B7">
        <v>207</v>
      </c>
      <c r="C7">
        <v>1</v>
      </c>
      <c r="D7">
        <v>43</v>
      </c>
      <c r="E7">
        <v>10</v>
      </c>
      <c r="F7">
        <v>26</v>
      </c>
      <c r="G7">
        <v>0</v>
      </c>
      <c r="H7">
        <v>0.46413205472989522</v>
      </c>
      <c r="I7">
        <v>0.61399395544368762</v>
      </c>
      <c r="J7">
        <f>IF(I7&lt;$B$3, -$B$4, IF(AND(I7&gt;$B$3, G7=0), -$B$4-$B$1, IF(AND(I7&gt;$B$3, G7=1), $B$2-$B$4-$B$1)))</f>
        <v>-4</v>
      </c>
      <c r="M7" s="22">
        <f>SUM(J7:J265)</f>
        <v>63.5</v>
      </c>
      <c r="N7" s="46">
        <f>SUM(S7:S265) + SUM(T7:T265)</f>
        <v>-25</v>
      </c>
      <c r="S7">
        <f>-$B$1-$B$4</f>
        <v>-4</v>
      </c>
      <c r="T7">
        <f>IF(G7=1, $B$2,0)</f>
        <v>0</v>
      </c>
    </row>
    <row r="8" spans="1:20" x14ac:dyDescent="0.55000000000000004">
      <c r="A8">
        <v>2</v>
      </c>
      <c r="B8">
        <v>500</v>
      </c>
      <c r="C8">
        <v>1</v>
      </c>
      <c r="D8">
        <v>39</v>
      </c>
      <c r="E8">
        <v>10</v>
      </c>
      <c r="F8">
        <v>0</v>
      </c>
      <c r="G8">
        <v>1</v>
      </c>
      <c r="H8">
        <v>0.42287378189592673</v>
      </c>
      <c r="I8">
        <v>0.6041707157145676</v>
      </c>
      <c r="J8">
        <f t="shared" ref="J8:J71" si="0">IF(I8&lt;$B$3, -$B$4, IF(AND(I8&gt;$B$3, G8=0), -$B$4-$B$1, IF(AND(I8&gt;$B$3, G8=1), $B$2-$B$4-$B$1)))</f>
        <v>9.5</v>
      </c>
      <c r="S8">
        <f t="shared" ref="S8:S71" si="1">-$B$1-$B$4</f>
        <v>-4</v>
      </c>
      <c r="T8">
        <f t="shared" ref="T8:T71" si="2">IF(G8=1, $B$2,0)</f>
        <v>13.5</v>
      </c>
    </row>
    <row r="9" spans="1:20" x14ac:dyDescent="0.55000000000000004">
      <c r="A9">
        <v>3</v>
      </c>
      <c r="B9">
        <v>331</v>
      </c>
      <c r="C9">
        <v>1</v>
      </c>
      <c r="D9">
        <v>32</v>
      </c>
      <c r="E9">
        <v>0</v>
      </c>
      <c r="F9">
        <v>13</v>
      </c>
      <c r="G9">
        <v>1</v>
      </c>
      <c r="H9">
        <v>0.41437703511864787</v>
      </c>
      <c r="I9">
        <v>0.60213694391027717</v>
      </c>
      <c r="J9">
        <f t="shared" si="0"/>
        <v>9.5</v>
      </c>
      <c r="M9" s="51" t="s">
        <v>360</v>
      </c>
      <c r="N9" s="51"/>
      <c r="O9" s="51"/>
      <c r="P9" s="51"/>
      <c r="Q9" s="51"/>
      <c r="S9">
        <f t="shared" si="1"/>
        <v>-4</v>
      </c>
      <c r="T9">
        <f t="shared" si="2"/>
        <v>13.5</v>
      </c>
    </row>
    <row r="10" spans="1:20" x14ac:dyDescent="0.55000000000000004">
      <c r="A10">
        <v>4</v>
      </c>
      <c r="B10">
        <v>342</v>
      </c>
      <c r="C10">
        <v>1</v>
      </c>
      <c r="D10">
        <v>30</v>
      </c>
      <c r="E10">
        <v>0</v>
      </c>
      <c r="F10">
        <v>0</v>
      </c>
      <c r="G10">
        <v>1</v>
      </c>
      <c r="H10">
        <v>0.3937478987016636</v>
      </c>
      <c r="I10">
        <v>0.59718460309404486</v>
      </c>
      <c r="J10">
        <f t="shared" si="0"/>
        <v>9.5</v>
      </c>
      <c r="M10" s="51"/>
      <c r="N10" s="51"/>
      <c r="O10" s="51"/>
      <c r="P10" s="51"/>
      <c r="Q10" s="51"/>
      <c r="S10">
        <f t="shared" si="1"/>
        <v>-4</v>
      </c>
      <c r="T10">
        <f t="shared" si="2"/>
        <v>13.5</v>
      </c>
    </row>
    <row r="11" spans="1:20" x14ac:dyDescent="0.55000000000000004">
      <c r="A11">
        <v>5</v>
      </c>
      <c r="B11">
        <v>190</v>
      </c>
      <c r="C11">
        <v>1</v>
      </c>
      <c r="D11">
        <v>31</v>
      </c>
      <c r="E11">
        <v>0</v>
      </c>
      <c r="F11">
        <v>13</v>
      </c>
      <c r="G11">
        <v>0</v>
      </c>
      <c r="H11">
        <v>0.38096345761402939</v>
      </c>
      <c r="I11">
        <v>0.59410545616288779</v>
      </c>
      <c r="J11">
        <f t="shared" si="0"/>
        <v>-4</v>
      </c>
      <c r="M11" s="51"/>
      <c r="N11" s="51"/>
      <c r="O11" s="51"/>
      <c r="P11" s="51"/>
      <c r="Q11" s="51"/>
      <c r="S11">
        <f t="shared" si="1"/>
        <v>-4</v>
      </c>
      <c r="T11">
        <f t="shared" si="2"/>
        <v>0</v>
      </c>
    </row>
    <row r="12" spans="1:20" x14ac:dyDescent="0.55000000000000004">
      <c r="A12">
        <v>6</v>
      </c>
      <c r="B12">
        <v>332</v>
      </c>
      <c r="C12">
        <v>1</v>
      </c>
      <c r="D12">
        <v>32</v>
      </c>
      <c r="E12">
        <v>0</v>
      </c>
      <c r="F12">
        <v>26</v>
      </c>
      <c r="G12">
        <v>1</v>
      </c>
      <c r="H12">
        <v>0.36817901652639512</v>
      </c>
      <c r="I12">
        <v>0.59101889145350117</v>
      </c>
      <c r="J12">
        <f t="shared" si="0"/>
        <v>9.5</v>
      </c>
      <c r="M12" s="51"/>
      <c r="N12" s="51"/>
      <c r="O12" s="51"/>
      <c r="P12" s="51"/>
      <c r="Q12" s="51"/>
      <c r="S12">
        <f t="shared" si="1"/>
        <v>-4</v>
      </c>
      <c r="T12">
        <f t="shared" si="2"/>
        <v>13.5</v>
      </c>
    </row>
    <row r="13" spans="1:20" x14ac:dyDescent="0.55000000000000004">
      <c r="A13">
        <v>7</v>
      </c>
      <c r="B13">
        <v>134</v>
      </c>
      <c r="C13">
        <v>1</v>
      </c>
      <c r="D13">
        <v>28</v>
      </c>
      <c r="E13">
        <v>0</v>
      </c>
      <c r="F13">
        <v>0</v>
      </c>
      <c r="G13">
        <v>1</v>
      </c>
      <c r="H13">
        <v>0.32692074369242663</v>
      </c>
      <c r="I13">
        <v>0.58100995826839585</v>
      </c>
      <c r="J13">
        <f t="shared" si="0"/>
        <v>9.5</v>
      </c>
      <c r="M13" s="51"/>
      <c r="N13" s="51"/>
      <c r="O13" s="51"/>
      <c r="P13" s="51"/>
      <c r="Q13" s="51"/>
      <c r="S13">
        <f t="shared" si="1"/>
        <v>-4</v>
      </c>
      <c r="T13">
        <f t="shared" si="2"/>
        <v>13.5</v>
      </c>
    </row>
    <row r="14" spans="1:20" x14ac:dyDescent="0.55000000000000004">
      <c r="A14">
        <v>8</v>
      </c>
      <c r="B14">
        <v>275</v>
      </c>
      <c r="C14">
        <v>1</v>
      </c>
      <c r="D14">
        <v>36</v>
      </c>
      <c r="E14">
        <v>10</v>
      </c>
      <c r="F14">
        <v>0</v>
      </c>
      <c r="G14">
        <v>1</v>
      </c>
      <c r="H14">
        <v>0.32263304938207127</v>
      </c>
      <c r="I14">
        <v>0.5799658120904071</v>
      </c>
      <c r="J14">
        <f t="shared" si="0"/>
        <v>9.5</v>
      </c>
      <c r="M14" s="51"/>
      <c r="N14" s="51"/>
      <c r="O14" s="51"/>
      <c r="P14" s="51"/>
      <c r="Q14" s="51"/>
      <c r="S14">
        <f t="shared" si="1"/>
        <v>-4</v>
      </c>
      <c r="T14">
        <f t="shared" si="2"/>
        <v>13.5</v>
      </c>
    </row>
    <row r="15" spans="1:20" x14ac:dyDescent="0.55000000000000004">
      <c r="A15">
        <v>9</v>
      </c>
      <c r="B15">
        <v>185</v>
      </c>
      <c r="C15">
        <v>1</v>
      </c>
      <c r="D15">
        <v>27</v>
      </c>
      <c r="E15">
        <v>0</v>
      </c>
      <c r="F15">
        <v>0</v>
      </c>
      <c r="G15">
        <v>0</v>
      </c>
      <c r="H15">
        <v>0.29350716618780814</v>
      </c>
      <c r="I15">
        <v>0.57285452765529343</v>
      </c>
      <c r="J15">
        <f t="shared" si="0"/>
        <v>-4</v>
      </c>
      <c r="S15">
        <f t="shared" si="1"/>
        <v>-4</v>
      </c>
      <c r="T15">
        <f t="shared" si="2"/>
        <v>0</v>
      </c>
    </row>
    <row r="16" spans="1:20" x14ac:dyDescent="0.55000000000000004">
      <c r="A16">
        <v>10</v>
      </c>
      <c r="B16">
        <v>438</v>
      </c>
      <c r="C16">
        <v>1</v>
      </c>
      <c r="D16">
        <v>27</v>
      </c>
      <c r="E16">
        <v>0</v>
      </c>
      <c r="F16">
        <v>0</v>
      </c>
      <c r="G16">
        <v>0</v>
      </c>
      <c r="H16">
        <v>0.29350716618780814</v>
      </c>
      <c r="I16">
        <v>0.57285452765529343</v>
      </c>
      <c r="J16">
        <f t="shared" si="0"/>
        <v>-4</v>
      </c>
      <c r="M16">
        <f>177/256</f>
        <v>0.69140625</v>
      </c>
      <c r="S16">
        <f t="shared" si="1"/>
        <v>-4</v>
      </c>
      <c r="T16">
        <f t="shared" si="2"/>
        <v>0</v>
      </c>
    </row>
    <row r="17" spans="1:20" x14ac:dyDescent="0.55000000000000004">
      <c r="A17">
        <v>11</v>
      </c>
      <c r="B17">
        <v>28</v>
      </c>
      <c r="C17">
        <v>1</v>
      </c>
      <c r="D17">
        <v>26</v>
      </c>
      <c r="E17">
        <v>0</v>
      </c>
      <c r="F17">
        <v>0</v>
      </c>
      <c r="G17">
        <v>1</v>
      </c>
      <c r="H17">
        <v>0.26009358868318966</v>
      </c>
      <c r="I17">
        <v>0.56465929783514068</v>
      </c>
      <c r="J17">
        <f t="shared" si="0"/>
        <v>9.5</v>
      </c>
      <c r="S17">
        <f t="shared" si="1"/>
        <v>-4</v>
      </c>
      <c r="T17">
        <f t="shared" si="2"/>
        <v>13.5</v>
      </c>
    </row>
    <row r="18" spans="1:20" x14ac:dyDescent="0.55000000000000004">
      <c r="A18">
        <v>12</v>
      </c>
      <c r="B18">
        <v>356</v>
      </c>
      <c r="C18">
        <v>1</v>
      </c>
      <c r="D18">
        <v>25</v>
      </c>
      <c r="E18">
        <v>0</v>
      </c>
      <c r="F18">
        <v>0</v>
      </c>
      <c r="G18">
        <v>1</v>
      </c>
      <c r="H18">
        <v>0.22668001117857117</v>
      </c>
      <c r="I18">
        <v>0.55642858308847176</v>
      </c>
      <c r="J18">
        <f t="shared" si="0"/>
        <v>9.5</v>
      </c>
      <c r="S18">
        <f t="shared" si="1"/>
        <v>-4</v>
      </c>
      <c r="T18">
        <f t="shared" si="2"/>
        <v>13.5</v>
      </c>
    </row>
    <row r="19" spans="1:20" x14ac:dyDescent="0.55000000000000004">
      <c r="A19">
        <v>13</v>
      </c>
      <c r="B19">
        <v>227</v>
      </c>
      <c r="C19">
        <v>1</v>
      </c>
      <c r="D19">
        <v>26</v>
      </c>
      <c r="E19">
        <v>0</v>
      </c>
      <c r="F19">
        <v>13</v>
      </c>
      <c r="G19">
        <v>0</v>
      </c>
      <c r="H19">
        <v>0.21389557009093693</v>
      </c>
      <c r="I19">
        <v>0.55327094590498482</v>
      </c>
      <c r="J19">
        <f t="shared" si="0"/>
        <v>-4</v>
      </c>
      <c r="S19">
        <f t="shared" si="1"/>
        <v>-4</v>
      </c>
      <c r="T19">
        <f t="shared" si="2"/>
        <v>0</v>
      </c>
    </row>
    <row r="20" spans="1:20" x14ac:dyDescent="0.55000000000000004">
      <c r="A20">
        <v>14</v>
      </c>
      <c r="B20">
        <v>196</v>
      </c>
      <c r="C20">
        <v>1</v>
      </c>
      <c r="D20">
        <v>25</v>
      </c>
      <c r="E20">
        <v>0</v>
      </c>
      <c r="F20">
        <v>13</v>
      </c>
      <c r="G20">
        <v>1</v>
      </c>
      <c r="H20">
        <v>0.18048199258631845</v>
      </c>
      <c r="I20">
        <v>0.54499841714388164</v>
      </c>
      <c r="J20">
        <f t="shared" si="0"/>
        <v>9.5</v>
      </c>
      <c r="S20">
        <f t="shared" si="1"/>
        <v>-4</v>
      </c>
      <c r="T20">
        <f t="shared" si="2"/>
        <v>13.5</v>
      </c>
    </row>
    <row r="21" spans="1:20" x14ac:dyDescent="0.55000000000000004">
      <c r="A21">
        <v>15</v>
      </c>
      <c r="B21">
        <v>195</v>
      </c>
      <c r="C21">
        <v>1</v>
      </c>
      <c r="D21">
        <v>22</v>
      </c>
      <c r="E21">
        <v>0</v>
      </c>
      <c r="F21">
        <v>0</v>
      </c>
      <c r="G21">
        <v>1</v>
      </c>
      <c r="H21">
        <v>0.12643927866471572</v>
      </c>
      <c r="I21">
        <v>0.53156777498564689</v>
      </c>
      <c r="J21">
        <f t="shared" si="0"/>
        <v>9.5</v>
      </c>
      <c r="S21">
        <f t="shared" si="1"/>
        <v>-4</v>
      </c>
      <c r="T21">
        <f t="shared" si="2"/>
        <v>13.5</v>
      </c>
    </row>
    <row r="22" spans="1:20" x14ac:dyDescent="0.55000000000000004">
      <c r="A22">
        <v>16</v>
      </c>
      <c r="B22">
        <v>376</v>
      </c>
      <c r="C22">
        <v>1</v>
      </c>
      <c r="D22">
        <v>20</v>
      </c>
      <c r="E22">
        <v>0</v>
      </c>
      <c r="F22">
        <v>0</v>
      </c>
      <c r="G22">
        <v>0</v>
      </c>
      <c r="H22">
        <v>5.9612123655478744E-2</v>
      </c>
      <c r="I22">
        <v>0.51489861919082835</v>
      </c>
      <c r="J22">
        <f t="shared" si="0"/>
        <v>-4</v>
      </c>
      <c r="S22">
        <f t="shared" si="1"/>
        <v>-4</v>
      </c>
      <c r="T22">
        <f t="shared" si="2"/>
        <v>0</v>
      </c>
    </row>
    <row r="23" spans="1:20" x14ac:dyDescent="0.55000000000000004">
      <c r="A23">
        <v>17</v>
      </c>
      <c r="B23">
        <v>415</v>
      </c>
      <c r="C23">
        <v>1</v>
      </c>
      <c r="D23">
        <v>20</v>
      </c>
      <c r="E23">
        <v>0</v>
      </c>
      <c r="F23">
        <v>0</v>
      </c>
      <c r="G23">
        <v>0</v>
      </c>
      <c r="H23">
        <v>5.9612123655478744E-2</v>
      </c>
      <c r="I23">
        <v>0.51489861919082835</v>
      </c>
      <c r="J23">
        <f t="shared" si="0"/>
        <v>-4</v>
      </c>
      <c r="S23">
        <f t="shared" si="1"/>
        <v>-4</v>
      </c>
      <c r="T23">
        <f t="shared" si="2"/>
        <v>0</v>
      </c>
    </row>
    <row r="24" spans="1:20" x14ac:dyDescent="0.55000000000000004">
      <c r="A24">
        <v>18</v>
      </c>
      <c r="B24">
        <v>116</v>
      </c>
      <c r="C24">
        <v>1</v>
      </c>
      <c r="D24">
        <v>36</v>
      </c>
      <c r="E24">
        <v>20</v>
      </c>
      <c r="F24">
        <v>0</v>
      </c>
      <c r="G24">
        <v>0</v>
      </c>
      <c r="H24">
        <v>5.1036735034768022E-2</v>
      </c>
      <c r="I24">
        <v>0.51275641494135549</v>
      </c>
      <c r="J24">
        <f t="shared" si="0"/>
        <v>-4</v>
      </c>
      <c r="S24">
        <f t="shared" si="1"/>
        <v>-4</v>
      </c>
      <c r="T24">
        <f t="shared" si="2"/>
        <v>0</v>
      </c>
    </row>
    <row r="25" spans="1:20" x14ac:dyDescent="0.55000000000000004">
      <c r="A25">
        <v>19</v>
      </c>
      <c r="B25">
        <v>38</v>
      </c>
      <c r="C25">
        <v>1</v>
      </c>
      <c r="D25">
        <v>31</v>
      </c>
      <c r="E25">
        <v>15</v>
      </c>
      <c r="F25">
        <v>0</v>
      </c>
      <c r="G25">
        <v>1</v>
      </c>
      <c r="H25">
        <v>1.9767004685327216E-2</v>
      </c>
      <c r="I25">
        <v>0.50494159026823993</v>
      </c>
      <c r="J25">
        <f t="shared" si="0"/>
        <v>9.5</v>
      </c>
      <c r="S25">
        <f t="shared" si="1"/>
        <v>-4</v>
      </c>
      <c r="T25">
        <f t="shared" si="2"/>
        <v>13.5</v>
      </c>
    </row>
    <row r="26" spans="1:20" x14ac:dyDescent="0.55000000000000004">
      <c r="A26">
        <v>20</v>
      </c>
      <c r="B26">
        <v>368</v>
      </c>
      <c r="C26">
        <v>1</v>
      </c>
      <c r="D26">
        <v>31</v>
      </c>
      <c r="E26">
        <v>15</v>
      </c>
      <c r="F26">
        <v>0</v>
      </c>
      <c r="G26">
        <v>0</v>
      </c>
      <c r="H26">
        <v>1.9767004685327216E-2</v>
      </c>
      <c r="I26">
        <v>0.50494159026823993</v>
      </c>
      <c r="J26">
        <f t="shared" si="0"/>
        <v>-4</v>
      </c>
      <c r="S26">
        <f t="shared" si="1"/>
        <v>-4</v>
      </c>
      <c r="T26">
        <f t="shared" si="2"/>
        <v>0</v>
      </c>
    </row>
    <row r="27" spans="1:20" x14ac:dyDescent="0.55000000000000004">
      <c r="A27">
        <v>21</v>
      </c>
      <c r="B27">
        <v>470</v>
      </c>
      <c r="C27">
        <v>1</v>
      </c>
      <c r="D27">
        <v>32</v>
      </c>
      <c r="E27">
        <v>15</v>
      </c>
      <c r="F27">
        <v>13</v>
      </c>
      <c r="G27">
        <v>0</v>
      </c>
      <c r="H27">
        <v>6.9825635976929756E-3</v>
      </c>
      <c r="I27">
        <v>0.50174563380689052</v>
      </c>
      <c r="J27">
        <f t="shared" si="0"/>
        <v>-4</v>
      </c>
      <c r="S27">
        <f t="shared" si="1"/>
        <v>-4</v>
      </c>
      <c r="T27">
        <f t="shared" si="2"/>
        <v>0</v>
      </c>
    </row>
    <row r="28" spans="1:20" x14ac:dyDescent="0.55000000000000004">
      <c r="A28">
        <v>22</v>
      </c>
      <c r="B28">
        <v>142</v>
      </c>
      <c r="C28">
        <v>1</v>
      </c>
      <c r="D28">
        <v>29</v>
      </c>
      <c r="E28">
        <v>15</v>
      </c>
      <c r="F28">
        <v>0</v>
      </c>
      <c r="G28">
        <v>0</v>
      </c>
      <c r="H28">
        <v>-4.7060150323909755E-2</v>
      </c>
      <c r="I28">
        <v>0.48823713323256623</v>
      </c>
      <c r="J28">
        <f t="shared" si="0"/>
        <v>-4</v>
      </c>
      <c r="S28">
        <f t="shared" si="1"/>
        <v>-4</v>
      </c>
      <c r="T28">
        <f t="shared" si="2"/>
        <v>0</v>
      </c>
    </row>
    <row r="29" spans="1:20" x14ac:dyDescent="0.55000000000000004">
      <c r="A29">
        <v>23</v>
      </c>
      <c r="B29">
        <v>64</v>
      </c>
      <c r="C29">
        <v>1</v>
      </c>
      <c r="D29">
        <v>27</v>
      </c>
      <c r="E29">
        <v>10</v>
      </c>
      <c r="F29">
        <v>26</v>
      </c>
      <c r="G29">
        <v>1</v>
      </c>
      <c r="H29">
        <v>-7.0485185344000556E-2</v>
      </c>
      <c r="I29">
        <v>0.48238599549494254</v>
      </c>
      <c r="J29">
        <f t="shared" si="0"/>
        <v>9.5</v>
      </c>
      <c r="S29">
        <f t="shared" si="1"/>
        <v>-4</v>
      </c>
      <c r="T29">
        <f t="shared" si="2"/>
        <v>13.5</v>
      </c>
    </row>
    <row r="30" spans="1:20" x14ac:dyDescent="0.55000000000000004">
      <c r="A30">
        <v>24</v>
      </c>
      <c r="B30">
        <v>240</v>
      </c>
      <c r="C30">
        <v>1</v>
      </c>
      <c r="D30">
        <v>16</v>
      </c>
      <c r="E30">
        <v>0</v>
      </c>
      <c r="F30">
        <v>0</v>
      </c>
      <c r="G30">
        <v>1</v>
      </c>
      <c r="H30">
        <v>-7.4042186362995199E-2</v>
      </c>
      <c r="I30">
        <v>0.48149790538888088</v>
      </c>
      <c r="J30">
        <f t="shared" si="0"/>
        <v>9.5</v>
      </c>
      <c r="S30">
        <f t="shared" si="1"/>
        <v>-4</v>
      </c>
      <c r="T30">
        <f t="shared" si="2"/>
        <v>13.5</v>
      </c>
    </row>
    <row r="31" spans="1:20" x14ac:dyDescent="0.55000000000000004">
      <c r="A31">
        <v>25</v>
      </c>
      <c r="B31">
        <v>351</v>
      </c>
      <c r="C31">
        <v>1</v>
      </c>
      <c r="D31">
        <v>16</v>
      </c>
      <c r="E31">
        <v>0</v>
      </c>
      <c r="F31">
        <v>0</v>
      </c>
      <c r="G31">
        <v>0</v>
      </c>
      <c r="H31">
        <v>-7.4042186362995199E-2</v>
      </c>
      <c r="I31">
        <v>0.48149790538888088</v>
      </c>
      <c r="J31">
        <f t="shared" si="0"/>
        <v>-4</v>
      </c>
      <c r="S31">
        <f t="shared" si="1"/>
        <v>-4</v>
      </c>
      <c r="T31">
        <f t="shared" si="2"/>
        <v>0</v>
      </c>
    </row>
    <row r="32" spans="1:20" x14ac:dyDescent="0.55000000000000004">
      <c r="A32">
        <v>26</v>
      </c>
      <c r="B32">
        <v>461</v>
      </c>
      <c r="C32">
        <v>1</v>
      </c>
      <c r="D32">
        <v>35</v>
      </c>
      <c r="E32">
        <v>20</v>
      </c>
      <c r="F32">
        <v>26</v>
      </c>
      <c r="G32">
        <v>0</v>
      </c>
      <c r="H32">
        <v>-7.4772879654355917E-2</v>
      </c>
      <c r="I32">
        <v>0.48131548467677904</v>
      </c>
      <c r="J32">
        <f t="shared" si="0"/>
        <v>-4</v>
      </c>
      <c r="S32">
        <f t="shared" si="1"/>
        <v>-4</v>
      </c>
      <c r="T32">
        <f t="shared" si="2"/>
        <v>0</v>
      </c>
    </row>
    <row r="33" spans="1:20" x14ac:dyDescent="0.55000000000000004">
      <c r="A33">
        <v>27</v>
      </c>
      <c r="B33">
        <v>21</v>
      </c>
      <c r="C33">
        <v>1</v>
      </c>
      <c r="D33">
        <v>17</v>
      </c>
      <c r="E33">
        <v>0</v>
      </c>
      <c r="F33">
        <v>13</v>
      </c>
      <c r="G33">
        <v>1</v>
      </c>
      <c r="H33">
        <v>-8.682662745062944E-2</v>
      </c>
      <c r="I33">
        <v>0.47830696982424231</v>
      </c>
      <c r="J33">
        <f t="shared" si="0"/>
        <v>9.5</v>
      </c>
      <c r="S33">
        <f t="shared" si="1"/>
        <v>-4</v>
      </c>
      <c r="T33">
        <f t="shared" si="2"/>
        <v>13.5</v>
      </c>
    </row>
    <row r="34" spans="1:20" x14ac:dyDescent="0.55000000000000004">
      <c r="A34">
        <v>28</v>
      </c>
      <c r="B34">
        <v>143</v>
      </c>
      <c r="C34">
        <v>1</v>
      </c>
      <c r="D34">
        <v>15</v>
      </c>
      <c r="E34">
        <v>0</v>
      </c>
      <c r="F34">
        <v>0</v>
      </c>
      <c r="G34">
        <v>0</v>
      </c>
      <c r="H34">
        <v>-0.10745576386761369</v>
      </c>
      <c r="I34">
        <v>0.47316187846827645</v>
      </c>
      <c r="J34">
        <f t="shared" si="0"/>
        <v>-4</v>
      </c>
      <c r="S34">
        <f t="shared" si="1"/>
        <v>-4</v>
      </c>
      <c r="T34">
        <f t="shared" si="2"/>
        <v>0</v>
      </c>
    </row>
    <row r="35" spans="1:20" x14ac:dyDescent="0.55000000000000004">
      <c r="A35">
        <v>29</v>
      </c>
      <c r="B35">
        <v>460</v>
      </c>
      <c r="C35">
        <v>1</v>
      </c>
      <c r="D35">
        <v>15</v>
      </c>
      <c r="E35">
        <v>0</v>
      </c>
      <c r="F35">
        <v>0</v>
      </c>
      <c r="G35">
        <v>1</v>
      </c>
      <c r="H35">
        <v>-0.10745576386761369</v>
      </c>
      <c r="I35">
        <v>0.47316187846827645</v>
      </c>
      <c r="J35">
        <f t="shared" si="0"/>
        <v>9.5</v>
      </c>
      <c r="S35">
        <f t="shared" si="1"/>
        <v>-4</v>
      </c>
      <c r="T35">
        <f t="shared" si="2"/>
        <v>13.5</v>
      </c>
    </row>
    <row r="36" spans="1:20" x14ac:dyDescent="0.55000000000000004">
      <c r="A36">
        <v>30</v>
      </c>
      <c r="B36">
        <v>8</v>
      </c>
      <c r="C36">
        <v>1</v>
      </c>
      <c r="D36">
        <v>47</v>
      </c>
      <c r="E36">
        <v>40</v>
      </c>
      <c r="F36">
        <v>0</v>
      </c>
      <c r="G36">
        <v>1</v>
      </c>
      <c r="H36">
        <v>-0.12460654110903513</v>
      </c>
      <c r="I36">
        <v>0.46888860931211868</v>
      </c>
      <c r="J36">
        <f t="shared" si="0"/>
        <v>9.5</v>
      </c>
      <c r="S36">
        <f t="shared" si="1"/>
        <v>-4</v>
      </c>
      <c r="T36">
        <f t="shared" si="2"/>
        <v>13.5</v>
      </c>
    </row>
    <row r="37" spans="1:20" x14ac:dyDescent="0.55000000000000004">
      <c r="A37">
        <v>31</v>
      </c>
      <c r="B37">
        <v>211</v>
      </c>
      <c r="C37">
        <v>1</v>
      </c>
      <c r="D37">
        <v>26</v>
      </c>
      <c r="E37">
        <v>15</v>
      </c>
      <c r="F37">
        <v>0</v>
      </c>
      <c r="G37">
        <v>1</v>
      </c>
      <c r="H37">
        <v>-0.14730088283776521</v>
      </c>
      <c r="I37">
        <v>0.46324121989035122</v>
      </c>
      <c r="J37">
        <f t="shared" si="0"/>
        <v>9.5</v>
      </c>
      <c r="S37">
        <f t="shared" si="1"/>
        <v>-4</v>
      </c>
      <c r="T37">
        <f t="shared" si="2"/>
        <v>13.5</v>
      </c>
    </row>
    <row r="38" spans="1:20" x14ac:dyDescent="0.55000000000000004">
      <c r="A38">
        <v>32</v>
      </c>
      <c r="B38">
        <v>317</v>
      </c>
      <c r="C38">
        <v>1</v>
      </c>
      <c r="D38">
        <v>26</v>
      </c>
      <c r="E38">
        <v>15</v>
      </c>
      <c r="F38">
        <v>0</v>
      </c>
      <c r="G38">
        <v>0</v>
      </c>
      <c r="H38">
        <v>-0.14730088283776521</v>
      </c>
      <c r="I38">
        <v>0.46324121989035122</v>
      </c>
      <c r="J38">
        <f t="shared" si="0"/>
        <v>-4</v>
      </c>
      <c r="S38">
        <f t="shared" si="1"/>
        <v>-4</v>
      </c>
      <c r="T38">
        <f t="shared" si="2"/>
        <v>0</v>
      </c>
    </row>
    <row r="39" spans="1:20" x14ac:dyDescent="0.55000000000000004">
      <c r="A39">
        <v>33</v>
      </c>
      <c r="B39">
        <v>420</v>
      </c>
      <c r="C39">
        <v>1</v>
      </c>
      <c r="D39">
        <v>14</v>
      </c>
      <c r="E39">
        <v>0</v>
      </c>
      <c r="F39">
        <v>13</v>
      </c>
      <c r="G39">
        <v>1</v>
      </c>
      <c r="H39">
        <v>-0.1870673599644849</v>
      </c>
      <c r="I39">
        <v>0.45336906510798314</v>
      </c>
      <c r="J39">
        <f t="shared" si="0"/>
        <v>9.5</v>
      </c>
      <c r="S39">
        <f t="shared" si="1"/>
        <v>-4</v>
      </c>
      <c r="T39">
        <f t="shared" si="2"/>
        <v>13.5</v>
      </c>
    </row>
    <row r="40" spans="1:20" x14ac:dyDescent="0.55000000000000004">
      <c r="A40">
        <v>34</v>
      </c>
      <c r="B40">
        <v>237</v>
      </c>
      <c r="C40">
        <v>1</v>
      </c>
      <c r="D40">
        <v>26</v>
      </c>
      <c r="E40">
        <v>15</v>
      </c>
      <c r="F40">
        <v>13</v>
      </c>
      <c r="G40">
        <v>0</v>
      </c>
      <c r="H40">
        <v>-0.19349890143001794</v>
      </c>
      <c r="I40">
        <v>0.45177564814127963</v>
      </c>
      <c r="J40">
        <f t="shared" si="0"/>
        <v>-4</v>
      </c>
      <c r="S40">
        <f t="shared" si="1"/>
        <v>-4</v>
      </c>
      <c r="T40">
        <f t="shared" si="2"/>
        <v>0</v>
      </c>
    </row>
    <row r="41" spans="1:20" x14ac:dyDescent="0.55000000000000004">
      <c r="A41">
        <v>35</v>
      </c>
      <c r="B41">
        <v>164</v>
      </c>
      <c r="C41">
        <v>1</v>
      </c>
      <c r="D41">
        <v>12</v>
      </c>
      <c r="E41">
        <v>0</v>
      </c>
      <c r="F41">
        <v>0</v>
      </c>
      <c r="G41">
        <v>0</v>
      </c>
      <c r="H41">
        <v>-0.20769649638146914</v>
      </c>
      <c r="I41">
        <v>0.44826173205903541</v>
      </c>
      <c r="J41">
        <f t="shared" si="0"/>
        <v>-4</v>
      </c>
      <c r="S41">
        <f t="shared" si="1"/>
        <v>-4</v>
      </c>
      <c r="T41">
        <f t="shared" si="2"/>
        <v>0</v>
      </c>
    </row>
    <row r="42" spans="1:20" x14ac:dyDescent="0.55000000000000004">
      <c r="A42">
        <v>36</v>
      </c>
      <c r="B42">
        <v>377</v>
      </c>
      <c r="C42">
        <v>1</v>
      </c>
      <c r="D42">
        <v>12</v>
      </c>
      <c r="E42">
        <v>0</v>
      </c>
      <c r="F42">
        <v>0</v>
      </c>
      <c r="G42">
        <v>0</v>
      </c>
      <c r="H42">
        <v>-0.20769649638146914</v>
      </c>
      <c r="I42">
        <v>0.44826173205903541</v>
      </c>
      <c r="J42">
        <f t="shared" si="0"/>
        <v>-4</v>
      </c>
      <c r="S42">
        <f t="shared" si="1"/>
        <v>-4</v>
      </c>
      <c r="T42">
        <f t="shared" si="2"/>
        <v>0</v>
      </c>
    </row>
    <row r="43" spans="1:20" x14ac:dyDescent="0.55000000000000004">
      <c r="A43">
        <v>37</v>
      </c>
      <c r="B43">
        <v>33</v>
      </c>
      <c r="C43">
        <v>1</v>
      </c>
      <c r="D43">
        <v>20</v>
      </c>
      <c r="E43">
        <v>10</v>
      </c>
      <c r="F43">
        <v>0</v>
      </c>
      <c r="G43">
        <v>0</v>
      </c>
      <c r="H43">
        <v>-0.2119841906918245</v>
      </c>
      <c r="I43">
        <v>0.44720152280780834</v>
      </c>
      <c r="J43">
        <f t="shared" si="0"/>
        <v>-4</v>
      </c>
      <c r="S43">
        <f t="shared" si="1"/>
        <v>-4</v>
      </c>
      <c r="T43">
        <f t="shared" si="2"/>
        <v>0</v>
      </c>
    </row>
    <row r="44" spans="1:20" x14ac:dyDescent="0.55000000000000004">
      <c r="A44">
        <v>38</v>
      </c>
      <c r="B44">
        <v>229</v>
      </c>
      <c r="C44">
        <v>1</v>
      </c>
      <c r="D44">
        <v>43</v>
      </c>
      <c r="E44">
        <v>35</v>
      </c>
      <c r="F44">
        <v>26</v>
      </c>
      <c r="G44">
        <v>1</v>
      </c>
      <c r="H44">
        <v>-0.2148587311383629</v>
      </c>
      <c r="I44">
        <v>0.44649100931761243</v>
      </c>
      <c r="J44">
        <f t="shared" si="0"/>
        <v>9.5</v>
      </c>
      <c r="S44">
        <f t="shared" si="1"/>
        <v>-4</v>
      </c>
      <c r="T44">
        <f t="shared" si="2"/>
        <v>13.5</v>
      </c>
    </row>
    <row r="45" spans="1:20" x14ac:dyDescent="0.55000000000000004">
      <c r="A45">
        <v>39</v>
      </c>
      <c r="B45">
        <v>254</v>
      </c>
      <c r="C45">
        <v>1</v>
      </c>
      <c r="D45">
        <v>11</v>
      </c>
      <c r="E45">
        <v>0</v>
      </c>
      <c r="F45">
        <v>0</v>
      </c>
      <c r="G45">
        <v>0</v>
      </c>
      <c r="H45">
        <v>-0.24111007388608763</v>
      </c>
      <c r="I45">
        <v>0.4400128086340962</v>
      </c>
      <c r="J45">
        <f t="shared" si="0"/>
        <v>-4</v>
      </c>
      <c r="S45">
        <f t="shared" si="1"/>
        <v>-4</v>
      </c>
      <c r="T45">
        <f t="shared" si="2"/>
        <v>0</v>
      </c>
    </row>
    <row r="46" spans="1:20" x14ac:dyDescent="0.55000000000000004">
      <c r="A46">
        <v>40</v>
      </c>
      <c r="B46">
        <v>199</v>
      </c>
      <c r="C46">
        <v>1</v>
      </c>
      <c r="D46">
        <v>23</v>
      </c>
      <c r="E46">
        <v>15</v>
      </c>
      <c r="F46">
        <v>0</v>
      </c>
      <c r="G46">
        <v>0</v>
      </c>
      <c r="H46">
        <v>-0.24754161535162067</v>
      </c>
      <c r="I46">
        <v>0.43842868356456899</v>
      </c>
      <c r="J46">
        <f t="shared" si="0"/>
        <v>-4</v>
      </c>
      <c r="S46">
        <f t="shared" si="1"/>
        <v>-4</v>
      </c>
      <c r="T46">
        <f t="shared" si="2"/>
        <v>0</v>
      </c>
    </row>
    <row r="47" spans="1:20" x14ac:dyDescent="0.55000000000000004">
      <c r="A47">
        <v>41</v>
      </c>
      <c r="B47">
        <v>309</v>
      </c>
      <c r="C47">
        <v>0</v>
      </c>
      <c r="D47">
        <v>39</v>
      </c>
      <c r="E47">
        <v>0</v>
      </c>
      <c r="F47">
        <v>26</v>
      </c>
      <c r="G47">
        <v>1</v>
      </c>
      <c r="H47">
        <v>-0.30164883867224873</v>
      </c>
      <c r="I47">
        <v>0.42515446043008459</v>
      </c>
      <c r="J47">
        <f t="shared" si="0"/>
        <v>9.5</v>
      </c>
      <c r="S47">
        <f t="shared" si="1"/>
        <v>-4</v>
      </c>
      <c r="T47">
        <f t="shared" si="2"/>
        <v>13.5</v>
      </c>
    </row>
    <row r="48" spans="1:20" x14ac:dyDescent="0.55000000000000004">
      <c r="A48">
        <v>42</v>
      </c>
      <c r="B48">
        <v>213</v>
      </c>
      <c r="C48">
        <v>1</v>
      </c>
      <c r="D48">
        <v>9</v>
      </c>
      <c r="E48">
        <v>0</v>
      </c>
      <c r="F48">
        <v>0</v>
      </c>
      <c r="G48">
        <v>1</v>
      </c>
      <c r="H48">
        <v>-0.3079372288953246</v>
      </c>
      <c r="I48">
        <v>0.42361831758316809</v>
      </c>
      <c r="J48">
        <f t="shared" si="0"/>
        <v>9.5</v>
      </c>
      <c r="S48">
        <f t="shared" si="1"/>
        <v>-4</v>
      </c>
      <c r="T48">
        <f t="shared" si="2"/>
        <v>13.5</v>
      </c>
    </row>
    <row r="49" spans="1:20" x14ac:dyDescent="0.55000000000000004">
      <c r="A49">
        <v>43</v>
      </c>
      <c r="B49">
        <v>451</v>
      </c>
      <c r="C49">
        <v>1</v>
      </c>
      <c r="D49">
        <v>9</v>
      </c>
      <c r="E49">
        <v>0</v>
      </c>
      <c r="F49">
        <v>0</v>
      </c>
      <c r="G49">
        <v>0</v>
      </c>
      <c r="H49">
        <v>-0.3079372288953246</v>
      </c>
      <c r="I49">
        <v>0.42361831758316809</v>
      </c>
      <c r="J49">
        <f t="shared" si="0"/>
        <v>-4</v>
      </c>
      <c r="S49">
        <f t="shared" si="1"/>
        <v>-4</v>
      </c>
      <c r="T49">
        <f t="shared" si="2"/>
        <v>0</v>
      </c>
    </row>
    <row r="50" spans="1:20" x14ac:dyDescent="0.55000000000000004">
      <c r="A50">
        <v>44</v>
      </c>
      <c r="B50">
        <v>77</v>
      </c>
      <c r="C50">
        <v>1</v>
      </c>
      <c r="D50">
        <v>37</v>
      </c>
      <c r="E50">
        <v>35</v>
      </c>
      <c r="F50">
        <v>0</v>
      </c>
      <c r="G50">
        <v>0</v>
      </c>
      <c r="H50">
        <v>-0.32294415898156836</v>
      </c>
      <c r="I50">
        <v>0.41995840179575739</v>
      </c>
      <c r="J50">
        <f t="shared" si="0"/>
        <v>-4</v>
      </c>
      <c r="S50">
        <f t="shared" si="1"/>
        <v>-4</v>
      </c>
      <c r="T50">
        <f t="shared" si="2"/>
        <v>0</v>
      </c>
    </row>
    <row r="51" spans="1:20" x14ac:dyDescent="0.55000000000000004">
      <c r="A51">
        <v>45</v>
      </c>
      <c r="B51">
        <v>100</v>
      </c>
      <c r="C51">
        <v>1</v>
      </c>
      <c r="D51">
        <v>8</v>
      </c>
      <c r="E51">
        <v>0</v>
      </c>
      <c r="F51">
        <v>0</v>
      </c>
      <c r="G51">
        <v>0</v>
      </c>
      <c r="H51">
        <v>-0.34135080639994309</v>
      </c>
      <c r="I51">
        <v>0.41548138740192764</v>
      </c>
      <c r="J51">
        <f t="shared" si="0"/>
        <v>-4</v>
      </c>
      <c r="S51">
        <f t="shared" si="1"/>
        <v>-4</v>
      </c>
      <c r="T51">
        <f t="shared" si="2"/>
        <v>0</v>
      </c>
    </row>
    <row r="52" spans="1:20" x14ac:dyDescent="0.55000000000000004">
      <c r="A52">
        <v>46</v>
      </c>
      <c r="B52">
        <v>395</v>
      </c>
      <c r="C52">
        <v>1</v>
      </c>
      <c r="D52">
        <v>8</v>
      </c>
      <c r="E52">
        <v>0</v>
      </c>
      <c r="F52">
        <v>0</v>
      </c>
      <c r="G52">
        <v>1</v>
      </c>
      <c r="H52">
        <v>-0.34135080639994309</v>
      </c>
      <c r="I52">
        <v>0.41548138740192764</v>
      </c>
      <c r="J52">
        <f t="shared" si="0"/>
        <v>9.5</v>
      </c>
      <c r="S52">
        <f t="shared" si="1"/>
        <v>-4</v>
      </c>
      <c r="T52">
        <f t="shared" si="2"/>
        <v>13.5</v>
      </c>
    </row>
    <row r="53" spans="1:20" x14ac:dyDescent="0.55000000000000004">
      <c r="A53">
        <v>47</v>
      </c>
      <c r="B53">
        <v>320</v>
      </c>
      <c r="C53">
        <v>0</v>
      </c>
      <c r="D53">
        <v>39</v>
      </c>
      <c r="E53">
        <v>0</v>
      </c>
      <c r="F53">
        <v>41</v>
      </c>
      <c r="G53">
        <v>0</v>
      </c>
      <c r="H53">
        <v>-0.35495424474023263</v>
      </c>
      <c r="I53">
        <v>0.4121815474196317</v>
      </c>
      <c r="J53">
        <f t="shared" si="0"/>
        <v>-4</v>
      </c>
      <c r="S53">
        <f t="shared" si="1"/>
        <v>-4</v>
      </c>
      <c r="T53">
        <f t="shared" si="2"/>
        <v>0</v>
      </c>
    </row>
    <row r="54" spans="1:20" x14ac:dyDescent="0.55000000000000004">
      <c r="A54">
        <v>48</v>
      </c>
      <c r="B54">
        <v>409</v>
      </c>
      <c r="C54">
        <v>1</v>
      </c>
      <c r="D54">
        <v>7</v>
      </c>
      <c r="E54">
        <v>0</v>
      </c>
      <c r="F54">
        <v>0</v>
      </c>
      <c r="G54">
        <v>1</v>
      </c>
      <c r="H54">
        <v>-0.37476438390456157</v>
      </c>
      <c r="I54">
        <v>0.40739028205279587</v>
      </c>
      <c r="J54">
        <f t="shared" si="0"/>
        <v>9.5</v>
      </c>
      <c r="S54">
        <f t="shared" si="1"/>
        <v>-4</v>
      </c>
      <c r="T54">
        <f t="shared" si="2"/>
        <v>13.5</v>
      </c>
    </row>
    <row r="55" spans="1:20" x14ac:dyDescent="0.55000000000000004">
      <c r="A55">
        <v>49</v>
      </c>
      <c r="B55">
        <v>374</v>
      </c>
      <c r="C55">
        <v>1</v>
      </c>
      <c r="D55">
        <v>27</v>
      </c>
      <c r="E55">
        <v>25</v>
      </c>
      <c r="F55">
        <v>0</v>
      </c>
      <c r="G55">
        <v>1</v>
      </c>
      <c r="H55">
        <v>-0.38548361968044997</v>
      </c>
      <c r="I55">
        <v>0.40480499845555995</v>
      </c>
      <c r="J55">
        <f t="shared" si="0"/>
        <v>9.5</v>
      </c>
      <c r="S55">
        <f t="shared" si="1"/>
        <v>-4</v>
      </c>
      <c r="T55">
        <f t="shared" si="2"/>
        <v>13.5</v>
      </c>
    </row>
    <row r="56" spans="1:20" x14ac:dyDescent="0.55000000000000004">
      <c r="A56">
        <v>50</v>
      </c>
      <c r="B56">
        <v>363</v>
      </c>
      <c r="C56">
        <v>1</v>
      </c>
      <c r="D56">
        <v>36</v>
      </c>
      <c r="E56">
        <v>35</v>
      </c>
      <c r="F56">
        <v>13</v>
      </c>
      <c r="G56">
        <v>1</v>
      </c>
      <c r="H56">
        <v>-0.40255575507843955</v>
      </c>
      <c r="I56">
        <v>0.40069844743749311</v>
      </c>
      <c r="J56">
        <f t="shared" si="0"/>
        <v>9.5</v>
      </c>
      <c r="S56">
        <f t="shared" si="1"/>
        <v>-4</v>
      </c>
      <c r="T56">
        <f t="shared" si="2"/>
        <v>13.5</v>
      </c>
    </row>
    <row r="57" spans="1:20" x14ac:dyDescent="0.55000000000000004">
      <c r="A57">
        <v>51</v>
      </c>
      <c r="B57">
        <v>57</v>
      </c>
      <c r="C57">
        <v>1</v>
      </c>
      <c r="D57">
        <v>17</v>
      </c>
      <c r="E57">
        <v>10</v>
      </c>
      <c r="F57">
        <v>26</v>
      </c>
      <c r="G57">
        <v>0</v>
      </c>
      <c r="H57">
        <v>-0.40462096039018541</v>
      </c>
      <c r="I57">
        <v>0.40020261254377504</v>
      </c>
      <c r="J57">
        <f t="shared" si="0"/>
        <v>-4</v>
      </c>
      <c r="S57">
        <f t="shared" si="1"/>
        <v>-4</v>
      </c>
      <c r="T57">
        <f t="shared" si="2"/>
        <v>0</v>
      </c>
    </row>
    <row r="58" spans="1:20" x14ac:dyDescent="0.55000000000000004">
      <c r="A58">
        <v>52</v>
      </c>
      <c r="B58">
        <v>417</v>
      </c>
      <c r="C58">
        <v>0</v>
      </c>
      <c r="D58">
        <v>41</v>
      </c>
      <c r="E58">
        <v>10</v>
      </c>
      <c r="F58">
        <v>0</v>
      </c>
      <c r="G58">
        <v>0</v>
      </c>
      <c r="H58">
        <v>-0.41402196082580955</v>
      </c>
      <c r="I58">
        <v>0.39794812362796017</v>
      </c>
      <c r="J58">
        <f t="shared" si="0"/>
        <v>-4</v>
      </c>
      <c r="S58">
        <f t="shared" si="1"/>
        <v>-4</v>
      </c>
      <c r="T58">
        <f t="shared" si="2"/>
        <v>0</v>
      </c>
    </row>
    <row r="59" spans="1:20" x14ac:dyDescent="0.55000000000000004">
      <c r="A59">
        <v>53</v>
      </c>
      <c r="B59">
        <v>105</v>
      </c>
      <c r="C59">
        <v>1</v>
      </c>
      <c r="D59">
        <v>18</v>
      </c>
      <c r="E59">
        <v>15</v>
      </c>
      <c r="F59">
        <v>0</v>
      </c>
      <c r="G59">
        <v>1</v>
      </c>
      <c r="H59">
        <v>-0.4146095028747131</v>
      </c>
      <c r="I59">
        <v>0.39780736556649038</v>
      </c>
      <c r="J59">
        <f t="shared" si="0"/>
        <v>9.5</v>
      </c>
      <c r="S59">
        <f t="shared" si="1"/>
        <v>-4</v>
      </c>
      <c r="T59">
        <f t="shared" si="2"/>
        <v>13.5</v>
      </c>
    </row>
    <row r="60" spans="1:20" x14ac:dyDescent="0.55000000000000004">
      <c r="A60">
        <v>54</v>
      </c>
      <c r="B60">
        <v>61</v>
      </c>
      <c r="C60">
        <v>1</v>
      </c>
      <c r="D60">
        <v>37</v>
      </c>
      <c r="E60">
        <v>35</v>
      </c>
      <c r="F60">
        <v>26</v>
      </c>
      <c r="G60">
        <v>0</v>
      </c>
      <c r="H60">
        <v>-0.41534019616607382</v>
      </c>
      <c r="I60">
        <v>0.39763233619562094</v>
      </c>
      <c r="J60">
        <f t="shared" si="0"/>
        <v>-4</v>
      </c>
      <c r="S60">
        <f t="shared" si="1"/>
        <v>-4</v>
      </c>
      <c r="T60">
        <f t="shared" si="2"/>
        <v>0</v>
      </c>
    </row>
    <row r="61" spans="1:20" x14ac:dyDescent="0.55000000000000004">
      <c r="A61">
        <v>55</v>
      </c>
      <c r="B61">
        <v>480</v>
      </c>
      <c r="C61">
        <v>1</v>
      </c>
      <c r="D61">
        <v>5</v>
      </c>
      <c r="E61">
        <v>0</v>
      </c>
      <c r="F61">
        <v>0</v>
      </c>
      <c r="G61">
        <v>1</v>
      </c>
      <c r="H61">
        <v>-0.44159153891379854</v>
      </c>
      <c r="I61">
        <v>0.39136180279916849</v>
      </c>
      <c r="J61">
        <f t="shared" si="0"/>
        <v>9.5</v>
      </c>
      <c r="S61">
        <f t="shared" si="1"/>
        <v>-4</v>
      </c>
      <c r="T61">
        <f t="shared" si="2"/>
        <v>13.5</v>
      </c>
    </row>
    <row r="62" spans="1:20" x14ac:dyDescent="0.55000000000000004">
      <c r="A62">
        <v>56</v>
      </c>
      <c r="B62">
        <v>280</v>
      </c>
      <c r="C62">
        <v>1</v>
      </c>
      <c r="D62">
        <v>14</v>
      </c>
      <c r="E62">
        <v>10</v>
      </c>
      <c r="F62">
        <v>13</v>
      </c>
      <c r="G62">
        <v>0</v>
      </c>
      <c r="H62">
        <v>-0.45866367431178812</v>
      </c>
      <c r="I62">
        <v>0.38730288529502854</v>
      </c>
      <c r="J62">
        <f t="shared" si="0"/>
        <v>-4</v>
      </c>
      <c r="S62">
        <f t="shared" si="1"/>
        <v>-4</v>
      </c>
      <c r="T62">
        <f t="shared" si="2"/>
        <v>0</v>
      </c>
    </row>
    <row r="63" spans="1:20" x14ac:dyDescent="0.55000000000000004">
      <c r="A63">
        <v>57</v>
      </c>
      <c r="B63">
        <v>442</v>
      </c>
      <c r="C63">
        <v>1</v>
      </c>
      <c r="D63">
        <v>4</v>
      </c>
      <c r="E63">
        <v>0</v>
      </c>
      <c r="F63">
        <v>0</v>
      </c>
      <c r="G63">
        <v>1</v>
      </c>
      <c r="H63">
        <v>-0.47500511641841703</v>
      </c>
      <c r="I63">
        <v>0.38343228589541212</v>
      </c>
      <c r="J63">
        <f t="shared" si="0"/>
        <v>9.5</v>
      </c>
      <c r="S63">
        <f t="shared" si="1"/>
        <v>-4</v>
      </c>
      <c r="T63">
        <f t="shared" si="2"/>
        <v>13.5</v>
      </c>
    </row>
    <row r="64" spans="1:20" x14ac:dyDescent="0.55000000000000004">
      <c r="A64">
        <v>58</v>
      </c>
      <c r="B64">
        <v>360</v>
      </c>
      <c r="C64">
        <v>0</v>
      </c>
      <c r="D64">
        <v>31</v>
      </c>
      <c r="E64">
        <v>0</v>
      </c>
      <c r="F64">
        <v>0</v>
      </c>
      <c r="G64">
        <v>0</v>
      </c>
      <c r="H64">
        <v>-0.47656142152469116</v>
      </c>
      <c r="I64">
        <v>0.38306442355235532</v>
      </c>
      <c r="J64">
        <f t="shared" si="0"/>
        <v>-4</v>
      </c>
      <c r="S64">
        <f t="shared" si="1"/>
        <v>-4</v>
      </c>
      <c r="T64">
        <f t="shared" si="2"/>
        <v>0</v>
      </c>
    </row>
    <row r="65" spans="1:20" x14ac:dyDescent="0.55000000000000004">
      <c r="A65">
        <v>59</v>
      </c>
      <c r="B65">
        <v>138</v>
      </c>
      <c r="C65">
        <v>1</v>
      </c>
      <c r="D65">
        <v>40</v>
      </c>
      <c r="E65">
        <v>45</v>
      </c>
      <c r="F65">
        <v>0</v>
      </c>
      <c r="G65">
        <v>1</v>
      </c>
      <c r="H65">
        <v>-0.49429974081501626</v>
      </c>
      <c r="I65">
        <v>0.37888118298318718</v>
      </c>
      <c r="J65">
        <f t="shared" si="0"/>
        <v>9.5</v>
      </c>
      <c r="S65">
        <f t="shared" si="1"/>
        <v>-4</v>
      </c>
      <c r="T65">
        <f t="shared" si="2"/>
        <v>13.5</v>
      </c>
    </row>
    <row r="66" spans="1:20" x14ac:dyDescent="0.55000000000000004">
      <c r="A66">
        <v>60</v>
      </c>
      <c r="B66">
        <v>389</v>
      </c>
      <c r="C66">
        <v>1</v>
      </c>
      <c r="D66">
        <v>33</v>
      </c>
      <c r="E66">
        <v>35</v>
      </c>
      <c r="F66">
        <v>13</v>
      </c>
      <c r="G66">
        <v>1</v>
      </c>
      <c r="H66">
        <v>-0.502796487592295</v>
      </c>
      <c r="I66">
        <v>0.37688370924071013</v>
      </c>
      <c r="J66">
        <f t="shared" si="0"/>
        <v>9.5</v>
      </c>
      <c r="S66">
        <f t="shared" si="1"/>
        <v>-4</v>
      </c>
      <c r="T66">
        <f t="shared" si="2"/>
        <v>13.5</v>
      </c>
    </row>
    <row r="67" spans="1:20" x14ac:dyDescent="0.55000000000000004">
      <c r="A67">
        <v>61</v>
      </c>
      <c r="B67">
        <v>340</v>
      </c>
      <c r="C67">
        <v>1</v>
      </c>
      <c r="D67">
        <v>3</v>
      </c>
      <c r="E67">
        <v>0</v>
      </c>
      <c r="F67">
        <v>0</v>
      </c>
      <c r="G67">
        <v>0</v>
      </c>
      <c r="H67">
        <v>-0.50841869392303551</v>
      </c>
      <c r="I67">
        <v>0.37556429368642946</v>
      </c>
      <c r="J67">
        <f t="shared" si="0"/>
        <v>-4</v>
      </c>
      <c r="S67">
        <f t="shared" si="1"/>
        <v>-4</v>
      </c>
      <c r="T67">
        <f t="shared" si="2"/>
        <v>0</v>
      </c>
    </row>
    <row r="68" spans="1:20" x14ac:dyDescent="0.55000000000000004">
      <c r="A68">
        <v>62</v>
      </c>
      <c r="B68">
        <v>243</v>
      </c>
      <c r="C68">
        <v>0</v>
      </c>
      <c r="D68">
        <v>30</v>
      </c>
      <c r="E68">
        <v>0</v>
      </c>
      <c r="F68">
        <v>0</v>
      </c>
      <c r="G68">
        <v>0</v>
      </c>
      <c r="H68">
        <v>-0.50997499902930965</v>
      </c>
      <c r="I68">
        <v>0.37519938636100858</v>
      </c>
      <c r="J68">
        <f t="shared" si="0"/>
        <v>-4</v>
      </c>
      <c r="S68">
        <f t="shared" si="1"/>
        <v>-4</v>
      </c>
      <c r="T68">
        <f t="shared" si="2"/>
        <v>0</v>
      </c>
    </row>
    <row r="69" spans="1:20" x14ac:dyDescent="0.55000000000000004">
      <c r="A69">
        <v>63</v>
      </c>
      <c r="B69">
        <v>498</v>
      </c>
      <c r="C69">
        <v>0</v>
      </c>
      <c r="D69">
        <v>30</v>
      </c>
      <c r="E69">
        <v>0</v>
      </c>
      <c r="F69">
        <v>0</v>
      </c>
      <c r="G69">
        <v>0</v>
      </c>
      <c r="H69">
        <v>-0.50997499902930965</v>
      </c>
      <c r="I69">
        <v>0.37519938636100858</v>
      </c>
      <c r="J69">
        <f t="shared" si="0"/>
        <v>-4</v>
      </c>
      <c r="S69">
        <f t="shared" si="1"/>
        <v>-4</v>
      </c>
      <c r="T69">
        <f t="shared" si="2"/>
        <v>0</v>
      </c>
    </row>
    <row r="70" spans="1:20" x14ac:dyDescent="0.55000000000000004">
      <c r="A70">
        <v>64</v>
      </c>
      <c r="B70">
        <v>49</v>
      </c>
      <c r="C70">
        <v>1</v>
      </c>
      <c r="D70">
        <v>15</v>
      </c>
      <c r="E70">
        <v>15</v>
      </c>
      <c r="F70">
        <v>0</v>
      </c>
      <c r="G70">
        <v>1</v>
      </c>
      <c r="H70">
        <v>-0.51485023538856856</v>
      </c>
      <c r="I70">
        <v>0.37405720722037905</v>
      </c>
      <c r="J70">
        <f t="shared" si="0"/>
        <v>9.5</v>
      </c>
      <c r="S70">
        <f t="shared" si="1"/>
        <v>-4</v>
      </c>
      <c r="T70">
        <f t="shared" si="2"/>
        <v>13.5</v>
      </c>
    </row>
    <row r="71" spans="1:20" x14ac:dyDescent="0.55000000000000004">
      <c r="A71">
        <v>65</v>
      </c>
      <c r="B71">
        <v>163</v>
      </c>
      <c r="C71">
        <v>0</v>
      </c>
      <c r="D71">
        <v>39</v>
      </c>
      <c r="E71">
        <v>10</v>
      </c>
      <c r="F71">
        <v>13</v>
      </c>
      <c r="G71">
        <v>0</v>
      </c>
      <c r="H71">
        <v>-0.52704713442729922</v>
      </c>
      <c r="I71">
        <v>0.37120585997210281</v>
      </c>
      <c r="J71">
        <f t="shared" si="0"/>
        <v>-4</v>
      </c>
      <c r="S71">
        <f t="shared" si="1"/>
        <v>-4</v>
      </c>
      <c r="T71">
        <f t="shared" si="2"/>
        <v>0</v>
      </c>
    </row>
    <row r="72" spans="1:20" x14ac:dyDescent="0.55000000000000004">
      <c r="A72">
        <v>66</v>
      </c>
      <c r="B72">
        <v>230</v>
      </c>
      <c r="C72">
        <v>0</v>
      </c>
      <c r="D72">
        <v>29</v>
      </c>
      <c r="E72">
        <v>0</v>
      </c>
      <c r="F72">
        <v>0</v>
      </c>
      <c r="G72">
        <v>0</v>
      </c>
      <c r="H72">
        <v>-0.54338857653392814</v>
      </c>
      <c r="I72">
        <v>0.36739966568101773</v>
      </c>
      <c r="J72">
        <f t="shared" ref="J72:J135" si="3">IF(I72&lt;$B$3, -$B$4, IF(AND(I72&gt;$B$3, G72=0), -$B$4-$B$1, IF(AND(I72&gt;$B$3, G72=1), $B$2-$B$4-$B$1)))</f>
        <v>-4</v>
      </c>
      <c r="S72">
        <f t="shared" ref="S72:S135" si="4">-$B$1-$B$4</f>
        <v>-4</v>
      </c>
      <c r="T72">
        <f t="shared" ref="T72:T135" si="5">IF(G72=1, $B$2,0)</f>
        <v>0</v>
      </c>
    </row>
    <row r="73" spans="1:20" x14ac:dyDescent="0.55000000000000004">
      <c r="A73">
        <v>67</v>
      </c>
      <c r="B73">
        <v>46</v>
      </c>
      <c r="C73">
        <v>1</v>
      </c>
      <c r="D73">
        <v>14</v>
      </c>
      <c r="E73">
        <v>15</v>
      </c>
      <c r="F73">
        <v>0</v>
      </c>
      <c r="G73">
        <v>0</v>
      </c>
      <c r="H73">
        <v>-0.54826381289318704</v>
      </c>
      <c r="I73">
        <v>0.36626731139655899</v>
      </c>
      <c r="J73">
        <f t="shared" si="3"/>
        <v>-4</v>
      </c>
      <c r="S73">
        <f t="shared" si="4"/>
        <v>-4</v>
      </c>
      <c r="T73">
        <f t="shared" si="5"/>
        <v>0</v>
      </c>
    </row>
    <row r="74" spans="1:20" x14ac:dyDescent="0.55000000000000004">
      <c r="A74">
        <v>68</v>
      </c>
      <c r="B74">
        <v>51</v>
      </c>
      <c r="C74">
        <v>1</v>
      </c>
      <c r="D74">
        <v>11</v>
      </c>
      <c r="E74">
        <v>10</v>
      </c>
      <c r="F74">
        <v>15</v>
      </c>
      <c r="G74">
        <v>0</v>
      </c>
      <c r="H74">
        <v>-0.56601179430137483</v>
      </c>
      <c r="I74">
        <v>0.3621575908488141</v>
      </c>
      <c r="J74">
        <f t="shared" si="3"/>
        <v>-4</v>
      </c>
      <c r="S74">
        <f t="shared" si="4"/>
        <v>-4</v>
      </c>
      <c r="T74">
        <f t="shared" si="5"/>
        <v>0</v>
      </c>
    </row>
    <row r="75" spans="1:20" x14ac:dyDescent="0.55000000000000004">
      <c r="A75">
        <v>69</v>
      </c>
      <c r="B75">
        <v>354</v>
      </c>
      <c r="C75">
        <v>0</v>
      </c>
      <c r="D75">
        <v>28</v>
      </c>
      <c r="E75">
        <v>0</v>
      </c>
      <c r="F75">
        <v>0</v>
      </c>
      <c r="G75">
        <v>1</v>
      </c>
      <c r="H75">
        <v>-0.57680215403854662</v>
      </c>
      <c r="I75">
        <v>0.3596687494401678</v>
      </c>
      <c r="J75">
        <f t="shared" si="3"/>
        <v>9.5</v>
      </c>
      <c r="S75">
        <f t="shared" si="4"/>
        <v>-4</v>
      </c>
      <c r="T75">
        <f t="shared" si="5"/>
        <v>13.5</v>
      </c>
    </row>
    <row r="76" spans="1:20" x14ac:dyDescent="0.55000000000000004">
      <c r="A76">
        <v>70</v>
      </c>
      <c r="B76">
        <v>89</v>
      </c>
      <c r="C76">
        <v>1</v>
      </c>
      <c r="D76">
        <v>9</v>
      </c>
      <c r="E76">
        <v>10</v>
      </c>
      <c r="F76">
        <v>0</v>
      </c>
      <c r="G76">
        <v>1</v>
      </c>
      <c r="H76">
        <v>-0.57953354324262785</v>
      </c>
      <c r="I76">
        <v>0.35903993242007154</v>
      </c>
      <c r="J76">
        <f t="shared" si="3"/>
        <v>9.5</v>
      </c>
      <c r="S76">
        <f t="shared" si="4"/>
        <v>-4</v>
      </c>
      <c r="T76">
        <f t="shared" si="5"/>
        <v>13.5</v>
      </c>
    </row>
    <row r="77" spans="1:20" x14ac:dyDescent="0.55000000000000004">
      <c r="A77">
        <v>71</v>
      </c>
      <c r="B77">
        <v>398</v>
      </c>
      <c r="C77">
        <v>1</v>
      </c>
      <c r="D77">
        <v>13</v>
      </c>
      <c r="E77">
        <v>15</v>
      </c>
      <c r="F77">
        <v>0</v>
      </c>
      <c r="G77">
        <v>0</v>
      </c>
      <c r="H77">
        <v>-0.58167739039780553</v>
      </c>
      <c r="I77">
        <v>0.35854671755512646</v>
      </c>
      <c r="J77">
        <f t="shared" si="3"/>
        <v>-4</v>
      </c>
      <c r="S77">
        <f t="shared" si="4"/>
        <v>-4</v>
      </c>
      <c r="T77">
        <f t="shared" si="5"/>
        <v>0</v>
      </c>
    </row>
    <row r="78" spans="1:20" x14ac:dyDescent="0.55000000000000004">
      <c r="A78">
        <v>72</v>
      </c>
      <c r="B78">
        <v>186</v>
      </c>
      <c r="C78">
        <v>0</v>
      </c>
      <c r="D78">
        <v>29</v>
      </c>
      <c r="E78">
        <v>0</v>
      </c>
      <c r="F78">
        <v>13</v>
      </c>
      <c r="G78">
        <v>0</v>
      </c>
      <c r="H78">
        <v>-0.58958659512618083</v>
      </c>
      <c r="I78">
        <v>0.35672971420089877</v>
      </c>
      <c r="J78">
        <f t="shared" si="3"/>
        <v>-4</v>
      </c>
      <c r="S78">
        <f t="shared" si="4"/>
        <v>-4</v>
      </c>
      <c r="T78">
        <f t="shared" si="5"/>
        <v>0</v>
      </c>
    </row>
    <row r="79" spans="1:20" x14ac:dyDescent="0.55000000000000004">
      <c r="A79">
        <v>73</v>
      </c>
      <c r="B79">
        <v>258</v>
      </c>
      <c r="C79">
        <v>0</v>
      </c>
      <c r="D79">
        <v>27</v>
      </c>
      <c r="E79">
        <v>0</v>
      </c>
      <c r="F79">
        <v>0</v>
      </c>
      <c r="G79">
        <v>0</v>
      </c>
      <c r="H79">
        <v>-0.61021573154316511</v>
      </c>
      <c r="I79">
        <v>0.35200998820860518</v>
      </c>
      <c r="J79">
        <f t="shared" si="3"/>
        <v>-4</v>
      </c>
      <c r="S79">
        <f t="shared" si="4"/>
        <v>-4</v>
      </c>
      <c r="T79">
        <f t="shared" si="5"/>
        <v>0</v>
      </c>
    </row>
    <row r="80" spans="1:20" x14ac:dyDescent="0.55000000000000004">
      <c r="A80">
        <v>74</v>
      </c>
      <c r="B80">
        <v>400</v>
      </c>
      <c r="C80">
        <v>0</v>
      </c>
      <c r="D80">
        <v>27</v>
      </c>
      <c r="E80">
        <v>0</v>
      </c>
      <c r="F80">
        <v>0</v>
      </c>
      <c r="G80">
        <v>0</v>
      </c>
      <c r="H80">
        <v>-0.61021573154316511</v>
      </c>
      <c r="I80">
        <v>0.35200998820860518</v>
      </c>
      <c r="J80">
        <f t="shared" si="3"/>
        <v>-4</v>
      </c>
      <c r="S80">
        <f t="shared" si="4"/>
        <v>-4</v>
      </c>
      <c r="T80">
        <f t="shared" si="5"/>
        <v>0</v>
      </c>
    </row>
    <row r="81" spans="1:20" x14ac:dyDescent="0.55000000000000004">
      <c r="A81">
        <v>75</v>
      </c>
      <c r="B81">
        <v>188</v>
      </c>
      <c r="C81">
        <v>1</v>
      </c>
      <c r="D81">
        <v>12</v>
      </c>
      <c r="E81">
        <v>15</v>
      </c>
      <c r="F81">
        <v>0</v>
      </c>
      <c r="G81">
        <v>1</v>
      </c>
      <c r="H81">
        <v>-0.61509096790242401</v>
      </c>
      <c r="I81">
        <v>0.35089875582270702</v>
      </c>
      <c r="J81">
        <f t="shared" si="3"/>
        <v>9.5</v>
      </c>
      <c r="S81">
        <f t="shared" si="4"/>
        <v>-4</v>
      </c>
      <c r="T81">
        <f t="shared" si="5"/>
        <v>13.5</v>
      </c>
    </row>
    <row r="82" spans="1:20" x14ac:dyDescent="0.55000000000000004">
      <c r="A82">
        <v>76</v>
      </c>
      <c r="B82">
        <v>131</v>
      </c>
      <c r="C82">
        <v>0</v>
      </c>
      <c r="D82">
        <v>36</v>
      </c>
      <c r="E82">
        <v>10</v>
      </c>
      <c r="F82">
        <v>13</v>
      </c>
      <c r="G82">
        <v>0</v>
      </c>
      <c r="H82">
        <v>-0.62728786694115468</v>
      </c>
      <c r="I82">
        <v>0.34812575980539706</v>
      </c>
      <c r="J82">
        <f t="shared" si="3"/>
        <v>-4</v>
      </c>
      <c r="S82">
        <f t="shared" si="4"/>
        <v>-4</v>
      </c>
      <c r="T82">
        <f t="shared" si="5"/>
        <v>0</v>
      </c>
    </row>
    <row r="83" spans="1:20" x14ac:dyDescent="0.55000000000000004">
      <c r="A83">
        <v>77</v>
      </c>
      <c r="B83">
        <v>76</v>
      </c>
      <c r="C83">
        <v>0</v>
      </c>
      <c r="D83">
        <v>26</v>
      </c>
      <c r="E83">
        <v>0</v>
      </c>
      <c r="F83">
        <v>0</v>
      </c>
      <c r="G83">
        <v>1</v>
      </c>
      <c r="H83">
        <v>-0.64362930904778359</v>
      </c>
      <c r="I83">
        <v>0.34442659054699387</v>
      </c>
      <c r="J83">
        <f t="shared" si="3"/>
        <v>9.5</v>
      </c>
      <c r="S83">
        <f t="shared" si="4"/>
        <v>-4</v>
      </c>
      <c r="T83">
        <f t="shared" si="5"/>
        <v>13.5</v>
      </c>
    </row>
    <row r="84" spans="1:20" x14ac:dyDescent="0.55000000000000004">
      <c r="A84">
        <v>78</v>
      </c>
      <c r="B84">
        <v>313</v>
      </c>
      <c r="C84">
        <v>0</v>
      </c>
      <c r="D84">
        <v>26</v>
      </c>
      <c r="E84">
        <v>0</v>
      </c>
      <c r="F84">
        <v>0</v>
      </c>
      <c r="G84">
        <v>0</v>
      </c>
      <c r="H84">
        <v>-0.64362930904778359</v>
      </c>
      <c r="I84">
        <v>0.34442659054699387</v>
      </c>
      <c r="J84">
        <f t="shared" si="3"/>
        <v>-4</v>
      </c>
      <c r="S84">
        <f t="shared" si="4"/>
        <v>-4</v>
      </c>
      <c r="T84">
        <f t="shared" si="5"/>
        <v>0</v>
      </c>
    </row>
    <row r="85" spans="1:20" x14ac:dyDescent="0.55000000000000004">
      <c r="A85">
        <v>79</v>
      </c>
      <c r="B85">
        <v>9</v>
      </c>
      <c r="C85">
        <v>0</v>
      </c>
      <c r="D85">
        <v>45</v>
      </c>
      <c r="E85">
        <v>20</v>
      </c>
      <c r="F85">
        <v>26</v>
      </c>
      <c r="G85">
        <v>0</v>
      </c>
      <c r="H85">
        <v>-0.64436000233914426</v>
      </c>
      <c r="I85">
        <v>0.34426162101701596</v>
      </c>
      <c r="J85">
        <f t="shared" si="3"/>
        <v>-4</v>
      </c>
      <c r="S85">
        <f t="shared" si="4"/>
        <v>-4</v>
      </c>
      <c r="T85">
        <f t="shared" si="5"/>
        <v>0</v>
      </c>
    </row>
    <row r="86" spans="1:20" x14ac:dyDescent="0.55000000000000004">
      <c r="A86">
        <v>80</v>
      </c>
      <c r="B86">
        <v>137</v>
      </c>
      <c r="C86">
        <v>1</v>
      </c>
      <c r="D86">
        <v>7</v>
      </c>
      <c r="E86">
        <v>10</v>
      </c>
      <c r="F86">
        <v>0</v>
      </c>
      <c r="G86">
        <v>1</v>
      </c>
      <c r="H86">
        <v>-0.64636069825186482</v>
      </c>
      <c r="I86">
        <v>0.34381011363678421</v>
      </c>
      <c r="J86">
        <f t="shared" si="3"/>
        <v>9.5</v>
      </c>
      <c r="S86">
        <f t="shared" si="4"/>
        <v>-4</v>
      </c>
      <c r="T86">
        <f t="shared" si="5"/>
        <v>13.5</v>
      </c>
    </row>
    <row r="87" spans="1:20" x14ac:dyDescent="0.55000000000000004">
      <c r="A87">
        <v>81</v>
      </c>
      <c r="B87">
        <v>53</v>
      </c>
      <c r="C87">
        <v>0</v>
      </c>
      <c r="D87">
        <v>25</v>
      </c>
      <c r="E87">
        <v>0</v>
      </c>
      <c r="F87">
        <v>0</v>
      </c>
      <c r="G87">
        <v>1</v>
      </c>
      <c r="H87">
        <v>-0.67704288655240208</v>
      </c>
      <c r="I87">
        <v>0.33692161891837608</v>
      </c>
      <c r="J87">
        <f t="shared" si="3"/>
        <v>9.5</v>
      </c>
      <c r="S87">
        <f t="shared" si="4"/>
        <v>-4</v>
      </c>
      <c r="T87">
        <f t="shared" si="5"/>
        <v>13.5</v>
      </c>
    </row>
    <row r="88" spans="1:20" x14ac:dyDescent="0.55000000000000004">
      <c r="A88">
        <v>82</v>
      </c>
      <c r="B88">
        <v>90</v>
      </c>
      <c r="C88">
        <v>0</v>
      </c>
      <c r="D88">
        <v>25</v>
      </c>
      <c r="E88">
        <v>0</v>
      </c>
      <c r="F88">
        <v>0</v>
      </c>
      <c r="G88">
        <v>0</v>
      </c>
      <c r="H88">
        <v>-0.67704288655240208</v>
      </c>
      <c r="I88">
        <v>0.33692161891837608</v>
      </c>
      <c r="J88">
        <f t="shared" si="3"/>
        <v>-4</v>
      </c>
      <c r="S88">
        <f t="shared" si="4"/>
        <v>-4</v>
      </c>
      <c r="T88">
        <f t="shared" si="5"/>
        <v>0</v>
      </c>
    </row>
    <row r="89" spans="1:20" x14ac:dyDescent="0.55000000000000004">
      <c r="A89">
        <v>83</v>
      </c>
      <c r="B89">
        <v>27</v>
      </c>
      <c r="C89">
        <v>1</v>
      </c>
      <c r="D89">
        <v>6</v>
      </c>
      <c r="E89">
        <v>10</v>
      </c>
      <c r="F89">
        <v>0</v>
      </c>
      <c r="G89">
        <v>0</v>
      </c>
      <c r="H89">
        <v>-0.6797742757564833</v>
      </c>
      <c r="I89">
        <v>0.33631168376992898</v>
      </c>
      <c r="J89">
        <f t="shared" si="3"/>
        <v>-4</v>
      </c>
      <c r="S89">
        <f t="shared" si="4"/>
        <v>-4</v>
      </c>
      <c r="T89">
        <f t="shared" si="5"/>
        <v>0</v>
      </c>
    </row>
    <row r="90" spans="1:20" x14ac:dyDescent="0.55000000000000004">
      <c r="A90">
        <v>84</v>
      </c>
      <c r="B90">
        <v>337</v>
      </c>
      <c r="C90">
        <v>0</v>
      </c>
      <c r="D90">
        <v>34</v>
      </c>
      <c r="E90">
        <v>10</v>
      </c>
      <c r="F90">
        <v>13</v>
      </c>
      <c r="G90">
        <v>0</v>
      </c>
      <c r="H90">
        <v>-0.69411502195039165</v>
      </c>
      <c r="I90">
        <v>0.33311829217319833</v>
      </c>
      <c r="J90">
        <f t="shared" si="3"/>
        <v>-4</v>
      </c>
      <c r="S90">
        <f t="shared" si="4"/>
        <v>-4</v>
      </c>
      <c r="T90">
        <f t="shared" si="5"/>
        <v>0</v>
      </c>
    </row>
    <row r="91" spans="1:20" x14ac:dyDescent="0.55000000000000004">
      <c r="A91">
        <v>85</v>
      </c>
      <c r="B91">
        <v>241</v>
      </c>
      <c r="C91">
        <v>0</v>
      </c>
      <c r="D91">
        <v>24</v>
      </c>
      <c r="E91">
        <v>0</v>
      </c>
      <c r="F91">
        <v>0</v>
      </c>
      <c r="G91">
        <v>0</v>
      </c>
      <c r="H91">
        <v>-0.71045646405702056</v>
      </c>
      <c r="I91">
        <v>0.32949798616707338</v>
      </c>
      <c r="J91">
        <f t="shared" si="3"/>
        <v>-4</v>
      </c>
      <c r="S91">
        <f t="shared" si="4"/>
        <v>-4</v>
      </c>
      <c r="T91">
        <f t="shared" si="5"/>
        <v>0</v>
      </c>
    </row>
    <row r="92" spans="1:20" x14ac:dyDescent="0.55000000000000004">
      <c r="A92">
        <v>86</v>
      </c>
      <c r="B92">
        <v>357</v>
      </c>
      <c r="C92">
        <v>0</v>
      </c>
      <c r="D92">
        <v>24</v>
      </c>
      <c r="E92">
        <v>0</v>
      </c>
      <c r="F92">
        <v>0</v>
      </c>
      <c r="G92">
        <v>0</v>
      </c>
      <c r="H92">
        <v>-0.71045646405702056</v>
      </c>
      <c r="I92">
        <v>0.32949798616707338</v>
      </c>
      <c r="J92">
        <f t="shared" si="3"/>
        <v>-4</v>
      </c>
      <c r="S92">
        <f t="shared" si="4"/>
        <v>-4</v>
      </c>
      <c r="T92">
        <f t="shared" si="5"/>
        <v>0</v>
      </c>
    </row>
    <row r="93" spans="1:20" x14ac:dyDescent="0.55000000000000004">
      <c r="A93">
        <v>87</v>
      </c>
      <c r="B93">
        <v>462</v>
      </c>
      <c r="C93">
        <v>0</v>
      </c>
      <c r="D93">
        <v>24</v>
      </c>
      <c r="E93">
        <v>0</v>
      </c>
      <c r="F93">
        <v>0</v>
      </c>
      <c r="G93">
        <v>0</v>
      </c>
      <c r="H93">
        <v>-0.71045646405702056</v>
      </c>
      <c r="I93">
        <v>0.32949798616707338</v>
      </c>
      <c r="J93">
        <f t="shared" si="3"/>
        <v>-4</v>
      </c>
      <c r="S93">
        <f t="shared" si="4"/>
        <v>-4</v>
      </c>
      <c r="T93">
        <f t="shared" si="5"/>
        <v>0</v>
      </c>
    </row>
    <row r="94" spans="1:20" x14ac:dyDescent="0.55000000000000004">
      <c r="A94">
        <v>88</v>
      </c>
      <c r="B94">
        <v>493</v>
      </c>
      <c r="C94">
        <v>0</v>
      </c>
      <c r="D94">
        <v>24</v>
      </c>
      <c r="E94">
        <v>0</v>
      </c>
      <c r="F94">
        <v>0</v>
      </c>
      <c r="G94">
        <v>1</v>
      </c>
      <c r="H94">
        <v>-0.71045646405702056</v>
      </c>
      <c r="I94">
        <v>0.32949798616707338</v>
      </c>
      <c r="J94">
        <f t="shared" si="3"/>
        <v>9.5</v>
      </c>
      <c r="S94">
        <f t="shared" si="4"/>
        <v>-4</v>
      </c>
      <c r="T94">
        <f t="shared" si="5"/>
        <v>13.5</v>
      </c>
    </row>
    <row r="95" spans="1:20" x14ac:dyDescent="0.55000000000000004">
      <c r="A95">
        <v>89</v>
      </c>
      <c r="B95">
        <v>362</v>
      </c>
      <c r="C95">
        <v>1</v>
      </c>
      <c r="D95">
        <v>21</v>
      </c>
      <c r="E95">
        <v>30</v>
      </c>
      <c r="F95">
        <v>0</v>
      </c>
      <c r="G95">
        <v>0</v>
      </c>
      <c r="H95">
        <v>-0.72176324188181251</v>
      </c>
      <c r="I95">
        <v>0.32700482328483094</v>
      </c>
      <c r="J95">
        <f t="shared" si="3"/>
        <v>-4</v>
      </c>
      <c r="S95">
        <f t="shared" si="4"/>
        <v>-4</v>
      </c>
      <c r="T95">
        <f t="shared" si="5"/>
        <v>0</v>
      </c>
    </row>
    <row r="96" spans="1:20" x14ac:dyDescent="0.55000000000000004">
      <c r="A96">
        <v>90</v>
      </c>
      <c r="B96">
        <v>456</v>
      </c>
      <c r="C96">
        <v>0</v>
      </c>
      <c r="D96">
        <v>26</v>
      </c>
      <c r="E96">
        <v>0</v>
      </c>
      <c r="F96">
        <v>26</v>
      </c>
      <c r="G96">
        <v>0</v>
      </c>
      <c r="H96">
        <v>-0.73602534623228899</v>
      </c>
      <c r="I96">
        <v>0.3238739018332159</v>
      </c>
      <c r="J96">
        <f t="shared" si="3"/>
        <v>-4</v>
      </c>
      <c r="S96">
        <f t="shared" si="4"/>
        <v>-4</v>
      </c>
      <c r="T96">
        <f t="shared" si="5"/>
        <v>0</v>
      </c>
    </row>
    <row r="97" spans="1:20" x14ac:dyDescent="0.55000000000000004">
      <c r="A97">
        <v>91</v>
      </c>
      <c r="B97">
        <v>413</v>
      </c>
      <c r="C97">
        <v>1</v>
      </c>
      <c r="D97">
        <v>26</v>
      </c>
      <c r="E97">
        <v>35</v>
      </c>
      <c r="F97">
        <v>13</v>
      </c>
      <c r="G97">
        <v>0</v>
      </c>
      <c r="H97">
        <v>-0.73669153012462441</v>
      </c>
      <c r="I97">
        <v>0.32372803827249341</v>
      </c>
      <c r="J97">
        <f t="shared" si="3"/>
        <v>-4</v>
      </c>
      <c r="S97">
        <f t="shared" si="4"/>
        <v>-4</v>
      </c>
      <c r="T97">
        <f t="shared" si="5"/>
        <v>0</v>
      </c>
    </row>
    <row r="98" spans="1:20" x14ac:dyDescent="0.55000000000000004">
      <c r="A98">
        <v>92</v>
      </c>
      <c r="B98">
        <v>264</v>
      </c>
      <c r="C98">
        <v>0</v>
      </c>
      <c r="D98">
        <v>34</v>
      </c>
      <c r="E98">
        <v>10</v>
      </c>
      <c r="F98">
        <v>26</v>
      </c>
      <c r="G98">
        <v>1</v>
      </c>
      <c r="H98">
        <v>-0.74031304054264435</v>
      </c>
      <c r="I98">
        <v>0.32293569420692042</v>
      </c>
      <c r="J98">
        <f t="shared" si="3"/>
        <v>9.5</v>
      </c>
      <c r="S98">
        <f t="shared" si="4"/>
        <v>-4</v>
      </c>
      <c r="T98">
        <f t="shared" si="5"/>
        <v>13.5</v>
      </c>
    </row>
    <row r="99" spans="1:20" x14ac:dyDescent="0.55000000000000004">
      <c r="A99">
        <v>93</v>
      </c>
      <c r="B99">
        <v>181</v>
      </c>
      <c r="C99">
        <v>0</v>
      </c>
      <c r="D99">
        <v>23</v>
      </c>
      <c r="E99">
        <v>0</v>
      </c>
      <c r="F99">
        <v>0</v>
      </c>
      <c r="G99">
        <v>0</v>
      </c>
      <c r="H99">
        <v>-0.74387004156163905</v>
      </c>
      <c r="I99">
        <v>0.32215845256446773</v>
      </c>
      <c r="J99">
        <f t="shared" si="3"/>
        <v>-4</v>
      </c>
      <c r="S99">
        <f t="shared" si="4"/>
        <v>-4</v>
      </c>
      <c r="T99">
        <f t="shared" si="5"/>
        <v>0</v>
      </c>
    </row>
    <row r="100" spans="1:20" x14ac:dyDescent="0.55000000000000004">
      <c r="A100">
        <v>94</v>
      </c>
      <c r="B100">
        <v>459</v>
      </c>
      <c r="C100">
        <v>0</v>
      </c>
      <c r="D100">
        <v>23</v>
      </c>
      <c r="E100">
        <v>0</v>
      </c>
      <c r="F100">
        <v>0</v>
      </c>
      <c r="G100">
        <v>0</v>
      </c>
      <c r="H100">
        <v>-0.74387004156163905</v>
      </c>
      <c r="I100">
        <v>0.32215845256446773</v>
      </c>
      <c r="J100">
        <f t="shared" si="3"/>
        <v>-4</v>
      </c>
      <c r="S100">
        <f t="shared" si="4"/>
        <v>-4</v>
      </c>
      <c r="T100">
        <f t="shared" si="5"/>
        <v>0</v>
      </c>
    </row>
    <row r="101" spans="1:20" x14ac:dyDescent="0.55000000000000004">
      <c r="A101">
        <v>95</v>
      </c>
      <c r="B101">
        <v>293</v>
      </c>
      <c r="C101">
        <v>0</v>
      </c>
      <c r="D101">
        <v>31</v>
      </c>
      <c r="E101">
        <v>10</v>
      </c>
      <c r="F101">
        <v>0</v>
      </c>
      <c r="G101">
        <v>0</v>
      </c>
      <c r="H101">
        <v>-0.74815773587199441</v>
      </c>
      <c r="I101">
        <v>0.32122285339200601</v>
      </c>
      <c r="J101">
        <f t="shared" si="3"/>
        <v>-4</v>
      </c>
      <c r="S101">
        <f t="shared" si="4"/>
        <v>-4</v>
      </c>
      <c r="T101">
        <f t="shared" si="5"/>
        <v>0</v>
      </c>
    </row>
    <row r="102" spans="1:20" x14ac:dyDescent="0.55000000000000004">
      <c r="A102">
        <v>96</v>
      </c>
      <c r="B102">
        <v>425</v>
      </c>
      <c r="C102">
        <v>1</v>
      </c>
      <c r="D102">
        <v>27</v>
      </c>
      <c r="E102">
        <v>35</v>
      </c>
      <c r="F102">
        <v>26</v>
      </c>
      <c r="G102">
        <v>0</v>
      </c>
      <c r="H102">
        <v>-0.74947597121225873</v>
      </c>
      <c r="I102">
        <v>0.32093549479364925</v>
      </c>
      <c r="J102">
        <f t="shared" si="3"/>
        <v>-4</v>
      </c>
      <c r="S102">
        <f t="shared" si="4"/>
        <v>-4</v>
      </c>
      <c r="T102">
        <f t="shared" si="5"/>
        <v>0</v>
      </c>
    </row>
    <row r="103" spans="1:20" x14ac:dyDescent="0.55000000000000004">
      <c r="A103">
        <v>97</v>
      </c>
      <c r="B103">
        <v>217</v>
      </c>
      <c r="C103">
        <v>0</v>
      </c>
      <c r="D103">
        <v>24</v>
      </c>
      <c r="E103">
        <v>0</v>
      </c>
      <c r="F103">
        <v>13</v>
      </c>
      <c r="G103">
        <v>1</v>
      </c>
      <c r="H103">
        <v>-0.75665448264927326</v>
      </c>
      <c r="I103">
        <v>0.31937305451777737</v>
      </c>
      <c r="J103">
        <f t="shared" si="3"/>
        <v>9.5</v>
      </c>
      <c r="S103">
        <f t="shared" si="4"/>
        <v>-4</v>
      </c>
      <c r="T103">
        <f t="shared" si="5"/>
        <v>13.5</v>
      </c>
    </row>
    <row r="104" spans="1:20" x14ac:dyDescent="0.55000000000000004">
      <c r="A104">
        <v>98</v>
      </c>
      <c r="B104">
        <v>466</v>
      </c>
      <c r="C104">
        <v>1</v>
      </c>
      <c r="D104">
        <v>9</v>
      </c>
      <c r="E104">
        <v>15</v>
      </c>
      <c r="F104">
        <v>13</v>
      </c>
      <c r="G104">
        <v>0</v>
      </c>
      <c r="H104">
        <v>-0.76152971900853217</v>
      </c>
      <c r="I104">
        <v>0.31831423983329316</v>
      </c>
      <c r="J104">
        <f t="shared" si="3"/>
        <v>-4</v>
      </c>
      <c r="S104">
        <f t="shared" si="4"/>
        <v>-4</v>
      </c>
      <c r="T104">
        <f t="shared" si="5"/>
        <v>0</v>
      </c>
    </row>
    <row r="105" spans="1:20" x14ac:dyDescent="0.55000000000000004">
      <c r="A105">
        <v>99</v>
      </c>
      <c r="B105">
        <v>197</v>
      </c>
      <c r="C105">
        <v>0</v>
      </c>
      <c r="D105">
        <v>33</v>
      </c>
      <c r="E105">
        <v>10</v>
      </c>
      <c r="F105">
        <v>26</v>
      </c>
      <c r="G105">
        <v>1</v>
      </c>
      <c r="H105">
        <v>-0.77372661804726284</v>
      </c>
      <c r="I105">
        <v>0.31567351582925079</v>
      </c>
      <c r="J105">
        <f t="shared" si="3"/>
        <v>9.5</v>
      </c>
      <c r="S105">
        <f t="shared" si="4"/>
        <v>-4</v>
      </c>
      <c r="T105">
        <f t="shared" si="5"/>
        <v>13.5</v>
      </c>
    </row>
    <row r="106" spans="1:20" x14ac:dyDescent="0.55000000000000004">
      <c r="A106">
        <v>100</v>
      </c>
      <c r="B106">
        <v>441</v>
      </c>
      <c r="C106">
        <v>0</v>
      </c>
      <c r="D106">
        <v>30</v>
      </c>
      <c r="E106">
        <v>10</v>
      </c>
      <c r="F106">
        <v>0</v>
      </c>
      <c r="G106">
        <v>1</v>
      </c>
      <c r="H106">
        <v>-0.7815713133766129</v>
      </c>
      <c r="I106">
        <v>0.3139813309004838</v>
      </c>
      <c r="J106">
        <f t="shared" si="3"/>
        <v>9.5</v>
      </c>
      <c r="S106">
        <f t="shared" si="4"/>
        <v>-4</v>
      </c>
      <c r="T106">
        <f t="shared" si="5"/>
        <v>13.5</v>
      </c>
    </row>
    <row r="107" spans="1:20" x14ac:dyDescent="0.55000000000000004">
      <c r="A107">
        <v>101</v>
      </c>
      <c r="B107">
        <v>283</v>
      </c>
      <c r="C107">
        <v>1</v>
      </c>
      <c r="D107">
        <v>11</v>
      </c>
      <c r="E107">
        <v>20</v>
      </c>
      <c r="F107">
        <v>0</v>
      </c>
      <c r="G107">
        <v>1</v>
      </c>
      <c r="H107">
        <v>-0.78430270258069412</v>
      </c>
      <c r="I107">
        <v>0.31339329685000228</v>
      </c>
      <c r="J107">
        <f t="shared" si="3"/>
        <v>9.5</v>
      </c>
      <c r="S107">
        <f t="shared" si="4"/>
        <v>-4</v>
      </c>
      <c r="T107">
        <f t="shared" si="5"/>
        <v>13.5</v>
      </c>
    </row>
    <row r="108" spans="1:20" x14ac:dyDescent="0.55000000000000004">
      <c r="A108">
        <v>102</v>
      </c>
      <c r="B108">
        <v>153</v>
      </c>
      <c r="C108">
        <v>0</v>
      </c>
      <c r="D108">
        <v>23</v>
      </c>
      <c r="E108">
        <v>0</v>
      </c>
      <c r="F108">
        <v>13</v>
      </c>
      <c r="G108">
        <v>1</v>
      </c>
      <c r="H108">
        <v>-0.79006806015389175</v>
      </c>
      <c r="I108">
        <v>0.31215405576917149</v>
      </c>
      <c r="J108">
        <f t="shared" si="3"/>
        <v>9.5</v>
      </c>
      <c r="S108">
        <f t="shared" si="4"/>
        <v>-4</v>
      </c>
      <c r="T108">
        <f t="shared" si="5"/>
        <v>13.5</v>
      </c>
    </row>
    <row r="109" spans="1:20" x14ac:dyDescent="0.55000000000000004">
      <c r="A109">
        <v>103</v>
      </c>
      <c r="B109">
        <v>482</v>
      </c>
      <c r="C109">
        <v>0</v>
      </c>
      <c r="D109">
        <v>23</v>
      </c>
      <c r="E109">
        <v>0</v>
      </c>
      <c r="F109">
        <v>13</v>
      </c>
      <c r="G109">
        <v>1</v>
      </c>
      <c r="H109">
        <v>-0.79006806015389175</v>
      </c>
      <c r="I109">
        <v>0.31215405576917149</v>
      </c>
      <c r="J109">
        <f t="shared" si="3"/>
        <v>9.5</v>
      </c>
      <c r="S109">
        <f t="shared" si="4"/>
        <v>-4</v>
      </c>
      <c r="T109">
        <f t="shared" si="5"/>
        <v>13.5</v>
      </c>
    </row>
    <row r="110" spans="1:20" x14ac:dyDescent="0.55000000000000004">
      <c r="A110">
        <v>104</v>
      </c>
      <c r="B110">
        <v>298</v>
      </c>
      <c r="C110">
        <v>1</v>
      </c>
      <c r="D110">
        <v>36</v>
      </c>
      <c r="E110">
        <v>50</v>
      </c>
      <c r="F110">
        <v>13</v>
      </c>
      <c r="G110">
        <v>0</v>
      </c>
      <c r="H110">
        <v>-0.80995022659939442</v>
      </c>
      <c r="I110">
        <v>0.30790110220958894</v>
      </c>
      <c r="J110">
        <f t="shared" si="3"/>
        <v>-4</v>
      </c>
      <c r="S110">
        <f t="shared" si="4"/>
        <v>-4</v>
      </c>
      <c r="T110">
        <f t="shared" si="5"/>
        <v>0</v>
      </c>
    </row>
    <row r="111" spans="1:20" x14ac:dyDescent="0.55000000000000004">
      <c r="A111">
        <v>105</v>
      </c>
      <c r="B111">
        <v>379</v>
      </c>
      <c r="C111">
        <v>0</v>
      </c>
      <c r="D111">
        <v>21</v>
      </c>
      <c r="E111">
        <v>0</v>
      </c>
      <c r="F111">
        <v>0</v>
      </c>
      <c r="G111">
        <v>0</v>
      </c>
      <c r="H111">
        <v>-0.81069719657087602</v>
      </c>
      <c r="I111">
        <v>0.30774194723742893</v>
      </c>
      <c r="J111">
        <f t="shared" si="3"/>
        <v>-4</v>
      </c>
      <c r="S111">
        <f t="shared" si="4"/>
        <v>-4</v>
      </c>
      <c r="T111">
        <f t="shared" si="5"/>
        <v>0</v>
      </c>
    </row>
    <row r="112" spans="1:20" x14ac:dyDescent="0.55000000000000004">
      <c r="A112">
        <v>106</v>
      </c>
      <c r="B112">
        <v>414</v>
      </c>
      <c r="C112">
        <v>0</v>
      </c>
      <c r="D112">
        <v>21</v>
      </c>
      <c r="E112">
        <v>0</v>
      </c>
      <c r="F112">
        <v>0</v>
      </c>
      <c r="G112">
        <v>0</v>
      </c>
      <c r="H112">
        <v>-0.81069719657087602</v>
      </c>
      <c r="I112">
        <v>0.30774194723742893</v>
      </c>
      <c r="J112">
        <f t="shared" si="3"/>
        <v>-4</v>
      </c>
      <c r="S112">
        <f t="shared" si="4"/>
        <v>-4</v>
      </c>
      <c r="T112">
        <f t="shared" si="5"/>
        <v>0</v>
      </c>
    </row>
    <row r="113" spans="1:20" x14ac:dyDescent="0.55000000000000004">
      <c r="A113">
        <v>107</v>
      </c>
      <c r="B113">
        <v>60</v>
      </c>
      <c r="C113">
        <v>0</v>
      </c>
      <c r="D113">
        <v>33</v>
      </c>
      <c r="E113">
        <v>15</v>
      </c>
      <c r="F113">
        <v>0</v>
      </c>
      <c r="G113">
        <v>0</v>
      </c>
      <c r="H113">
        <v>-0.81712873803640906</v>
      </c>
      <c r="I113">
        <v>0.30637348879731718</v>
      </c>
      <c r="J113">
        <f t="shared" si="3"/>
        <v>-4</v>
      </c>
      <c r="S113">
        <f t="shared" si="4"/>
        <v>-4</v>
      </c>
      <c r="T113">
        <f t="shared" si="5"/>
        <v>0</v>
      </c>
    </row>
    <row r="114" spans="1:20" x14ac:dyDescent="0.55000000000000004">
      <c r="A114">
        <v>108</v>
      </c>
      <c r="B114">
        <v>214</v>
      </c>
      <c r="C114">
        <v>0</v>
      </c>
      <c r="D114">
        <v>37</v>
      </c>
      <c r="E114">
        <v>20</v>
      </c>
      <c r="F114">
        <v>0</v>
      </c>
      <c r="G114">
        <v>1</v>
      </c>
      <c r="H114">
        <v>-0.81927258519158674</v>
      </c>
      <c r="I114">
        <v>0.30591809167872003</v>
      </c>
      <c r="J114">
        <f t="shared" si="3"/>
        <v>9.5</v>
      </c>
      <c r="S114">
        <f t="shared" si="4"/>
        <v>-4</v>
      </c>
      <c r="T114">
        <f t="shared" si="5"/>
        <v>13.5</v>
      </c>
    </row>
    <row r="115" spans="1:20" x14ac:dyDescent="0.55000000000000004">
      <c r="A115">
        <v>109</v>
      </c>
      <c r="B115">
        <v>166</v>
      </c>
      <c r="C115">
        <v>0</v>
      </c>
      <c r="D115">
        <v>20</v>
      </c>
      <c r="E115">
        <v>0</v>
      </c>
      <c r="F115">
        <v>0</v>
      </c>
      <c r="G115">
        <v>1</v>
      </c>
      <c r="H115">
        <v>-0.84411077407549451</v>
      </c>
      <c r="I115">
        <v>0.30066971444612139</v>
      </c>
      <c r="J115">
        <f t="shared" si="3"/>
        <v>9.5</v>
      </c>
      <c r="S115">
        <f t="shared" si="4"/>
        <v>-4</v>
      </c>
      <c r="T115">
        <f t="shared" si="5"/>
        <v>13.5</v>
      </c>
    </row>
    <row r="116" spans="1:20" x14ac:dyDescent="0.55000000000000004">
      <c r="A116">
        <v>110</v>
      </c>
      <c r="B116">
        <v>212</v>
      </c>
      <c r="C116">
        <v>0</v>
      </c>
      <c r="D116">
        <v>20</v>
      </c>
      <c r="E116">
        <v>0</v>
      </c>
      <c r="F116">
        <v>0</v>
      </c>
      <c r="G116">
        <v>0</v>
      </c>
      <c r="H116">
        <v>-0.84411077407549451</v>
      </c>
      <c r="I116">
        <v>0.30066971444612139</v>
      </c>
      <c r="J116">
        <f t="shared" si="3"/>
        <v>-4</v>
      </c>
      <c r="S116">
        <f t="shared" si="4"/>
        <v>-4</v>
      </c>
      <c r="T116">
        <f t="shared" si="5"/>
        <v>0</v>
      </c>
    </row>
    <row r="117" spans="1:20" x14ac:dyDescent="0.55000000000000004">
      <c r="A117">
        <v>111</v>
      </c>
      <c r="B117">
        <v>330</v>
      </c>
      <c r="C117">
        <v>0</v>
      </c>
      <c r="D117">
        <v>20</v>
      </c>
      <c r="E117">
        <v>0</v>
      </c>
      <c r="F117">
        <v>0</v>
      </c>
      <c r="G117">
        <v>0</v>
      </c>
      <c r="H117">
        <v>-0.84411077407549451</v>
      </c>
      <c r="I117">
        <v>0.30066971444612139</v>
      </c>
      <c r="J117">
        <f t="shared" si="3"/>
        <v>-4</v>
      </c>
      <c r="S117">
        <f t="shared" si="4"/>
        <v>-4</v>
      </c>
      <c r="T117">
        <f t="shared" si="5"/>
        <v>0</v>
      </c>
    </row>
    <row r="118" spans="1:20" x14ac:dyDescent="0.55000000000000004">
      <c r="A118">
        <v>112</v>
      </c>
      <c r="B118">
        <v>75</v>
      </c>
      <c r="C118">
        <v>0</v>
      </c>
      <c r="D118">
        <v>42</v>
      </c>
      <c r="E118">
        <v>20</v>
      </c>
      <c r="F118">
        <v>56</v>
      </c>
      <c r="G118">
        <v>1</v>
      </c>
      <c r="H118">
        <v>-0.85121154698896762</v>
      </c>
      <c r="I118">
        <v>0.29917876966948576</v>
      </c>
      <c r="J118">
        <f t="shared" si="3"/>
        <v>9.5</v>
      </c>
      <c r="S118">
        <f t="shared" si="4"/>
        <v>-4</v>
      </c>
      <c r="T118">
        <f t="shared" si="5"/>
        <v>13.5</v>
      </c>
    </row>
    <row r="119" spans="1:20" x14ac:dyDescent="0.55000000000000004">
      <c r="A119">
        <v>113</v>
      </c>
      <c r="B119">
        <v>327</v>
      </c>
      <c r="C119">
        <v>0</v>
      </c>
      <c r="D119">
        <v>21</v>
      </c>
      <c r="E119">
        <v>0</v>
      </c>
      <c r="F119">
        <v>15</v>
      </c>
      <c r="G119">
        <v>0</v>
      </c>
      <c r="H119">
        <v>-0.86400260263885997</v>
      </c>
      <c r="I119">
        <v>0.29650376616532814</v>
      </c>
      <c r="J119">
        <f t="shared" si="3"/>
        <v>-4</v>
      </c>
      <c r="S119">
        <f t="shared" si="4"/>
        <v>-4</v>
      </c>
      <c r="T119">
        <f t="shared" si="5"/>
        <v>0</v>
      </c>
    </row>
    <row r="120" spans="1:20" x14ac:dyDescent="0.55000000000000004">
      <c r="A120">
        <v>114</v>
      </c>
      <c r="B120">
        <v>140</v>
      </c>
      <c r="C120">
        <v>0</v>
      </c>
      <c r="D120">
        <v>19</v>
      </c>
      <c r="E120">
        <v>0</v>
      </c>
      <c r="F120">
        <v>0</v>
      </c>
      <c r="G120">
        <v>0</v>
      </c>
      <c r="H120">
        <v>-0.87752435158011299</v>
      </c>
      <c r="I120">
        <v>0.29369105662874762</v>
      </c>
      <c r="J120">
        <f t="shared" si="3"/>
        <v>-4</v>
      </c>
      <c r="S120">
        <f t="shared" si="4"/>
        <v>-4</v>
      </c>
      <c r="T120">
        <f t="shared" si="5"/>
        <v>0</v>
      </c>
    </row>
    <row r="121" spans="1:20" x14ac:dyDescent="0.55000000000000004">
      <c r="A121">
        <v>115</v>
      </c>
      <c r="B121">
        <v>347</v>
      </c>
      <c r="C121">
        <v>1</v>
      </c>
      <c r="D121">
        <v>31</v>
      </c>
      <c r="E121">
        <v>45</v>
      </c>
      <c r="F121">
        <v>26</v>
      </c>
      <c r="G121">
        <v>0</v>
      </c>
      <c r="H121">
        <v>-0.88741797554108803</v>
      </c>
      <c r="I121">
        <v>0.29164295389295963</v>
      </c>
      <c r="J121">
        <f t="shared" si="3"/>
        <v>-4</v>
      </c>
      <c r="S121">
        <f t="shared" si="4"/>
        <v>-4</v>
      </c>
      <c r="T121">
        <f t="shared" si="5"/>
        <v>0</v>
      </c>
    </row>
    <row r="122" spans="1:20" x14ac:dyDescent="0.55000000000000004">
      <c r="A122">
        <v>116</v>
      </c>
      <c r="B122">
        <v>87</v>
      </c>
      <c r="C122">
        <v>0</v>
      </c>
      <c r="D122">
        <v>18</v>
      </c>
      <c r="E122">
        <v>0</v>
      </c>
      <c r="F122">
        <v>0</v>
      </c>
      <c r="G122">
        <v>0</v>
      </c>
      <c r="H122">
        <v>-0.91093792908473148</v>
      </c>
      <c r="I122">
        <v>0.28680794629606854</v>
      </c>
      <c r="J122">
        <f t="shared" si="3"/>
        <v>-4</v>
      </c>
      <c r="S122">
        <f t="shared" si="4"/>
        <v>-4</v>
      </c>
      <c r="T122">
        <f t="shared" si="5"/>
        <v>0</v>
      </c>
    </row>
    <row r="123" spans="1:20" x14ac:dyDescent="0.55000000000000004">
      <c r="A123">
        <v>117</v>
      </c>
      <c r="B123">
        <v>152</v>
      </c>
      <c r="C123">
        <v>0</v>
      </c>
      <c r="D123">
        <v>18</v>
      </c>
      <c r="E123">
        <v>0</v>
      </c>
      <c r="F123">
        <v>0</v>
      </c>
      <c r="G123">
        <v>1</v>
      </c>
      <c r="H123">
        <v>-0.91093792908473148</v>
      </c>
      <c r="I123">
        <v>0.28680794629606854</v>
      </c>
      <c r="J123">
        <f t="shared" si="3"/>
        <v>9.5</v>
      </c>
      <c r="S123">
        <f t="shared" si="4"/>
        <v>-4</v>
      </c>
      <c r="T123">
        <f t="shared" si="5"/>
        <v>13.5</v>
      </c>
    </row>
    <row r="124" spans="1:20" x14ac:dyDescent="0.55000000000000004">
      <c r="A124">
        <v>118</v>
      </c>
      <c r="B124">
        <v>180</v>
      </c>
      <c r="C124">
        <v>0</v>
      </c>
      <c r="D124">
        <v>18</v>
      </c>
      <c r="E124">
        <v>0</v>
      </c>
      <c r="F124">
        <v>0</v>
      </c>
      <c r="G124">
        <v>0</v>
      </c>
      <c r="H124">
        <v>-0.91093792908473148</v>
      </c>
      <c r="I124">
        <v>0.28680794629606854</v>
      </c>
      <c r="J124">
        <f t="shared" si="3"/>
        <v>-4</v>
      </c>
      <c r="S124">
        <f t="shared" si="4"/>
        <v>-4</v>
      </c>
      <c r="T124">
        <f t="shared" si="5"/>
        <v>0</v>
      </c>
    </row>
    <row r="125" spans="1:20" x14ac:dyDescent="0.55000000000000004">
      <c r="A125">
        <v>119</v>
      </c>
      <c r="B125">
        <v>329</v>
      </c>
      <c r="C125">
        <v>0</v>
      </c>
      <c r="D125">
        <v>18</v>
      </c>
      <c r="E125">
        <v>0</v>
      </c>
      <c r="F125">
        <v>0</v>
      </c>
      <c r="G125">
        <v>0</v>
      </c>
      <c r="H125">
        <v>-0.91093792908473148</v>
      </c>
      <c r="I125">
        <v>0.28680794629606854</v>
      </c>
      <c r="J125">
        <f t="shared" si="3"/>
        <v>-4</v>
      </c>
      <c r="S125">
        <f t="shared" si="4"/>
        <v>-4</v>
      </c>
      <c r="T125">
        <f t="shared" si="5"/>
        <v>0</v>
      </c>
    </row>
    <row r="126" spans="1:20" x14ac:dyDescent="0.55000000000000004">
      <c r="A126">
        <v>120</v>
      </c>
      <c r="B126">
        <v>141</v>
      </c>
      <c r="C126">
        <v>0</v>
      </c>
      <c r="D126">
        <v>26</v>
      </c>
      <c r="E126">
        <v>10</v>
      </c>
      <c r="F126">
        <v>0</v>
      </c>
      <c r="G126">
        <v>1</v>
      </c>
      <c r="H126">
        <v>-0.91522562339508684</v>
      </c>
      <c r="I126">
        <v>0.28593170439419496</v>
      </c>
      <c r="J126">
        <f t="shared" si="3"/>
        <v>9.5</v>
      </c>
      <c r="S126">
        <f t="shared" si="4"/>
        <v>-4</v>
      </c>
      <c r="T126">
        <f t="shared" si="5"/>
        <v>13.5</v>
      </c>
    </row>
    <row r="127" spans="1:20" x14ac:dyDescent="0.55000000000000004">
      <c r="A127">
        <v>121</v>
      </c>
      <c r="B127">
        <v>32</v>
      </c>
      <c r="C127">
        <v>0</v>
      </c>
      <c r="D127">
        <v>30</v>
      </c>
      <c r="E127">
        <v>15</v>
      </c>
      <c r="F127">
        <v>0</v>
      </c>
      <c r="G127">
        <v>1</v>
      </c>
      <c r="H127">
        <v>-0.91736947055026452</v>
      </c>
      <c r="I127">
        <v>0.28549418586330771</v>
      </c>
      <c r="J127">
        <f t="shared" si="3"/>
        <v>9.5</v>
      </c>
      <c r="S127">
        <f t="shared" si="4"/>
        <v>-4</v>
      </c>
      <c r="T127">
        <f t="shared" si="5"/>
        <v>13.5</v>
      </c>
    </row>
    <row r="128" spans="1:20" x14ac:dyDescent="0.55000000000000004">
      <c r="A128">
        <v>122</v>
      </c>
      <c r="B128">
        <v>43</v>
      </c>
      <c r="C128">
        <v>0</v>
      </c>
      <c r="D128">
        <v>30</v>
      </c>
      <c r="E128">
        <v>15</v>
      </c>
      <c r="F128">
        <v>0</v>
      </c>
      <c r="G128">
        <v>1</v>
      </c>
      <c r="H128">
        <v>-0.91736947055026452</v>
      </c>
      <c r="I128">
        <v>0.28549418586330771</v>
      </c>
      <c r="J128">
        <f t="shared" si="3"/>
        <v>9.5</v>
      </c>
      <c r="S128">
        <f t="shared" si="4"/>
        <v>-4</v>
      </c>
      <c r="T128">
        <f t="shared" si="5"/>
        <v>13.5</v>
      </c>
    </row>
    <row r="129" spans="1:20" x14ac:dyDescent="0.55000000000000004">
      <c r="A129">
        <v>123</v>
      </c>
      <c r="B129">
        <v>325</v>
      </c>
      <c r="C129">
        <v>0</v>
      </c>
      <c r="D129">
        <v>19</v>
      </c>
      <c r="E129">
        <v>0</v>
      </c>
      <c r="F129">
        <v>15</v>
      </c>
      <c r="G129">
        <v>0</v>
      </c>
      <c r="H129">
        <v>-0.93082975764809694</v>
      </c>
      <c r="I129">
        <v>0.28275640499456478</v>
      </c>
      <c r="J129">
        <f t="shared" si="3"/>
        <v>-4</v>
      </c>
      <c r="S129">
        <f t="shared" si="4"/>
        <v>-4</v>
      </c>
      <c r="T129">
        <f t="shared" si="5"/>
        <v>0</v>
      </c>
    </row>
    <row r="130" spans="1:20" x14ac:dyDescent="0.55000000000000004">
      <c r="A130">
        <v>124</v>
      </c>
      <c r="B130">
        <v>233</v>
      </c>
      <c r="C130">
        <v>0</v>
      </c>
      <c r="D130">
        <v>17</v>
      </c>
      <c r="E130">
        <v>0</v>
      </c>
      <c r="F130">
        <v>0</v>
      </c>
      <c r="G130">
        <v>0</v>
      </c>
      <c r="H130">
        <v>-0.94435150658934996</v>
      </c>
      <c r="I130">
        <v>0.28002219715155063</v>
      </c>
      <c r="J130">
        <f t="shared" si="3"/>
        <v>-4</v>
      </c>
      <c r="S130">
        <f t="shared" si="4"/>
        <v>-4</v>
      </c>
      <c r="T130">
        <f t="shared" si="5"/>
        <v>0</v>
      </c>
    </row>
    <row r="131" spans="1:20" x14ac:dyDescent="0.55000000000000004">
      <c r="A131">
        <v>125</v>
      </c>
      <c r="B131">
        <v>364</v>
      </c>
      <c r="C131">
        <v>0</v>
      </c>
      <c r="D131">
        <v>17</v>
      </c>
      <c r="E131">
        <v>0</v>
      </c>
      <c r="F131">
        <v>0</v>
      </c>
      <c r="G131">
        <v>0</v>
      </c>
      <c r="H131">
        <v>-0.94435150658934996</v>
      </c>
      <c r="I131">
        <v>0.28002219715155063</v>
      </c>
      <c r="J131">
        <f t="shared" si="3"/>
        <v>-4</v>
      </c>
      <c r="S131">
        <f t="shared" si="4"/>
        <v>-4</v>
      </c>
      <c r="T131">
        <f t="shared" si="5"/>
        <v>0</v>
      </c>
    </row>
    <row r="132" spans="1:20" x14ac:dyDescent="0.55000000000000004">
      <c r="A132">
        <v>126</v>
      </c>
      <c r="B132">
        <v>50</v>
      </c>
      <c r="C132">
        <v>0</v>
      </c>
      <c r="D132">
        <v>25</v>
      </c>
      <c r="E132">
        <v>10</v>
      </c>
      <c r="F132">
        <v>0</v>
      </c>
      <c r="G132">
        <v>1</v>
      </c>
      <c r="H132">
        <v>-0.94863920089970533</v>
      </c>
      <c r="I132">
        <v>0.27915857199611915</v>
      </c>
      <c r="J132">
        <f t="shared" si="3"/>
        <v>9.5</v>
      </c>
      <c r="S132">
        <f t="shared" si="4"/>
        <v>-4</v>
      </c>
      <c r="T132">
        <f t="shared" si="5"/>
        <v>13.5</v>
      </c>
    </row>
    <row r="133" spans="1:20" x14ac:dyDescent="0.55000000000000004">
      <c r="A133">
        <v>127</v>
      </c>
      <c r="B133">
        <v>218</v>
      </c>
      <c r="C133">
        <v>1</v>
      </c>
      <c r="D133">
        <v>21</v>
      </c>
      <c r="E133">
        <v>35</v>
      </c>
      <c r="F133">
        <v>26</v>
      </c>
      <c r="G133">
        <v>0</v>
      </c>
      <c r="H133">
        <v>-0.94995743623996964</v>
      </c>
      <c r="I133">
        <v>0.27889338197367219</v>
      </c>
      <c r="J133">
        <f t="shared" si="3"/>
        <v>-4</v>
      </c>
      <c r="S133">
        <f t="shared" si="4"/>
        <v>-4</v>
      </c>
      <c r="T133">
        <f t="shared" si="5"/>
        <v>0</v>
      </c>
    </row>
    <row r="134" spans="1:20" x14ac:dyDescent="0.55000000000000004">
      <c r="A134">
        <v>128</v>
      </c>
      <c r="B134">
        <v>261</v>
      </c>
      <c r="C134">
        <v>0</v>
      </c>
      <c r="D134">
        <v>16</v>
      </c>
      <c r="E134">
        <v>0</v>
      </c>
      <c r="F134">
        <v>0</v>
      </c>
      <c r="G134">
        <v>0</v>
      </c>
      <c r="H134">
        <v>-0.97776508409396845</v>
      </c>
      <c r="I134">
        <v>0.2733354648391646</v>
      </c>
      <c r="J134">
        <f t="shared" si="3"/>
        <v>-4</v>
      </c>
      <c r="S134">
        <f t="shared" si="4"/>
        <v>-4</v>
      </c>
      <c r="T134">
        <f t="shared" si="5"/>
        <v>0</v>
      </c>
    </row>
    <row r="135" spans="1:20" x14ac:dyDescent="0.55000000000000004">
      <c r="A135">
        <v>129</v>
      </c>
      <c r="B135">
        <v>439</v>
      </c>
      <c r="C135">
        <v>0</v>
      </c>
      <c r="D135">
        <v>28</v>
      </c>
      <c r="E135">
        <v>15</v>
      </c>
      <c r="F135">
        <v>0</v>
      </c>
      <c r="G135">
        <v>1</v>
      </c>
      <c r="H135">
        <v>-0.98419662555950149</v>
      </c>
      <c r="I135">
        <v>0.27205987552045385</v>
      </c>
      <c r="J135">
        <f t="shared" si="3"/>
        <v>9.5</v>
      </c>
      <c r="S135">
        <f t="shared" si="4"/>
        <v>-4</v>
      </c>
      <c r="T135">
        <f t="shared" si="5"/>
        <v>13.5</v>
      </c>
    </row>
    <row r="136" spans="1:20" x14ac:dyDescent="0.55000000000000004">
      <c r="A136">
        <v>130</v>
      </c>
      <c r="B136">
        <v>344</v>
      </c>
      <c r="C136">
        <v>0</v>
      </c>
      <c r="D136">
        <v>25</v>
      </c>
      <c r="E136">
        <v>10</v>
      </c>
      <c r="F136">
        <v>13</v>
      </c>
      <c r="G136">
        <v>0</v>
      </c>
      <c r="H136">
        <v>-0.99483721949195802</v>
      </c>
      <c r="I136">
        <v>0.26995769568767986</v>
      </c>
      <c r="J136">
        <f t="shared" ref="J136:J183" si="6">IF(I136&lt;$B$3, -$B$4, IF(AND(I136&gt;$B$3, G136=0), -$B$4-$B$1, IF(AND(I136&gt;$B$3, G136=1), $B$2-$B$4-$B$1)))</f>
        <v>-4</v>
      </c>
      <c r="S136">
        <f t="shared" ref="S136:S199" si="7">-$B$1-$B$4</f>
        <v>-4</v>
      </c>
      <c r="T136">
        <f t="shared" ref="T136:T199" si="8">IF(G136=1, $B$2,0)</f>
        <v>0</v>
      </c>
    </row>
    <row r="137" spans="1:20" x14ac:dyDescent="0.55000000000000004">
      <c r="A137">
        <v>131</v>
      </c>
      <c r="B137">
        <v>239</v>
      </c>
      <c r="C137">
        <v>0</v>
      </c>
      <c r="D137">
        <v>15</v>
      </c>
      <c r="E137">
        <v>0</v>
      </c>
      <c r="F137">
        <v>0</v>
      </c>
      <c r="G137">
        <v>1</v>
      </c>
      <c r="H137">
        <v>-1.0111786615985869</v>
      </c>
      <c r="I137">
        <v>0.2667492481507388</v>
      </c>
      <c r="J137">
        <f t="shared" si="6"/>
        <v>9.5</v>
      </c>
      <c r="S137">
        <f t="shared" si="7"/>
        <v>-4</v>
      </c>
      <c r="T137">
        <f t="shared" si="8"/>
        <v>13.5</v>
      </c>
    </row>
    <row r="138" spans="1:20" x14ac:dyDescent="0.55000000000000004">
      <c r="A138">
        <v>132</v>
      </c>
      <c r="B138">
        <v>242</v>
      </c>
      <c r="C138">
        <v>0</v>
      </c>
      <c r="D138">
        <v>15</v>
      </c>
      <c r="E138">
        <v>0</v>
      </c>
      <c r="F138">
        <v>0</v>
      </c>
      <c r="G138">
        <v>0</v>
      </c>
      <c r="H138">
        <v>-1.0111786615985869</v>
      </c>
      <c r="I138">
        <v>0.2667492481507388</v>
      </c>
      <c r="J138">
        <f t="shared" si="6"/>
        <v>-4</v>
      </c>
      <c r="S138">
        <f t="shared" si="7"/>
        <v>-4</v>
      </c>
      <c r="T138">
        <f t="shared" si="8"/>
        <v>0</v>
      </c>
    </row>
    <row r="139" spans="1:20" x14ac:dyDescent="0.55000000000000004">
      <c r="A139">
        <v>133</v>
      </c>
      <c r="B139">
        <v>288</v>
      </c>
      <c r="C139">
        <v>0</v>
      </c>
      <c r="D139">
        <v>23</v>
      </c>
      <c r="E139">
        <v>10</v>
      </c>
      <c r="F139">
        <v>0</v>
      </c>
      <c r="G139">
        <v>0</v>
      </c>
      <c r="H139">
        <v>-1.0154663559089423</v>
      </c>
      <c r="I139">
        <v>0.26591143968022413</v>
      </c>
      <c r="J139">
        <f t="shared" si="6"/>
        <v>-4</v>
      </c>
      <c r="S139">
        <f t="shared" si="7"/>
        <v>-4</v>
      </c>
      <c r="T139">
        <f t="shared" si="8"/>
        <v>0</v>
      </c>
    </row>
    <row r="140" spans="1:20" x14ac:dyDescent="0.55000000000000004">
      <c r="A140">
        <v>134</v>
      </c>
      <c r="B140">
        <v>350</v>
      </c>
      <c r="C140">
        <v>0</v>
      </c>
      <c r="D140">
        <v>27</v>
      </c>
      <c r="E140">
        <v>15</v>
      </c>
      <c r="F140">
        <v>0</v>
      </c>
      <c r="G140">
        <v>0</v>
      </c>
      <c r="H140">
        <v>-1.0176102030641201</v>
      </c>
      <c r="I140">
        <v>0.26549316532867873</v>
      </c>
      <c r="J140">
        <f t="shared" si="6"/>
        <v>-4</v>
      </c>
      <c r="S140">
        <f t="shared" si="7"/>
        <v>-4</v>
      </c>
      <c r="T140">
        <f t="shared" si="8"/>
        <v>0</v>
      </c>
    </row>
    <row r="141" spans="1:20" x14ac:dyDescent="0.55000000000000004">
      <c r="A141">
        <v>135</v>
      </c>
      <c r="B141">
        <v>370</v>
      </c>
      <c r="C141">
        <v>0</v>
      </c>
      <c r="D141">
        <v>27</v>
      </c>
      <c r="E141">
        <v>15</v>
      </c>
      <c r="F141">
        <v>0</v>
      </c>
      <c r="G141">
        <v>1</v>
      </c>
      <c r="H141">
        <v>-1.0176102030641201</v>
      </c>
      <c r="I141">
        <v>0.26549316532867873</v>
      </c>
      <c r="J141">
        <f t="shared" si="6"/>
        <v>9.5</v>
      </c>
      <c r="S141">
        <f t="shared" si="7"/>
        <v>-4</v>
      </c>
      <c r="T141">
        <f t="shared" si="8"/>
        <v>13.5</v>
      </c>
    </row>
    <row r="142" spans="1:20" x14ac:dyDescent="0.55000000000000004">
      <c r="A142">
        <v>136</v>
      </c>
      <c r="B142">
        <v>201</v>
      </c>
      <c r="C142">
        <v>0</v>
      </c>
      <c r="D142">
        <v>16</v>
      </c>
      <c r="E142">
        <v>0</v>
      </c>
      <c r="F142">
        <v>13</v>
      </c>
      <c r="G142">
        <v>0</v>
      </c>
      <c r="H142">
        <v>-1.0239631026862213</v>
      </c>
      <c r="I142">
        <v>0.26425615538168751</v>
      </c>
      <c r="J142">
        <f t="shared" si="6"/>
        <v>-4</v>
      </c>
      <c r="S142">
        <f t="shared" si="7"/>
        <v>-4</v>
      </c>
      <c r="T142">
        <f t="shared" si="8"/>
        <v>0</v>
      </c>
    </row>
    <row r="143" spans="1:20" x14ac:dyDescent="0.55000000000000004">
      <c r="A143">
        <v>137</v>
      </c>
      <c r="B143">
        <v>289</v>
      </c>
      <c r="C143">
        <v>0</v>
      </c>
      <c r="D143">
        <v>16</v>
      </c>
      <c r="E143">
        <v>0</v>
      </c>
      <c r="F143">
        <v>13</v>
      </c>
      <c r="G143">
        <v>0</v>
      </c>
      <c r="H143">
        <v>-1.0239631026862213</v>
      </c>
      <c r="I143">
        <v>0.26425615538168751</v>
      </c>
      <c r="J143">
        <f t="shared" si="6"/>
        <v>-4</v>
      </c>
      <c r="S143">
        <f t="shared" si="7"/>
        <v>-4</v>
      </c>
      <c r="T143">
        <f t="shared" si="8"/>
        <v>0</v>
      </c>
    </row>
    <row r="144" spans="1:20" x14ac:dyDescent="0.55000000000000004">
      <c r="A144">
        <v>138</v>
      </c>
      <c r="B144">
        <v>323</v>
      </c>
      <c r="C144">
        <v>0</v>
      </c>
      <c r="D144">
        <v>43</v>
      </c>
      <c r="E144">
        <v>35</v>
      </c>
      <c r="F144">
        <v>0</v>
      </c>
      <c r="G144">
        <v>1</v>
      </c>
      <c r="H144">
        <v>-1.0261855916848308</v>
      </c>
      <c r="I144">
        <v>0.26382427477082165</v>
      </c>
      <c r="J144">
        <f t="shared" si="6"/>
        <v>9.5</v>
      </c>
      <c r="S144">
        <f t="shared" si="7"/>
        <v>-4</v>
      </c>
      <c r="T144">
        <f t="shared" si="8"/>
        <v>13.5</v>
      </c>
    </row>
    <row r="145" spans="1:20" x14ac:dyDescent="0.55000000000000004">
      <c r="A145">
        <v>139</v>
      </c>
      <c r="B145">
        <v>20</v>
      </c>
      <c r="C145">
        <v>0</v>
      </c>
      <c r="D145">
        <v>14</v>
      </c>
      <c r="E145">
        <v>0</v>
      </c>
      <c r="F145">
        <v>0</v>
      </c>
      <c r="G145">
        <v>0</v>
      </c>
      <c r="H145">
        <v>-1.0445922391032054</v>
      </c>
      <c r="I145">
        <v>0.26026489066946745</v>
      </c>
      <c r="J145">
        <f t="shared" si="6"/>
        <v>-4</v>
      </c>
      <c r="S145">
        <f t="shared" si="7"/>
        <v>-4</v>
      </c>
      <c r="T145">
        <f t="shared" si="8"/>
        <v>0</v>
      </c>
    </row>
    <row r="146" spans="1:20" x14ac:dyDescent="0.55000000000000004">
      <c r="A146">
        <v>140</v>
      </c>
      <c r="B146">
        <v>47</v>
      </c>
      <c r="C146">
        <v>0</v>
      </c>
      <c r="D146">
        <v>14</v>
      </c>
      <c r="E146">
        <v>0</v>
      </c>
      <c r="F146">
        <v>0</v>
      </c>
      <c r="G146">
        <v>0</v>
      </c>
      <c r="H146">
        <v>-1.0445922391032054</v>
      </c>
      <c r="I146">
        <v>0.26026489066946745</v>
      </c>
      <c r="J146">
        <f t="shared" si="6"/>
        <v>-4</v>
      </c>
      <c r="S146">
        <f t="shared" si="7"/>
        <v>-4</v>
      </c>
      <c r="T146">
        <f t="shared" si="8"/>
        <v>0</v>
      </c>
    </row>
    <row r="147" spans="1:20" x14ac:dyDescent="0.55000000000000004">
      <c r="A147">
        <v>141</v>
      </c>
      <c r="B147">
        <v>277</v>
      </c>
      <c r="C147">
        <v>0</v>
      </c>
      <c r="D147">
        <v>14</v>
      </c>
      <c r="E147">
        <v>0</v>
      </c>
      <c r="F147">
        <v>0</v>
      </c>
      <c r="G147">
        <v>0</v>
      </c>
      <c r="H147">
        <v>-1.0445922391032054</v>
      </c>
      <c r="I147">
        <v>0.26026489066946745</v>
      </c>
      <c r="J147">
        <f t="shared" si="6"/>
        <v>-4</v>
      </c>
      <c r="S147">
        <f t="shared" si="7"/>
        <v>-4</v>
      </c>
      <c r="T147">
        <f t="shared" si="8"/>
        <v>0</v>
      </c>
    </row>
    <row r="148" spans="1:20" x14ac:dyDescent="0.55000000000000004">
      <c r="A148">
        <v>142</v>
      </c>
      <c r="B148">
        <v>424</v>
      </c>
      <c r="C148">
        <v>0</v>
      </c>
      <c r="D148">
        <v>26</v>
      </c>
      <c r="E148">
        <v>15</v>
      </c>
      <c r="F148">
        <v>0</v>
      </c>
      <c r="G148">
        <v>0</v>
      </c>
      <c r="H148">
        <v>-1.0510237805687384</v>
      </c>
      <c r="I148">
        <v>0.25902855531376129</v>
      </c>
      <c r="J148">
        <f t="shared" si="6"/>
        <v>-4</v>
      </c>
      <c r="S148">
        <f t="shared" si="7"/>
        <v>-4</v>
      </c>
      <c r="T148">
        <f t="shared" si="8"/>
        <v>0</v>
      </c>
    </row>
    <row r="149" spans="1:20" x14ac:dyDescent="0.55000000000000004">
      <c r="A149">
        <v>143</v>
      </c>
      <c r="B149">
        <v>407</v>
      </c>
      <c r="C149">
        <v>1</v>
      </c>
      <c r="D149">
        <v>7</v>
      </c>
      <c r="E149">
        <v>25</v>
      </c>
      <c r="F149">
        <v>0</v>
      </c>
      <c r="G149">
        <v>0</v>
      </c>
      <c r="H149">
        <v>-1.0537551697728196</v>
      </c>
      <c r="I149">
        <v>0.2585046573858279</v>
      </c>
      <c r="J149">
        <f t="shared" si="6"/>
        <v>-4</v>
      </c>
      <c r="S149">
        <f t="shared" si="7"/>
        <v>-4</v>
      </c>
      <c r="T149">
        <f t="shared" si="8"/>
        <v>0</v>
      </c>
    </row>
    <row r="150" spans="1:20" x14ac:dyDescent="0.55000000000000004">
      <c r="A150">
        <v>144</v>
      </c>
      <c r="B150">
        <v>394</v>
      </c>
      <c r="C150">
        <v>0</v>
      </c>
      <c r="D150">
        <v>15</v>
      </c>
      <c r="E150">
        <v>0</v>
      </c>
      <c r="F150">
        <v>13</v>
      </c>
      <c r="G150">
        <v>0</v>
      </c>
      <c r="H150">
        <v>-1.0573766801908397</v>
      </c>
      <c r="I150">
        <v>0.25781109360431004</v>
      </c>
      <c r="J150">
        <f t="shared" si="6"/>
        <v>-4</v>
      </c>
      <c r="S150">
        <f t="shared" si="7"/>
        <v>-4</v>
      </c>
      <c r="T150">
        <f t="shared" si="8"/>
        <v>0</v>
      </c>
    </row>
    <row r="151" spans="1:20" x14ac:dyDescent="0.55000000000000004">
      <c r="A151">
        <v>145</v>
      </c>
      <c r="B151">
        <v>422</v>
      </c>
      <c r="C151">
        <v>0</v>
      </c>
      <c r="D151">
        <v>23</v>
      </c>
      <c r="E151">
        <v>10</v>
      </c>
      <c r="F151">
        <v>13</v>
      </c>
      <c r="G151">
        <v>0</v>
      </c>
      <c r="H151">
        <v>-1.0616643745011951</v>
      </c>
      <c r="I151">
        <v>0.25699151906423018</v>
      </c>
      <c r="J151">
        <f t="shared" si="6"/>
        <v>-4</v>
      </c>
      <c r="S151">
        <f t="shared" si="7"/>
        <v>-4</v>
      </c>
      <c r="T151">
        <f t="shared" si="8"/>
        <v>0</v>
      </c>
    </row>
    <row r="152" spans="1:20" x14ac:dyDescent="0.55000000000000004">
      <c r="A152">
        <v>146</v>
      </c>
      <c r="B152">
        <v>447</v>
      </c>
      <c r="C152">
        <v>0</v>
      </c>
      <c r="D152">
        <v>27</v>
      </c>
      <c r="E152">
        <v>15</v>
      </c>
      <c r="F152">
        <v>13</v>
      </c>
      <c r="G152">
        <v>0</v>
      </c>
      <c r="H152">
        <v>-1.0638082216563729</v>
      </c>
      <c r="I152">
        <v>0.25658237145420615</v>
      </c>
      <c r="J152">
        <f t="shared" si="6"/>
        <v>-4</v>
      </c>
      <c r="S152">
        <f t="shared" si="7"/>
        <v>-4</v>
      </c>
      <c r="T152">
        <f t="shared" si="8"/>
        <v>0</v>
      </c>
    </row>
    <row r="153" spans="1:20" x14ac:dyDescent="0.55000000000000004">
      <c r="A153">
        <v>147</v>
      </c>
      <c r="B153">
        <v>156</v>
      </c>
      <c r="C153">
        <v>0</v>
      </c>
      <c r="D153">
        <v>13</v>
      </c>
      <c r="E153">
        <v>0</v>
      </c>
      <c r="F153">
        <v>0</v>
      </c>
      <c r="G153">
        <v>0</v>
      </c>
      <c r="H153">
        <v>-1.0780058166078239</v>
      </c>
      <c r="I153">
        <v>0.25388358282477569</v>
      </c>
      <c r="J153">
        <f t="shared" si="6"/>
        <v>-4</v>
      </c>
      <c r="S153">
        <f t="shared" si="7"/>
        <v>-4</v>
      </c>
      <c r="T153">
        <f t="shared" si="8"/>
        <v>0</v>
      </c>
    </row>
    <row r="154" spans="1:20" x14ac:dyDescent="0.55000000000000004">
      <c r="A154">
        <v>148</v>
      </c>
      <c r="B154">
        <v>458</v>
      </c>
      <c r="C154">
        <v>0</v>
      </c>
      <c r="D154">
        <v>13</v>
      </c>
      <c r="E154">
        <v>0</v>
      </c>
      <c r="F154">
        <v>0</v>
      </c>
      <c r="G154">
        <v>0</v>
      </c>
      <c r="H154">
        <v>-1.0780058166078239</v>
      </c>
      <c r="I154">
        <v>0.25388358282477569</v>
      </c>
      <c r="J154">
        <f t="shared" si="6"/>
        <v>-4</v>
      </c>
      <c r="S154">
        <f t="shared" si="7"/>
        <v>-4</v>
      </c>
      <c r="T154">
        <f t="shared" si="8"/>
        <v>0</v>
      </c>
    </row>
    <row r="155" spans="1:20" x14ac:dyDescent="0.55000000000000004">
      <c r="A155">
        <v>149</v>
      </c>
      <c r="B155">
        <v>157</v>
      </c>
      <c r="C155">
        <v>0</v>
      </c>
      <c r="D155">
        <v>32</v>
      </c>
      <c r="E155">
        <v>20</v>
      </c>
      <c r="F155">
        <v>26</v>
      </c>
      <c r="G155">
        <v>0</v>
      </c>
      <c r="H155">
        <v>-1.0787365098991846</v>
      </c>
      <c r="I155">
        <v>0.25374519489239722</v>
      </c>
      <c r="J155">
        <f t="shared" si="6"/>
        <v>-4</v>
      </c>
      <c r="S155">
        <f t="shared" si="7"/>
        <v>-4</v>
      </c>
      <c r="T155">
        <f t="shared" si="8"/>
        <v>0</v>
      </c>
    </row>
    <row r="156" spans="1:20" x14ac:dyDescent="0.55000000000000004">
      <c r="A156">
        <v>150</v>
      </c>
      <c r="B156">
        <v>384</v>
      </c>
      <c r="C156">
        <v>0</v>
      </c>
      <c r="D156">
        <v>21</v>
      </c>
      <c r="E156">
        <v>10</v>
      </c>
      <c r="F156">
        <v>0</v>
      </c>
      <c r="G156">
        <v>0</v>
      </c>
      <c r="H156">
        <v>-1.0822935109181793</v>
      </c>
      <c r="I156">
        <v>0.25307223643562277</v>
      </c>
      <c r="J156">
        <f t="shared" si="6"/>
        <v>-4</v>
      </c>
      <c r="S156">
        <f t="shared" si="7"/>
        <v>-4</v>
      </c>
      <c r="T156">
        <f t="shared" si="8"/>
        <v>0</v>
      </c>
    </row>
    <row r="157" spans="1:20" x14ac:dyDescent="0.55000000000000004">
      <c r="A157">
        <v>151</v>
      </c>
      <c r="B157">
        <v>435</v>
      </c>
      <c r="C157">
        <v>0</v>
      </c>
      <c r="D157">
        <v>25</v>
      </c>
      <c r="E157">
        <v>15</v>
      </c>
      <c r="F157">
        <v>0</v>
      </c>
      <c r="G157">
        <v>1</v>
      </c>
      <c r="H157">
        <v>-1.0844373580733571</v>
      </c>
      <c r="I157">
        <v>0.25266720669425385</v>
      </c>
      <c r="J157">
        <f t="shared" si="6"/>
        <v>9.5</v>
      </c>
      <c r="S157">
        <f t="shared" si="7"/>
        <v>-4</v>
      </c>
      <c r="T157">
        <f t="shared" si="8"/>
        <v>13.5</v>
      </c>
    </row>
    <row r="158" spans="1:20" x14ac:dyDescent="0.55000000000000004">
      <c r="A158">
        <v>152</v>
      </c>
      <c r="B158">
        <v>454</v>
      </c>
      <c r="C158">
        <v>0</v>
      </c>
      <c r="D158">
        <v>25</v>
      </c>
      <c r="E158">
        <v>15</v>
      </c>
      <c r="F158">
        <v>0</v>
      </c>
      <c r="G158">
        <v>0</v>
      </c>
      <c r="H158">
        <v>-1.0844373580733571</v>
      </c>
      <c r="I158">
        <v>0.25266720669425385</v>
      </c>
      <c r="J158">
        <f t="shared" si="6"/>
        <v>-4</v>
      </c>
      <c r="S158">
        <f t="shared" si="7"/>
        <v>-4</v>
      </c>
      <c r="T158">
        <f t="shared" si="8"/>
        <v>0</v>
      </c>
    </row>
    <row r="159" spans="1:20" x14ac:dyDescent="0.55000000000000004">
      <c r="A159">
        <v>153</v>
      </c>
      <c r="B159">
        <v>13</v>
      </c>
      <c r="C159">
        <v>0</v>
      </c>
      <c r="D159">
        <v>22</v>
      </c>
      <c r="E159">
        <v>10</v>
      </c>
      <c r="F159">
        <v>13</v>
      </c>
      <c r="G159">
        <v>1</v>
      </c>
      <c r="H159">
        <v>-1.0950779520058136</v>
      </c>
      <c r="I159">
        <v>0.25066327349169332</v>
      </c>
      <c r="J159">
        <f t="shared" si="6"/>
        <v>9.5</v>
      </c>
      <c r="S159">
        <f t="shared" si="7"/>
        <v>-4</v>
      </c>
      <c r="T159">
        <f t="shared" si="8"/>
        <v>13.5</v>
      </c>
    </row>
    <row r="160" spans="1:20" x14ac:dyDescent="0.55000000000000004">
      <c r="A160">
        <v>154</v>
      </c>
      <c r="B160">
        <v>85</v>
      </c>
      <c r="C160">
        <v>0</v>
      </c>
      <c r="D160">
        <v>22</v>
      </c>
      <c r="E160">
        <v>10</v>
      </c>
      <c r="F160">
        <v>13</v>
      </c>
      <c r="G160">
        <v>0</v>
      </c>
      <c r="H160">
        <v>-1.0950779520058136</v>
      </c>
      <c r="I160">
        <v>0.25066327349169332</v>
      </c>
      <c r="J160">
        <f t="shared" si="6"/>
        <v>-4</v>
      </c>
      <c r="S160">
        <f t="shared" si="7"/>
        <v>-4</v>
      </c>
      <c r="T160">
        <f t="shared" si="8"/>
        <v>0</v>
      </c>
    </row>
    <row r="161" spans="1:20" x14ac:dyDescent="0.55000000000000004">
      <c r="A161">
        <v>155</v>
      </c>
      <c r="B161">
        <v>23</v>
      </c>
      <c r="C161">
        <v>0</v>
      </c>
      <c r="D161">
        <v>12</v>
      </c>
      <c r="E161">
        <v>0</v>
      </c>
      <c r="F161">
        <v>0</v>
      </c>
      <c r="G161">
        <v>0</v>
      </c>
      <c r="H161">
        <v>-1.1114193941124424</v>
      </c>
      <c r="I161">
        <v>0.24760636433259423</v>
      </c>
      <c r="J161">
        <f t="shared" si="6"/>
        <v>-4</v>
      </c>
      <c r="S161">
        <f t="shared" si="7"/>
        <v>-4</v>
      </c>
      <c r="T161">
        <f t="shared" si="8"/>
        <v>0</v>
      </c>
    </row>
    <row r="162" spans="1:20" x14ac:dyDescent="0.55000000000000004">
      <c r="A162">
        <v>156</v>
      </c>
      <c r="B162">
        <v>474</v>
      </c>
      <c r="C162">
        <v>0</v>
      </c>
      <c r="D162">
        <v>12</v>
      </c>
      <c r="E162">
        <v>0</v>
      </c>
      <c r="F162">
        <v>0</v>
      </c>
      <c r="G162">
        <v>0</v>
      </c>
      <c r="H162">
        <v>-1.1114193941124424</v>
      </c>
      <c r="I162">
        <v>0.24760636433259423</v>
      </c>
      <c r="J162">
        <f t="shared" si="6"/>
        <v>-4</v>
      </c>
      <c r="S162">
        <f t="shared" si="7"/>
        <v>-4</v>
      </c>
      <c r="T162">
        <f t="shared" si="8"/>
        <v>0</v>
      </c>
    </row>
    <row r="163" spans="1:20" x14ac:dyDescent="0.55000000000000004">
      <c r="A163">
        <v>157</v>
      </c>
      <c r="B163">
        <v>372</v>
      </c>
      <c r="C163">
        <v>0</v>
      </c>
      <c r="D163">
        <v>20</v>
      </c>
      <c r="E163">
        <v>10</v>
      </c>
      <c r="F163">
        <v>0</v>
      </c>
      <c r="G163">
        <v>0</v>
      </c>
      <c r="H163">
        <v>-1.1157070884227978</v>
      </c>
      <c r="I163">
        <v>0.24680844252757439</v>
      </c>
      <c r="J163">
        <f t="shared" si="6"/>
        <v>-4</v>
      </c>
      <c r="S163">
        <f t="shared" si="7"/>
        <v>-4</v>
      </c>
      <c r="T163">
        <f t="shared" si="8"/>
        <v>0</v>
      </c>
    </row>
    <row r="164" spans="1:20" x14ac:dyDescent="0.55000000000000004">
      <c r="A164">
        <v>158</v>
      </c>
      <c r="B164">
        <v>35</v>
      </c>
      <c r="C164">
        <v>0</v>
      </c>
      <c r="D164">
        <v>24</v>
      </c>
      <c r="E164">
        <v>15</v>
      </c>
      <c r="F164">
        <v>0</v>
      </c>
      <c r="G164">
        <v>0</v>
      </c>
      <c r="H164">
        <v>-1.1178509355779753</v>
      </c>
      <c r="I164">
        <v>0.24641013048691865</v>
      </c>
      <c r="J164">
        <f t="shared" si="6"/>
        <v>-4</v>
      </c>
      <c r="S164">
        <f t="shared" si="7"/>
        <v>-4</v>
      </c>
      <c r="T164">
        <f t="shared" si="8"/>
        <v>0</v>
      </c>
    </row>
    <row r="165" spans="1:20" x14ac:dyDescent="0.55000000000000004">
      <c r="A165">
        <v>159</v>
      </c>
      <c r="B165">
        <v>165</v>
      </c>
      <c r="C165">
        <v>0</v>
      </c>
      <c r="D165">
        <v>24</v>
      </c>
      <c r="E165">
        <v>15</v>
      </c>
      <c r="F165">
        <v>0</v>
      </c>
      <c r="G165">
        <v>0</v>
      </c>
      <c r="H165">
        <v>-1.1178509355779753</v>
      </c>
      <c r="I165">
        <v>0.24641013048691865</v>
      </c>
      <c r="J165">
        <f t="shared" si="6"/>
        <v>-4</v>
      </c>
      <c r="S165">
        <f t="shared" si="7"/>
        <v>-4</v>
      </c>
      <c r="T165">
        <f t="shared" si="8"/>
        <v>0</v>
      </c>
    </row>
    <row r="166" spans="1:20" x14ac:dyDescent="0.55000000000000004">
      <c r="A166">
        <v>160</v>
      </c>
      <c r="B166">
        <v>107</v>
      </c>
      <c r="C166">
        <v>0</v>
      </c>
      <c r="D166">
        <v>13</v>
      </c>
      <c r="E166">
        <v>0</v>
      </c>
      <c r="F166">
        <v>15</v>
      </c>
      <c r="G166">
        <v>1</v>
      </c>
      <c r="H166">
        <v>-1.1313112226758077</v>
      </c>
      <c r="I166">
        <v>0.24391920058807953</v>
      </c>
      <c r="J166">
        <f t="shared" si="6"/>
        <v>9.5</v>
      </c>
      <c r="S166">
        <f t="shared" si="7"/>
        <v>-4</v>
      </c>
      <c r="T166">
        <f t="shared" si="8"/>
        <v>13.5</v>
      </c>
    </row>
    <row r="167" spans="1:20" x14ac:dyDescent="0.55000000000000004">
      <c r="A167">
        <v>161</v>
      </c>
      <c r="B167">
        <v>429</v>
      </c>
      <c r="C167">
        <v>0</v>
      </c>
      <c r="D167">
        <v>29</v>
      </c>
      <c r="E167">
        <v>20</v>
      </c>
      <c r="F167">
        <v>13</v>
      </c>
      <c r="G167">
        <v>1</v>
      </c>
      <c r="H167">
        <v>-1.1327792238207874</v>
      </c>
      <c r="I167">
        <v>0.24364856975064908</v>
      </c>
      <c r="J167">
        <f t="shared" si="6"/>
        <v>9.5</v>
      </c>
      <c r="S167">
        <f t="shared" si="7"/>
        <v>-4</v>
      </c>
      <c r="T167">
        <f t="shared" si="8"/>
        <v>13.5</v>
      </c>
    </row>
    <row r="168" spans="1:20" x14ac:dyDescent="0.55000000000000004">
      <c r="A168">
        <v>162</v>
      </c>
      <c r="B168">
        <v>403</v>
      </c>
      <c r="C168">
        <v>0</v>
      </c>
      <c r="D168">
        <v>11</v>
      </c>
      <c r="E168">
        <v>0</v>
      </c>
      <c r="F168">
        <v>0</v>
      </c>
      <c r="G168">
        <v>0</v>
      </c>
      <c r="H168">
        <v>-1.1448329716170609</v>
      </c>
      <c r="I168">
        <v>0.24143412699419864</v>
      </c>
      <c r="J168">
        <f t="shared" si="6"/>
        <v>-4</v>
      </c>
      <c r="S168">
        <f t="shared" si="7"/>
        <v>-4</v>
      </c>
      <c r="T168">
        <f t="shared" si="8"/>
        <v>0</v>
      </c>
    </row>
    <row r="169" spans="1:20" x14ac:dyDescent="0.55000000000000004">
      <c r="A169">
        <v>163</v>
      </c>
      <c r="B169">
        <v>247</v>
      </c>
      <c r="C169">
        <v>0</v>
      </c>
      <c r="D169">
        <v>19</v>
      </c>
      <c r="E169">
        <v>10</v>
      </c>
      <c r="F169">
        <v>0</v>
      </c>
      <c r="G169">
        <v>0</v>
      </c>
      <c r="H169">
        <v>-1.1491206659274162</v>
      </c>
      <c r="I169">
        <v>0.24064973366003475</v>
      </c>
      <c r="J169">
        <f t="shared" si="6"/>
        <v>-4</v>
      </c>
      <c r="S169">
        <f t="shared" si="7"/>
        <v>-4</v>
      </c>
      <c r="T169">
        <f t="shared" si="8"/>
        <v>0</v>
      </c>
    </row>
    <row r="170" spans="1:20" x14ac:dyDescent="0.55000000000000004">
      <c r="A170">
        <v>164</v>
      </c>
      <c r="B170">
        <v>91</v>
      </c>
      <c r="C170">
        <v>0</v>
      </c>
      <c r="D170">
        <v>20</v>
      </c>
      <c r="E170">
        <v>10</v>
      </c>
      <c r="F170">
        <v>13</v>
      </c>
      <c r="G170">
        <v>0</v>
      </c>
      <c r="H170">
        <v>-1.1619051070150506</v>
      </c>
      <c r="I170">
        <v>0.23832128964706661</v>
      </c>
      <c r="J170">
        <f t="shared" si="6"/>
        <v>-4</v>
      </c>
      <c r="S170">
        <f t="shared" si="7"/>
        <v>-4</v>
      </c>
      <c r="T170">
        <f t="shared" si="8"/>
        <v>0</v>
      </c>
    </row>
    <row r="171" spans="1:20" x14ac:dyDescent="0.55000000000000004">
      <c r="A171">
        <v>165</v>
      </c>
      <c r="B171">
        <v>151</v>
      </c>
      <c r="C171">
        <v>0</v>
      </c>
      <c r="D171">
        <v>10</v>
      </c>
      <c r="E171">
        <v>0</v>
      </c>
      <c r="F171">
        <v>0</v>
      </c>
      <c r="G171">
        <v>0</v>
      </c>
      <c r="H171">
        <v>-1.1782465491216794</v>
      </c>
      <c r="I171">
        <v>0.23536761782610782</v>
      </c>
      <c r="J171">
        <f t="shared" si="6"/>
        <v>-4</v>
      </c>
      <c r="S171">
        <f t="shared" si="7"/>
        <v>-4</v>
      </c>
      <c r="T171">
        <f t="shared" si="8"/>
        <v>0</v>
      </c>
    </row>
    <row r="172" spans="1:20" x14ac:dyDescent="0.55000000000000004">
      <c r="A172">
        <v>166</v>
      </c>
      <c r="B172">
        <v>416</v>
      </c>
      <c r="C172">
        <v>0</v>
      </c>
      <c r="D172">
        <v>23</v>
      </c>
      <c r="E172">
        <v>15</v>
      </c>
      <c r="F172">
        <v>13</v>
      </c>
      <c r="G172">
        <v>1</v>
      </c>
      <c r="H172">
        <v>-1.1974625316748468</v>
      </c>
      <c r="I172">
        <v>0.23192692554938385</v>
      </c>
      <c r="J172">
        <f t="shared" si="6"/>
        <v>9.5</v>
      </c>
      <c r="S172">
        <f t="shared" si="7"/>
        <v>-4</v>
      </c>
      <c r="T172">
        <f t="shared" si="8"/>
        <v>13.5</v>
      </c>
    </row>
    <row r="173" spans="1:20" x14ac:dyDescent="0.55000000000000004">
      <c r="A173">
        <v>167</v>
      </c>
      <c r="B173">
        <v>10</v>
      </c>
      <c r="C173">
        <v>0</v>
      </c>
      <c r="D173">
        <v>11</v>
      </c>
      <c r="E173">
        <v>0</v>
      </c>
      <c r="F173">
        <v>15</v>
      </c>
      <c r="G173">
        <v>0</v>
      </c>
      <c r="H173">
        <v>-1.1981383776850447</v>
      </c>
      <c r="I173">
        <v>0.23180655429873018</v>
      </c>
      <c r="J173">
        <f t="shared" si="6"/>
        <v>-4</v>
      </c>
      <c r="S173">
        <f t="shared" si="7"/>
        <v>-4</v>
      </c>
      <c r="T173">
        <f t="shared" si="8"/>
        <v>0</v>
      </c>
    </row>
    <row r="174" spans="1:20" x14ac:dyDescent="0.55000000000000004">
      <c r="A174">
        <v>168</v>
      </c>
      <c r="B174">
        <v>495</v>
      </c>
      <c r="C174">
        <v>0</v>
      </c>
      <c r="D174">
        <v>11</v>
      </c>
      <c r="E174">
        <v>0</v>
      </c>
      <c r="F174">
        <v>15</v>
      </c>
      <c r="G174">
        <v>0</v>
      </c>
      <c r="H174">
        <v>-1.1981383776850447</v>
      </c>
      <c r="I174">
        <v>0.23180655429873018</v>
      </c>
      <c r="J174">
        <f t="shared" si="6"/>
        <v>-4</v>
      </c>
      <c r="S174">
        <f t="shared" si="7"/>
        <v>-4</v>
      </c>
      <c r="T174">
        <f t="shared" si="8"/>
        <v>0</v>
      </c>
    </row>
    <row r="175" spans="1:20" x14ac:dyDescent="0.55000000000000004">
      <c r="A175">
        <v>169</v>
      </c>
      <c r="B175">
        <v>12</v>
      </c>
      <c r="C175">
        <v>0</v>
      </c>
      <c r="D175">
        <v>9</v>
      </c>
      <c r="E175">
        <v>0</v>
      </c>
      <c r="F175">
        <v>0</v>
      </c>
      <c r="G175">
        <v>0</v>
      </c>
      <c r="H175">
        <v>-1.2116601266262979</v>
      </c>
      <c r="I175">
        <v>0.22940744249311271</v>
      </c>
      <c r="J175">
        <f t="shared" si="6"/>
        <v>-4</v>
      </c>
      <c r="S175">
        <f t="shared" si="7"/>
        <v>-4</v>
      </c>
      <c r="T175">
        <f t="shared" si="8"/>
        <v>0</v>
      </c>
    </row>
    <row r="176" spans="1:20" x14ac:dyDescent="0.55000000000000004">
      <c r="A176">
        <v>170</v>
      </c>
      <c r="B176">
        <v>173</v>
      </c>
      <c r="C176">
        <v>0</v>
      </c>
      <c r="D176">
        <v>9</v>
      </c>
      <c r="E176">
        <v>0</v>
      </c>
      <c r="F176">
        <v>0</v>
      </c>
      <c r="G176">
        <v>0</v>
      </c>
      <c r="H176">
        <v>-1.2116601266262979</v>
      </c>
      <c r="I176">
        <v>0.22940744249311271</v>
      </c>
      <c r="J176">
        <f t="shared" si="6"/>
        <v>-4</v>
      </c>
      <c r="S176">
        <f t="shared" si="7"/>
        <v>-4</v>
      </c>
      <c r="T176">
        <f t="shared" si="8"/>
        <v>0</v>
      </c>
    </row>
    <row r="177" spans="1:20" x14ac:dyDescent="0.55000000000000004">
      <c r="A177">
        <v>171</v>
      </c>
      <c r="B177">
        <v>253</v>
      </c>
      <c r="C177">
        <v>0</v>
      </c>
      <c r="D177">
        <v>9</v>
      </c>
      <c r="E177">
        <v>0</v>
      </c>
      <c r="F177">
        <v>0</v>
      </c>
      <c r="G177">
        <v>0</v>
      </c>
      <c r="H177">
        <v>-1.2116601266262979</v>
      </c>
      <c r="I177">
        <v>0.22940744249311271</v>
      </c>
      <c r="J177">
        <f t="shared" si="6"/>
        <v>-4</v>
      </c>
      <c r="S177">
        <f t="shared" si="7"/>
        <v>-4</v>
      </c>
      <c r="T177">
        <f t="shared" si="8"/>
        <v>0</v>
      </c>
    </row>
    <row r="178" spans="1:20" x14ac:dyDescent="0.55000000000000004">
      <c r="A178">
        <v>172</v>
      </c>
      <c r="B178">
        <v>11</v>
      </c>
      <c r="C178">
        <v>0</v>
      </c>
      <c r="D178">
        <v>17</v>
      </c>
      <c r="E178">
        <v>10</v>
      </c>
      <c r="F178">
        <v>0</v>
      </c>
      <c r="G178">
        <v>0</v>
      </c>
      <c r="H178">
        <v>-1.2159478209366532</v>
      </c>
      <c r="I178">
        <v>0.2286503448755117</v>
      </c>
      <c r="J178">
        <f t="shared" si="6"/>
        <v>-4</v>
      </c>
      <c r="S178">
        <f t="shared" si="7"/>
        <v>-4</v>
      </c>
      <c r="T178">
        <f t="shared" si="8"/>
        <v>0</v>
      </c>
    </row>
    <row r="179" spans="1:20" x14ac:dyDescent="0.55000000000000004">
      <c r="A179">
        <v>173</v>
      </c>
      <c r="B179">
        <v>423</v>
      </c>
      <c r="C179">
        <v>0</v>
      </c>
      <c r="D179">
        <v>17</v>
      </c>
      <c r="E179">
        <v>10</v>
      </c>
      <c r="F179">
        <v>0</v>
      </c>
      <c r="G179">
        <v>0</v>
      </c>
      <c r="H179">
        <v>-1.2159478209366532</v>
      </c>
      <c r="I179">
        <v>0.2286503448755117</v>
      </c>
      <c r="J179">
        <f t="shared" si="6"/>
        <v>-4</v>
      </c>
      <c r="S179">
        <f t="shared" si="7"/>
        <v>-4</v>
      </c>
      <c r="T179">
        <f t="shared" si="8"/>
        <v>0</v>
      </c>
    </row>
    <row r="180" spans="1:20" x14ac:dyDescent="0.55000000000000004">
      <c r="A180">
        <v>174</v>
      </c>
      <c r="B180">
        <v>114</v>
      </c>
      <c r="C180">
        <v>0</v>
      </c>
      <c r="D180">
        <v>10</v>
      </c>
      <c r="E180">
        <v>0</v>
      </c>
      <c r="F180">
        <v>15</v>
      </c>
      <c r="G180">
        <v>0</v>
      </c>
      <c r="H180">
        <v>-1.2315519551896632</v>
      </c>
      <c r="I180">
        <v>0.22590991270971295</v>
      </c>
      <c r="J180">
        <f t="shared" si="6"/>
        <v>-4</v>
      </c>
      <c r="S180">
        <f t="shared" si="7"/>
        <v>-4</v>
      </c>
      <c r="T180">
        <f t="shared" si="8"/>
        <v>0</v>
      </c>
    </row>
    <row r="181" spans="1:20" x14ac:dyDescent="0.55000000000000004">
      <c r="A181">
        <v>175</v>
      </c>
      <c r="B181">
        <v>169</v>
      </c>
      <c r="C181">
        <v>0</v>
      </c>
      <c r="D181">
        <v>8</v>
      </c>
      <c r="E181">
        <v>0</v>
      </c>
      <c r="F181">
        <v>0</v>
      </c>
      <c r="G181">
        <v>0</v>
      </c>
      <c r="H181">
        <v>-1.2450737041309163</v>
      </c>
      <c r="I181">
        <v>0.22355406901629776</v>
      </c>
      <c r="J181">
        <f t="shared" si="6"/>
        <v>-4</v>
      </c>
      <c r="S181">
        <f t="shared" si="7"/>
        <v>-4</v>
      </c>
      <c r="T181">
        <f t="shared" si="8"/>
        <v>0</v>
      </c>
    </row>
    <row r="182" spans="1:20" x14ac:dyDescent="0.55000000000000004">
      <c r="A182">
        <v>176</v>
      </c>
      <c r="B182">
        <v>206</v>
      </c>
      <c r="C182">
        <v>0</v>
      </c>
      <c r="D182">
        <v>8</v>
      </c>
      <c r="E182">
        <v>0</v>
      </c>
      <c r="F182">
        <v>0</v>
      </c>
      <c r="G182">
        <v>1</v>
      </c>
      <c r="H182">
        <v>-1.2450737041309163</v>
      </c>
      <c r="I182">
        <v>0.22355406901629776</v>
      </c>
      <c r="J182">
        <f t="shared" si="6"/>
        <v>9.5</v>
      </c>
      <c r="S182">
        <f t="shared" si="7"/>
        <v>-4</v>
      </c>
      <c r="T182">
        <f t="shared" si="8"/>
        <v>13.5</v>
      </c>
    </row>
    <row r="183" spans="1:20" x14ac:dyDescent="0.55000000000000004">
      <c r="A183">
        <v>177</v>
      </c>
      <c r="B183">
        <v>499</v>
      </c>
      <c r="C183">
        <v>0</v>
      </c>
      <c r="D183">
        <v>8</v>
      </c>
      <c r="E183">
        <v>0</v>
      </c>
      <c r="F183">
        <v>0</v>
      </c>
      <c r="G183">
        <v>0</v>
      </c>
      <c r="H183">
        <v>-1.2450737041309163</v>
      </c>
      <c r="I183">
        <v>0.22355406901629776</v>
      </c>
      <c r="J183">
        <f t="shared" si="6"/>
        <v>-4</v>
      </c>
      <c r="S183">
        <f t="shared" si="7"/>
        <v>-4</v>
      </c>
      <c r="T183">
        <f t="shared" si="8"/>
        <v>0</v>
      </c>
    </row>
    <row r="185" spans="1:20" x14ac:dyDescent="0.55000000000000004">
      <c r="A185" s="19"/>
      <c r="B185" s="19"/>
      <c r="C185" s="19"/>
      <c r="D185" s="19"/>
      <c r="E185" s="19"/>
      <c r="F185" s="19"/>
      <c r="G185" s="19"/>
      <c r="H185" s="19"/>
      <c r="I185" s="19"/>
      <c r="J185" s="19"/>
      <c r="K185" s="19"/>
      <c r="L185" s="19"/>
      <c r="M185" s="19"/>
      <c r="N185" s="19"/>
      <c r="O185" s="19"/>
      <c r="P185" s="19"/>
      <c r="Q185" s="19"/>
      <c r="R185" s="19"/>
      <c r="S185" s="19"/>
      <c r="T185" s="19"/>
    </row>
    <row r="187" spans="1:20" x14ac:dyDescent="0.55000000000000004">
      <c r="A187">
        <v>178</v>
      </c>
      <c r="B187">
        <v>334</v>
      </c>
      <c r="C187">
        <v>0</v>
      </c>
      <c r="D187">
        <v>32</v>
      </c>
      <c r="E187">
        <v>30</v>
      </c>
      <c r="F187">
        <v>0</v>
      </c>
      <c r="G187">
        <v>0</v>
      </c>
      <c r="H187">
        <v>-1.2579367870619824</v>
      </c>
      <c r="I187">
        <v>0.22132926729771193</v>
      </c>
      <c r="J187">
        <f>IF(I187&lt;$B$3, -$B$4, IF(AND(I187&gt;$B$3, G187=0), -$B$4-$B$1, IF(AND(I187&gt;$B$3, G187=1), $B$2-$B$4-$B$1)))</f>
        <v>-1</v>
      </c>
      <c r="S187">
        <f t="shared" si="7"/>
        <v>-4</v>
      </c>
      <c r="T187">
        <f>IF(G187=1, $B$2,0)</f>
        <v>0</v>
      </c>
    </row>
    <row r="188" spans="1:20" x14ac:dyDescent="0.55000000000000004">
      <c r="A188">
        <v>179</v>
      </c>
      <c r="B188">
        <v>126</v>
      </c>
      <c r="C188">
        <v>0</v>
      </c>
      <c r="D188">
        <v>7</v>
      </c>
      <c r="E188">
        <v>0</v>
      </c>
      <c r="F188">
        <v>0</v>
      </c>
      <c r="G188">
        <v>0</v>
      </c>
      <c r="H188">
        <v>-1.2784872816355348</v>
      </c>
      <c r="I188">
        <v>0.21780783172792428</v>
      </c>
      <c r="J188">
        <f>IF(I188&lt;$B$3, -$B$4, IF(AND(I188&gt;$B$3, G188=0), -$B$4-$B$1, IF(AND(I188&gt;$B$3, G188=1), $B$2-$B$4-$B$1)))</f>
        <v>-1</v>
      </c>
      <c r="S188">
        <f t="shared" si="7"/>
        <v>-4</v>
      </c>
      <c r="T188">
        <f t="shared" si="8"/>
        <v>0</v>
      </c>
    </row>
    <row r="189" spans="1:20" x14ac:dyDescent="0.55000000000000004">
      <c r="A189">
        <v>180</v>
      </c>
      <c r="B189">
        <v>129</v>
      </c>
      <c r="C189">
        <v>0</v>
      </c>
      <c r="D189">
        <v>26</v>
      </c>
      <c r="E189">
        <v>20</v>
      </c>
      <c r="F189">
        <v>26</v>
      </c>
      <c r="G189">
        <v>0</v>
      </c>
      <c r="H189">
        <v>-1.2792179749268955</v>
      </c>
      <c r="I189">
        <v>0.21768337094887466</v>
      </c>
      <c r="J189">
        <f t="shared" ref="J189:J252" si="9">IF(I189&lt;$B$3, -$B$4, IF(AND(I189&gt;$B$3, G189=0), -$B$4-$B$1, IF(AND(I189&gt;$B$3, G189=1), $B$2-$B$4-$B$1)))</f>
        <v>-1</v>
      </c>
      <c r="S189">
        <f t="shared" si="7"/>
        <v>-4</v>
      </c>
      <c r="T189">
        <f t="shared" si="8"/>
        <v>0</v>
      </c>
    </row>
    <row r="190" spans="1:20" x14ac:dyDescent="0.55000000000000004">
      <c r="A190">
        <v>181</v>
      </c>
      <c r="B190">
        <v>183</v>
      </c>
      <c r="C190">
        <v>0</v>
      </c>
      <c r="D190">
        <v>19</v>
      </c>
      <c r="E190">
        <v>15</v>
      </c>
      <c r="F190">
        <v>0</v>
      </c>
      <c r="G190">
        <v>1</v>
      </c>
      <c r="H190">
        <v>-1.284918823101068</v>
      </c>
      <c r="I190">
        <v>0.21671409439926143</v>
      </c>
      <c r="J190">
        <f t="shared" si="9"/>
        <v>-1</v>
      </c>
      <c r="S190">
        <f t="shared" si="7"/>
        <v>-4</v>
      </c>
      <c r="T190">
        <f t="shared" si="8"/>
        <v>13.5</v>
      </c>
    </row>
    <row r="191" spans="1:20" x14ac:dyDescent="0.55000000000000004">
      <c r="A191">
        <v>182</v>
      </c>
      <c r="B191">
        <v>322</v>
      </c>
      <c r="C191">
        <v>0</v>
      </c>
      <c r="D191">
        <v>27</v>
      </c>
      <c r="E191">
        <v>25</v>
      </c>
      <c r="F191">
        <v>0</v>
      </c>
      <c r="G191">
        <v>1</v>
      </c>
      <c r="H191">
        <v>-1.2892065174114231</v>
      </c>
      <c r="I191">
        <v>0.21598714626392568</v>
      </c>
      <c r="J191">
        <f t="shared" si="9"/>
        <v>-1</v>
      </c>
      <c r="S191">
        <f t="shared" si="7"/>
        <v>-4</v>
      </c>
      <c r="T191">
        <f t="shared" si="8"/>
        <v>13.5</v>
      </c>
    </row>
    <row r="192" spans="1:20" x14ac:dyDescent="0.55000000000000004">
      <c r="A192">
        <v>183</v>
      </c>
      <c r="B192">
        <v>41</v>
      </c>
      <c r="C192">
        <v>0</v>
      </c>
      <c r="D192">
        <v>8</v>
      </c>
      <c r="E192">
        <v>0</v>
      </c>
      <c r="F192">
        <v>15</v>
      </c>
      <c r="G192">
        <v>1</v>
      </c>
      <c r="H192">
        <v>-1.2983791101989002</v>
      </c>
      <c r="I192">
        <v>0.21443793644246645</v>
      </c>
      <c r="J192">
        <f t="shared" si="9"/>
        <v>-1</v>
      </c>
      <c r="S192">
        <f t="shared" si="7"/>
        <v>-4</v>
      </c>
      <c r="T192">
        <f t="shared" si="8"/>
        <v>13.5</v>
      </c>
    </row>
    <row r="193" spans="1:20" x14ac:dyDescent="0.55000000000000004">
      <c r="A193">
        <v>184</v>
      </c>
      <c r="B193">
        <v>393</v>
      </c>
      <c r="C193">
        <v>0</v>
      </c>
      <c r="D193">
        <v>28</v>
      </c>
      <c r="E193">
        <v>25</v>
      </c>
      <c r="F193">
        <v>13</v>
      </c>
      <c r="G193">
        <v>1</v>
      </c>
      <c r="H193">
        <v>-1.3019909584990577</v>
      </c>
      <c r="I193">
        <v>0.21383013259079425</v>
      </c>
      <c r="J193">
        <f t="shared" si="9"/>
        <v>-1</v>
      </c>
      <c r="S193">
        <f t="shared" si="7"/>
        <v>-4</v>
      </c>
      <c r="T193">
        <f t="shared" si="8"/>
        <v>13.5</v>
      </c>
    </row>
    <row r="194" spans="1:20" x14ac:dyDescent="0.55000000000000004">
      <c r="A194">
        <v>185</v>
      </c>
      <c r="B194">
        <v>127</v>
      </c>
      <c r="C194">
        <v>0</v>
      </c>
      <c r="D194">
        <v>33</v>
      </c>
      <c r="E194">
        <v>30</v>
      </c>
      <c r="F194">
        <v>26</v>
      </c>
      <c r="G194">
        <v>0</v>
      </c>
      <c r="H194">
        <v>-1.3169192467418693</v>
      </c>
      <c r="I194">
        <v>0.21133130717421728</v>
      </c>
      <c r="J194">
        <f t="shared" si="9"/>
        <v>-1</v>
      </c>
      <c r="S194">
        <f t="shared" si="7"/>
        <v>-4</v>
      </c>
      <c r="T194">
        <f t="shared" si="8"/>
        <v>0</v>
      </c>
    </row>
    <row r="195" spans="1:20" x14ac:dyDescent="0.55000000000000004">
      <c r="A195">
        <v>186</v>
      </c>
      <c r="B195">
        <v>308</v>
      </c>
      <c r="C195">
        <v>0</v>
      </c>
      <c r="D195">
        <v>18</v>
      </c>
      <c r="E195">
        <v>15</v>
      </c>
      <c r="F195">
        <v>0</v>
      </c>
      <c r="G195">
        <v>0</v>
      </c>
      <c r="H195">
        <v>-1.3183324006056862</v>
      </c>
      <c r="I195">
        <v>0.21109587235544311</v>
      </c>
      <c r="J195">
        <f t="shared" si="9"/>
        <v>-1</v>
      </c>
      <c r="S195">
        <f t="shared" si="7"/>
        <v>-4</v>
      </c>
      <c r="T195">
        <f t="shared" si="8"/>
        <v>0</v>
      </c>
    </row>
    <row r="196" spans="1:20" x14ac:dyDescent="0.55000000000000004">
      <c r="A196">
        <v>187</v>
      </c>
      <c r="B196">
        <v>187</v>
      </c>
      <c r="C196">
        <v>0</v>
      </c>
      <c r="D196">
        <v>42</v>
      </c>
      <c r="E196">
        <v>45</v>
      </c>
      <c r="F196">
        <v>0</v>
      </c>
      <c r="G196">
        <v>0</v>
      </c>
      <c r="H196">
        <v>-1.3311954835367525</v>
      </c>
      <c r="I196">
        <v>0.20896168697416873</v>
      </c>
      <c r="J196">
        <f t="shared" si="9"/>
        <v>-1</v>
      </c>
      <c r="S196">
        <f t="shared" si="7"/>
        <v>-4</v>
      </c>
      <c r="T196">
        <f t="shared" si="8"/>
        <v>0</v>
      </c>
    </row>
    <row r="197" spans="1:20" x14ac:dyDescent="0.55000000000000004">
      <c r="A197">
        <v>188</v>
      </c>
      <c r="B197">
        <v>14</v>
      </c>
      <c r="C197">
        <v>0</v>
      </c>
      <c r="D197">
        <v>35</v>
      </c>
      <c r="E197">
        <v>35</v>
      </c>
      <c r="F197">
        <v>13</v>
      </c>
      <c r="G197">
        <v>0</v>
      </c>
      <c r="H197">
        <v>-1.3396922303140315</v>
      </c>
      <c r="I197">
        <v>0.207560675728032</v>
      </c>
      <c r="J197">
        <f t="shared" si="9"/>
        <v>-1</v>
      </c>
      <c r="S197">
        <f t="shared" si="7"/>
        <v>-4</v>
      </c>
      <c r="T197">
        <f t="shared" si="8"/>
        <v>0</v>
      </c>
    </row>
    <row r="198" spans="1:20" x14ac:dyDescent="0.55000000000000004">
      <c r="A198">
        <v>189</v>
      </c>
      <c r="B198">
        <v>108</v>
      </c>
      <c r="C198">
        <v>0</v>
      </c>
      <c r="D198">
        <v>5</v>
      </c>
      <c r="E198">
        <v>0</v>
      </c>
      <c r="F198">
        <v>0</v>
      </c>
      <c r="G198">
        <v>0</v>
      </c>
      <c r="H198">
        <v>-1.3453144366447718</v>
      </c>
      <c r="I198">
        <v>0.20663745983567197</v>
      </c>
      <c r="J198">
        <f t="shared" si="9"/>
        <v>-1</v>
      </c>
      <c r="S198">
        <f t="shared" si="7"/>
        <v>-4</v>
      </c>
      <c r="T198">
        <f t="shared" si="8"/>
        <v>0</v>
      </c>
    </row>
    <row r="199" spans="1:20" x14ac:dyDescent="0.55000000000000004">
      <c r="A199">
        <v>190</v>
      </c>
      <c r="B199">
        <v>146</v>
      </c>
      <c r="C199">
        <v>0</v>
      </c>
      <c r="D199">
        <v>5</v>
      </c>
      <c r="E199">
        <v>0</v>
      </c>
      <c r="F199">
        <v>0</v>
      </c>
      <c r="G199">
        <v>0</v>
      </c>
      <c r="H199">
        <v>-1.3453144366447718</v>
      </c>
      <c r="I199">
        <v>0.20663745983567197</v>
      </c>
      <c r="J199">
        <f t="shared" si="9"/>
        <v>-1</v>
      </c>
      <c r="S199">
        <f t="shared" si="7"/>
        <v>-4</v>
      </c>
      <c r="T199">
        <f t="shared" si="8"/>
        <v>0</v>
      </c>
    </row>
    <row r="200" spans="1:20" x14ac:dyDescent="0.55000000000000004">
      <c r="A200">
        <v>191</v>
      </c>
      <c r="B200">
        <v>430</v>
      </c>
      <c r="C200">
        <v>0</v>
      </c>
      <c r="D200">
        <v>5</v>
      </c>
      <c r="E200">
        <v>0</v>
      </c>
      <c r="F200">
        <v>0</v>
      </c>
      <c r="G200">
        <v>0</v>
      </c>
      <c r="H200">
        <v>-1.3453144366447718</v>
      </c>
      <c r="I200">
        <v>0.20663745983567197</v>
      </c>
      <c r="J200">
        <f t="shared" si="9"/>
        <v>-1</v>
      </c>
      <c r="S200">
        <f t="shared" ref="S200:S263" si="10">-$B$1-$B$4</f>
        <v>-4</v>
      </c>
      <c r="T200">
        <f t="shared" ref="T200:T263" si="11">IF(G200=1, $B$2,0)</f>
        <v>0</v>
      </c>
    </row>
    <row r="201" spans="1:20" x14ac:dyDescent="0.55000000000000004">
      <c r="A201">
        <v>192</v>
      </c>
      <c r="B201">
        <v>274</v>
      </c>
      <c r="C201">
        <v>0</v>
      </c>
      <c r="D201">
        <v>13</v>
      </c>
      <c r="E201">
        <v>10</v>
      </c>
      <c r="F201">
        <v>0</v>
      </c>
      <c r="G201">
        <v>0</v>
      </c>
      <c r="H201">
        <v>-1.3496021309551272</v>
      </c>
      <c r="I201">
        <v>0.20593542613271909</v>
      </c>
      <c r="J201">
        <f t="shared" si="9"/>
        <v>-1</v>
      </c>
      <c r="S201">
        <f t="shared" si="10"/>
        <v>-4</v>
      </c>
      <c r="T201">
        <f t="shared" si="11"/>
        <v>0</v>
      </c>
    </row>
    <row r="202" spans="1:20" x14ac:dyDescent="0.55000000000000004">
      <c r="A202">
        <v>193</v>
      </c>
      <c r="B202">
        <v>248</v>
      </c>
      <c r="C202">
        <v>0</v>
      </c>
      <c r="D202">
        <v>36</v>
      </c>
      <c r="E202">
        <v>35</v>
      </c>
      <c r="F202">
        <v>26</v>
      </c>
      <c r="G202">
        <v>0</v>
      </c>
      <c r="H202">
        <v>-1.3524766714016654</v>
      </c>
      <c r="I202">
        <v>0.20546576128711824</v>
      </c>
      <c r="J202">
        <f t="shared" si="9"/>
        <v>-1</v>
      </c>
      <c r="S202">
        <f t="shared" si="10"/>
        <v>-4</v>
      </c>
      <c r="T202">
        <f t="shared" si="11"/>
        <v>0</v>
      </c>
    </row>
    <row r="203" spans="1:20" x14ac:dyDescent="0.55000000000000004">
      <c r="A203">
        <v>194</v>
      </c>
      <c r="B203">
        <v>396</v>
      </c>
      <c r="C203">
        <v>1</v>
      </c>
      <c r="D203">
        <v>18</v>
      </c>
      <c r="E203">
        <v>50</v>
      </c>
      <c r="F203">
        <v>0</v>
      </c>
      <c r="G203">
        <v>0</v>
      </c>
      <c r="H203">
        <v>-1.3651966030902745</v>
      </c>
      <c r="I203">
        <v>0.20339701610748401</v>
      </c>
      <c r="J203">
        <f t="shared" si="9"/>
        <v>-1</v>
      </c>
      <c r="S203">
        <f t="shared" si="10"/>
        <v>-4</v>
      </c>
      <c r="T203">
        <f t="shared" si="11"/>
        <v>0</v>
      </c>
    </row>
    <row r="204" spans="1:20" x14ac:dyDescent="0.55000000000000004">
      <c r="A204">
        <v>195</v>
      </c>
      <c r="B204">
        <v>246</v>
      </c>
      <c r="C204">
        <v>0</v>
      </c>
      <c r="D204">
        <v>6</v>
      </c>
      <c r="E204">
        <v>0</v>
      </c>
      <c r="F204">
        <v>15</v>
      </c>
      <c r="G204">
        <v>0</v>
      </c>
      <c r="H204">
        <v>-1.3652062652081371</v>
      </c>
      <c r="I204">
        <v>0.20339545059118855</v>
      </c>
      <c r="J204">
        <f t="shared" si="9"/>
        <v>-1</v>
      </c>
      <c r="S204">
        <f t="shared" si="10"/>
        <v>-4</v>
      </c>
      <c r="T204">
        <f t="shared" si="11"/>
        <v>0</v>
      </c>
    </row>
    <row r="205" spans="1:20" x14ac:dyDescent="0.55000000000000004">
      <c r="A205">
        <v>196</v>
      </c>
      <c r="B205">
        <v>490</v>
      </c>
      <c r="C205">
        <v>0</v>
      </c>
      <c r="D205">
        <v>15</v>
      </c>
      <c r="E205">
        <v>10</v>
      </c>
      <c r="F205">
        <v>26</v>
      </c>
      <c r="G205">
        <v>0</v>
      </c>
      <c r="H205">
        <v>-1.3751710131303956</v>
      </c>
      <c r="I205">
        <v>0.20178567607563261</v>
      </c>
      <c r="J205">
        <f t="shared" si="9"/>
        <v>-1</v>
      </c>
      <c r="S205">
        <f t="shared" si="10"/>
        <v>-4</v>
      </c>
      <c r="T205">
        <f t="shared" si="11"/>
        <v>0</v>
      </c>
    </row>
    <row r="206" spans="1:20" x14ac:dyDescent="0.55000000000000004">
      <c r="A206">
        <v>197</v>
      </c>
      <c r="B206">
        <v>249</v>
      </c>
      <c r="C206">
        <v>0</v>
      </c>
      <c r="D206">
        <v>4</v>
      </c>
      <c r="E206">
        <v>0</v>
      </c>
      <c r="F206">
        <v>0</v>
      </c>
      <c r="G206">
        <v>0</v>
      </c>
      <c r="H206">
        <v>-1.3787280141493903</v>
      </c>
      <c r="I206">
        <v>0.20121336394635408</v>
      </c>
      <c r="J206">
        <f t="shared" si="9"/>
        <v>-1</v>
      </c>
      <c r="S206">
        <f t="shared" si="10"/>
        <v>-4</v>
      </c>
      <c r="T206">
        <f t="shared" si="11"/>
        <v>0</v>
      </c>
    </row>
    <row r="207" spans="1:20" x14ac:dyDescent="0.55000000000000004">
      <c r="A207">
        <v>198</v>
      </c>
      <c r="B207">
        <v>371</v>
      </c>
      <c r="C207">
        <v>0</v>
      </c>
      <c r="D207">
        <v>4</v>
      </c>
      <c r="E207">
        <v>0</v>
      </c>
      <c r="F207">
        <v>0</v>
      </c>
      <c r="G207">
        <v>0</v>
      </c>
      <c r="H207">
        <v>-1.3787280141493903</v>
      </c>
      <c r="I207">
        <v>0.20121336394635408</v>
      </c>
      <c r="J207">
        <f t="shared" si="9"/>
        <v>-1</v>
      </c>
      <c r="S207">
        <f t="shared" si="10"/>
        <v>-4</v>
      </c>
      <c r="T207">
        <f t="shared" si="11"/>
        <v>0</v>
      </c>
    </row>
    <row r="208" spans="1:20" x14ac:dyDescent="0.55000000000000004">
      <c r="A208">
        <v>199</v>
      </c>
      <c r="B208">
        <v>296</v>
      </c>
      <c r="C208">
        <v>0</v>
      </c>
      <c r="D208">
        <v>16</v>
      </c>
      <c r="E208">
        <v>15</v>
      </c>
      <c r="F208">
        <v>0</v>
      </c>
      <c r="G208">
        <v>0</v>
      </c>
      <c r="H208">
        <v>-1.3851595556149232</v>
      </c>
      <c r="I208">
        <v>0.20018163069595712</v>
      </c>
      <c r="J208">
        <f t="shared" si="9"/>
        <v>-1</v>
      </c>
      <c r="S208">
        <f t="shared" si="10"/>
        <v>-4</v>
      </c>
      <c r="T208">
        <f t="shared" si="11"/>
        <v>0</v>
      </c>
    </row>
    <row r="209" spans="1:20" x14ac:dyDescent="0.55000000000000004">
      <c r="A209">
        <v>200</v>
      </c>
      <c r="B209">
        <v>473</v>
      </c>
      <c r="C209">
        <v>0</v>
      </c>
      <c r="D209">
        <v>16</v>
      </c>
      <c r="E209">
        <v>15</v>
      </c>
      <c r="F209">
        <v>0</v>
      </c>
      <c r="G209">
        <v>1</v>
      </c>
      <c r="H209">
        <v>-1.3851595556149232</v>
      </c>
      <c r="I209">
        <v>0.20018163069595712</v>
      </c>
      <c r="J209">
        <f t="shared" si="9"/>
        <v>-1</v>
      </c>
      <c r="S209">
        <f t="shared" si="10"/>
        <v>-4</v>
      </c>
      <c r="T209">
        <f t="shared" si="11"/>
        <v>13.5</v>
      </c>
    </row>
    <row r="210" spans="1:20" x14ac:dyDescent="0.55000000000000004">
      <c r="A210">
        <v>201</v>
      </c>
      <c r="B210">
        <v>295</v>
      </c>
      <c r="C210">
        <v>0</v>
      </c>
      <c r="D210">
        <v>5</v>
      </c>
      <c r="E210">
        <v>0</v>
      </c>
      <c r="F210">
        <v>13</v>
      </c>
      <c r="G210">
        <v>0</v>
      </c>
      <c r="H210">
        <v>-1.3915124552370246</v>
      </c>
      <c r="I210">
        <v>0.19916641175527938</v>
      </c>
      <c r="J210">
        <f t="shared" si="9"/>
        <v>-1</v>
      </c>
      <c r="S210">
        <f t="shared" si="10"/>
        <v>-4</v>
      </c>
      <c r="T210">
        <f t="shared" si="11"/>
        <v>0</v>
      </c>
    </row>
    <row r="211" spans="1:20" x14ac:dyDescent="0.55000000000000004">
      <c r="A211">
        <v>202</v>
      </c>
      <c r="B211">
        <v>36</v>
      </c>
      <c r="C211">
        <v>0</v>
      </c>
      <c r="D211">
        <v>15</v>
      </c>
      <c r="E211">
        <v>15</v>
      </c>
      <c r="F211">
        <v>0</v>
      </c>
      <c r="G211">
        <v>0</v>
      </c>
      <c r="H211">
        <v>-1.4185731331195419</v>
      </c>
      <c r="I211">
        <v>0.19488536876301973</v>
      </c>
      <c r="J211">
        <f t="shared" si="9"/>
        <v>-1</v>
      </c>
      <c r="S211">
        <f t="shared" si="10"/>
        <v>-4</v>
      </c>
      <c r="T211">
        <f t="shared" si="11"/>
        <v>0</v>
      </c>
    </row>
    <row r="212" spans="1:20" x14ac:dyDescent="0.55000000000000004">
      <c r="A212">
        <v>203</v>
      </c>
      <c r="B212">
        <v>385</v>
      </c>
      <c r="C212">
        <v>0</v>
      </c>
      <c r="D212">
        <v>15</v>
      </c>
      <c r="E212">
        <v>15</v>
      </c>
      <c r="F212">
        <v>0</v>
      </c>
      <c r="G212">
        <v>0</v>
      </c>
      <c r="H212">
        <v>-1.4185731331195419</v>
      </c>
      <c r="I212">
        <v>0.19488536876301973</v>
      </c>
      <c r="J212">
        <f t="shared" si="9"/>
        <v>-1</v>
      </c>
      <c r="S212">
        <f t="shared" si="10"/>
        <v>-4</v>
      </c>
      <c r="T212">
        <f t="shared" si="11"/>
        <v>0</v>
      </c>
    </row>
    <row r="213" spans="1:20" x14ac:dyDescent="0.55000000000000004">
      <c r="A213">
        <v>204</v>
      </c>
      <c r="B213">
        <v>318</v>
      </c>
      <c r="C213">
        <v>0</v>
      </c>
      <c r="D213">
        <v>4</v>
      </c>
      <c r="E213">
        <v>0</v>
      </c>
      <c r="F213">
        <v>13</v>
      </c>
      <c r="G213">
        <v>0</v>
      </c>
      <c r="H213">
        <v>-1.4249260327416431</v>
      </c>
      <c r="I213">
        <v>0.19389049842068412</v>
      </c>
      <c r="J213">
        <f t="shared" si="9"/>
        <v>-1</v>
      </c>
      <c r="S213">
        <f t="shared" si="10"/>
        <v>-4</v>
      </c>
      <c r="T213">
        <f t="shared" si="11"/>
        <v>0</v>
      </c>
    </row>
    <row r="214" spans="1:20" x14ac:dyDescent="0.55000000000000004">
      <c r="A214">
        <v>205</v>
      </c>
      <c r="B214">
        <v>139</v>
      </c>
      <c r="C214">
        <v>0</v>
      </c>
      <c r="D214">
        <v>4</v>
      </c>
      <c r="E214">
        <v>0</v>
      </c>
      <c r="F214">
        <v>15</v>
      </c>
      <c r="G214">
        <v>0</v>
      </c>
      <c r="H214">
        <v>-1.4320334202173741</v>
      </c>
      <c r="I214">
        <v>0.19278205151820688</v>
      </c>
      <c r="J214">
        <f t="shared" si="9"/>
        <v>-1</v>
      </c>
      <c r="S214">
        <f t="shared" si="10"/>
        <v>-4</v>
      </c>
      <c r="T214">
        <f t="shared" si="11"/>
        <v>0</v>
      </c>
    </row>
    <row r="215" spans="1:20" x14ac:dyDescent="0.55000000000000004">
      <c r="A215">
        <v>206</v>
      </c>
      <c r="B215">
        <v>84</v>
      </c>
      <c r="C215">
        <v>0</v>
      </c>
      <c r="D215">
        <v>2</v>
      </c>
      <c r="E215">
        <v>0</v>
      </c>
      <c r="F215">
        <v>0</v>
      </c>
      <c r="G215">
        <v>0</v>
      </c>
      <c r="H215">
        <v>-1.4455551691586273</v>
      </c>
      <c r="I215">
        <v>0.19068657253367094</v>
      </c>
      <c r="J215">
        <f t="shared" si="9"/>
        <v>-1</v>
      </c>
      <c r="S215">
        <f t="shared" si="10"/>
        <v>-4</v>
      </c>
      <c r="T215">
        <f t="shared" si="11"/>
        <v>0</v>
      </c>
    </row>
    <row r="216" spans="1:20" x14ac:dyDescent="0.55000000000000004">
      <c r="A216">
        <v>207</v>
      </c>
      <c r="B216">
        <v>383</v>
      </c>
      <c r="C216">
        <v>0</v>
      </c>
      <c r="D216">
        <v>2</v>
      </c>
      <c r="E216">
        <v>0</v>
      </c>
      <c r="F216">
        <v>0</v>
      </c>
      <c r="G216">
        <v>0</v>
      </c>
      <c r="H216">
        <v>-1.4455551691586273</v>
      </c>
      <c r="I216">
        <v>0.19068657253367094</v>
      </c>
      <c r="J216">
        <f t="shared" si="9"/>
        <v>-1</v>
      </c>
      <c r="S216">
        <f t="shared" si="10"/>
        <v>-4</v>
      </c>
      <c r="T216">
        <f t="shared" si="11"/>
        <v>0</v>
      </c>
    </row>
    <row r="217" spans="1:20" x14ac:dyDescent="0.55000000000000004">
      <c r="A217">
        <v>208</v>
      </c>
      <c r="B217">
        <v>361</v>
      </c>
      <c r="C217">
        <v>0</v>
      </c>
      <c r="D217">
        <v>44</v>
      </c>
      <c r="E217">
        <v>50</v>
      </c>
      <c r="F217">
        <v>13</v>
      </c>
      <c r="G217">
        <v>0</v>
      </c>
      <c r="H217">
        <v>-1.4463645042934199</v>
      </c>
      <c r="I217">
        <v>0.19056170299065803</v>
      </c>
      <c r="J217">
        <f t="shared" si="9"/>
        <v>-1</v>
      </c>
      <c r="S217">
        <f t="shared" si="10"/>
        <v>-4</v>
      </c>
      <c r="T217">
        <f t="shared" si="11"/>
        <v>0</v>
      </c>
    </row>
    <row r="218" spans="1:20" x14ac:dyDescent="0.55000000000000004">
      <c r="A218">
        <v>209</v>
      </c>
      <c r="B218">
        <v>55</v>
      </c>
      <c r="C218">
        <v>0</v>
      </c>
      <c r="D218">
        <v>18</v>
      </c>
      <c r="E218">
        <v>20</v>
      </c>
      <c r="F218">
        <v>0</v>
      </c>
      <c r="G218">
        <v>0</v>
      </c>
      <c r="H218">
        <v>-1.454130557779338</v>
      </c>
      <c r="I218">
        <v>0.18936668301165557</v>
      </c>
      <c r="J218">
        <f t="shared" si="9"/>
        <v>-1</v>
      </c>
      <c r="S218">
        <f t="shared" si="10"/>
        <v>-4</v>
      </c>
      <c r="T218">
        <f t="shared" si="11"/>
        <v>0</v>
      </c>
    </row>
    <row r="219" spans="1:20" x14ac:dyDescent="0.55000000000000004">
      <c r="A219">
        <v>210</v>
      </c>
      <c r="B219">
        <v>208</v>
      </c>
      <c r="C219">
        <v>0</v>
      </c>
      <c r="D219">
        <v>3</v>
      </c>
      <c r="E219">
        <v>0</v>
      </c>
      <c r="F219">
        <v>13</v>
      </c>
      <c r="G219">
        <v>0</v>
      </c>
      <c r="H219">
        <v>-1.4583396102462616</v>
      </c>
      <c r="I219">
        <v>0.18872140886763053</v>
      </c>
      <c r="J219">
        <f t="shared" si="9"/>
        <v>-1</v>
      </c>
      <c r="S219">
        <f t="shared" si="10"/>
        <v>-4</v>
      </c>
      <c r="T219">
        <f t="shared" si="11"/>
        <v>0</v>
      </c>
    </row>
    <row r="220" spans="1:20" x14ac:dyDescent="0.55000000000000004">
      <c r="A220">
        <v>211</v>
      </c>
      <c r="B220">
        <v>88</v>
      </c>
      <c r="C220">
        <v>0</v>
      </c>
      <c r="D220">
        <v>11</v>
      </c>
      <c r="E220">
        <v>10</v>
      </c>
      <c r="F220">
        <v>13</v>
      </c>
      <c r="G220">
        <v>0</v>
      </c>
      <c r="H220">
        <v>-1.4626273045566169</v>
      </c>
      <c r="I220">
        <v>0.18806581469626654</v>
      </c>
      <c r="J220">
        <f t="shared" si="9"/>
        <v>-1</v>
      </c>
      <c r="S220">
        <f t="shared" si="10"/>
        <v>-4</v>
      </c>
      <c r="T220">
        <f t="shared" si="11"/>
        <v>0</v>
      </c>
    </row>
    <row r="221" spans="1:20" x14ac:dyDescent="0.55000000000000004">
      <c r="A221">
        <v>212</v>
      </c>
      <c r="B221">
        <v>390</v>
      </c>
      <c r="C221">
        <v>0</v>
      </c>
      <c r="D221">
        <v>19</v>
      </c>
      <c r="E221">
        <v>20</v>
      </c>
      <c r="F221">
        <v>13</v>
      </c>
      <c r="G221">
        <v>0</v>
      </c>
      <c r="H221">
        <v>-1.4669149988669723</v>
      </c>
      <c r="I221">
        <v>0.18741197186596661</v>
      </c>
      <c r="J221">
        <f t="shared" si="9"/>
        <v>-1</v>
      </c>
      <c r="S221">
        <f t="shared" si="10"/>
        <v>-4</v>
      </c>
      <c r="T221">
        <f t="shared" si="11"/>
        <v>0</v>
      </c>
    </row>
    <row r="222" spans="1:20" x14ac:dyDescent="0.55000000000000004">
      <c r="A222">
        <v>213</v>
      </c>
      <c r="B222">
        <v>223</v>
      </c>
      <c r="C222">
        <v>0</v>
      </c>
      <c r="D222">
        <v>42</v>
      </c>
      <c r="E222">
        <v>50</v>
      </c>
      <c r="F222">
        <v>0</v>
      </c>
      <c r="G222">
        <v>0</v>
      </c>
      <c r="H222">
        <v>-1.4669936407104041</v>
      </c>
      <c r="I222">
        <v>0.1873999958943304</v>
      </c>
      <c r="J222">
        <f t="shared" si="9"/>
        <v>-1</v>
      </c>
      <c r="S222">
        <f t="shared" si="10"/>
        <v>-4</v>
      </c>
      <c r="T222">
        <f t="shared" si="11"/>
        <v>0</v>
      </c>
    </row>
    <row r="223" spans="1:20" x14ac:dyDescent="0.55000000000000004">
      <c r="A223">
        <v>214</v>
      </c>
      <c r="B223">
        <v>402</v>
      </c>
      <c r="C223">
        <v>0</v>
      </c>
      <c r="D223">
        <v>15</v>
      </c>
      <c r="E223">
        <v>10</v>
      </c>
      <c r="F223">
        <v>56</v>
      </c>
      <c r="G223">
        <v>0</v>
      </c>
      <c r="H223">
        <v>-1.4817818252663635</v>
      </c>
      <c r="I223">
        <v>0.18515843595439541</v>
      </c>
      <c r="J223">
        <f t="shared" si="9"/>
        <v>-1</v>
      </c>
      <c r="S223">
        <f t="shared" si="10"/>
        <v>-4</v>
      </c>
      <c r="T223">
        <f t="shared" si="11"/>
        <v>0</v>
      </c>
    </row>
    <row r="224" spans="1:20" x14ac:dyDescent="0.55000000000000004">
      <c r="A224">
        <v>215</v>
      </c>
      <c r="B224">
        <v>307</v>
      </c>
      <c r="C224">
        <v>0</v>
      </c>
      <c r="D224">
        <v>47</v>
      </c>
      <c r="E224">
        <v>55</v>
      </c>
      <c r="F224">
        <v>13</v>
      </c>
      <c r="G224">
        <v>0</v>
      </c>
      <c r="H224">
        <v>-1.481921928953216</v>
      </c>
      <c r="I224">
        <v>0.18513729877253188</v>
      </c>
      <c r="J224">
        <f t="shared" si="9"/>
        <v>-1</v>
      </c>
      <c r="S224">
        <f t="shared" si="10"/>
        <v>-4</v>
      </c>
      <c r="T224">
        <f t="shared" si="11"/>
        <v>0</v>
      </c>
    </row>
    <row r="225" spans="1:20" x14ac:dyDescent="0.55000000000000004">
      <c r="A225">
        <v>216</v>
      </c>
      <c r="B225">
        <v>66</v>
      </c>
      <c r="C225">
        <v>0</v>
      </c>
      <c r="D225">
        <v>13</v>
      </c>
      <c r="E225">
        <v>15</v>
      </c>
      <c r="F225">
        <v>0</v>
      </c>
      <c r="G225">
        <v>0</v>
      </c>
      <c r="H225">
        <v>-1.4854002881287789</v>
      </c>
      <c r="I225">
        <v>0.18461312297026181</v>
      </c>
      <c r="J225">
        <f t="shared" si="9"/>
        <v>-1</v>
      </c>
      <c r="S225">
        <f t="shared" si="10"/>
        <v>-4</v>
      </c>
      <c r="T225">
        <f t="shared" si="11"/>
        <v>0</v>
      </c>
    </row>
    <row r="226" spans="1:20" x14ac:dyDescent="0.55000000000000004">
      <c r="A226">
        <v>217</v>
      </c>
      <c r="B226">
        <v>81</v>
      </c>
      <c r="C226">
        <v>0</v>
      </c>
      <c r="D226">
        <v>10</v>
      </c>
      <c r="E226">
        <v>10</v>
      </c>
      <c r="F226">
        <v>13</v>
      </c>
      <c r="G226">
        <v>0</v>
      </c>
      <c r="H226">
        <v>-1.4960408820612354</v>
      </c>
      <c r="I226">
        <v>0.18301675479144588</v>
      </c>
      <c r="J226">
        <f t="shared" si="9"/>
        <v>-1</v>
      </c>
      <c r="S226">
        <f t="shared" si="10"/>
        <v>-4</v>
      </c>
      <c r="T226">
        <f t="shared" si="11"/>
        <v>0</v>
      </c>
    </row>
    <row r="227" spans="1:20" x14ac:dyDescent="0.55000000000000004">
      <c r="A227">
        <v>218</v>
      </c>
      <c r="B227">
        <v>39</v>
      </c>
      <c r="C227">
        <v>0</v>
      </c>
      <c r="D227">
        <v>30</v>
      </c>
      <c r="E227">
        <v>35</v>
      </c>
      <c r="F227">
        <v>13</v>
      </c>
      <c r="G227">
        <v>0</v>
      </c>
      <c r="H227">
        <v>-1.5067601178371237</v>
      </c>
      <c r="I227">
        <v>0.18141943994875945</v>
      </c>
      <c r="J227">
        <f t="shared" si="9"/>
        <v>-1</v>
      </c>
      <c r="S227">
        <f t="shared" si="10"/>
        <v>-4</v>
      </c>
      <c r="T227">
        <f t="shared" si="11"/>
        <v>0</v>
      </c>
    </row>
    <row r="228" spans="1:20" x14ac:dyDescent="0.55000000000000004">
      <c r="A228">
        <v>219</v>
      </c>
      <c r="B228">
        <v>471</v>
      </c>
      <c r="C228">
        <v>0</v>
      </c>
      <c r="D228">
        <v>30</v>
      </c>
      <c r="E228">
        <v>35</v>
      </c>
      <c r="F228">
        <v>13</v>
      </c>
      <c r="G228">
        <v>0</v>
      </c>
      <c r="H228">
        <v>-1.5067601178371237</v>
      </c>
      <c r="I228">
        <v>0.18141943994875945</v>
      </c>
      <c r="J228">
        <f t="shared" si="9"/>
        <v>-1</v>
      </c>
      <c r="S228">
        <f t="shared" si="10"/>
        <v>-4</v>
      </c>
      <c r="T228">
        <f t="shared" si="11"/>
        <v>0</v>
      </c>
    </row>
    <row r="229" spans="1:20" x14ac:dyDescent="0.55000000000000004">
      <c r="A229">
        <v>220</v>
      </c>
      <c r="B229">
        <v>349</v>
      </c>
      <c r="C229">
        <v>0</v>
      </c>
      <c r="D229">
        <v>8</v>
      </c>
      <c r="E229">
        <v>10</v>
      </c>
      <c r="F229">
        <v>0</v>
      </c>
      <c r="G229">
        <v>0</v>
      </c>
      <c r="H229">
        <v>-1.5166700184782196</v>
      </c>
      <c r="I229">
        <v>0.17995239961656026</v>
      </c>
      <c r="J229">
        <f t="shared" si="9"/>
        <v>-1</v>
      </c>
      <c r="S229">
        <f t="shared" si="10"/>
        <v>-4</v>
      </c>
      <c r="T229">
        <f t="shared" si="11"/>
        <v>0</v>
      </c>
    </row>
    <row r="230" spans="1:20" x14ac:dyDescent="0.55000000000000004">
      <c r="A230">
        <v>221</v>
      </c>
      <c r="B230">
        <v>83</v>
      </c>
      <c r="C230">
        <v>0</v>
      </c>
      <c r="D230">
        <v>12</v>
      </c>
      <c r="E230">
        <v>15</v>
      </c>
      <c r="F230">
        <v>0</v>
      </c>
      <c r="G230">
        <v>1</v>
      </c>
      <c r="H230">
        <v>-1.5188138656333972</v>
      </c>
      <c r="I230">
        <v>0.17963625013372339</v>
      </c>
      <c r="J230">
        <f t="shared" si="9"/>
        <v>-1</v>
      </c>
      <c r="S230">
        <f t="shared" si="10"/>
        <v>-4</v>
      </c>
      <c r="T230">
        <f t="shared" si="11"/>
        <v>13.5</v>
      </c>
    </row>
    <row r="231" spans="1:20" x14ac:dyDescent="0.55000000000000004">
      <c r="A231">
        <v>222</v>
      </c>
      <c r="B231">
        <v>144</v>
      </c>
      <c r="C231">
        <v>0</v>
      </c>
      <c r="D231">
        <v>13</v>
      </c>
      <c r="E231">
        <v>15</v>
      </c>
      <c r="F231">
        <v>13</v>
      </c>
      <c r="G231">
        <v>0</v>
      </c>
      <c r="H231">
        <v>-1.5315983067210317</v>
      </c>
      <c r="I231">
        <v>0.17775995478228679</v>
      </c>
      <c r="J231">
        <f t="shared" si="9"/>
        <v>-1</v>
      </c>
      <c r="S231">
        <f t="shared" si="10"/>
        <v>-4</v>
      </c>
      <c r="T231">
        <f t="shared" si="11"/>
        <v>0</v>
      </c>
    </row>
    <row r="232" spans="1:20" x14ac:dyDescent="0.55000000000000004">
      <c r="A232">
        <v>223</v>
      </c>
      <c r="B232">
        <v>373</v>
      </c>
      <c r="C232">
        <v>0</v>
      </c>
      <c r="D232">
        <v>29</v>
      </c>
      <c r="E232">
        <v>35</v>
      </c>
      <c r="F232">
        <v>13</v>
      </c>
      <c r="G232">
        <v>1</v>
      </c>
      <c r="H232">
        <v>-1.5401736953417424</v>
      </c>
      <c r="I232">
        <v>0.17651002600666263</v>
      </c>
      <c r="J232">
        <f t="shared" si="9"/>
        <v>-1</v>
      </c>
      <c r="S232">
        <f t="shared" si="10"/>
        <v>-4</v>
      </c>
      <c r="T232">
        <f t="shared" si="11"/>
        <v>13.5</v>
      </c>
    </row>
    <row r="233" spans="1:20" x14ac:dyDescent="0.55000000000000004">
      <c r="A233">
        <v>224</v>
      </c>
      <c r="B233">
        <v>281</v>
      </c>
      <c r="C233">
        <v>0</v>
      </c>
      <c r="D233">
        <v>7</v>
      </c>
      <c r="E233">
        <v>10</v>
      </c>
      <c r="F233">
        <v>0</v>
      </c>
      <c r="G233">
        <v>1</v>
      </c>
      <c r="H233">
        <v>-1.5500835959828381</v>
      </c>
      <c r="I233">
        <v>0.17507419463499493</v>
      </c>
      <c r="J233">
        <f t="shared" si="9"/>
        <v>-1</v>
      </c>
      <c r="S233">
        <f t="shared" si="10"/>
        <v>-4</v>
      </c>
      <c r="T233">
        <f t="shared" si="11"/>
        <v>13.5</v>
      </c>
    </row>
    <row r="234" spans="1:20" x14ac:dyDescent="0.55000000000000004">
      <c r="A234">
        <v>225</v>
      </c>
      <c r="B234">
        <v>271</v>
      </c>
      <c r="C234">
        <v>0</v>
      </c>
      <c r="D234">
        <v>6</v>
      </c>
      <c r="E234">
        <v>10</v>
      </c>
      <c r="F234">
        <v>0</v>
      </c>
      <c r="G234">
        <v>0</v>
      </c>
      <c r="H234">
        <v>-1.5834971734874566</v>
      </c>
      <c r="I234">
        <v>0.17030076703907529</v>
      </c>
      <c r="J234">
        <f t="shared" si="9"/>
        <v>-1</v>
      </c>
      <c r="S234">
        <f t="shared" si="10"/>
        <v>-4</v>
      </c>
      <c r="T234">
        <f t="shared" si="11"/>
        <v>0</v>
      </c>
    </row>
    <row r="235" spans="1:20" x14ac:dyDescent="0.55000000000000004">
      <c r="A235">
        <v>226</v>
      </c>
      <c r="B235">
        <v>149</v>
      </c>
      <c r="C235">
        <v>0</v>
      </c>
      <c r="D235">
        <v>10</v>
      </c>
      <c r="E235">
        <v>15</v>
      </c>
      <c r="F235">
        <v>0</v>
      </c>
      <c r="G235">
        <v>0</v>
      </c>
      <c r="H235">
        <v>-1.5856410206426341</v>
      </c>
      <c r="I235">
        <v>0.16999805890990435</v>
      </c>
      <c r="J235">
        <f t="shared" si="9"/>
        <v>-1</v>
      </c>
      <c r="S235">
        <f t="shared" si="10"/>
        <v>-4</v>
      </c>
      <c r="T235">
        <f t="shared" si="11"/>
        <v>0</v>
      </c>
    </row>
    <row r="236" spans="1:20" x14ac:dyDescent="0.55000000000000004">
      <c r="A236">
        <v>227</v>
      </c>
      <c r="B236">
        <v>236</v>
      </c>
      <c r="C236">
        <v>0</v>
      </c>
      <c r="D236">
        <v>10</v>
      </c>
      <c r="E236">
        <v>15</v>
      </c>
      <c r="F236">
        <v>0</v>
      </c>
      <c r="G236">
        <v>0</v>
      </c>
      <c r="H236">
        <v>-1.5856410206426341</v>
      </c>
      <c r="I236">
        <v>0.16999805890990435</v>
      </c>
      <c r="J236">
        <f t="shared" si="9"/>
        <v>-1</v>
      </c>
      <c r="S236">
        <f t="shared" si="10"/>
        <v>-4</v>
      </c>
      <c r="T236">
        <f t="shared" si="11"/>
        <v>0</v>
      </c>
    </row>
    <row r="237" spans="1:20" x14ac:dyDescent="0.55000000000000004">
      <c r="A237">
        <v>228</v>
      </c>
      <c r="B237">
        <v>326</v>
      </c>
      <c r="C237">
        <v>0</v>
      </c>
      <c r="D237">
        <v>10</v>
      </c>
      <c r="E237">
        <v>15</v>
      </c>
      <c r="F237">
        <v>0</v>
      </c>
      <c r="G237">
        <v>0</v>
      </c>
      <c r="H237">
        <v>-1.5856410206426341</v>
      </c>
      <c r="I237">
        <v>0.16999805890990435</v>
      </c>
      <c r="J237">
        <f t="shared" si="9"/>
        <v>-1</v>
      </c>
      <c r="S237">
        <f t="shared" si="10"/>
        <v>-4</v>
      </c>
      <c r="T237">
        <f t="shared" si="11"/>
        <v>0</v>
      </c>
    </row>
    <row r="238" spans="1:20" x14ac:dyDescent="0.55000000000000004">
      <c r="A238">
        <v>229</v>
      </c>
      <c r="B238">
        <v>161</v>
      </c>
      <c r="C238">
        <v>0</v>
      </c>
      <c r="D238">
        <v>17</v>
      </c>
      <c r="E238">
        <v>25</v>
      </c>
      <c r="F238">
        <v>0</v>
      </c>
      <c r="G238">
        <v>0</v>
      </c>
      <c r="H238">
        <v>-1.623342292457608</v>
      </c>
      <c r="I238">
        <v>0.16474444285345599</v>
      </c>
      <c r="J238">
        <f t="shared" si="9"/>
        <v>-1</v>
      </c>
      <c r="S238">
        <f t="shared" si="10"/>
        <v>-4</v>
      </c>
      <c r="T238">
        <f t="shared" si="11"/>
        <v>0</v>
      </c>
    </row>
    <row r="239" spans="1:20" x14ac:dyDescent="0.55000000000000004">
      <c r="A239">
        <v>230</v>
      </c>
      <c r="B239">
        <v>221</v>
      </c>
      <c r="C239">
        <v>0</v>
      </c>
      <c r="D239">
        <v>25</v>
      </c>
      <c r="E239">
        <v>35</v>
      </c>
      <c r="F239">
        <v>0</v>
      </c>
      <c r="G239">
        <v>0</v>
      </c>
      <c r="H239">
        <v>-1.6276299867679636</v>
      </c>
      <c r="I239">
        <v>0.16415528799999093</v>
      </c>
      <c r="J239">
        <f t="shared" si="9"/>
        <v>-1</v>
      </c>
      <c r="S239">
        <f t="shared" si="10"/>
        <v>-4</v>
      </c>
      <c r="T239">
        <f t="shared" si="11"/>
        <v>0</v>
      </c>
    </row>
    <row r="240" spans="1:20" x14ac:dyDescent="0.55000000000000004">
      <c r="A240">
        <v>231</v>
      </c>
      <c r="B240">
        <v>404</v>
      </c>
      <c r="C240">
        <v>0</v>
      </c>
      <c r="D240">
        <v>10</v>
      </c>
      <c r="E240">
        <v>15</v>
      </c>
      <c r="F240">
        <v>13</v>
      </c>
      <c r="G240">
        <v>0</v>
      </c>
      <c r="H240">
        <v>-1.6318390392348869</v>
      </c>
      <c r="I240">
        <v>0.16357858701156955</v>
      </c>
      <c r="J240">
        <f t="shared" si="9"/>
        <v>-1</v>
      </c>
      <c r="S240">
        <f t="shared" si="10"/>
        <v>-4</v>
      </c>
      <c r="T240">
        <f t="shared" si="11"/>
        <v>0</v>
      </c>
    </row>
    <row r="241" spans="1:20" x14ac:dyDescent="0.55000000000000004">
      <c r="A241">
        <v>232</v>
      </c>
      <c r="B241">
        <v>48</v>
      </c>
      <c r="C241">
        <v>0</v>
      </c>
      <c r="D241">
        <v>33</v>
      </c>
      <c r="E241">
        <v>45</v>
      </c>
      <c r="F241">
        <v>0</v>
      </c>
      <c r="G241">
        <v>0</v>
      </c>
      <c r="H241">
        <v>-1.6319176810783189</v>
      </c>
      <c r="I241">
        <v>0.16356782746944873</v>
      </c>
      <c r="J241">
        <f t="shared" si="9"/>
        <v>-1</v>
      </c>
      <c r="S241">
        <f t="shared" si="10"/>
        <v>-4</v>
      </c>
      <c r="T241">
        <f t="shared" si="11"/>
        <v>0</v>
      </c>
    </row>
    <row r="242" spans="1:20" x14ac:dyDescent="0.55000000000000004">
      <c r="A242">
        <v>233</v>
      </c>
      <c r="B242">
        <v>216</v>
      </c>
      <c r="C242">
        <v>0</v>
      </c>
      <c r="D242">
        <v>18</v>
      </c>
      <c r="E242">
        <v>25</v>
      </c>
      <c r="F242">
        <v>13</v>
      </c>
      <c r="G242">
        <v>1</v>
      </c>
      <c r="H242">
        <v>-1.6361267335452425</v>
      </c>
      <c r="I242">
        <v>0.1629927878588581</v>
      </c>
      <c r="J242">
        <f t="shared" si="9"/>
        <v>-1</v>
      </c>
      <c r="S242">
        <f t="shared" si="10"/>
        <v>-4</v>
      </c>
      <c r="T242">
        <f t="shared" si="11"/>
        <v>13.5</v>
      </c>
    </row>
    <row r="243" spans="1:20" x14ac:dyDescent="0.55000000000000004">
      <c r="A243">
        <v>234</v>
      </c>
      <c r="B243">
        <v>231</v>
      </c>
      <c r="C243">
        <v>0</v>
      </c>
      <c r="D243">
        <v>12</v>
      </c>
      <c r="E243">
        <v>20</v>
      </c>
      <c r="F243">
        <v>0</v>
      </c>
      <c r="G243">
        <v>0</v>
      </c>
      <c r="H243">
        <v>-1.6546120228070489</v>
      </c>
      <c r="I243">
        <v>0.16048659534871279</v>
      </c>
      <c r="J243">
        <f t="shared" si="9"/>
        <v>-1</v>
      </c>
      <c r="S243">
        <f t="shared" si="10"/>
        <v>-4</v>
      </c>
      <c r="T243">
        <f t="shared" si="11"/>
        <v>0</v>
      </c>
    </row>
    <row r="244" spans="1:20" x14ac:dyDescent="0.55000000000000004">
      <c r="A244">
        <v>235</v>
      </c>
      <c r="B244">
        <v>260</v>
      </c>
      <c r="C244">
        <v>0</v>
      </c>
      <c r="D244">
        <v>36</v>
      </c>
      <c r="E244">
        <v>50</v>
      </c>
      <c r="F244">
        <v>0</v>
      </c>
      <c r="G244">
        <v>0</v>
      </c>
      <c r="H244">
        <v>-1.667475105738115</v>
      </c>
      <c r="I244">
        <v>0.1587611031912794</v>
      </c>
      <c r="J244">
        <f t="shared" si="9"/>
        <v>-1</v>
      </c>
      <c r="S244">
        <f t="shared" si="10"/>
        <v>-4</v>
      </c>
      <c r="T244">
        <f t="shared" si="11"/>
        <v>0</v>
      </c>
    </row>
    <row r="245" spans="1:20" x14ac:dyDescent="0.55000000000000004">
      <c r="A245">
        <v>236</v>
      </c>
      <c r="B245">
        <v>345</v>
      </c>
      <c r="C245">
        <v>0</v>
      </c>
      <c r="D245">
        <v>16</v>
      </c>
      <c r="E245">
        <v>25</v>
      </c>
      <c r="F245">
        <v>13</v>
      </c>
      <c r="G245">
        <v>0</v>
      </c>
      <c r="H245">
        <v>-1.7029538885544795</v>
      </c>
      <c r="I245">
        <v>0.15407986391049411</v>
      </c>
      <c r="J245">
        <f t="shared" si="9"/>
        <v>-1</v>
      </c>
      <c r="S245">
        <f t="shared" si="10"/>
        <v>-4</v>
      </c>
      <c r="T245">
        <f t="shared" si="11"/>
        <v>0</v>
      </c>
    </row>
    <row r="246" spans="1:20" x14ac:dyDescent="0.55000000000000004">
      <c r="A246">
        <v>237</v>
      </c>
      <c r="B246">
        <v>234</v>
      </c>
      <c r="C246">
        <v>0</v>
      </c>
      <c r="D246">
        <v>24</v>
      </c>
      <c r="E246">
        <v>35</v>
      </c>
      <c r="F246">
        <v>13</v>
      </c>
      <c r="G246">
        <v>0</v>
      </c>
      <c r="H246">
        <v>-1.7072415828648346</v>
      </c>
      <c r="I246">
        <v>0.15352183752887219</v>
      </c>
      <c r="J246">
        <f t="shared" si="9"/>
        <v>-1</v>
      </c>
      <c r="S246">
        <f t="shared" si="10"/>
        <v>-4</v>
      </c>
      <c r="T246">
        <f t="shared" si="11"/>
        <v>0</v>
      </c>
    </row>
    <row r="247" spans="1:20" x14ac:dyDescent="0.55000000000000004">
      <c r="A247">
        <v>238</v>
      </c>
      <c r="B247">
        <v>263</v>
      </c>
      <c r="C247">
        <v>0</v>
      </c>
      <c r="D247">
        <v>30</v>
      </c>
      <c r="E247">
        <v>45</v>
      </c>
      <c r="F247">
        <v>0</v>
      </c>
      <c r="G247">
        <v>0</v>
      </c>
      <c r="H247">
        <v>-1.7321584135921744</v>
      </c>
      <c r="I247">
        <v>0.15031170315670545</v>
      </c>
      <c r="J247">
        <f t="shared" si="9"/>
        <v>-1</v>
      </c>
      <c r="S247">
        <f t="shared" si="10"/>
        <v>-4</v>
      </c>
      <c r="T247">
        <f t="shared" si="11"/>
        <v>0</v>
      </c>
    </row>
    <row r="248" spans="1:20" x14ac:dyDescent="0.55000000000000004">
      <c r="A248">
        <v>239</v>
      </c>
      <c r="B248">
        <v>314</v>
      </c>
      <c r="C248">
        <v>0</v>
      </c>
      <c r="D248">
        <v>5</v>
      </c>
      <c r="E248">
        <v>15</v>
      </c>
      <c r="F248">
        <v>0</v>
      </c>
      <c r="G248">
        <v>0</v>
      </c>
      <c r="H248">
        <v>-1.7527089081657268</v>
      </c>
      <c r="I248">
        <v>0.14770585119512639</v>
      </c>
      <c r="J248">
        <f t="shared" si="9"/>
        <v>-1</v>
      </c>
      <c r="S248">
        <f t="shared" si="10"/>
        <v>-4</v>
      </c>
      <c r="T248">
        <f t="shared" si="11"/>
        <v>0</v>
      </c>
    </row>
    <row r="249" spans="1:20" x14ac:dyDescent="0.55000000000000004">
      <c r="A249">
        <v>240</v>
      </c>
      <c r="B249">
        <v>421</v>
      </c>
      <c r="C249">
        <v>0</v>
      </c>
      <c r="D249">
        <v>5</v>
      </c>
      <c r="E249">
        <v>15</v>
      </c>
      <c r="F249">
        <v>0</v>
      </c>
      <c r="G249">
        <v>0</v>
      </c>
      <c r="H249">
        <v>-1.7527089081657268</v>
      </c>
      <c r="I249">
        <v>0.14770585119512639</v>
      </c>
      <c r="J249">
        <f t="shared" si="9"/>
        <v>-1</v>
      </c>
      <c r="S249">
        <f t="shared" si="10"/>
        <v>-4</v>
      </c>
      <c r="T249">
        <f t="shared" si="11"/>
        <v>0</v>
      </c>
    </row>
    <row r="250" spans="1:20" x14ac:dyDescent="0.55000000000000004">
      <c r="A250">
        <v>241</v>
      </c>
      <c r="B250">
        <v>245</v>
      </c>
      <c r="C250">
        <v>0</v>
      </c>
      <c r="D250">
        <v>22</v>
      </c>
      <c r="E250">
        <v>35</v>
      </c>
      <c r="F250">
        <v>13</v>
      </c>
      <c r="G250">
        <v>0</v>
      </c>
      <c r="H250">
        <v>-1.7740687378740716</v>
      </c>
      <c r="I250">
        <v>0.14503707105138725</v>
      </c>
      <c r="J250">
        <f t="shared" si="9"/>
        <v>-1</v>
      </c>
      <c r="S250">
        <f t="shared" si="10"/>
        <v>-4</v>
      </c>
      <c r="T250">
        <f t="shared" si="11"/>
        <v>0</v>
      </c>
    </row>
    <row r="251" spans="1:20" x14ac:dyDescent="0.55000000000000004">
      <c r="A251">
        <v>242</v>
      </c>
      <c r="B251">
        <v>315</v>
      </c>
      <c r="C251">
        <v>0</v>
      </c>
      <c r="D251">
        <v>4</v>
      </c>
      <c r="E251">
        <v>15</v>
      </c>
      <c r="F251">
        <v>0</v>
      </c>
      <c r="G251">
        <v>0</v>
      </c>
      <c r="H251">
        <v>-1.786122485670345</v>
      </c>
      <c r="I251">
        <v>0.1435487763126316</v>
      </c>
      <c r="J251">
        <f t="shared" si="9"/>
        <v>-1</v>
      </c>
      <c r="S251">
        <f t="shared" si="10"/>
        <v>-4</v>
      </c>
      <c r="T251">
        <f t="shared" si="11"/>
        <v>0</v>
      </c>
    </row>
    <row r="252" spans="1:20" x14ac:dyDescent="0.55000000000000004">
      <c r="A252">
        <v>243</v>
      </c>
      <c r="B252">
        <v>69</v>
      </c>
      <c r="C252">
        <v>0</v>
      </c>
      <c r="D252">
        <v>5</v>
      </c>
      <c r="E252">
        <v>15</v>
      </c>
      <c r="F252">
        <v>13</v>
      </c>
      <c r="G252">
        <v>0</v>
      </c>
      <c r="H252">
        <v>-1.7989069267579796</v>
      </c>
      <c r="I252">
        <v>0.14198417608263814</v>
      </c>
      <c r="J252">
        <f t="shared" si="9"/>
        <v>-1</v>
      </c>
      <c r="S252">
        <f t="shared" si="10"/>
        <v>-4</v>
      </c>
      <c r="T252">
        <f t="shared" si="11"/>
        <v>0</v>
      </c>
    </row>
    <row r="253" spans="1:20" x14ac:dyDescent="0.55000000000000004">
      <c r="A253">
        <v>244</v>
      </c>
      <c r="B253">
        <v>136</v>
      </c>
      <c r="C253">
        <v>0</v>
      </c>
      <c r="D253">
        <v>3</v>
      </c>
      <c r="E253">
        <v>15</v>
      </c>
      <c r="F253">
        <v>0</v>
      </c>
      <c r="G253">
        <v>1</v>
      </c>
      <c r="H253">
        <v>-1.8195360631749637</v>
      </c>
      <c r="I253">
        <v>0.13948955101354316</v>
      </c>
      <c r="J253">
        <f t="shared" ref="J253:J265" si="12">IF(I253&lt;$B$3, -$B$4, IF(AND(I253&gt;$B$3, G253=0), -$B$4-$B$1, IF(AND(I253&gt;$B$3, G253=1), $B$2-$B$4-$B$1)))</f>
        <v>-1</v>
      </c>
      <c r="S253">
        <f t="shared" si="10"/>
        <v>-4</v>
      </c>
      <c r="T253">
        <f t="shared" si="11"/>
        <v>13.5</v>
      </c>
    </row>
    <row r="254" spans="1:20" x14ac:dyDescent="0.55000000000000004">
      <c r="A254">
        <v>245</v>
      </c>
      <c r="B254">
        <v>437</v>
      </c>
      <c r="C254">
        <v>0</v>
      </c>
      <c r="D254">
        <v>3</v>
      </c>
      <c r="E254">
        <v>15</v>
      </c>
      <c r="F254">
        <v>0</v>
      </c>
      <c r="G254">
        <v>0</v>
      </c>
      <c r="H254">
        <v>-1.8195360631749637</v>
      </c>
      <c r="I254">
        <v>0.13948955101354316</v>
      </c>
      <c r="J254">
        <f t="shared" si="12"/>
        <v>-1</v>
      </c>
      <c r="S254">
        <f t="shared" si="10"/>
        <v>-4</v>
      </c>
      <c r="T254">
        <f t="shared" si="11"/>
        <v>0</v>
      </c>
    </row>
    <row r="255" spans="1:20" x14ac:dyDescent="0.55000000000000004">
      <c r="A255">
        <v>246</v>
      </c>
      <c r="B255">
        <v>182</v>
      </c>
      <c r="C255">
        <v>0</v>
      </c>
      <c r="D255">
        <v>19</v>
      </c>
      <c r="E255">
        <v>35</v>
      </c>
      <c r="F255">
        <v>13</v>
      </c>
      <c r="G255">
        <v>0</v>
      </c>
      <c r="H255">
        <v>-1.8743094703879273</v>
      </c>
      <c r="I255">
        <v>0.13304386791063838</v>
      </c>
      <c r="J255">
        <f t="shared" si="12"/>
        <v>-1</v>
      </c>
      <c r="S255">
        <f t="shared" si="10"/>
        <v>-4</v>
      </c>
      <c r="T255">
        <f t="shared" si="11"/>
        <v>0</v>
      </c>
    </row>
    <row r="256" spans="1:20" x14ac:dyDescent="0.55000000000000004">
      <c r="A256">
        <v>247</v>
      </c>
      <c r="B256">
        <v>479</v>
      </c>
      <c r="C256">
        <v>0</v>
      </c>
      <c r="D256">
        <v>40</v>
      </c>
      <c r="E256">
        <v>60</v>
      </c>
      <c r="F256">
        <v>26</v>
      </c>
      <c r="G256">
        <v>0</v>
      </c>
      <c r="H256">
        <v>-1.8978131472514497</v>
      </c>
      <c r="I256">
        <v>0.13035618319658204</v>
      </c>
      <c r="J256">
        <f t="shared" si="12"/>
        <v>-1</v>
      </c>
      <c r="S256">
        <f t="shared" si="10"/>
        <v>-4</v>
      </c>
      <c r="T256">
        <f t="shared" si="11"/>
        <v>0</v>
      </c>
    </row>
    <row r="257" spans="1:20" x14ac:dyDescent="0.55000000000000004">
      <c r="A257">
        <v>248</v>
      </c>
      <c r="B257">
        <v>235</v>
      </c>
      <c r="C257">
        <v>0</v>
      </c>
      <c r="D257">
        <v>38</v>
      </c>
      <c r="E257">
        <v>60</v>
      </c>
      <c r="F257">
        <v>13</v>
      </c>
      <c r="G257">
        <v>0</v>
      </c>
      <c r="H257">
        <v>-1.9184422836684341</v>
      </c>
      <c r="I257">
        <v>0.12803537263679612</v>
      </c>
      <c r="J257">
        <f t="shared" si="12"/>
        <v>-1</v>
      </c>
      <c r="S257">
        <f t="shared" si="10"/>
        <v>-4</v>
      </c>
      <c r="T257">
        <f t="shared" si="11"/>
        <v>0</v>
      </c>
    </row>
    <row r="258" spans="1:20" x14ac:dyDescent="0.55000000000000004">
      <c r="A258">
        <v>249</v>
      </c>
      <c r="B258">
        <v>378</v>
      </c>
      <c r="C258">
        <v>0</v>
      </c>
      <c r="D258">
        <v>24</v>
      </c>
      <c r="E258">
        <v>45</v>
      </c>
      <c r="F258">
        <v>0</v>
      </c>
      <c r="G258">
        <v>0</v>
      </c>
      <c r="H258">
        <v>-1.9326398786198853</v>
      </c>
      <c r="I258">
        <v>0.12645867329380492</v>
      </c>
      <c r="J258">
        <f t="shared" si="12"/>
        <v>-1</v>
      </c>
      <c r="S258">
        <f t="shared" si="10"/>
        <v>-4</v>
      </c>
      <c r="T258">
        <f t="shared" si="11"/>
        <v>0</v>
      </c>
    </row>
    <row r="259" spans="1:20" x14ac:dyDescent="0.55000000000000004">
      <c r="A259">
        <v>250</v>
      </c>
      <c r="B259">
        <v>194</v>
      </c>
      <c r="C259">
        <v>0</v>
      </c>
      <c r="D259">
        <v>9</v>
      </c>
      <c r="E259">
        <v>25</v>
      </c>
      <c r="F259">
        <v>13</v>
      </c>
      <c r="G259">
        <v>0</v>
      </c>
      <c r="H259">
        <v>-1.9368489310868087</v>
      </c>
      <c r="I259">
        <v>0.12599444298544024</v>
      </c>
      <c r="J259">
        <f t="shared" si="12"/>
        <v>-1</v>
      </c>
      <c r="S259">
        <f t="shared" si="10"/>
        <v>-4</v>
      </c>
      <c r="T259">
        <f t="shared" si="11"/>
        <v>0</v>
      </c>
    </row>
    <row r="260" spans="1:20" x14ac:dyDescent="0.55000000000000004">
      <c r="A260">
        <v>251</v>
      </c>
      <c r="B260">
        <v>489</v>
      </c>
      <c r="C260">
        <v>0</v>
      </c>
      <c r="D260">
        <v>15</v>
      </c>
      <c r="E260">
        <v>35</v>
      </c>
      <c r="F260">
        <v>0</v>
      </c>
      <c r="G260">
        <v>0</v>
      </c>
      <c r="H260">
        <v>-1.9617657618141484</v>
      </c>
      <c r="I260">
        <v>0.12327607865653695</v>
      </c>
      <c r="J260">
        <f t="shared" si="12"/>
        <v>-1</v>
      </c>
      <c r="S260">
        <f t="shared" si="10"/>
        <v>-4</v>
      </c>
      <c r="T260">
        <f t="shared" si="11"/>
        <v>0</v>
      </c>
    </row>
    <row r="261" spans="1:20" x14ac:dyDescent="0.55000000000000004">
      <c r="A261">
        <v>252</v>
      </c>
      <c r="B261">
        <v>160</v>
      </c>
      <c r="C261">
        <v>0</v>
      </c>
      <c r="D261">
        <v>18</v>
      </c>
      <c r="E261">
        <v>30</v>
      </c>
      <c r="F261">
        <v>69</v>
      </c>
      <c r="G261">
        <v>0</v>
      </c>
      <c r="H261">
        <v>-1.9709317400393673</v>
      </c>
      <c r="I261">
        <v>0.12228884397363826</v>
      </c>
      <c r="J261">
        <f t="shared" si="12"/>
        <v>-1</v>
      </c>
      <c r="S261">
        <f t="shared" si="10"/>
        <v>-4</v>
      </c>
      <c r="T261">
        <f t="shared" si="11"/>
        <v>0</v>
      </c>
    </row>
    <row r="262" spans="1:20" x14ac:dyDescent="0.55000000000000004">
      <c r="A262">
        <v>253</v>
      </c>
      <c r="B262">
        <v>303</v>
      </c>
      <c r="C262">
        <v>0</v>
      </c>
      <c r="D262">
        <v>43</v>
      </c>
      <c r="E262">
        <v>70</v>
      </c>
      <c r="F262">
        <v>13</v>
      </c>
      <c r="G262">
        <v>1</v>
      </c>
      <c r="H262">
        <v>-2.0229707104926447</v>
      </c>
      <c r="I262">
        <v>0.11681216229601661</v>
      </c>
      <c r="J262">
        <f t="shared" si="12"/>
        <v>-1</v>
      </c>
      <c r="S262">
        <f t="shared" si="10"/>
        <v>-4</v>
      </c>
      <c r="T262">
        <f t="shared" si="11"/>
        <v>13.5</v>
      </c>
    </row>
    <row r="263" spans="1:20" x14ac:dyDescent="0.55000000000000004">
      <c r="A263">
        <v>254</v>
      </c>
      <c r="B263">
        <v>287</v>
      </c>
      <c r="C263">
        <v>0</v>
      </c>
      <c r="D263">
        <v>5</v>
      </c>
      <c r="E263">
        <v>25</v>
      </c>
      <c r="F263">
        <v>0</v>
      </c>
      <c r="G263">
        <v>0</v>
      </c>
      <c r="H263">
        <v>-2.0243052225130298</v>
      </c>
      <c r="I263">
        <v>0.11667455497477605</v>
      </c>
      <c r="J263">
        <f t="shared" si="12"/>
        <v>-1</v>
      </c>
      <c r="S263">
        <f t="shared" si="10"/>
        <v>-4</v>
      </c>
      <c r="T263">
        <f t="shared" si="11"/>
        <v>0</v>
      </c>
    </row>
    <row r="264" spans="1:20" x14ac:dyDescent="0.55000000000000004">
      <c r="A264">
        <v>255</v>
      </c>
      <c r="B264">
        <v>353</v>
      </c>
      <c r="C264">
        <v>0</v>
      </c>
      <c r="D264">
        <v>29</v>
      </c>
      <c r="E264">
        <v>60</v>
      </c>
      <c r="F264">
        <v>0</v>
      </c>
      <c r="G264">
        <v>0</v>
      </c>
      <c r="H264">
        <v>-2.1729664626177474</v>
      </c>
      <c r="I264">
        <v>0.10220451315397788</v>
      </c>
      <c r="J264">
        <f t="shared" si="12"/>
        <v>-1</v>
      </c>
      <c r="S264">
        <f t="shared" ref="S264:S265" si="13">-$B$1-$B$4</f>
        <v>-4</v>
      </c>
      <c r="T264">
        <f t="shared" ref="T264:T265" si="14">IF(G264=1, $B$2,0)</f>
        <v>0</v>
      </c>
    </row>
    <row r="265" spans="1:20" x14ac:dyDescent="0.55000000000000004">
      <c r="A265">
        <v>256</v>
      </c>
      <c r="B265">
        <v>375</v>
      </c>
      <c r="C265">
        <v>0</v>
      </c>
      <c r="D265">
        <v>41</v>
      </c>
      <c r="E265">
        <v>70</v>
      </c>
      <c r="F265">
        <v>39</v>
      </c>
      <c r="G265">
        <v>0</v>
      </c>
      <c r="H265">
        <v>-2.1821939026863872</v>
      </c>
      <c r="I265">
        <v>0.10136091729896959</v>
      </c>
      <c r="J265">
        <f t="shared" si="12"/>
        <v>-1</v>
      </c>
      <c r="S265">
        <f t="shared" si="13"/>
        <v>-4</v>
      </c>
      <c r="T265">
        <f t="shared" si="14"/>
        <v>0</v>
      </c>
    </row>
  </sheetData>
  <autoFilter ref="A6:I6" xr:uid="{464FF5BD-6067-4D0A-BBC9-D1168163A8E1}">
    <sortState xmlns:xlrd2="http://schemas.microsoft.com/office/spreadsheetml/2017/richdata2" ref="A7:I262">
      <sortCondition descending="1" ref="I6"/>
    </sortState>
  </autoFilter>
  <mergeCells count="2">
    <mergeCell ref="M5:N5"/>
    <mergeCell ref="M9:Q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36D92-FFA9-4F28-A0E1-65ED44DBCEF8}">
  <sheetPr codeName="Sheet8"/>
  <dimension ref="A1:AY262"/>
  <sheetViews>
    <sheetView topLeftCell="AG232" workbookViewId="0">
      <selection activeCell="AQ250" sqref="AQ250"/>
    </sheetView>
  </sheetViews>
  <sheetFormatPr defaultRowHeight="14.4" x14ac:dyDescent="0.55000000000000004"/>
  <cols>
    <col min="13" max="13" width="1.734375" style="42" customWidth="1"/>
    <col min="25" max="25" width="1.734375" style="42" customWidth="1"/>
    <col min="36" max="36" width="7.7890625" customWidth="1"/>
    <col min="37" max="37" width="9.15625" bestFit="1" customWidth="1"/>
    <col min="40" max="40" width="1.734375" style="42" customWidth="1"/>
    <col min="50" max="50" width="9.15625" bestFit="1" customWidth="1"/>
  </cols>
  <sheetData>
    <row r="1" spans="1:51" s="20" customFormat="1" x14ac:dyDescent="0.55000000000000004">
      <c r="A1" s="20" t="s">
        <v>344</v>
      </c>
    </row>
    <row r="2" spans="1:51" s="20" customFormat="1" x14ac:dyDescent="0.55000000000000004"/>
    <row r="3" spans="1:51" ht="15" customHeight="1" x14ac:dyDescent="0.55000000000000004">
      <c r="A3" t="s">
        <v>335</v>
      </c>
      <c r="B3" s="40"/>
      <c r="C3" s="40"/>
      <c r="D3" s="40"/>
      <c r="E3" s="40"/>
      <c r="O3" t="s">
        <v>336</v>
      </c>
      <c r="AA3" t="s">
        <v>337</v>
      </c>
      <c r="AP3" t="s">
        <v>340</v>
      </c>
    </row>
    <row r="4" spans="1:51" ht="14.4" customHeight="1" x14ac:dyDescent="0.55000000000000004">
      <c r="A4" s="18" t="s">
        <v>0</v>
      </c>
      <c r="B4" s="18" t="s">
        <v>1</v>
      </c>
      <c r="C4" s="18" t="s">
        <v>2</v>
      </c>
      <c r="D4" s="18" t="s">
        <v>3</v>
      </c>
      <c r="E4" s="18" t="s">
        <v>4</v>
      </c>
      <c r="H4" s="18" t="s">
        <v>293</v>
      </c>
      <c r="J4" s="41" t="s">
        <v>292</v>
      </c>
      <c r="K4" s="19" t="s">
        <v>294</v>
      </c>
      <c r="O4" s="18" t="s">
        <v>0</v>
      </c>
      <c r="P4" s="18" t="s">
        <v>5</v>
      </c>
      <c r="Q4" s="18" t="s">
        <v>4</v>
      </c>
      <c r="T4" s="18" t="s">
        <v>293</v>
      </c>
      <c r="V4" s="19" t="s">
        <v>292</v>
      </c>
      <c r="W4" s="19" t="s">
        <v>294</v>
      </c>
      <c r="AA4" s="18" t="s">
        <v>0</v>
      </c>
      <c r="AB4" s="18" t="s">
        <v>1</v>
      </c>
      <c r="AC4" s="18" t="s">
        <v>2</v>
      </c>
      <c r="AD4" s="18" t="s">
        <v>3</v>
      </c>
      <c r="AE4" s="18" t="s">
        <v>4</v>
      </c>
      <c r="AH4" s="18" t="s">
        <v>293</v>
      </c>
      <c r="AJ4" s="19" t="s">
        <v>338</v>
      </c>
      <c r="AK4" s="19" t="s">
        <v>294</v>
      </c>
      <c r="AL4" s="19" t="s">
        <v>302</v>
      </c>
      <c r="AP4" s="18" t="s">
        <v>0</v>
      </c>
      <c r="AQ4" s="18" t="s">
        <v>5</v>
      </c>
      <c r="AR4" s="18" t="s">
        <v>4</v>
      </c>
      <c r="AU4" s="18" t="s">
        <v>293</v>
      </c>
      <c r="AW4" s="19" t="s">
        <v>292</v>
      </c>
      <c r="AX4" s="19" t="s">
        <v>294</v>
      </c>
      <c r="AY4" s="19" t="s">
        <v>302</v>
      </c>
    </row>
    <row r="5" spans="1:51" ht="14.4" customHeight="1" x14ac:dyDescent="0.55000000000000004">
      <c r="A5" s="1">
        <v>1</v>
      </c>
      <c r="B5" s="1">
        <v>30</v>
      </c>
      <c r="C5" s="1">
        <v>0</v>
      </c>
      <c r="D5" s="1">
        <v>0</v>
      </c>
      <c r="E5">
        <v>0</v>
      </c>
      <c r="G5" s="10" t="s">
        <v>30</v>
      </c>
      <c r="H5" s="12">
        <v>-1.2751446538678088</v>
      </c>
      <c r="J5">
        <f>$H$5 + ($H$6*B5) + ($H$7*C5) + ($H$8*D5)</f>
        <v>-0.13177748445772774</v>
      </c>
      <c r="K5">
        <f>EXP(J5)/(1+EXP(J5))</f>
        <v>0.46710322033210444</v>
      </c>
      <c r="O5" s="1">
        <v>1</v>
      </c>
      <c r="P5" s="1">
        <v>1</v>
      </c>
      <c r="Q5">
        <v>0</v>
      </c>
      <c r="S5" s="10" t="s">
        <v>30</v>
      </c>
      <c r="T5" s="12">
        <v>-1.1143606456362489</v>
      </c>
      <c r="V5">
        <f>$T$5+($T$6*P5)</f>
        <v>-0.16251892949777491</v>
      </c>
      <c r="W5">
        <f>EXP(V5)/(1+EXP(V5))</f>
        <v>0.45945945945945943</v>
      </c>
      <c r="AA5" s="1">
        <v>8</v>
      </c>
      <c r="AB5" s="1">
        <v>47</v>
      </c>
      <c r="AC5" s="1">
        <v>40</v>
      </c>
      <c r="AD5" s="1">
        <v>0</v>
      </c>
      <c r="AE5">
        <v>1</v>
      </c>
      <c r="AG5" s="10" t="s">
        <v>30</v>
      </c>
      <c r="AH5" s="12">
        <v>-1.2751446538678088</v>
      </c>
      <c r="AJ5">
        <f>$AH$5 +($AH$6*AB5) + ($AH$7*AC5) + ($AH$8*AD5)</f>
        <v>-0.58827228027557688</v>
      </c>
      <c r="AK5">
        <f>EXP(AJ5)/(1+EXP(AJ5))</f>
        <v>0.35703137155366871</v>
      </c>
      <c r="AL5">
        <f>AK5/$AG$12</f>
        <v>1.1462586139354627</v>
      </c>
      <c r="AP5" s="1">
        <v>8</v>
      </c>
      <c r="AQ5" s="1">
        <v>1</v>
      </c>
      <c r="AR5">
        <v>1</v>
      </c>
      <c r="AT5" s="10" t="s">
        <v>30</v>
      </c>
      <c r="AU5" s="12">
        <v>-1.1143606456362489</v>
      </c>
      <c r="AW5">
        <f>$AU$5+($AU$6*AR5)</f>
        <v>-0.16251892949777491</v>
      </c>
      <c r="AX5">
        <f>EXP(AW5)/(1+EXP(AW5))</f>
        <v>0.45945945945945943</v>
      </c>
      <c r="AY5">
        <f>AX5/$AT$9</f>
        <v>1.4751066856330013</v>
      </c>
    </row>
    <row r="6" spans="1:51" ht="14.4" customHeight="1" thickBot="1" x14ac:dyDescent="0.6">
      <c r="A6" s="1">
        <v>2</v>
      </c>
      <c r="B6" s="1">
        <v>22</v>
      </c>
      <c r="C6" s="1">
        <v>10</v>
      </c>
      <c r="D6" s="1">
        <v>26</v>
      </c>
      <c r="E6">
        <v>0</v>
      </c>
      <c r="G6" s="8" t="s">
        <v>1</v>
      </c>
      <c r="H6" s="13">
        <v>3.8112238980336034E-2</v>
      </c>
      <c r="J6">
        <f t="shared" ref="J6:J69" si="0">$H$5 + ($H$6*B6) + ($H$7*C6) + ($H$8*D6)</f>
        <v>-0.94530703541253447</v>
      </c>
      <c r="K6">
        <f t="shared" ref="K6:K69" si="1">EXP(J6)/(1+EXP(J6))</f>
        <v>0.27982959370782007</v>
      </c>
      <c r="O6" s="1">
        <v>2</v>
      </c>
      <c r="P6" s="1">
        <v>0</v>
      </c>
      <c r="Q6">
        <v>0</v>
      </c>
      <c r="S6" s="8" t="s">
        <v>5</v>
      </c>
      <c r="T6" s="14">
        <v>0.95184171613847401</v>
      </c>
      <c r="V6">
        <f t="shared" ref="V6:V69" si="2">$T$5+($T$6*P6)</f>
        <v>-1.1143606456362489</v>
      </c>
      <c r="W6">
        <f t="shared" ref="W6:W69" si="3">EXP(V6)/(1+EXP(V6))</f>
        <v>0.24705882352941178</v>
      </c>
      <c r="AA6" s="1">
        <v>9</v>
      </c>
      <c r="AB6" s="1">
        <v>45</v>
      </c>
      <c r="AC6" s="1">
        <v>20</v>
      </c>
      <c r="AD6" s="1">
        <v>26</v>
      </c>
      <c r="AE6">
        <v>0</v>
      </c>
      <c r="AG6" s="8" t="s">
        <v>1</v>
      </c>
      <c r="AH6" s="13">
        <v>3.8112238980336034E-2</v>
      </c>
      <c r="AJ6">
        <f t="shared" ref="AJ6:AJ69" si="4">$AH$5 +($AH$6*AB6) + ($AH$7*AC6) + ($AH$8*AD6)</f>
        <v>-0.34482625348569607</v>
      </c>
      <c r="AK6">
        <f t="shared" ref="AK6:AK69" si="5">EXP(AJ6)/(1+EXP(AJ6))</f>
        <v>0.4146376008280292</v>
      </c>
      <c r="AL6">
        <f t="shared" ref="AL6:AL69" si="6">AK6/$AG$12</f>
        <v>1.331204928974199</v>
      </c>
      <c r="AP6" s="1">
        <v>9</v>
      </c>
      <c r="AQ6" s="1">
        <v>0</v>
      </c>
      <c r="AR6">
        <v>0</v>
      </c>
      <c r="AT6" s="8" t="s">
        <v>5</v>
      </c>
      <c r="AU6" s="14">
        <v>0.95184171613847401</v>
      </c>
      <c r="AW6">
        <f t="shared" ref="AW6:AW69" si="7">$AU$5+($AU$6*AR6)</f>
        <v>-1.1143606456362489</v>
      </c>
      <c r="AX6">
        <f t="shared" ref="AX6:AX69" si="8">EXP(AW6)/(1+EXP(AW6))</f>
        <v>0.24705882352941178</v>
      </c>
      <c r="AY6">
        <f t="shared" ref="AY6:AY69" si="9">AX6/$AT$9</f>
        <v>0.7931888544891641</v>
      </c>
    </row>
    <row r="7" spans="1:51" ht="14.4" customHeight="1" x14ac:dyDescent="0.55000000000000004">
      <c r="A7" s="1">
        <v>3</v>
      </c>
      <c r="B7" s="1">
        <v>20</v>
      </c>
      <c r="C7" s="1">
        <v>45</v>
      </c>
      <c r="D7" s="1">
        <v>13</v>
      </c>
      <c r="E7">
        <v>0</v>
      </c>
      <c r="G7" s="8" t="s">
        <v>2</v>
      </c>
      <c r="H7" s="13">
        <v>-2.7610071462089044E-2</v>
      </c>
      <c r="J7">
        <f t="shared" si="0"/>
        <v>-1.8716185523007092</v>
      </c>
      <c r="K7">
        <f t="shared" si="1"/>
        <v>0.13335455360478241</v>
      </c>
      <c r="O7" s="1">
        <v>3</v>
      </c>
      <c r="P7" s="1">
        <v>0</v>
      </c>
      <c r="Q7">
        <v>0</v>
      </c>
      <c r="V7">
        <f t="shared" si="2"/>
        <v>-1.1143606456362489</v>
      </c>
      <c r="W7">
        <f t="shared" si="3"/>
        <v>0.24705882352941178</v>
      </c>
      <c r="AA7" s="1">
        <v>10</v>
      </c>
      <c r="AB7" s="1">
        <v>11</v>
      </c>
      <c r="AC7" s="1">
        <v>0</v>
      </c>
      <c r="AD7" s="1">
        <v>15</v>
      </c>
      <c r="AE7">
        <v>0</v>
      </c>
      <c r="AG7" s="8" t="s">
        <v>2</v>
      </c>
      <c r="AH7" s="13">
        <v>-2.7610071462089044E-2</v>
      </c>
      <c r="AJ7">
        <f t="shared" si="4"/>
        <v>-0.99006248152135945</v>
      </c>
      <c r="AK7">
        <f t="shared" si="5"/>
        <v>0.27089973655698291</v>
      </c>
      <c r="AL7">
        <f t="shared" si="6"/>
        <v>0.8697307331566293</v>
      </c>
      <c r="AP7" s="1">
        <v>10</v>
      </c>
      <c r="AQ7" s="1">
        <v>0</v>
      </c>
      <c r="AR7">
        <v>0</v>
      </c>
      <c r="AW7">
        <f t="shared" si="7"/>
        <v>-1.1143606456362489</v>
      </c>
      <c r="AX7">
        <f t="shared" si="8"/>
        <v>0.24705882352941178</v>
      </c>
      <c r="AY7">
        <f t="shared" si="9"/>
        <v>0.7931888544891641</v>
      </c>
    </row>
    <row r="8" spans="1:51" ht="14.7" thickBot="1" x14ac:dyDescent="0.6">
      <c r="A8" s="1">
        <v>4</v>
      </c>
      <c r="B8" s="1">
        <v>15</v>
      </c>
      <c r="C8" s="1">
        <v>15</v>
      </c>
      <c r="D8" s="1">
        <v>0</v>
      </c>
      <c r="E8">
        <v>0</v>
      </c>
      <c r="G8" s="8" t="s">
        <v>3</v>
      </c>
      <c r="H8" s="14">
        <v>-8.9434970958164623E-3</v>
      </c>
      <c r="J8">
        <f t="shared" si="0"/>
        <v>-1.117612141094104</v>
      </c>
      <c r="K8">
        <f t="shared" si="1"/>
        <v>0.24645447543987839</v>
      </c>
      <c r="O8" s="1">
        <v>4</v>
      </c>
      <c r="P8" s="1">
        <v>1</v>
      </c>
      <c r="Q8">
        <v>0</v>
      </c>
      <c r="V8">
        <f t="shared" si="2"/>
        <v>-0.16251892949777491</v>
      </c>
      <c r="W8">
        <f t="shared" si="3"/>
        <v>0.45945945945945943</v>
      </c>
      <c r="AA8" s="1">
        <v>11</v>
      </c>
      <c r="AB8" s="1">
        <v>17</v>
      </c>
      <c r="AC8" s="1">
        <v>10</v>
      </c>
      <c r="AD8" s="1">
        <v>0</v>
      </c>
      <c r="AE8">
        <v>0</v>
      </c>
      <c r="AG8" s="8" t="s">
        <v>3</v>
      </c>
      <c r="AH8" s="14">
        <v>-8.9434970958164623E-3</v>
      </c>
      <c r="AJ8">
        <f t="shared" si="4"/>
        <v>-0.90333730582298677</v>
      </c>
      <c r="AK8">
        <f t="shared" si="5"/>
        <v>0.2883651631161358</v>
      </c>
      <c r="AL8">
        <f t="shared" si="6"/>
        <v>0.92580394474127803</v>
      </c>
      <c r="AP8" s="1">
        <v>11</v>
      </c>
      <c r="AQ8" s="1">
        <v>0</v>
      </c>
      <c r="AR8">
        <v>0</v>
      </c>
      <c r="AT8" t="s">
        <v>339</v>
      </c>
      <c r="AW8">
        <f t="shared" si="7"/>
        <v>-1.1143606456362489</v>
      </c>
      <c r="AX8">
        <f t="shared" si="8"/>
        <v>0.24705882352941178</v>
      </c>
      <c r="AY8">
        <f t="shared" si="9"/>
        <v>0.7931888544891641</v>
      </c>
    </row>
    <row r="9" spans="1:51" ht="14.4" customHeight="1" x14ac:dyDescent="0.55000000000000004">
      <c r="A9" s="1">
        <v>5</v>
      </c>
      <c r="B9" s="1">
        <v>4</v>
      </c>
      <c r="C9" s="1">
        <v>15</v>
      </c>
      <c r="D9" s="1">
        <v>0</v>
      </c>
      <c r="E9">
        <v>0</v>
      </c>
      <c r="J9">
        <f t="shared" si="0"/>
        <v>-1.5368467698778003</v>
      </c>
      <c r="K9">
        <f t="shared" si="1"/>
        <v>0.17699412927662089</v>
      </c>
      <c r="O9" s="1">
        <v>5</v>
      </c>
      <c r="P9" s="1">
        <v>0</v>
      </c>
      <c r="Q9">
        <v>0</v>
      </c>
      <c r="V9">
        <f t="shared" si="2"/>
        <v>-1.1143606456362489</v>
      </c>
      <c r="W9">
        <f t="shared" si="3"/>
        <v>0.24705882352941178</v>
      </c>
      <c r="AA9" s="1">
        <v>12</v>
      </c>
      <c r="AB9" s="1">
        <v>9</v>
      </c>
      <c r="AC9" s="1">
        <v>0</v>
      </c>
      <c r="AD9" s="1">
        <v>0</v>
      </c>
      <c r="AE9">
        <v>0</v>
      </c>
      <c r="AJ9">
        <f t="shared" si="4"/>
        <v>-0.93213450304478451</v>
      </c>
      <c r="AK9">
        <f t="shared" si="5"/>
        <v>0.28249187083588062</v>
      </c>
      <c r="AL9">
        <f t="shared" si="6"/>
        <v>0.90694758531519559</v>
      </c>
      <c r="AP9" s="1">
        <v>12</v>
      </c>
      <c r="AQ9" s="1">
        <v>0</v>
      </c>
      <c r="AR9">
        <v>0</v>
      </c>
      <c r="AT9">
        <f>Q250</f>
        <v>0.31147540983606559</v>
      </c>
      <c r="AW9">
        <f t="shared" si="7"/>
        <v>-1.1143606456362489</v>
      </c>
      <c r="AX9">
        <f t="shared" si="8"/>
        <v>0.24705882352941178</v>
      </c>
      <c r="AY9">
        <f t="shared" si="9"/>
        <v>0.7931888544891641</v>
      </c>
    </row>
    <row r="10" spans="1:51" ht="14.4" customHeight="1" x14ac:dyDescent="0.55000000000000004">
      <c r="A10" s="1">
        <v>6</v>
      </c>
      <c r="B10" s="1">
        <v>18</v>
      </c>
      <c r="C10" s="1">
        <v>0</v>
      </c>
      <c r="D10" s="1">
        <v>0</v>
      </c>
      <c r="E10">
        <v>1</v>
      </c>
      <c r="J10">
        <f t="shared" si="0"/>
        <v>-0.58912435222176018</v>
      </c>
      <c r="K10">
        <f t="shared" si="1"/>
        <v>0.35683579377920505</v>
      </c>
      <c r="O10" s="1">
        <v>6</v>
      </c>
      <c r="P10" s="1">
        <v>1</v>
      </c>
      <c r="Q10">
        <v>1</v>
      </c>
      <c r="V10">
        <f t="shared" si="2"/>
        <v>-0.16251892949777491</v>
      </c>
      <c r="W10">
        <f t="shared" si="3"/>
        <v>0.45945945945945943</v>
      </c>
      <c r="AA10" s="1">
        <v>13</v>
      </c>
      <c r="AB10" s="1">
        <v>22</v>
      </c>
      <c r="AC10" s="1">
        <v>10</v>
      </c>
      <c r="AD10" s="1">
        <v>13</v>
      </c>
      <c r="AE10">
        <v>1</v>
      </c>
      <c r="AJ10">
        <f t="shared" si="4"/>
        <v>-0.82904157316692051</v>
      </c>
      <c r="AK10">
        <f t="shared" si="5"/>
        <v>0.30384776261971225</v>
      </c>
      <c r="AL10">
        <f t="shared" si="6"/>
        <v>0.97551123788433924</v>
      </c>
      <c r="AP10" s="1">
        <v>13</v>
      </c>
      <c r="AQ10" s="1">
        <v>0</v>
      </c>
      <c r="AR10">
        <v>1</v>
      </c>
      <c r="AW10">
        <f t="shared" si="7"/>
        <v>-0.16251892949777491</v>
      </c>
      <c r="AX10">
        <f t="shared" si="8"/>
        <v>0.45945945945945943</v>
      </c>
      <c r="AY10">
        <f t="shared" si="9"/>
        <v>1.4751066856330013</v>
      </c>
    </row>
    <row r="11" spans="1:51" ht="14.4" customHeight="1" x14ac:dyDescent="0.55000000000000004">
      <c r="A11" s="1">
        <v>7</v>
      </c>
      <c r="B11" s="1">
        <v>16</v>
      </c>
      <c r="C11" s="1">
        <v>0</v>
      </c>
      <c r="D11" s="1">
        <v>0</v>
      </c>
      <c r="E11">
        <v>0</v>
      </c>
      <c r="J11">
        <f t="shared" si="0"/>
        <v>-0.66534883018243229</v>
      </c>
      <c r="K11">
        <f t="shared" si="1"/>
        <v>0.33953909657255593</v>
      </c>
      <c r="O11" s="1">
        <v>7</v>
      </c>
      <c r="P11" s="1">
        <v>1</v>
      </c>
      <c r="Q11">
        <v>0</v>
      </c>
      <c r="V11">
        <f t="shared" si="2"/>
        <v>-0.16251892949777491</v>
      </c>
      <c r="W11">
        <f t="shared" si="3"/>
        <v>0.45945945945945943</v>
      </c>
      <c r="AA11" s="1">
        <v>14</v>
      </c>
      <c r="AB11" s="1">
        <v>35</v>
      </c>
      <c r="AC11" s="1">
        <v>35</v>
      </c>
      <c r="AD11" s="1">
        <v>13</v>
      </c>
      <c r="AE11">
        <v>0</v>
      </c>
      <c r="AG11" t="s">
        <v>339</v>
      </c>
      <c r="AJ11">
        <f t="shared" si="4"/>
        <v>-1.0238342529747781</v>
      </c>
      <c r="AK11">
        <f t="shared" si="5"/>
        <v>0.26428120772712688</v>
      </c>
      <c r="AL11">
        <f t="shared" si="6"/>
        <v>0.84848177217656517</v>
      </c>
      <c r="AP11" s="1">
        <v>14</v>
      </c>
      <c r="AQ11" s="1">
        <v>0</v>
      </c>
      <c r="AR11">
        <v>0</v>
      </c>
      <c r="AW11">
        <f t="shared" si="7"/>
        <v>-1.1143606456362489</v>
      </c>
      <c r="AX11">
        <f t="shared" si="8"/>
        <v>0.24705882352941178</v>
      </c>
      <c r="AY11">
        <f t="shared" si="9"/>
        <v>0.7931888544891641</v>
      </c>
    </row>
    <row r="12" spans="1:51" x14ac:dyDescent="0.55000000000000004">
      <c r="A12" s="1">
        <v>15</v>
      </c>
      <c r="B12" s="1">
        <v>5</v>
      </c>
      <c r="C12" s="1">
        <v>0</v>
      </c>
      <c r="D12" s="1">
        <v>0</v>
      </c>
      <c r="E12">
        <v>1</v>
      </c>
      <c r="J12">
        <f t="shared" si="0"/>
        <v>-1.0845834589661287</v>
      </c>
      <c r="K12">
        <f t="shared" si="1"/>
        <v>0.25263961997249029</v>
      </c>
      <c r="O12" s="1">
        <v>15</v>
      </c>
      <c r="P12" s="1">
        <v>0</v>
      </c>
      <c r="Q12">
        <v>1</v>
      </c>
      <c r="V12">
        <f t="shared" si="2"/>
        <v>-1.1143606456362489</v>
      </c>
      <c r="W12">
        <f t="shared" si="3"/>
        <v>0.24705882352941178</v>
      </c>
      <c r="AA12" s="1">
        <v>20</v>
      </c>
      <c r="AB12" s="1">
        <v>14</v>
      </c>
      <c r="AC12" s="1">
        <v>0</v>
      </c>
      <c r="AD12" s="1">
        <v>0</v>
      </c>
      <c r="AE12">
        <v>0</v>
      </c>
      <c r="AG12">
        <f>E250</f>
        <v>0.31147540983606559</v>
      </c>
      <c r="AJ12">
        <f t="shared" si="4"/>
        <v>-0.7415733081431044</v>
      </c>
      <c r="AK12">
        <f t="shared" si="5"/>
        <v>0.3226602004371788</v>
      </c>
      <c r="AL12">
        <f t="shared" si="6"/>
        <v>1.0359090645614688</v>
      </c>
      <c r="AP12" s="1">
        <v>20</v>
      </c>
      <c r="AQ12" s="1">
        <v>0</v>
      </c>
      <c r="AR12">
        <v>0</v>
      </c>
      <c r="AW12">
        <f t="shared" si="7"/>
        <v>-1.1143606456362489</v>
      </c>
      <c r="AX12">
        <f t="shared" si="8"/>
        <v>0.24705882352941178</v>
      </c>
      <c r="AY12">
        <f t="shared" si="9"/>
        <v>0.7931888544891641</v>
      </c>
    </row>
    <row r="13" spans="1:51" x14ac:dyDescent="0.55000000000000004">
      <c r="A13" s="1">
        <v>16</v>
      </c>
      <c r="B13" s="1">
        <v>16</v>
      </c>
      <c r="C13" s="1">
        <v>0</v>
      </c>
      <c r="D13" s="1">
        <v>13</v>
      </c>
      <c r="E13">
        <v>1</v>
      </c>
      <c r="J13">
        <f t="shared" si="0"/>
        <v>-0.78161429242804625</v>
      </c>
      <c r="K13">
        <f t="shared" si="1"/>
        <v>0.31397207341340344</v>
      </c>
      <c r="O13" s="1">
        <v>16</v>
      </c>
      <c r="P13" s="1">
        <v>1</v>
      </c>
      <c r="Q13">
        <v>1</v>
      </c>
      <c r="V13">
        <f t="shared" si="2"/>
        <v>-0.16251892949777491</v>
      </c>
      <c r="W13">
        <f t="shared" si="3"/>
        <v>0.45945945945945943</v>
      </c>
      <c r="AA13" s="1">
        <v>21</v>
      </c>
      <c r="AB13" s="1">
        <v>17</v>
      </c>
      <c r="AC13" s="1">
        <v>0</v>
      </c>
      <c r="AD13" s="1">
        <v>13</v>
      </c>
      <c r="AE13">
        <v>1</v>
      </c>
      <c r="AJ13">
        <f t="shared" si="4"/>
        <v>-0.74350205344771036</v>
      </c>
      <c r="AK13">
        <f t="shared" si="5"/>
        <v>0.32223881626457312</v>
      </c>
      <c r="AL13">
        <f t="shared" si="6"/>
        <v>1.0345561995862611</v>
      </c>
      <c r="AP13" s="1">
        <v>21</v>
      </c>
      <c r="AQ13" s="1">
        <v>1</v>
      </c>
      <c r="AR13">
        <v>1</v>
      </c>
      <c r="AW13">
        <f t="shared" si="7"/>
        <v>-0.16251892949777491</v>
      </c>
      <c r="AX13">
        <f t="shared" si="8"/>
        <v>0.45945945945945943</v>
      </c>
      <c r="AY13">
        <f t="shared" si="9"/>
        <v>1.4751066856330013</v>
      </c>
    </row>
    <row r="14" spans="1:51" x14ac:dyDescent="0.55000000000000004">
      <c r="A14" s="1">
        <v>17</v>
      </c>
      <c r="B14" s="1">
        <v>21</v>
      </c>
      <c r="C14" s="1">
        <v>20</v>
      </c>
      <c r="D14" s="1">
        <v>13</v>
      </c>
      <c r="E14">
        <v>0</v>
      </c>
      <c r="J14">
        <f t="shared" si="0"/>
        <v>-1.1432545267681471</v>
      </c>
      <c r="K14">
        <f t="shared" si="1"/>
        <v>0.24172332717900805</v>
      </c>
      <c r="O14" s="1">
        <v>17</v>
      </c>
      <c r="P14" s="1">
        <v>0</v>
      </c>
      <c r="Q14">
        <v>0</v>
      </c>
      <c r="V14">
        <f t="shared" si="2"/>
        <v>-1.1143606456362489</v>
      </c>
      <c r="W14">
        <f t="shared" si="3"/>
        <v>0.24705882352941178</v>
      </c>
      <c r="AA14" s="1">
        <v>23</v>
      </c>
      <c r="AB14" s="1">
        <v>12</v>
      </c>
      <c r="AC14" s="1">
        <v>0</v>
      </c>
      <c r="AD14" s="1">
        <v>0</v>
      </c>
      <c r="AE14">
        <v>0</v>
      </c>
      <c r="AJ14">
        <f t="shared" si="4"/>
        <v>-0.8177977861037764</v>
      </c>
      <c r="AK14">
        <f t="shared" si="5"/>
        <v>0.30623132863417141</v>
      </c>
      <c r="AL14">
        <f t="shared" si="6"/>
        <v>0.98316373929918188</v>
      </c>
      <c r="AP14" s="1">
        <v>23</v>
      </c>
      <c r="AQ14" s="1">
        <v>0</v>
      </c>
      <c r="AR14">
        <v>0</v>
      </c>
      <c r="AW14">
        <f t="shared" si="7"/>
        <v>-1.1143606456362489</v>
      </c>
      <c r="AX14">
        <f t="shared" si="8"/>
        <v>0.24705882352941178</v>
      </c>
      <c r="AY14">
        <f t="shared" si="9"/>
        <v>0.7931888544891641</v>
      </c>
    </row>
    <row r="15" spans="1:51" x14ac:dyDescent="0.55000000000000004">
      <c r="A15" s="1">
        <v>18</v>
      </c>
      <c r="B15" s="1">
        <v>15</v>
      </c>
      <c r="C15" s="1">
        <v>20</v>
      </c>
      <c r="D15" s="1">
        <v>0</v>
      </c>
      <c r="E15">
        <v>0</v>
      </c>
      <c r="J15">
        <f t="shared" si="0"/>
        <v>-1.2556624984045492</v>
      </c>
      <c r="K15">
        <f t="shared" si="1"/>
        <v>0.22172147257168881</v>
      </c>
      <c r="O15" s="1">
        <v>18</v>
      </c>
      <c r="P15" s="1">
        <v>1</v>
      </c>
      <c r="Q15">
        <v>0</v>
      </c>
      <c r="V15">
        <f t="shared" si="2"/>
        <v>-0.16251892949777491</v>
      </c>
      <c r="W15">
        <f t="shared" si="3"/>
        <v>0.45945945945945943</v>
      </c>
      <c r="AA15" s="1">
        <v>27</v>
      </c>
      <c r="AB15" s="1">
        <v>6</v>
      </c>
      <c r="AC15" s="1">
        <v>10</v>
      </c>
      <c r="AD15" s="1">
        <v>0</v>
      </c>
      <c r="AE15">
        <v>0</v>
      </c>
      <c r="AJ15">
        <f t="shared" si="4"/>
        <v>-1.3225719346066831</v>
      </c>
      <c r="AK15">
        <f t="shared" si="5"/>
        <v>0.210390708836765</v>
      </c>
      <c r="AL15">
        <f t="shared" si="6"/>
        <v>0.67546490731803499</v>
      </c>
      <c r="AP15" s="1">
        <v>27</v>
      </c>
      <c r="AQ15" s="1">
        <v>1</v>
      </c>
      <c r="AR15">
        <v>0</v>
      </c>
      <c r="AW15">
        <f t="shared" si="7"/>
        <v>-1.1143606456362489</v>
      </c>
      <c r="AX15">
        <f t="shared" si="8"/>
        <v>0.24705882352941178</v>
      </c>
      <c r="AY15">
        <f t="shared" si="9"/>
        <v>0.7931888544891641</v>
      </c>
    </row>
    <row r="16" spans="1:51" x14ac:dyDescent="0.55000000000000004">
      <c r="A16" s="1">
        <v>19</v>
      </c>
      <c r="B16" s="1">
        <v>6</v>
      </c>
      <c r="C16" s="1">
        <v>0</v>
      </c>
      <c r="D16" s="1">
        <v>0</v>
      </c>
      <c r="E16">
        <v>0</v>
      </c>
      <c r="J16">
        <f t="shared" si="0"/>
        <v>-1.0464712199857926</v>
      </c>
      <c r="K16">
        <f t="shared" si="1"/>
        <v>0.25990329895988901</v>
      </c>
      <c r="O16" s="1">
        <v>19</v>
      </c>
      <c r="P16" s="1">
        <v>0</v>
      </c>
      <c r="Q16">
        <v>0</v>
      </c>
      <c r="V16">
        <f t="shared" si="2"/>
        <v>-1.1143606456362489</v>
      </c>
      <c r="W16">
        <f t="shared" si="3"/>
        <v>0.24705882352941178</v>
      </c>
      <c r="AA16" s="1">
        <v>28</v>
      </c>
      <c r="AB16" s="1">
        <v>26</v>
      </c>
      <c r="AC16" s="1">
        <v>0</v>
      </c>
      <c r="AD16" s="1">
        <v>0</v>
      </c>
      <c r="AE16">
        <v>1</v>
      </c>
      <c r="AJ16">
        <f t="shared" si="4"/>
        <v>-0.28422644037907197</v>
      </c>
      <c r="AK16">
        <f t="shared" si="5"/>
        <v>0.42941791391007972</v>
      </c>
      <c r="AL16">
        <f t="shared" si="6"/>
        <v>1.3786575130797296</v>
      </c>
      <c r="AP16" s="1">
        <v>28</v>
      </c>
      <c r="AQ16" s="1">
        <v>1</v>
      </c>
      <c r="AR16">
        <v>1</v>
      </c>
      <c r="AW16">
        <f t="shared" si="7"/>
        <v>-0.16251892949777491</v>
      </c>
      <c r="AX16">
        <f t="shared" si="8"/>
        <v>0.45945945945945943</v>
      </c>
      <c r="AY16">
        <f t="shared" si="9"/>
        <v>1.4751066856330013</v>
      </c>
    </row>
    <row r="17" spans="1:51" x14ac:dyDescent="0.55000000000000004">
      <c r="A17" s="1">
        <v>22</v>
      </c>
      <c r="B17" s="1">
        <v>38</v>
      </c>
      <c r="C17" s="1">
        <v>20</v>
      </c>
      <c r="D17" s="1">
        <v>0</v>
      </c>
      <c r="E17">
        <v>1</v>
      </c>
      <c r="J17">
        <f t="shared" si="0"/>
        <v>-0.37908100185682037</v>
      </c>
      <c r="K17">
        <f t="shared" si="1"/>
        <v>0.40634856735119484</v>
      </c>
      <c r="O17" s="1">
        <v>22</v>
      </c>
      <c r="P17" s="1">
        <v>1</v>
      </c>
      <c r="Q17">
        <v>1</v>
      </c>
      <c r="V17">
        <f t="shared" si="2"/>
        <v>-0.16251892949777491</v>
      </c>
      <c r="W17">
        <f t="shared" si="3"/>
        <v>0.45945945945945943</v>
      </c>
      <c r="AA17" s="1">
        <v>32</v>
      </c>
      <c r="AB17" s="1">
        <v>30</v>
      </c>
      <c r="AC17" s="1">
        <v>15</v>
      </c>
      <c r="AD17" s="1">
        <v>0</v>
      </c>
      <c r="AE17">
        <v>1</v>
      </c>
      <c r="AJ17">
        <f t="shared" si="4"/>
        <v>-0.54592855638906346</v>
      </c>
      <c r="AK17">
        <f t="shared" si="5"/>
        <v>0.36680952987492638</v>
      </c>
      <c r="AL17">
        <f t="shared" si="6"/>
        <v>1.1776516485458162</v>
      </c>
      <c r="AP17" s="1">
        <v>32</v>
      </c>
      <c r="AQ17" s="1">
        <v>0</v>
      </c>
      <c r="AR17">
        <v>1</v>
      </c>
      <c r="AW17">
        <f t="shared" si="7"/>
        <v>-0.16251892949777491</v>
      </c>
      <c r="AX17">
        <f t="shared" si="8"/>
        <v>0.45945945945945943</v>
      </c>
      <c r="AY17">
        <f t="shared" si="9"/>
        <v>1.4751066856330013</v>
      </c>
    </row>
    <row r="18" spans="1:51" x14ac:dyDescent="0.55000000000000004">
      <c r="A18" s="1">
        <v>24</v>
      </c>
      <c r="B18" s="1">
        <v>31</v>
      </c>
      <c r="C18" s="1">
        <v>15</v>
      </c>
      <c r="D18" s="1">
        <v>0</v>
      </c>
      <c r="E18">
        <v>1</v>
      </c>
      <c r="J18">
        <f t="shared" si="0"/>
        <v>-0.50781631740872757</v>
      </c>
      <c r="K18">
        <f t="shared" si="1"/>
        <v>0.37570557105494973</v>
      </c>
      <c r="O18" s="1">
        <v>24</v>
      </c>
      <c r="P18" s="1">
        <v>0</v>
      </c>
      <c r="Q18">
        <v>1</v>
      </c>
      <c r="V18">
        <f t="shared" si="2"/>
        <v>-1.1143606456362489</v>
      </c>
      <c r="W18">
        <f t="shared" si="3"/>
        <v>0.24705882352941178</v>
      </c>
      <c r="AA18" s="1">
        <v>33</v>
      </c>
      <c r="AB18" s="1">
        <v>20</v>
      </c>
      <c r="AC18" s="1">
        <v>10</v>
      </c>
      <c r="AD18" s="1">
        <v>0</v>
      </c>
      <c r="AE18">
        <v>0</v>
      </c>
      <c r="AJ18">
        <f t="shared" si="4"/>
        <v>-0.78900058888197866</v>
      </c>
      <c r="AK18">
        <f t="shared" si="5"/>
        <v>0.31238330263726871</v>
      </c>
      <c r="AL18">
        <f t="shared" si="6"/>
        <v>1.0029148137301784</v>
      </c>
      <c r="AP18" s="1">
        <v>33</v>
      </c>
      <c r="AQ18" s="1">
        <v>1</v>
      </c>
      <c r="AR18">
        <v>0</v>
      </c>
      <c r="AW18">
        <f t="shared" si="7"/>
        <v>-1.1143606456362489</v>
      </c>
      <c r="AX18">
        <f t="shared" si="8"/>
        <v>0.24705882352941178</v>
      </c>
      <c r="AY18">
        <f t="shared" si="9"/>
        <v>0.7931888544891641</v>
      </c>
    </row>
    <row r="19" spans="1:51" x14ac:dyDescent="0.55000000000000004">
      <c r="A19" s="1">
        <v>25</v>
      </c>
      <c r="B19" s="1">
        <v>26</v>
      </c>
      <c r="C19" s="1">
        <v>0</v>
      </c>
      <c r="D19" s="1">
        <v>0</v>
      </c>
      <c r="E19">
        <v>0</v>
      </c>
      <c r="J19">
        <f t="shared" si="0"/>
        <v>-0.28422644037907197</v>
      </c>
      <c r="K19">
        <f t="shared" si="1"/>
        <v>0.42941791391007972</v>
      </c>
      <c r="O19" s="1">
        <v>25</v>
      </c>
      <c r="P19" s="1">
        <v>1</v>
      </c>
      <c r="Q19">
        <v>0</v>
      </c>
      <c r="V19">
        <f t="shared" si="2"/>
        <v>-0.16251892949777491</v>
      </c>
      <c r="W19">
        <f t="shared" si="3"/>
        <v>0.45945945945945943</v>
      </c>
      <c r="AA19" s="1">
        <v>35</v>
      </c>
      <c r="AB19" s="1">
        <v>24</v>
      </c>
      <c r="AC19" s="1">
        <v>15</v>
      </c>
      <c r="AD19" s="1">
        <v>0</v>
      </c>
      <c r="AE19">
        <v>0</v>
      </c>
      <c r="AJ19">
        <f t="shared" si="4"/>
        <v>-0.77460199027107968</v>
      </c>
      <c r="AK19">
        <f t="shared" si="5"/>
        <v>0.3154844451606737</v>
      </c>
      <c r="AL19">
        <f t="shared" si="6"/>
        <v>1.0128711134105839</v>
      </c>
      <c r="AP19" s="1">
        <v>35</v>
      </c>
      <c r="AQ19" s="1">
        <v>0</v>
      </c>
      <c r="AR19">
        <v>0</v>
      </c>
      <c r="AW19">
        <f t="shared" si="7"/>
        <v>-1.1143606456362489</v>
      </c>
      <c r="AX19">
        <f t="shared" si="8"/>
        <v>0.24705882352941178</v>
      </c>
      <c r="AY19">
        <f t="shared" si="9"/>
        <v>0.7931888544891641</v>
      </c>
    </row>
    <row r="20" spans="1:51" x14ac:dyDescent="0.55000000000000004">
      <c r="A20" s="1">
        <v>26</v>
      </c>
      <c r="B20" s="1">
        <v>5</v>
      </c>
      <c r="C20" s="1">
        <v>10</v>
      </c>
      <c r="D20" s="1">
        <v>0</v>
      </c>
      <c r="E20">
        <v>0</v>
      </c>
      <c r="J20">
        <f t="shared" si="0"/>
        <v>-1.3606841735870192</v>
      </c>
      <c r="K20">
        <f t="shared" si="1"/>
        <v>0.20412912865045699</v>
      </c>
      <c r="O20" s="1">
        <v>26</v>
      </c>
      <c r="P20" s="1">
        <v>0</v>
      </c>
      <c r="Q20">
        <v>0</v>
      </c>
      <c r="V20">
        <f t="shared" si="2"/>
        <v>-1.1143606456362489</v>
      </c>
      <c r="W20">
        <f t="shared" si="3"/>
        <v>0.24705882352941178</v>
      </c>
      <c r="AA20" s="1">
        <v>36</v>
      </c>
      <c r="AB20" s="1">
        <v>15</v>
      </c>
      <c r="AC20" s="1">
        <v>15</v>
      </c>
      <c r="AD20" s="1">
        <v>0</v>
      </c>
      <c r="AE20">
        <v>0</v>
      </c>
      <c r="AJ20">
        <f t="shared" si="4"/>
        <v>-1.117612141094104</v>
      </c>
      <c r="AK20">
        <f t="shared" si="5"/>
        <v>0.24645447543987839</v>
      </c>
      <c r="AL20">
        <f t="shared" si="6"/>
        <v>0.79124857904382007</v>
      </c>
      <c r="AP20" s="1">
        <v>36</v>
      </c>
      <c r="AQ20" s="1">
        <v>0</v>
      </c>
      <c r="AR20">
        <v>0</v>
      </c>
      <c r="AW20">
        <f t="shared" si="7"/>
        <v>-1.1143606456362489</v>
      </c>
      <c r="AX20">
        <f t="shared" si="8"/>
        <v>0.24705882352941178</v>
      </c>
      <c r="AY20">
        <f t="shared" si="9"/>
        <v>0.7931888544891641</v>
      </c>
    </row>
    <row r="21" spans="1:51" x14ac:dyDescent="0.55000000000000004">
      <c r="A21" s="1">
        <v>29</v>
      </c>
      <c r="B21" s="1">
        <v>4</v>
      </c>
      <c r="C21" s="1">
        <v>0</v>
      </c>
      <c r="D21" s="1">
        <v>0</v>
      </c>
      <c r="E21">
        <v>0</v>
      </c>
      <c r="J21">
        <f t="shared" si="0"/>
        <v>-1.1226956979464646</v>
      </c>
      <c r="K21">
        <f t="shared" si="1"/>
        <v>0.24551160168483599</v>
      </c>
      <c r="O21" s="1">
        <v>29</v>
      </c>
      <c r="P21" s="1">
        <v>1</v>
      </c>
      <c r="Q21">
        <v>0</v>
      </c>
      <c r="V21">
        <f t="shared" si="2"/>
        <v>-0.16251892949777491</v>
      </c>
      <c r="W21">
        <f t="shared" si="3"/>
        <v>0.45945945945945943</v>
      </c>
      <c r="AA21" s="1">
        <v>38</v>
      </c>
      <c r="AB21" s="1">
        <v>31</v>
      </c>
      <c r="AC21" s="1">
        <v>15</v>
      </c>
      <c r="AD21" s="1">
        <v>0</v>
      </c>
      <c r="AE21">
        <v>1</v>
      </c>
      <c r="AJ21">
        <f t="shared" si="4"/>
        <v>-0.50781631740872757</v>
      </c>
      <c r="AK21">
        <f t="shared" si="5"/>
        <v>0.37570557105494973</v>
      </c>
      <c r="AL21">
        <f t="shared" si="6"/>
        <v>1.206212622860628</v>
      </c>
      <c r="AP21" s="1">
        <v>38</v>
      </c>
      <c r="AQ21" s="1">
        <v>1</v>
      </c>
      <c r="AR21">
        <v>1</v>
      </c>
      <c r="AW21">
        <f t="shared" si="7"/>
        <v>-0.16251892949777491</v>
      </c>
      <c r="AX21">
        <f t="shared" si="8"/>
        <v>0.45945945945945943</v>
      </c>
      <c r="AY21">
        <f t="shared" si="9"/>
        <v>1.4751066856330013</v>
      </c>
    </row>
    <row r="22" spans="1:51" x14ac:dyDescent="0.55000000000000004">
      <c r="A22" s="1">
        <v>30</v>
      </c>
      <c r="B22" s="1">
        <v>46</v>
      </c>
      <c r="C22" s="1">
        <v>10</v>
      </c>
      <c r="D22" s="1">
        <v>13</v>
      </c>
      <c r="E22">
        <v>1</v>
      </c>
      <c r="J22">
        <f t="shared" si="0"/>
        <v>8.5652162361144257E-2</v>
      </c>
      <c r="K22">
        <f t="shared" si="1"/>
        <v>0.52139995915895543</v>
      </c>
      <c r="O22" s="1">
        <v>30</v>
      </c>
      <c r="P22" s="1">
        <v>0</v>
      </c>
      <c r="Q22">
        <v>1</v>
      </c>
      <c r="V22">
        <f t="shared" si="2"/>
        <v>-1.1143606456362489</v>
      </c>
      <c r="W22">
        <f t="shared" si="3"/>
        <v>0.24705882352941178</v>
      </c>
      <c r="AA22" s="1">
        <v>39</v>
      </c>
      <c r="AB22" s="1">
        <v>30</v>
      </c>
      <c r="AC22" s="1">
        <v>35</v>
      </c>
      <c r="AD22" s="1">
        <v>13</v>
      </c>
      <c r="AE22">
        <v>0</v>
      </c>
      <c r="AJ22">
        <f t="shared" si="4"/>
        <v>-1.2143954478764583</v>
      </c>
      <c r="AK22">
        <f t="shared" si="5"/>
        <v>0.22892425125004984</v>
      </c>
      <c r="AL22">
        <f t="shared" si="6"/>
        <v>0.73496733296068628</v>
      </c>
      <c r="AP22" s="1">
        <v>39</v>
      </c>
      <c r="AQ22" s="1">
        <v>0</v>
      </c>
      <c r="AR22">
        <v>0</v>
      </c>
      <c r="AW22">
        <f t="shared" si="7"/>
        <v>-1.1143606456362489</v>
      </c>
      <c r="AX22">
        <f t="shared" si="8"/>
        <v>0.24705882352941178</v>
      </c>
      <c r="AY22">
        <f t="shared" si="9"/>
        <v>0.7931888544891641</v>
      </c>
    </row>
    <row r="23" spans="1:51" x14ac:dyDescent="0.55000000000000004">
      <c r="A23" s="1">
        <v>31</v>
      </c>
      <c r="B23" s="1">
        <v>10</v>
      </c>
      <c r="C23" s="1">
        <v>0</v>
      </c>
      <c r="D23" s="1">
        <v>13</v>
      </c>
      <c r="E23">
        <v>0</v>
      </c>
      <c r="J23">
        <f t="shared" si="0"/>
        <v>-1.0102877263100625</v>
      </c>
      <c r="K23">
        <f t="shared" si="1"/>
        <v>0.26692354603440654</v>
      </c>
      <c r="O23" s="1">
        <v>31</v>
      </c>
      <c r="P23" s="1">
        <v>1</v>
      </c>
      <c r="Q23">
        <v>0</v>
      </c>
      <c r="V23">
        <f t="shared" si="2"/>
        <v>-0.16251892949777491</v>
      </c>
      <c r="W23">
        <f t="shared" si="3"/>
        <v>0.45945945945945943</v>
      </c>
      <c r="AA23" s="1">
        <v>41</v>
      </c>
      <c r="AB23" s="1">
        <v>8</v>
      </c>
      <c r="AC23" s="1">
        <v>0</v>
      </c>
      <c r="AD23" s="1">
        <v>15</v>
      </c>
      <c r="AE23">
        <v>1</v>
      </c>
      <c r="AJ23">
        <f t="shared" si="4"/>
        <v>-1.1043991984623676</v>
      </c>
      <c r="AK23">
        <f t="shared" si="5"/>
        <v>0.24891652493034513</v>
      </c>
      <c r="AL23">
        <f t="shared" si="6"/>
        <v>0.79915305372373957</v>
      </c>
      <c r="AP23" s="1">
        <v>41</v>
      </c>
      <c r="AQ23" s="1">
        <v>0</v>
      </c>
      <c r="AR23">
        <v>1</v>
      </c>
      <c r="AW23">
        <f t="shared" si="7"/>
        <v>-0.16251892949777491</v>
      </c>
      <c r="AX23">
        <f t="shared" si="8"/>
        <v>0.45945945945945943</v>
      </c>
      <c r="AY23">
        <f t="shared" si="9"/>
        <v>1.4751066856330013</v>
      </c>
    </row>
    <row r="24" spans="1:51" x14ac:dyDescent="0.55000000000000004">
      <c r="A24" s="1">
        <v>34</v>
      </c>
      <c r="B24" s="1">
        <v>37</v>
      </c>
      <c r="C24" s="1">
        <v>10</v>
      </c>
      <c r="D24" s="1">
        <v>13</v>
      </c>
      <c r="E24">
        <v>0</v>
      </c>
      <c r="J24">
        <f t="shared" si="0"/>
        <v>-0.25735798846188007</v>
      </c>
      <c r="K24">
        <f t="shared" si="1"/>
        <v>0.43601328370306958</v>
      </c>
      <c r="O24" s="1">
        <v>34</v>
      </c>
      <c r="P24" s="1">
        <v>0</v>
      </c>
      <c r="Q24">
        <v>0</v>
      </c>
      <c r="V24">
        <f t="shared" si="2"/>
        <v>-1.1143606456362489</v>
      </c>
      <c r="W24">
        <f t="shared" si="3"/>
        <v>0.24705882352941178</v>
      </c>
      <c r="AA24" s="1">
        <v>43</v>
      </c>
      <c r="AB24" s="1">
        <v>30</v>
      </c>
      <c r="AC24" s="1">
        <v>15</v>
      </c>
      <c r="AD24" s="1">
        <v>0</v>
      </c>
      <c r="AE24">
        <v>1</v>
      </c>
      <c r="AJ24">
        <f t="shared" si="4"/>
        <v>-0.54592855638906346</v>
      </c>
      <c r="AK24">
        <f t="shared" si="5"/>
        <v>0.36680952987492638</v>
      </c>
      <c r="AL24">
        <f t="shared" si="6"/>
        <v>1.1776516485458162</v>
      </c>
      <c r="AP24" s="1">
        <v>43</v>
      </c>
      <c r="AQ24" s="1">
        <v>0</v>
      </c>
      <c r="AR24">
        <v>1</v>
      </c>
      <c r="AW24">
        <f t="shared" si="7"/>
        <v>-0.16251892949777491</v>
      </c>
      <c r="AX24">
        <f t="shared" si="8"/>
        <v>0.45945945945945943</v>
      </c>
      <c r="AY24">
        <f t="shared" si="9"/>
        <v>1.4751066856330013</v>
      </c>
    </row>
    <row r="25" spans="1:51" x14ac:dyDescent="0.55000000000000004">
      <c r="A25" s="1">
        <v>37</v>
      </c>
      <c r="B25" s="1">
        <v>17</v>
      </c>
      <c r="C25" s="1">
        <v>0</v>
      </c>
      <c r="D25" s="1">
        <v>0</v>
      </c>
      <c r="E25">
        <v>0</v>
      </c>
      <c r="J25">
        <f t="shared" si="0"/>
        <v>-0.62723659120209629</v>
      </c>
      <c r="K25">
        <f t="shared" si="1"/>
        <v>0.34813739611561206</v>
      </c>
      <c r="O25" s="1">
        <v>37</v>
      </c>
      <c r="P25" s="1">
        <v>0</v>
      </c>
      <c r="Q25">
        <v>0</v>
      </c>
      <c r="V25">
        <f t="shared" si="2"/>
        <v>-1.1143606456362489</v>
      </c>
      <c r="W25">
        <f t="shared" si="3"/>
        <v>0.24705882352941178</v>
      </c>
      <c r="AA25" s="1">
        <v>46</v>
      </c>
      <c r="AB25" s="1">
        <v>14</v>
      </c>
      <c r="AC25" s="1">
        <v>15</v>
      </c>
      <c r="AD25" s="1">
        <v>0</v>
      </c>
      <c r="AE25">
        <v>0</v>
      </c>
      <c r="AJ25">
        <f t="shared" si="4"/>
        <v>-1.1557243800744401</v>
      </c>
      <c r="AK25">
        <f t="shared" si="5"/>
        <v>0.23944505544680056</v>
      </c>
      <c r="AL25">
        <f t="shared" si="6"/>
        <v>0.76874465169762285</v>
      </c>
      <c r="AP25" s="1">
        <v>46</v>
      </c>
      <c r="AQ25" s="1">
        <v>1</v>
      </c>
      <c r="AR25">
        <v>0</v>
      </c>
      <c r="AW25">
        <f t="shared" si="7"/>
        <v>-1.1143606456362489</v>
      </c>
      <c r="AX25">
        <f t="shared" si="8"/>
        <v>0.24705882352941178</v>
      </c>
      <c r="AY25">
        <f t="shared" si="9"/>
        <v>0.7931888544891641</v>
      </c>
    </row>
    <row r="26" spans="1:51" x14ac:dyDescent="0.55000000000000004">
      <c r="A26" s="1">
        <v>40</v>
      </c>
      <c r="B26" s="1">
        <v>25</v>
      </c>
      <c r="C26" s="1">
        <v>20</v>
      </c>
      <c r="D26" s="1">
        <v>41</v>
      </c>
      <c r="E26">
        <v>1</v>
      </c>
      <c r="J26">
        <f t="shared" si="0"/>
        <v>-1.2412234895296637</v>
      </c>
      <c r="K26">
        <f t="shared" si="1"/>
        <v>0.22422309147324171</v>
      </c>
      <c r="O26" s="1">
        <v>40</v>
      </c>
      <c r="P26" s="1">
        <v>0</v>
      </c>
      <c r="Q26">
        <v>1</v>
      </c>
      <c r="V26">
        <f t="shared" si="2"/>
        <v>-1.1143606456362489</v>
      </c>
      <c r="W26">
        <f t="shared" si="3"/>
        <v>0.24705882352941178</v>
      </c>
      <c r="AA26" s="1">
        <v>47</v>
      </c>
      <c r="AB26" s="1">
        <v>14</v>
      </c>
      <c r="AC26" s="1">
        <v>0</v>
      </c>
      <c r="AD26" s="1">
        <v>0</v>
      </c>
      <c r="AE26">
        <v>0</v>
      </c>
      <c r="AJ26">
        <f t="shared" si="4"/>
        <v>-0.7415733081431044</v>
      </c>
      <c r="AK26">
        <f t="shared" si="5"/>
        <v>0.3226602004371788</v>
      </c>
      <c r="AL26">
        <f t="shared" si="6"/>
        <v>1.0359090645614688</v>
      </c>
      <c r="AP26" s="1">
        <v>47</v>
      </c>
      <c r="AQ26" s="1">
        <v>0</v>
      </c>
      <c r="AR26">
        <v>0</v>
      </c>
      <c r="AW26">
        <f t="shared" si="7"/>
        <v>-1.1143606456362489</v>
      </c>
      <c r="AX26">
        <f t="shared" si="8"/>
        <v>0.24705882352941178</v>
      </c>
      <c r="AY26">
        <f t="shared" si="9"/>
        <v>0.7931888544891641</v>
      </c>
    </row>
    <row r="27" spans="1:51" x14ac:dyDescent="0.55000000000000004">
      <c r="A27" s="1">
        <v>42</v>
      </c>
      <c r="B27" s="1">
        <v>15</v>
      </c>
      <c r="C27" s="1">
        <v>20</v>
      </c>
      <c r="D27" s="1">
        <v>0</v>
      </c>
      <c r="E27">
        <v>0</v>
      </c>
      <c r="J27">
        <f t="shared" si="0"/>
        <v>-1.2556624984045492</v>
      </c>
      <c r="K27">
        <f t="shared" si="1"/>
        <v>0.22172147257168881</v>
      </c>
      <c r="O27" s="1">
        <v>42</v>
      </c>
      <c r="P27" s="1">
        <v>1</v>
      </c>
      <c r="Q27">
        <v>0</v>
      </c>
      <c r="V27">
        <f t="shared" si="2"/>
        <v>-0.16251892949777491</v>
      </c>
      <c r="W27">
        <f t="shared" si="3"/>
        <v>0.45945945945945943</v>
      </c>
      <c r="AA27" s="1">
        <v>48</v>
      </c>
      <c r="AB27" s="1">
        <v>33</v>
      </c>
      <c r="AC27" s="1">
        <v>45</v>
      </c>
      <c r="AD27" s="1">
        <v>0</v>
      </c>
      <c r="AE27">
        <v>0</v>
      </c>
      <c r="AJ27">
        <f t="shared" si="4"/>
        <v>-1.2598939833107266</v>
      </c>
      <c r="AK27">
        <f t="shared" si="5"/>
        <v>0.22099214294272337</v>
      </c>
      <c r="AL27">
        <f t="shared" si="6"/>
        <v>0.7095010905003224</v>
      </c>
      <c r="AP27" s="1">
        <v>48</v>
      </c>
      <c r="AQ27" s="1">
        <v>0</v>
      </c>
      <c r="AR27">
        <v>0</v>
      </c>
      <c r="AW27">
        <f t="shared" si="7"/>
        <v>-1.1143606456362489</v>
      </c>
      <c r="AX27">
        <f t="shared" si="8"/>
        <v>0.24705882352941178</v>
      </c>
      <c r="AY27">
        <f t="shared" si="9"/>
        <v>0.7931888544891641</v>
      </c>
    </row>
    <row r="28" spans="1:51" x14ac:dyDescent="0.55000000000000004">
      <c r="A28" s="1">
        <v>44</v>
      </c>
      <c r="B28" s="1">
        <v>7</v>
      </c>
      <c r="C28" s="1">
        <v>15</v>
      </c>
      <c r="D28" s="1">
        <v>0</v>
      </c>
      <c r="E28">
        <v>0</v>
      </c>
      <c r="J28">
        <f t="shared" si="0"/>
        <v>-1.4225100529367924</v>
      </c>
      <c r="K28">
        <f t="shared" si="1"/>
        <v>0.19426838803722324</v>
      </c>
      <c r="O28" s="1">
        <v>44</v>
      </c>
      <c r="P28" s="1">
        <v>0</v>
      </c>
      <c r="Q28">
        <v>0</v>
      </c>
      <c r="V28">
        <f t="shared" si="2"/>
        <v>-1.1143606456362489</v>
      </c>
      <c r="W28">
        <f t="shared" si="3"/>
        <v>0.24705882352941178</v>
      </c>
      <c r="AA28" s="1">
        <v>49</v>
      </c>
      <c r="AB28" s="1">
        <v>15</v>
      </c>
      <c r="AC28" s="1">
        <v>15</v>
      </c>
      <c r="AD28" s="1">
        <v>0</v>
      </c>
      <c r="AE28">
        <v>1</v>
      </c>
      <c r="AJ28">
        <f t="shared" si="4"/>
        <v>-1.117612141094104</v>
      </c>
      <c r="AK28">
        <f t="shared" si="5"/>
        <v>0.24645447543987839</v>
      </c>
      <c r="AL28">
        <f t="shared" si="6"/>
        <v>0.79124857904382007</v>
      </c>
      <c r="AP28" s="1">
        <v>49</v>
      </c>
      <c r="AQ28" s="1">
        <v>1</v>
      </c>
      <c r="AR28">
        <v>1</v>
      </c>
      <c r="AW28">
        <f t="shared" si="7"/>
        <v>-0.16251892949777491</v>
      </c>
      <c r="AX28">
        <f t="shared" si="8"/>
        <v>0.45945945945945943</v>
      </c>
      <c r="AY28">
        <f t="shared" si="9"/>
        <v>1.4751066856330013</v>
      </c>
    </row>
    <row r="29" spans="1:51" x14ac:dyDescent="0.55000000000000004">
      <c r="A29" s="1">
        <v>45</v>
      </c>
      <c r="B29" s="1">
        <v>36</v>
      </c>
      <c r="C29" s="1">
        <v>10</v>
      </c>
      <c r="D29" s="1">
        <v>13</v>
      </c>
      <c r="E29">
        <v>1</v>
      </c>
      <c r="J29">
        <f t="shared" si="0"/>
        <v>-0.29547022744221596</v>
      </c>
      <c r="K29">
        <f t="shared" si="1"/>
        <v>0.42666519537512521</v>
      </c>
      <c r="O29" s="1">
        <v>45</v>
      </c>
      <c r="P29" s="1">
        <v>1</v>
      </c>
      <c r="Q29">
        <v>1</v>
      </c>
      <c r="V29">
        <f t="shared" si="2"/>
        <v>-0.16251892949777491</v>
      </c>
      <c r="W29">
        <f t="shared" si="3"/>
        <v>0.45945945945945943</v>
      </c>
      <c r="AA29" s="1">
        <v>50</v>
      </c>
      <c r="AB29" s="1">
        <v>25</v>
      </c>
      <c r="AC29" s="1">
        <v>10</v>
      </c>
      <c r="AD29" s="1">
        <v>0</v>
      </c>
      <c r="AE29">
        <v>1</v>
      </c>
      <c r="AJ29">
        <f t="shared" si="4"/>
        <v>-0.59843939398029833</v>
      </c>
      <c r="AK29">
        <f t="shared" si="5"/>
        <v>0.35470081694301364</v>
      </c>
      <c r="AL29">
        <f t="shared" si="6"/>
        <v>1.13877630702757</v>
      </c>
      <c r="AP29" s="1">
        <v>50</v>
      </c>
      <c r="AQ29" s="1">
        <v>0</v>
      </c>
      <c r="AR29">
        <v>1</v>
      </c>
      <c r="AW29">
        <f t="shared" si="7"/>
        <v>-0.16251892949777491</v>
      </c>
      <c r="AX29">
        <f t="shared" si="8"/>
        <v>0.45945945945945943</v>
      </c>
      <c r="AY29">
        <f t="shared" si="9"/>
        <v>1.4751066856330013</v>
      </c>
    </row>
    <row r="30" spans="1:51" x14ac:dyDescent="0.55000000000000004">
      <c r="A30" s="1">
        <v>52</v>
      </c>
      <c r="B30" s="1">
        <v>19</v>
      </c>
      <c r="C30" s="1">
        <v>0</v>
      </c>
      <c r="D30" s="1">
        <v>39</v>
      </c>
      <c r="E30">
        <v>1</v>
      </c>
      <c r="J30">
        <f t="shared" si="0"/>
        <v>-0.89980849997826629</v>
      </c>
      <c r="K30">
        <f t="shared" si="1"/>
        <v>0.28908985227801159</v>
      </c>
      <c r="O30" s="1">
        <v>52</v>
      </c>
      <c r="P30" s="1">
        <v>0</v>
      </c>
      <c r="Q30">
        <v>1</v>
      </c>
      <c r="V30">
        <f t="shared" si="2"/>
        <v>-1.1143606456362489</v>
      </c>
      <c r="W30">
        <f t="shared" si="3"/>
        <v>0.24705882352941178</v>
      </c>
      <c r="AA30" s="1">
        <v>51</v>
      </c>
      <c r="AB30" s="1">
        <v>11</v>
      </c>
      <c r="AC30" s="1">
        <v>10</v>
      </c>
      <c r="AD30" s="1">
        <v>15</v>
      </c>
      <c r="AE30">
        <v>0</v>
      </c>
      <c r="AJ30">
        <f t="shared" si="4"/>
        <v>-1.2661631961422499</v>
      </c>
      <c r="AK30">
        <f t="shared" si="5"/>
        <v>0.21991475706556787</v>
      </c>
      <c r="AL30">
        <f t="shared" si="6"/>
        <v>0.70604211478945467</v>
      </c>
      <c r="AP30" s="1">
        <v>51</v>
      </c>
      <c r="AQ30" s="1">
        <v>1</v>
      </c>
      <c r="AR30">
        <v>0</v>
      </c>
      <c r="AW30">
        <f t="shared" si="7"/>
        <v>-1.1143606456362489</v>
      </c>
      <c r="AX30">
        <f t="shared" si="8"/>
        <v>0.24705882352941178</v>
      </c>
      <c r="AY30">
        <f t="shared" si="9"/>
        <v>0.7931888544891641</v>
      </c>
    </row>
    <row r="31" spans="1:51" x14ac:dyDescent="0.55000000000000004">
      <c r="A31" s="1">
        <v>54</v>
      </c>
      <c r="B31" s="1">
        <v>31</v>
      </c>
      <c r="C31" s="1">
        <v>0</v>
      </c>
      <c r="D31" s="1">
        <v>13</v>
      </c>
      <c r="E31">
        <v>0</v>
      </c>
      <c r="J31">
        <f t="shared" si="0"/>
        <v>-0.20993070772300587</v>
      </c>
      <c r="K31">
        <f t="shared" si="1"/>
        <v>0.4477092239652124</v>
      </c>
      <c r="O31" s="1">
        <v>54</v>
      </c>
      <c r="P31" s="1">
        <v>0</v>
      </c>
      <c r="Q31">
        <v>0</v>
      </c>
      <c r="V31">
        <f t="shared" si="2"/>
        <v>-1.1143606456362489</v>
      </c>
      <c r="W31">
        <f t="shared" si="3"/>
        <v>0.24705882352941178</v>
      </c>
      <c r="AA31" s="1">
        <v>53</v>
      </c>
      <c r="AB31" s="1">
        <v>25</v>
      </c>
      <c r="AC31" s="1">
        <v>0</v>
      </c>
      <c r="AD31" s="1">
        <v>0</v>
      </c>
      <c r="AE31">
        <v>1</v>
      </c>
      <c r="AJ31">
        <f t="shared" si="4"/>
        <v>-0.32233867935940796</v>
      </c>
      <c r="AK31">
        <f t="shared" si="5"/>
        <v>0.4201058997445386</v>
      </c>
      <c r="AL31">
        <f t="shared" si="6"/>
        <v>1.3487610465482553</v>
      </c>
      <c r="AP31" s="1">
        <v>53</v>
      </c>
      <c r="AQ31" s="1">
        <v>0</v>
      </c>
      <c r="AR31">
        <v>1</v>
      </c>
      <c r="AW31">
        <f t="shared" si="7"/>
        <v>-0.16251892949777491</v>
      </c>
      <c r="AX31">
        <f t="shared" si="8"/>
        <v>0.45945945945945943</v>
      </c>
      <c r="AY31">
        <f t="shared" si="9"/>
        <v>1.4751066856330013</v>
      </c>
    </row>
    <row r="32" spans="1:51" x14ac:dyDescent="0.55000000000000004">
      <c r="A32" s="1">
        <v>56</v>
      </c>
      <c r="B32" s="1">
        <v>31</v>
      </c>
      <c r="C32" s="1">
        <v>15</v>
      </c>
      <c r="D32" s="1">
        <v>13</v>
      </c>
      <c r="E32">
        <v>1</v>
      </c>
      <c r="J32">
        <f t="shared" si="0"/>
        <v>-0.62408177965434164</v>
      </c>
      <c r="K32">
        <f t="shared" si="1"/>
        <v>0.34885368452666626</v>
      </c>
      <c r="O32" s="1">
        <v>56</v>
      </c>
      <c r="P32" s="1">
        <v>0</v>
      </c>
      <c r="Q32">
        <v>1</v>
      </c>
      <c r="V32">
        <f t="shared" si="2"/>
        <v>-1.1143606456362489</v>
      </c>
      <c r="W32">
        <f t="shared" si="3"/>
        <v>0.24705882352941178</v>
      </c>
      <c r="AA32" s="1">
        <v>55</v>
      </c>
      <c r="AB32" s="1">
        <v>18</v>
      </c>
      <c r="AC32" s="1">
        <v>20</v>
      </c>
      <c r="AD32" s="1">
        <v>0</v>
      </c>
      <c r="AE32">
        <v>0</v>
      </c>
      <c r="AJ32">
        <f t="shared" si="4"/>
        <v>-1.1413257814635411</v>
      </c>
      <c r="AK32">
        <f t="shared" si="5"/>
        <v>0.24207702908818624</v>
      </c>
      <c r="AL32">
        <f t="shared" si="6"/>
        <v>0.77719467233575579</v>
      </c>
      <c r="AP32" s="1">
        <v>55</v>
      </c>
      <c r="AQ32" s="1">
        <v>0</v>
      </c>
      <c r="AR32">
        <v>0</v>
      </c>
      <c r="AW32">
        <f t="shared" si="7"/>
        <v>-1.1143606456362489</v>
      </c>
      <c r="AX32">
        <f t="shared" si="8"/>
        <v>0.24705882352941178</v>
      </c>
      <c r="AY32">
        <f t="shared" si="9"/>
        <v>0.7931888544891641</v>
      </c>
    </row>
    <row r="33" spans="1:51" x14ac:dyDescent="0.55000000000000004">
      <c r="A33" s="1">
        <v>58</v>
      </c>
      <c r="B33" s="1">
        <v>16</v>
      </c>
      <c r="C33" s="1">
        <v>0</v>
      </c>
      <c r="D33" s="1">
        <v>0</v>
      </c>
      <c r="E33">
        <v>1</v>
      </c>
      <c r="J33">
        <f t="shared" si="0"/>
        <v>-0.66534883018243229</v>
      </c>
      <c r="K33">
        <f t="shared" si="1"/>
        <v>0.33953909657255593</v>
      </c>
      <c r="O33" s="1">
        <v>58</v>
      </c>
      <c r="P33" s="1">
        <v>1</v>
      </c>
      <c r="Q33">
        <v>1</v>
      </c>
      <c r="V33">
        <f t="shared" si="2"/>
        <v>-0.16251892949777491</v>
      </c>
      <c r="W33">
        <f t="shared" si="3"/>
        <v>0.45945945945945943</v>
      </c>
      <c r="AA33" s="1">
        <v>57</v>
      </c>
      <c r="AB33" s="1">
        <v>17</v>
      </c>
      <c r="AC33" s="1">
        <v>10</v>
      </c>
      <c r="AD33" s="1">
        <v>26</v>
      </c>
      <c r="AE33">
        <v>0</v>
      </c>
      <c r="AJ33">
        <f t="shared" si="4"/>
        <v>-1.1358682303142147</v>
      </c>
      <c r="AK33">
        <f t="shared" si="5"/>
        <v>0.24307976632171674</v>
      </c>
      <c r="AL33">
        <f t="shared" si="6"/>
        <v>0.78041398661182737</v>
      </c>
      <c r="AP33" s="1">
        <v>57</v>
      </c>
      <c r="AQ33" s="1">
        <v>1</v>
      </c>
      <c r="AR33">
        <v>0</v>
      </c>
      <c r="AW33">
        <f t="shared" si="7"/>
        <v>-1.1143606456362489</v>
      </c>
      <c r="AX33">
        <f t="shared" si="8"/>
        <v>0.24705882352941178</v>
      </c>
      <c r="AY33">
        <f t="shared" si="9"/>
        <v>0.7931888544891641</v>
      </c>
    </row>
    <row r="34" spans="1:51" x14ac:dyDescent="0.55000000000000004">
      <c r="A34" s="1">
        <v>59</v>
      </c>
      <c r="B34" s="1">
        <v>14</v>
      </c>
      <c r="C34" s="1">
        <v>0</v>
      </c>
      <c r="D34" s="1">
        <v>26</v>
      </c>
      <c r="E34">
        <v>1</v>
      </c>
      <c r="J34">
        <f t="shared" si="0"/>
        <v>-0.97410423263433243</v>
      </c>
      <c r="K34">
        <f t="shared" si="1"/>
        <v>0.2740631978780585</v>
      </c>
      <c r="O34" s="1">
        <v>59</v>
      </c>
      <c r="P34" s="1">
        <v>0</v>
      </c>
      <c r="Q34">
        <v>1</v>
      </c>
      <c r="V34">
        <f t="shared" si="2"/>
        <v>-1.1143606456362489</v>
      </c>
      <c r="W34">
        <f t="shared" si="3"/>
        <v>0.24705882352941178</v>
      </c>
      <c r="AA34" s="1">
        <v>60</v>
      </c>
      <c r="AB34" s="1">
        <v>33</v>
      </c>
      <c r="AC34" s="1">
        <v>15</v>
      </c>
      <c r="AD34" s="1">
        <v>0</v>
      </c>
      <c r="AE34">
        <v>0</v>
      </c>
      <c r="AJ34">
        <f t="shared" si="4"/>
        <v>-0.43159183944805529</v>
      </c>
      <c r="AK34">
        <f t="shared" si="5"/>
        <v>0.39374627913852372</v>
      </c>
      <c r="AL34">
        <f t="shared" si="6"/>
        <v>1.2641327909184181</v>
      </c>
      <c r="AP34" s="1">
        <v>60</v>
      </c>
      <c r="AQ34" s="1">
        <v>0</v>
      </c>
      <c r="AR34">
        <v>0</v>
      </c>
      <c r="AW34">
        <f t="shared" si="7"/>
        <v>-1.1143606456362489</v>
      </c>
      <c r="AX34">
        <f t="shared" si="8"/>
        <v>0.24705882352941178</v>
      </c>
      <c r="AY34">
        <f t="shared" si="9"/>
        <v>0.7931888544891641</v>
      </c>
    </row>
    <row r="35" spans="1:51" x14ac:dyDescent="0.55000000000000004">
      <c r="A35" s="1">
        <v>62</v>
      </c>
      <c r="B35" s="1">
        <v>19</v>
      </c>
      <c r="C35" s="1">
        <v>10</v>
      </c>
      <c r="D35" s="1">
        <v>0</v>
      </c>
      <c r="E35">
        <v>0</v>
      </c>
      <c r="J35">
        <f t="shared" si="0"/>
        <v>-0.82711282786231455</v>
      </c>
      <c r="K35">
        <f t="shared" si="1"/>
        <v>0.30425589340036491</v>
      </c>
      <c r="O35" s="1">
        <v>62</v>
      </c>
      <c r="P35" s="1">
        <v>0</v>
      </c>
      <c r="Q35">
        <v>0</v>
      </c>
      <c r="V35">
        <f t="shared" si="2"/>
        <v>-1.1143606456362489</v>
      </c>
      <c r="W35">
        <f t="shared" si="3"/>
        <v>0.24705882352941178</v>
      </c>
      <c r="AA35" s="1">
        <v>61</v>
      </c>
      <c r="AB35" s="1">
        <v>37</v>
      </c>
      <c r="AC35" s="1">
        <v>35</v>
      </c>
      <c r="AD35" s="1">
        <v>26</v>
      </c>
      <c r="AE35">
        <v>0</v>
      </c>
      <c r="AJ35">
        <f t="shared" si="4"/>
        <v>-1.0638752372597202</v>
      </c>
      <c r="AK35">
        <f t="shared" si="5"/>
        <v>0.25656958857993645</v>
      </c>
      <c r="AL35">
        <f t="shared" si="6"/>
        <v>0.82372341596716436</v>
      </c>
      <c r="AP35" s="1">
        <v>61</v>
      </c>
      <c r="AQ35" s="1">
        <v>1</v>
      </c>
      <c r="AR35">
        <v>0</v>
      </c>
      <c r="AW35">
        <f t="shared" si="7"/>
        <v>-1.1143606456362489</v>
      </c>
      <c r="AX35">
        <f t="shared" si="8"/>
        <v>0.24705882352941178</v>
      </c>
      <c r="AY35">
        <f t="shared" si="9"/>
        <v>0.7931888544891641</v>
      </c>
    </row>
    <row r="36" spans="1:51" x14ac:dyDescent="0.55000000000000004">
      <c r="A36" s="1">
        <v>63</v>
      </c>
      <c r="B36" s="1">
        <v>30</v>
      </c>
      <c r="C36" s="1">
        <v>0</v>
      </c>
      <c r="D36" s="1">
        <v>0</v>
      </c>
      <c r="E36">
        <v>0</v>
      </c>
      <c r="J36">
        <f t="shared" si="0"/>
        <v>-0.13177748445772774</v>
      </c>
      <c r="K36">
        <f t="shared" si="1"/>
        <v>0.46710322033210444</v>
      </c>
      <c r="O36" s="1">
        <v>63</v>
      </c>
      <c r="P36" s="1">
        <v>0</v>
      </c>
      <c r="Q36">
        <v>0</v>
      </c>
      <c r="V36">
        <f t="shared" si="2"/>
        <v>-1.1143606456362489</v>
      </c>
      <c r="W36">
        <f t="shared" si="3"/>
        <v>0.24705882352941178</v>
      </c>
      <c r="AA36" s="1">
        <v>64</v>
      </c>
      <c r="AB36" s="1">
        <v>27</v>
      </c>
      <c r="AC36" s="1">
        <v>10</v>
      </c>
      <c r="AD36" s="1">
        <v>26</v>
      </c>
      <c r="AE36">
        <v>1</v>
      </c>
      <c r="AJ36">
        <f t="shared" si="4"/>
        <v>-0.75474584051085436</v>
      </c>
      <c r="AK36">
        <f t="shared" si="5"/>
        <v>0.31978808647282703</v>
      </c>
      <c r="AL36">
        <f t="shared" si="6"/>
        <v>1.0266880670969709</v>
      </c>
      <c r="AP36" s="1">
        <v>64</v>
      </c>
      <c r="AQ36" s="1">
        <v>1</v>
      </c>
      <c r="AR36">
        <v>1</v>
      </c>
      <c r="AW36">
        <f t="shared" si="7"/>
        <v>-0.16251892949777491</v>
      </c>
      <c r="AX36">
        <f t="shared" si="8"/>
        <v>0.45945945945945943</v>
      </c>
      <c r="AY36">
        <f t="shared" si="9"/>
        <v>1.4751066856330013</v>
      </c>
    </row>
    <row r="37" spans="1:51" x14ac:dyDescent="0.55000000000000004">
      <c r="A37" s="1">
        <v>65</v>
      </c>
      <c r="B37" s="1">
        <v>27</v>
      </c>
      <c r="C37" s="1">
        <v>0</v>
      </c>
      <c r="D37" s="1">
        <v>0</v>
      </c>
      <c r="E37">
        <v>1</v>
      </c>
      <c r="J37">
        <f t="shared" si="0"/>
        <v>-0.24611420139873585</v>
      </c>
      <c r="K37">
        <f t="shared" si="1"/>
        <v>0.4387801565184356</v>
      </c>
      <c r="O37" s="1">
        <v>65</v>
      </c>
      <c r="P37" s="1">
        <v>1</v>
      </c>
      <c r="Q37">
        <v>1</v>
      </c>
      <c r="V37">
        <f t="shared" si="2"/>
        <v>-0.16251892949777491</v>
      </c>
      <c r="W37">
        <f t="shared" si="3"/>
        <v>0.45945945945945943</v>
      </c>
      <c r="AA37" s="1">
        <v>66</v>
      </c>
      <c r="AB37" s="1">
        <v>13</v>
      </c>
      <c r="AC37" s="1">
        <v>15</v>
      </c>
      <c r="AD37" s="1">
        <v>0</v>
      </c>
      <c r="AE37">
        <v>0</v>
      </c>
      <c r="AJ37">
        <f t="shared" si="4"/>
        <v>-1.193836619054776</v>
      </c>
      <c r="AK37">
        <f t="shared" si="5"/>
        <v>0.23257346184871877</v>
      </c>
      <c r="AL37">
        <f t="shared" si="6"/>
        <v>0.74668321961957074</v>
      </c>
      <c r="AP37" s="1">
        <v>66</v>
      </c>
      <c r="AQ37" s="1">
        <v>0</v>
      </c>
      <c r="AR37">
        <v>0</v>
      </c>
      <c r="AW37">
        <f t="shared" si="7"/>
        <v>-1.1143606456362489</v>
      </c>
      <c r="AX37">
        <f t="shared" si="8"/>
        <v>0.24705882352941178</v>
      </c>
      <c r="AY37">
        <f t="shared" si="9"/>
        <v>0.7931888544891641</v>
      </c>
    </row>
    <row r="38" spans="1:51" x14ac:dyDescent="0.55000000000000004">
      <c r="A38" s="1">
        <v>67</v>
      </c>
      <c r="B38" s="1">
        <v>34</v>
      </c>
      <c r="C38" s="1">
        <v>35</v>
      </c>
      <c r="D38" s="1">
        <v>26</v>
      </c>
      <c r="E38">
        <v>1</v>
      </c>
      <c r="J38">
        <f t="shared" si="0"/>
        <v>-1.1782119542007283</v>
      </c>
      <c r="K38">
        <f t="shared" si="1"/>
        <v>0.23537384392073152</v>
      </c>
      <c r="O38" s="1">
        <v>67</v>
      </c>
      <c r="P38" s="1">
        <v>1</v>
      </c>
      <c r="Q38">
        <v>1</v>
      </c>
      <c r="V38">
        <f t="shared" si="2"/>
        <v>-0.16251892949777491</v>
      </c>
      <c r="W38">
        <f t="shared" si="3"/>
        <v>0.45945945945945943</v>
      </c>
      <c r="AA38" s="1">
        <v>69</v>
      </c>
      <c r="AB38" s="1">
        <v>5</v>
      </c>
      <c r="AC38" s="1">
        <v>15</v>
      </c>
      <c r="AD38" s="1">
        <v>13</v>
      </c>
      <c r="AE38">
        <v>0</v>
      </c>
      <c r="AJ38">
        <f t="shared" si="4"/>
        <v>-1.6149999931430785</v>
      </c>
      <c r="AK38">
        <f t="shared" si="5"/>
        <v>0.16589558704733487</v>
      </c>
      <c r="AL38">
        <f t="shared" si="6"/>
        <v>0.53261214788881195</v>
      </c>
      <c r="AP38" s="1">
        <v>69</v>
      </c>
      <c r="AQ38" s="1">
        <v>0</v>
      </c>
      <c r="AR38">
        <v>0</v>
      </c>
      <c r="AW38">
        <f t="shared" si="7"/>
        <v>-1.1143606456362489</v>
      </c>
      <c r="AX38">
        <f t="shared" si="8"/>
        <v>0.24705882352941178</v>
      </c>
      <c r="AY38">
        <f t="shared" si="9"/>
        <v>0.7931888544891641</v>
      </c>
    </row>
    <row r="39" spans="1:51" x14ac:dyDescent="0.55000000000000004">
      <c r="A39" s="1">
        <v>68</v>
      </c>
      <c r="B39" s="1">
        <v>48</v>
      </c>
      <c r="C39" s="1">
        <v>55</v>
      </c>
      <c r="D39" s="1">
        <v>39</v>
      </c>
      <c r="E39">
        <v>0</v>
      </c>
      <c r="J39">
        <f t="shared" si="0"/>
        <v>-1.3131074999634185</v>
      </c>
      <c r="K39">
        <f t="shared" si="1"/>
        <v>0.21196731152613701</v>
      </c>
      <c r="O39" s="1">
        <v>68</v>
      </c>
      <c r="P39" s="1">
        <v>1</v>
      </c>
      <c r="Q39">
        <v>0</v>
      </c>
      <c r="V39">
        <f t="shared" si="2"/>
        <v>-0.16251892949777491</v>
      </c>
      <c r="W39">
        <f t="shared" si="3"/>
        <v>0.45945945945945943</v>
      </c>
      <c r="AA39" s="1">
        <v>75</v>
      </c>
      <c r="AB39" s="1">
        <v>42</v>
      </c>
      <c r="AC39" s="1">
        <v>20</v>
      </c>
      <c r="AD39" s="1">
        <v>56</v>
      </c>
      <c r="AE39">
        <v>1</v>
      </c>
      <c r="AJ39">
        <f t="shared" si="4"/>
        <v>-0.72746788330119805</v>
      </c>
      <c r="AK39">
        <f t="shared" si="5"/>
        <v>0.32575062875798078</v>
      </c>
      <c r="AL39">
        <f t="shared" si="6"/>
        <v>1.0458309660124645</v>
      </c>
      <c r="AP39" s="1">
        <v>75</v>
      </c>
      <c r="AQ39" s="1">
        <v>0</v>
      </c>
      <c r="AR39">
        <v>1</v>
      </c>
      <c r="AW39">
        <f t="shared" si="7"/>
        <v>-0.16251892949777491</v>
      </c>
      <c r="AX39">
        <f t="shared" si="8"/>
        <v>0.45945945945945943</v>
      </c>
      <c r="AY39">
        <f t="shared" si="9"/>
        <v>1.4751066856330013</v>
      </c>
    </row>
    <row r="40" spans="1:51" x14ac:dyDescent="0.55000000000000004">
      <c r="A40" s="1">
        <v>70</v>
      </c>
      <c r="B40" s="1">
        <v>10</v>
      </c>
      <c r="C40" s="1">
        <v>0</v>
      </c>
      <c r="D40" s="1">
        <v>0</v>
      </c>
      <c r="E40">
        <v>0</v>
      </c>
      <c r="J40">
        <f t="shared" si="0"/>
        <v>-0.89402226406444851</v>
      </c>
      <c r="K40">
        <f t="shared" si="1"/>
        <v>0.29028047128199291</v>
      </c>
      <c r="O40" s="1">
        <v>70</v>
      </c>
      <c r="P40" s="1">
        <v>0</v>
      </c>
      <c r="Q40">
        <v>0</v>
      </c>
      <c r="V40">
        <f t="shared" si="2"/>
        <v>-1.1143606456362489</v>
      </c>
      <c r="W40">
        <f t="shared" si="3"/>
        <v>0.24705882352941178</v>
      </c>
      <c r="AA40" s="1">
        <v>76</v>
      </c>
      <c r="AB40" s="1">
        <v>26</v>
      </c>
      <c r="AC40" s="1">
        <v>0</v>
      </c>
      <c r="AD40" s="1">
        <v>0</v>
      </c>
      <c r="AE40">
        <v>1</v>
      </c>
      <c r="AJ40">
        <f t="shared" si="4"/>
        <v>-0.28422644037907197</v>
      </c>
      <c r="AK40">
        <f t="shared" si="5"/>
        <v>0.42941791391007972</v>
      </c>
      <c r="AL40">
        <f t="shared" si="6"/>
        <v>1.3786575130797296</v>
      </c>
      <c r="AP40" s="1">
        <v>76</v>
      </c>
      <c r="AQ40" s="1">
        <v>0</v>
      </c>
      <c r="AR40">
        <v>1</v>
      </c>
      <c r="AW40">
        <f t="shared" si="7"/>
        <v>-0.16251892949777491</v>
      </c>
      <c r="AX40">
        <f t="shared" si="8"/>
        <v>0.45945945945945943</v>
      </c>
      <c r="AY40">
        <f t="shared" si="9"/>
        <v>1.4751066856330013</v>
      </c>
    </row>
    <row r="41" spans="1:51" x14ac:dyDescent="0.55000000000000004">
      <c r="A41" s="1">
        <v>71</v>
      </c>
      <c r="B41" s="1">
        <v>9</v>
      </c>
      <c r="C41" s="1">
        <v>0</v>
      </c>
      <c r="D41" s="1">
        <v>0</v>
      </c>
      <c r="E41">
        <v>1</v>
      </c>
      <c r="J41">
        <f t="shared" si="0"/>
        <v>-0.93213450304478451</v>
      </c>
      <c r="K41">
        <f t="shared" si="1"/>
        <v>0.28249187083588062</v>
      </c>
      <c r="O41" s="1">
        <v>71</v>
      </c>
      <c r="P41" s="1">
        <v>0</v>
      </c>
      <c r="Q41">
        <v>1</v>
      </c>
      <c r="V41">
        <f t="shared" si="2"/>
        <v>-1.1143606456362489</v>
      </c>
      <c r="W41">
        <f t="shared" si="3"/>
        <v>0.24705882352941178</v>
      </c>
      <c r="AA41" s="1">
        <v>77</v>
      </c>
      <c r="AB41" s="1">
        <v>37</v>
      </c>
      <c r="AC41" s="1">
        <v>35</v>
      </c>
      <c r="AD41" s="1">
        <v>0</v>
      </c>
      <c r="AE41">
        <v>0</v>
      </c>
      <c r="AJ41">
        <f t="shared" si="4"/>
        <v>-0.83134431276849219</v>
      </c>
      <c r="AK41">
        <f t="shared" si="5"/>
        <v>0.30336089736403593</v>
      </c>
      <c r="AL41">
        <f t="shared" si="6"/>
        <v>0.97394814416874687</v>
      </c>
      <c r="AP41" s="1">
        <v>77</v>
      </c>
      <c r="AQ41" s="1">
        <v>1</v>
      </c>
      <c r="AR41">
        <v>0</v>
      </c>
      <c r="AW41">
        <f t="shared" si="7"/>
        <v>-1.1143606456362489</v>
      </c>
      <c r="AX41">
        <f t="shared" si="8"/>
        <v>0.24705882352941178</v>
      </c>
      <c r="AY41">
        <f t="shared" si="9"/>
        <v>0.7931888544891641</v>
      </c>
    </row>
    <row r="42" spans="1:51" x14ac:dyDescent="0.55000000000000004">
      <c r="A42" s="1">
        <v>72</v>
      </c>
      <c r="B42" s="1">
        <v>12</v>
      </c>
      <c r="C42" s="1">
        <v>0</v>
      </c>
      <c r="D42" s="1">
        <v>0</v>
      </c>
      <c r="E42">
        <v>0</v>
      </c>
      <c r="J42">
        <f t="shared" si="0"/>
        <v>-0.8177977861037764</v>
      </c>
      <c r="K42">
        <f t="shared" si="1"/>
        <v>0.30623132863417141</v>
      </c>
      <c r="O42" s="1">
        <v>72</v>
      </c>
      <c r="P42" s="1">
        <v>0</v>
      </c>
      <c r="Q42">
        <v>0</v>
      </c>
      <c r="V42">
        <f t="shared" si="2"/>
        <v>-1.1143606456362489</v>
      </c>
      <c r="W42">
        <f t="shared" si="3"/>
        <v>0.24705882352941178</v>
      </c>
      <c r="AA42" s="1">
        <v>81</v>
      </c>
      <c r="AB42" s="1">
        <v>10</v>
      </c>
      <c r="AC42" s="1">
        <v>10</v>
      </c>
      <c r="AD42" s="1">
        <v>13</v>
      </c>
      <c r="AE42">
        <v>0</v>
      </c>
      <c r="AJ42">
        <f t="shared" si="4"/>
        <v>-1.2863884409309529</v>
      </c>
      <c r="AK42">
        <f t="shared" si="5"/>
        <v>0.21646473196158536</v>
      </c>
      <c r="AL42">
        <f t="shared" si="6"/>
        <v>0.6949657184029846</v>
      </c>
      <c r="AP42" s="1">
        <v>81</v>
      </c>
      <c r="AQ42" s="1">
        <v>0</v>
      </c>
      <c r="AR42">
        <v>0</v>
      </c>
      <c r="AW42">
        <f t="shared" si="7"/>
        <v>-1.1143606456362489</v>
      </c>
      <c r="AX42">
        <f t="shared" si="8"/>
        <v>0.24705882352941178</v>
      </c>
      <c r="AY42">
        <f t="shared" si="9"/>
        <v>0.7931888544891641</v>
      </c>
    </row>
    <row r="43" spans="1:51" x14ac:dyDescent="0.55000000000000004">
      <c r="A43" s="1">
        <v>73</v>
      </c>
      <c r="B43" s="1">
        <v>40</v>
      </c>
      <c r="C43" s="1">
        <v>10</v>
      </c>
      <c r="D43" s="1">
        <v>13</v>
      </c>
      <c r="E43">
        <v>0</v>
      </c>
      <c r="J43">
        <f t="shared" si="0"/>
        <v>-0.14302127152087196</v>
      </c>
      <c r="K43">
        <f t="shared" si="1"/>
        <v>0.46430550587684838</v>
      </c>
      <c r="O43" s="1">
        <v>73</v>
      </c>
      <c r="P43" s="1">
        <v>1</v>
      </c>
      <c r="Q43">
        <v>0</v>
      </c>
      <c r="V43">
        <f t="shared" si="2"/>
        <v>-0.16251892949777491</v>
      </c>
      <c r="W43">
        <f t="shared" si="3"/>
        <v>0.45945945945945943</v>
      </c>
      <c r="AA43" s="1">
        <v>83</v>
      </c>
      <c r="AB43" s="1">
        <v>12</v>
      </c>
      <c r="AC43" s="1">
        <v>15</v>
      </c>
      <c r="AD43" s="1">
        <v>0</v>
      </c>
      <c r="AE43">
        <v>1</v>
      </c>
      <c r="AJ43">
        <f t="shared" si="4"/>
        <v>-1.2319488580351121</v>
      </c>
      <c r="AK43">
        <f t="shared" si="5"/>
        <v>0.22584051202464381</v>
      </c>
      <c r="AL43">
        <f t="shared" si="6"/>
        <v>0.72506690702648802</v>
      </c>
      <c r="AP43" s="1">
        <v>83</v>
      </c>
      <c r="AQ43" s="1">
        <v>0</v>
      </c>
      <c r="AR43">
        <v>1</v>
      </c>
      <c r="AW43">
        <f t="shared" si="7"/>
        <v>-0.16251892949777491</v>
      </c>
      <c r="AX43">
        <f t="shared" si="8"/>
        <v>0.45945945945945943</v>
      </c>
      <c r="AY43">
        <f t="shared" si="9"/>
        <v>1.4751066856330013</v>
      </c>
    </row>
    <row r="44" spans="1:51" x14ac:dyDescent="0.55000000000000004">
      <c r="A44" s="1">
        <v>74</v>
      </c>
      <c r="B44" s="1">
        <v>12</v>
      </c>
      <c r="C44" s="1">
        <v>10</v>
      </c>
      <c r="D44" s="1">
        <v>0</v>
      </c>
      <c r="E44">
        <v>0</v>
      </c>
      <c r="J44">
        <f t="shared" si="0"/>
        <v>-1.0938985007246669</v>
      </c>
      <c r="K44">
        <f t="shared" si="1"/>
        <v>0.25088487638081886</v>
      </c>
      <c r="O44" s="1">
        <v>74</v>
      </c>
      <c r="P44" s="1">
        <v>0</v>
      </c>
      <c r="Q44">
        <v>0</v>
      </c>
      <c r="V44">
        <f t="shared" si="2"/>
        <v>-1.1143606456362489</v>
      </c>
      <c r="W44">
        <f t="shared" si="3"/>
        <v>0.24705882352941178</v>
      </c>
      <c r="AA44" s="1">
        <v>84</v>
      </c>
      <c r="AB44" s="1">
        <v>2</v>
      </c>
      <c r="AC44" s="1">
        <v>0</v>
      </c>
      <c r="AD44" s="1">
        <v>0</v>
      </c>
      <c r="AE44">
        <v>0</v>
      </c>
      <c r="AJ44">
        <f t="shared" si="4"/>
        <v>-1.1989201759071368</v>
      </c>
      <c r="AK44">
        <f t="shared" si="5"/>
        <v>0.23166736690114811</v>
      </c>
      <c r="AL44">
        <f t="shared" si="6"/>
        <v>0.74377417794579126</v>
      </c>
      <c r="AP44" s="1">
        <v>84</v>
      </c>
      <c r="AQ44" s="1">
        <v>0</v>
      </c>
      <c r="AR44">
        <v>0</v>
      </c>
      <c r="AW44">
        <f t="shared" si="7"/>
        <v>-1.1143606456362489</v>
      </c>
      <c r="AX44">
        <f t="shared" si="8"/>
        <v>0.24705882352941178</v>
      </c>
      <c r="AY44">
        <f t="shared" si="9"/>
        <v>0.7931888544891641</v>
      </c>
    </row>
    <row r="45" spans="1:51" x14ac:dyDescent="0.55000000000000004">
      <c r="A45" s="1">
        <v>78</v>
      </c>
      <c r="B45" s="1">
        <v>30</v>
      </c>
      <c r="C45" s="1">
        <v>10</v>
      </c>
      <c r="D45" s="1">
        <v>0</v>
      </c>
      <c r="E45">
        <v>0</v>
      </c>
      <c r="J45">
        <f t="shared" si="0"/>
        <v>-0.40787819907861816</v>
      </c>
      <c r="K45">
        <f t="shared" si="1"/>
        <v>0.3994209981664617</v>
      </c>
      <c r="O45" s="1">
        <v>78</v>
      </c>
      <c r="P45" s="1">
        <v>0</v>
      </c>
      <c r="Q45">
        <v>0</v>
      </c>
      <c r="V45">
        <f t="shared" si="2"/>
        <v>-1.1143606456362489</v>
      </c>
      <c r="W45">
        <f t="shared" si="3"/>
        <v>0.24705882352941178</v>
      </c>
      <c r="AA45" s="1">
        <v>85</v>
      </c>
      <c r="AB45" s="1">
        <v>22</v>
      </c>
      <c r="AC45" s="1">
        <v>10</v>
      </c>
      <c r="AD45" s="1">
        <v>13</v>
      </c>
      <c r="AE45">
        <v>0</v>
      </c>
      <c r="AJ45">
        <f t="shared" si="4"/>
        <v>-0.82904157316692051</v>
      </c>
      <c r="AK45">
        <f t="shared" si="5"/>
        <v>0.30384776261971225</v>
      </c>
      <c r="AL45">
        <f t="shared" si="6"/>
        <v>0.97551123788433924</v>
      </c>
      <c r="AP45" s="1">
        <v>85</v>
      </c>
      <c r="AQ45" s="1">
        <v>0</v>
      </c>
      <c r="AR45">
        <v>0</v>
      </c>
      <c r="AW45">
        <f t="shared" si="7"/>
        <v>-1.1143606456362489</v>
      </c>
      <c r="AX45">
        <f t="shared" si="8"/>
        <v>0.24705882352941178</v>
      </c>
      <c r="AY45">
        <f t="shared" si="9"/>
        <v>0.7931888544891641</v>
      </c>
    </row>
    <row r="46" spans="1:51" x14ac:dyDescent="0.55000000000000004">
      <c r="A46" s="1">
        <v>79</v>
      </c>
      <c r="B46" s="1">
        <v>19</v>
      </c>
      <c r="C46" s="1">
        <v>10</v>
      </c>
      <c r="D46" s="1">
        <v>0</v>
      </c>
      <c r="E46">
        <v>0</v>
      </c>
      <c r="J46">
        <f t="shared" si="0"/>
        <v>-0.82711282786231455</v>
      </c>
      <c r="K46">
        <f t="shared" si="1"/>
        <v>0.30425589340036491</v>
      </c>
      <c r="O46" s="1">
        <v>79</v>
      </c>
      <c r="P46" s="1">
        <v>0</v>
      </c>
      <c r="Q46">
        <v>0</v>
      </c>
      <c r="V46">
        <f t="shared" si="2"/>
        <v>-1.1143606456362489</v>
      </c>
      <c r="W46">
        <f t="shared" si="3"/>
        <v>0.24705882352941178</v>
      </c>
      <c r="AA46" s="1">
        <v>87</v>
      </c>
      <c r="AB46" s="1">
        <v>18</v>
      </c>
      <c r="AC46" s="1">
        <v>0</v>
      </c>
      <c r="AD46" s="1">
        <v>0</v>
      </c>
      <c r="AE46">
        <v>0</v>
      </c>
      <c r="AJ46">
        <f t="shared" si="4"/>
        <v>-0.58912435222176018</v>
      </c>
      <c r="AK46">
        <f t="shared" si="5"/>
        <v>0.35683579377920505</v>
      </c>
      <c r="AL46">
        <f t="shared" si="6"/>
        <v>1.1456307063437636</v>
      </c>
      <c r="AP46" s="1">
        <v>87</v>
      </c>
      <c r="AQ46" s="1">
        <v>0</v>
      </c>
      <c r="AR46">
        <v>0</v>
      </c>
      <c r="AW46">
        <f t="shared" si="7"/>
        <v>-1.1143606456362489</v>
      </c>
      <c r="AX46">
        <f t="shared" si="8"/>
        <v>0.24705882352941178</v>
      </c>
      <c r="AY46">
        <f t="shared" si="9"/>
        <v>0.7931888544891641</v>
      </c>
    </row>
    <row r="47" spans="1:51" x14ac:dyDescent="0.55000000000000004">
      <c r="A47" s="1">
        <v>80</v>
      </c>
      <c r="B47" s="1">
        <v>2</v>
      </c>
      <c r="C47" s="1">
        <v>15</v>
      </c>
      <c r="D47" s="1">
        <v>0</v>
      </c>
      <c r="E47">
        <v>0</v>
      </c>
      <c r="J47">
        <f t="shared" si="0"/>
        <v>-1.6130712478384726</v>
      </c>
      <c r="K47">
        <f t="shared" si="1"/>
        <v>0.16616264772714659</v>
      </c>
      <c r="O47" s="1">
        <v>80</v>
      </c>
      <c r="P47" s="1">
        <v>0</v>
      </c>
      <c r="Q47">
        <v>0</v>
      </c>
      <c r="V47">
        <f t="shared" si="2"/>
        <v>-1.1143606456362489</v>
      </c>
      <c r="W47">
        <f t="shared" si="3"/>
        <v>0.24705882352941178</v>
      </c>
      <c r="AA47" s="1">
        <v>88</v>
      </c>
      <c r="AB47" s="1">
        <v>11</v>
      </c>
      <c r="AC47" s="1">
        <v>10</v>
      </c>
      <c r="AD47" s="1">
        <v>13</v>
      </c>
      <c r="AE47">
        <v>0</v>
      </c>
      <c r="AJ47">
        <f t="shared" si="4"/>
        <v>-1.2482762019506171</v>
      </c>
      <c r="AK47">
        <f t="shared" si="5"/>
        <v>0.22299867915049013</v>
      </c>
      <c r="AL47">
        <f t="shared" si="6"/>
        <v>0.71594312779894198</v>
      </c>
      <c r="AP47" s="1">
        <v>88</v>
      </c>
      <c r="AQ47" s="1">
        <v>0</v>
      </c>
      <c r="AR47">
        <v>0</v>
      </c>
      <c r="AW47">
        <f t="shared" si="7"/>
        <v>-1.1143606456362489</v>
      </c>
      <c r="AX47">
        <f t="shared" si="8"/>
        <v>0.24705882352941178</v>
      </c>
      <c r="AY47">
        <f t="shared" si="9"/>
        <v>0.7931888544891641</v>
      </c>
    </row>
    <row r="48" spans="1:51" x14ac:dyDescent="0.55000000000000004">
      <c r="A48" s="1">
        <v>82</v>
      </c>
      <c r="B48" s="1">
        <v>27</v>
      </c>
      <c r="C48" s="1">
        <v>0</v>
      </c>
      <c r="D48" s="1">
        <v>26</v>
      </c>
      <c r="E48">
        <v>0</v>
      </c>
      <c r="J48">
        <f t="shared" si="0"/>
        <v>-0.47864512588996388</v>
      </c>
      <c r="K48">
        <f t="shared" si="1"/>
        <v>0.38257211002150149</v>
      </c>
      <c r="O48" s="1">
        <v>82</v>
      </c>
      <c r="P48" s="1">
        <v>0</v>
      </c>
      <c r="Q48">
        <v>0</v>
      </c>
      <c r="V48">
        <f t="shared" si="2"/>
        <v>-1.1143606456362489</v>
      </c>
      <c r="W48">
        <f t="shared" si="3"/>
        <v>0.24705882352941178</v>
      </c>
      <c r="AA48" s="1">
        <v>89</v>
      </c>
      <c r="AB48" s="1">
        <v>9</v>
      </c>
      <c r="AC48" s="1">
        <v>10</v>
      </c>
      <c r="AD48" s="1">
        <v>0</v>
      </c>
      <c r="AE48">
        <v>1</v>
      </c>
      <c r="AJ48">
        <f t="shared" si="4"/>
        <v>-1.208235217665675</v>
      </c>
      <c r="AK48">
        <f t="shared" si="5"/>
        <v>0.23001345779674884</v>
      </c>
      <c r="AL48">
        <f t="shared" si="6"/>
        <v>0.73846425924219361</v>
      </c>
      <c r="AP48" s="1">
        <v>89</v>
      </c>
      <c r="AQ48" s="1">
        <v>1</v>
      </c>
      <c r="AR48">
        <v>1</v>
      </c>
      <c r="AW48">
        <f t="shared" si="7"/>
        <v>-0.16251892949777491</v>
      </c>
      <c r="AX48">
        <f t="shared" si="8"/>
        <v>0.45945945945945943</v>
      </c>
      <c r="AY48">
        <f t="shared" si="9"/>
        <v>1.4751066856330013</v>
      </c>
    </row>
    <row r="49" spans="1:51" x14ac:dyDescent="0.55000000000000004">
      <c r="A49" s="1">
        <v>86</v>
      </c>
      <c r="B49" s="1">
        <v>27</v>
      </c>
      <c r="C49" s="1">
        <v>25</v>
      </c>
      <c r="D49" s="1">
        <v>0</v>
      </c>
      <c r="E49">
        <v>0</v>
      </c>
      <c r="J49">
        <f t="shared" si="0"/>
        <v>-0.93636598795096193</v>
      </c>
      <c r="K49">
        <f t="shared" si="1"/>
        <v>0.28163498020139233</v>
      </c>
      <c r="O49" s="1">
        <v>86</v>
      </c>
      <c r="P49" s="1">
        <v>0</v>
      </c>
      <c r="Q49">
        <v>0</v>
      </c>
      <c r="V49">
        <f t="shared" si="2"/>
        <v>-1.1143606456362489</v>
      </c>
      <c r="W49">
        <f t="shared" si="3"/>
        <v>0.24705882352941178</v>
      </c>
      <c r="AA49" s="1">
        <v>90</v>
      </c>
      <c r="AB49" s="1">
        <v>25</v>
      </c>
      <c r="AC49" s="1">
        <v>0</v>
      </c>
      <c r="AD49" s="1">
        <v>0</v>
      </c>
      <c r="AE49">
        <v>0</v>
      </c>
      <c r="AJ49">
        <f t="shared" si="4"/>
        <v>-0.32233867935940796</v>
      </c>
      <c r="AK49">
        <f t="shared" si="5"/>
        <v>0.4201058997445386</v>
      </c>
      <c r="AL49">
        <f t="shared" si="6"/>
        <v>1.3487610465482553</v>
      </c>
      <c r="AP49" s="1">
        <v>90</v>
      </c>
      <c r="AQ49" s="1">
        <v>0</v>
      </c>
      <c r="AR49">
        <v>0</v>
      </c>
      <c r="AW49">
        <f t="shared" si="7"/>
        <v>-1.1143606456362489</v>
      </c>
      <c r="AX49">
        <f t="shared" si="8"/>
        <v>0.24705882352941178</v>
      </c>
      <c r="AY49">
        <f t="shared" si="9"/>
        <v>0.7931888544891641</v>
      </c>
    </row>
    <row r="50" spans="1:51" x14ac:dyDescent="0.55000000000000004">
      <c r="A50" s="1">
        <v>92</v>
      </c>
      <c r="B50" s="1">
        <v>30</v>
      </c>
      <c r="C50" s="1">
        <v>0</v>
      </c>
      <c r="D50" s="1">
        <v>0</v>
      </c>
      <c r="E50">
        <v>1</v>
      </c>
      <c r="J50">
        <f t="shared" si="0"/>
        <v>-0.13177748445772774</v>
      </c>
      <c r="K50">
        <f t="shared" si="1"/>
        <v>0.46710322033210444</v>
      </c>
      <c r="O50" s="1">
        <v>92</v>
      </c>
      <c r="P50" s="1">
        <v>0</v>
      </c>
      <c r="Q50">
        <v>1</v>
      </c>
      <c r="V50">
        <f t="shared" si="2"/>
        <v>-1.1143606456362489</v>
      </c>
      <c r="W50">
        <f t="shared" si="3"/>
        <v>0.24705882352941178</v>
      </c>
      <c r="AA50" s="1">
        <v>91</v>
      </c>
      <c r="AB50" s="1">
        <v>20</v>
      </c>
      <c r="AC50" s="1">
        <v>10</v>
      </c>
      <c r="AD50" s="1">
        <v>13</v>
      </c>
      <c r="AE50">
        <v>0</v>
      </c>
      <c r="AJ50">
        <f t="shared" si="4"/>
        <v>-0.90526605112759273</v>
      </c>
      <c r="AK50">
        <f t="shared" si="5"/>
        <v>0.28796952556794436</v>
      </c>
      <c r="AL50">
        <f t="shared" si="6"/>
        <v>0.92453373998129507</v>
      </c>
      <c r="AP50" s="1">
        <v>91</v>
      </c>
      <c r="AQ50" s="1">
        <v>0</v>
      </c>
      <c r="AR50">
        <v>0</v>
      </c>
      <c r="AW50">
        <f t="shared" si="7"/>
        <v>-1.1143606456362489</v>
      </c>
      <c r="AX50">
        <f t="shared" si="8"/>
        <v>0.24705882352941178</v>
      </c>
      <c r="AY50">
        <f t="shared" si="9"/>
        <v>0.7931888544891641</v>
      </c>
    </row>
    <row r="51" spans="1:51" x14ac:dyDescent="0.55000000000000004">
      <c r="A51" s="1">
        <v>93</v>
      </c>
      <c r="B51" s="1">
        <v>21</v>
      </c>
      <c r="C51" s="1">
        <v>0</v>
      </c>
      <c r="D51" s="1">
        <v>13</v>
      </c>
      <c r="E51">
        <v>0</v>
      </c>
      <c r="J51">
        <f t="shared" si="0"/>
        <v>-0.59105309752636614</v>
      </c>
      <c r="K51">
        <f t="shared" si="1"/>
        <v>0.35639326132989241</v>
      </c>
      <c r="O51" s="1">
        <v>93</v>
      </c>
      <c r="P51" s="1">
        <v>0</v>
      </c>
      <c r="Q51">
        <v>0</v>
      </c>
      <c r="V51">
        <f t="shared" si="2"/>
        <v>-1.1143606456362489</v>
      </c>
      <c r="W51">
        <f t="shared" si="3"/>
        <v>0.24705882352941178</v>
      </c>
      <c r="AA51" s="1">
        <v>100</v>
      </c>
      <c r="AB51" s="1">
        <v>8</v>
      </c>
      <c r="AC51" s="1">
        <v>0</v>
      </c>
      <c r="AD51" s="1">
        <v>0</v>
      </c>
      <c r="AE51">
        <v>0</v>
      </c>
      <c r="AJ51">
        <f t="shared" si="4"/>
        <v>-0.97024674202512062</v>
      </c>
      <c r="AK51">
        <f t="shared" si="5"/>
        <v>0.27483132402267169</v>
      </c>
      <c r="AL51">
        <f t="shared" si="6"/>
        <v>0.88235319817805113</v>
      </c>
      <c r="AP51" s="1">
        <v>100</v>
      </c>
      <c r="AQ51" s="1">
        <v>1</v>
      </c>
      <c r="AR51">
        <v>0</v>
      </c>
      <c r="AW51">
        <f t="shared" si="7"/>
        <v>-1.1143606456362489</v>
      </c>
      <c r="AX51">
        <f t="shared" si="8"/>
        <v>0.24705882352941178</v>
      </c>
      <c r="AY51">
        <f t="shared" si="9"/>
        <v>0.7931888544891641</v>
      </c>
    </row>
    <row r="52" spans="1:51" x14ac:dyDescent="0.55000000000000004">
      <c r="A52" s="1">
        <v>94</v>
      </c>
      <c r="B52" s="1">
        <v>27</v>
      </c>
      <c r="C52" s="1">
        <v>60</v>
      </c>
      <c r="D52" s="1">
        <v>0</v>
      </c>
      <c r="E52">
        <v>0</v>
      </c>
      <c r="J52">
        <f t="shared" si="0"/>
        <v>-1.9027184891240785</v>
      </c>
      <c r="K52">
        <f t="shared" si="1"/>
        <v>0.12980110432316888</v>
      </c>
      <c r="O52" s="1">
        <v>94</v>
      </c>
      <c r="P52" s="1">
        <v>0</v>
      </c>
      <c r="Q52">
        <v>0</v>
      </c>
      <c r="V52">
        <f t="shared" si="2"/>
        <v>-1.1143606456362489</v>
      </c>
      <c r="W52">
        <f t="shared" si="3"/>
        <v>0.24705882352941178</v>
      </c>
      <c r="AA52" s="1">
        <v>105</v>
      </c>
      <c r="AB52" s="1">
        <v>18</v>
      </c>
      <c r="AC52" s="1">
        <v>15</v>
      </c>
      <c r="AD52" s="1">
        <v>0</v>
      </c>
      <c r="AE52">
        <v>1</v>
      </c>
      <c r="AJ52">
        <f t="shared" si="4"/>
        <v>-1.0032754241530959</v>
      </c>
      <c r="AK52">
        <f t="shared" si="5"/>
        <v>0.26829792148065124</v>
      </c>
      <c r="AL52">
        <f t="shared" si="6"/>
        <v>0.86137753738524869</v>
      </c>
      <c r="AP52" s="1">
        <v>105</v>
      </c>
      <c r="AQ52" s="1">
        <v>1</v>
      </c>
      <c r="AR52">
        <v>1</v>
      </c>
      <c r="AW52">
        <f t="shared" si="7"/>
        <v>-0.16251892949777491</v>
      </c>
      <c r="AX52">
        <f t="shared" si="8"/>
        <v>0.45945945945945943</v>
      </c>
      <c r="AY52">
        <f t="shared" si="9"/>
        <v>1.4751066856330013</v>
      </c>
    </row>
    <row r="53" spans="1:51" x14ac:dyDescent="0.55000000000000004">
      <c r="A53" s="1">
        <v>95</v>
      </c>
      <c r="B53" s="1">
        <v>45</v>
      </c>
      <c r="C53" s="1">
        <v>10</v>
      </c>
      <c r="D53" s="1">
        <v>13</v>
      </c>
      <c r="E53">
        <v>0</v>
      </c>
      <c r="J53">
        <f t="shared" si="0"/>
        <v>4.7539923380808369E-2</v>
      </c>
      <c r="K53">
        <f t="shared" si="1"/>
        <v>0.51188274296902125</v>
      </c>
      <c r="O53" s="1">
        <v>95</v>
      </c>
      <c r="P53" s="1">
        <v>0</v>
      </c>
      <c r="Q53">
        <v>0</v>
      </c>
      <c r="V53">
        <f t="shared" si="2"/>
        <v>-1.1143606456362489</v>
      </c>
      <c r="W53">
        <f t="shared" si="3"/>
        <v>0.24705882352941178</v>
      </c>
      <c r="AA53" s="1">
        <v>107</v>
      </c>
      <c r="AB53" s="1">
        <v>13</v>
      </c>
      <c r="AC53" s="1">
        <v>0</v>
      </c>
      <c r="AD53" s="1">
        <v>15</v>
      </c>
      <c r="AE53">
        <v>1</v>
      </c>
      <c r="AJ53">
        <f t="shared" si="4"/>
        <v>-0.91383800356068734</v>
      </c>
      <c r="AK53">
        <f t="shared" si="5"/>
        <v>0.28621510548505835</v>
      </c>
      <c r="AL53">
        <f t="shared" si="6"/>
        <v>0.91890112813623992</v>
      </c>
      <c r="AP53" s="1">
        <v>107</v>
      </c>
      <c r="AQ53" s="1">
        <v>0</v>
      </c>
      <c r="AR53">
        <v>1</v>
      </c>
      <c r="AW53">
        <f t="shared" si="7"/>
        <v>-0.16251892949777491</v>
      </c>
      <c r="AX53">
        <f t="shared" si="8"/>
        <v>0.45945945945945943</v>
      </c>
      <c r="AY53">
        <f t="shared" si="9"/>
        <v>1.4751066856330013</v>
      </c>
    </row>
    <row r="54" spans="1:51" x14ac:dyDescent="0.55000000000000004">
      <c r="A54" s="1">
        <v>96</v>
      </c>
      <c r="B54" s="1">
        <v>30</v>
      </c>
      <c r="C54" s="1">
        <v>15</v>
      </c>
      <c r="D54" s="1">
        <v>0</v>
      </c>
      <c r="E54">
        <v>0</v>
      </c>
      <c r="J54">
        <f t="shared" si="0"/>
        <v>-0.54592855638906346</v>
      </c>
      <c r="K54">
        <f t="shared" si="1"/>
        <v>0.36680952987492638</v>
      </c>
      <c r="O54" s="1">
        <v>96</v>
      </c>
      <c r="P54" s="1">
        <v>1</v>
      </c>
      <c r="Q54">
        <v>0</v>
      </c>
      <c r="V54">
        <f t="shared" si="2"/>
        <v>-0.16251892949777491</v>
      </c>
      <c r="W54">
        <f t="shared" si="3"/>
        <v>0.45945945945945943</v>
      </c>
      <c r="AA54" s="1">
        <v>108</v>
      </c>
      <c r="AB54" s="1">
        <v>5</v>
      </c>
      <c r="AC54" s="1">
        <v>0</v>
      </c>
      <c r="AD54" s="1">
        <v>0</v>
      </c>
      <c r="AE54">
        <v>0</v>
      </c>
      <c r="AJ54">
        <f t="shared" si="4"/>
        <v>-1.0845834589661287</v>
      </c>
      <c r="AK54">
        <f t="shared" si="5"/>
        <v>0.25263961997249029</v>
      </c>
      <c r="AL54">
        <f t="shared" si="6"/>
        <v>0.81110614833273198</v>
      </c>
      <c r="AP54" s="1">
        <v>108</v>
      </c>
      <c r="AQ54" s="1">
        <v>0</v>
      </c>
      <c r="AR54">
        <v>0</v>
      </c>
      <c r="AW54">
        <f t="shared" si="7"/>
        <v>-1.1143606456362489</v>
      </c>
      <c r="AX54">
        <f t="shared" si="8"/>
        <v>0.24705882352941178</v>
      </c>
      <c r="AY54">
        <f t="shared" si="9"/>
        <v>0.7931888544891641</v>
      </c>
    </row>
    <row r="55" spans="1:51" x14ac:dyDescent="0.55000000000000004">
      <c r="A55" s="1">
        <v>97</v>
      </c>
      <c r="B55" s="1">
        <v>3</v>
      </c>
      <c r="C55" s="1">
        <v>15</v>
      </c>
      <c r="D55" s="1">
        <v>0</v>
      </c>
      <c r="E55">
        <v>0</v>
      </c>
      <c r="J55">
        <f t="shared" si="0"/>
        <v>-1.5749590088581364</v>
      </c>
      <c r="K55">
        <f t="shared" si="1"/>
        <v>0.17151059452140732</v>
      </c>
      <c r="O55" s="1">
        <v>97</v>
      </c>
      <c r="P55" s="1">
        <v>1</v>
      </c>
      <c r="Q55">
        <v>0</v>
      </c>
      <c r="V55">
        <f t="shared" si="2"/>
        <v>-0.16251892949777491</v>
      </c>
      <c r="W55">
        <f t="shared" si="3"/>
        <v>0.45945945945945943</v>
      </c>
      <c r="AA55" s="1">
        <v>114</v>
      </c>
      <c r="AB55" s="1">
        <v>10</v>
      </c>
      <c r="AC55" s="1">
        <v>0</v>
      </c>
      <c r="AD55" s="1">
        <v>15</v>
      </c>
      <c r="AE55">
        <v>0</v>
      </c>
      <c r="AJ55">
        <f t="shared" si="4"/>
        <v>-1.0281747205016956</v>
      </c>
      <c r="AK55">
        <f t="shared" si="5"/>
        <v>0.26343812566351821</v>
      </c>
      <c r="AL55">
        <f t="shared" si="6"/>
        <v>0.84577503502497953</v>
      </c>
      <c r="AP55" s="1">
        <v>114</v>
      </c>
      <c r="AQ55" s="1">
        <v>0</v>
      </c>
      <c r="AR55">
        <v>0</v>
      </c>
      <c r="AW55">
        <f t="shared" si="7"/>
        <v>-1.1143606456362489</v>
      </c>
      <c r="AX55">
        <f t="shared" si="8"/>
        <v>0.24705882352941178</v>
      </c>
      <c r="AY55">
        <f t="shared" si="9"/>
        <v>0.7931888544891641</v>
      </c>
    </row>
    <row r="56" spans="1:51" x14ac:dyDescent="0.55000000000000004">
      <c r="A56" s="1">
        <v>98</v>
      </c>
      <c r="B56" s="1">
        <v>11</v>
      </c>
      <c r="C56" s="1">
        <v>0</v>
      </c>
      <c r="D56" s="1">
        <v>13</v>
      </c>
      <c r="E56">
        <v>0</v>
      </c>
      <c r="J56">
        <f t="shared" si="0"/>
        <v>-0.97217548732972658</v>
      </c>
      <c r="K56">
        <f t="shared" si="1"/>
        <v>0.27444709386988059</v>
      </c>
      <c r="O56" s="1">
        <v>98</v>
      </c>
      <c r="P56" s="1">
        <v>0</v>
      </c>
      <c r="Q56">
        <v>0</v>
      </c>
      <c r="V56">
        <f t="shared" si="2"/>
        <v>-1.1143606456362489</v>
      </c>
      <c r="W56">
        <f t="shared" si="3"/>
        <v>0.24705882352941178</v>
      </c>
      <c r="AA56" s="1">
        <v>116</v>
      </c>
      <c r="AB56" s="1">
        <v>36</v>
      </c>
      <c r="AC56" s="1">
        <v>20</v>
      </c>
      <c r="AD56" s="1">
        <v>0</v>
      </c>
      <c r="AE56">
        <v>0</v>
      </c>
      <c r="AJ56">
        <f t="shared" si="4"/>
        <v>-0.45530547981749236</v>
      </c>
      <c r="AK56">
        <f t="shared" si="5"/>
        <v>0.38810008365797433</v>
      </c>
      <c r="AL56">
        <f t="shared" si="6"/>
        <v>1.2460055317440228</v>
      </c>
      <c r="AP56" s="1">
        <v>116</v>
      </c>
      <c r="AQ56" s="1">
        <v>1</v>
      </c>
      <c r="AR56">
        <v>0</v>
      </c>
      <c r="AW56">
        <f t="shared" si="7"/>
        <v>-1.1143606456362489</v>
      </c>
      <c r="AX56">
        <f t="shared" si="8"/>
        <v>0.24705882352941178</v>
      </c>
      <c r="AY56">
        <f t="shared" si="9"/>
        <v>0.7931888544891641</v>
      </c>
    </row>
    <row r="57" spans="1:51" x14ac:dyDescent="0.55000000000000004">
      <c r="A57" s="1">
        <v>99</v>
      </c>
      <c r="B57" s="1">
        <v>24</v>
      </c>
      <c r="C57" s="1">
        <v>15</v>
      </c>
      <c r="D57" s="1">
        <v>0</v>
      </c>
      <c r="E57">
        <v>0</v>
      </c>
      <c r="J57">
        <f t="shared" si="0"/>
        <v>-0.77460199027107968</v>
      </c>
      <c r="K57">
        <f t="shared" si="1"/>
        <v>0.3154844451606737</v>
      </c>
      <c r="O57" s="1">
        <v>99</v>
      </c>
      <c r="P57" s="1">
        <v>1</v>
      </c>
      <c r="Q57">
        <v>0</v>
      </c>
      <c r="V57">
        <f t="shared" si="2"/>
        <v>-0.16251892949777491</v>
      </c>
      <c r="W57">
        <f t="shared" si="3"/>
        <v>0.45945945945945943</v>
      </c>
      <c r="AA57" s="1">
        <v>126</v>
      </c>
      <c r="AB57" s="1">
        <v>7</v>
      </c>
      <c r="AC57" s="1">
        <v>0</v>
      </c>
      <c r="AD57" s="1">
        <v>0</v>
      </c>
      <c r="AE57">
        <v>0</v>
      </c>
      <c r="AJ57">
        <f t="shared" si="4"/>
        <v>-1.0083589810054567</v>
      </c>
      <c r="AK57">
        <f t="shared" si="5"/>
        <v>0.26730112360007624</v>
      </c>
      <c r="AL57">
        <f t="shared" si="6"/>
        <v>0.85817729155813949</v>
      </c>
      <c r="AP57" s="1">
        <v>126</v>
      </c>
      <c r="AQ57" s="1">
        <v>0</v>
      </c>
      <c r="AR57">
        <v>0</v>
      </c>
      <c r="AW57">
        <f t="shared" si="7"/>
        <v>-1.1143606456362489</v>
      </c>
      <c r="AX57">
        <f t="shared" si="8"/>
        <v>0.24705882352941178</v>
      </c>
      <c r="AY57">
        <f t="shared" si="9"/>
        <v>0.7931888544891641</v>
      </c>
    </row>
    <row r="58" spans="1:51" x14ac:dyDescent="0.55000000000000004">
      <c r="A58" s="1">
        <v>101</v>
      </c>
      <c r="B58" s="1">
        <v>17</v>
      </c>
      <c r="C58" s="1">
        <v>20</v>
      </c>
      <c r="D58" s="1">
        <v>0</v>
      </c>
      <c r="E58">
        <v>1</v>
      </c>
      <c r="J58">
        <f t="shared" si="0"/>
        <v>-1.179438020443877</v>
      </c>
      <c r="K58">
        <f t="shared" si="1"/>
        <v>0.23515325670077489</v>
      </c>
      <c r="O58" s="1">
        <v>101</v>
      </c>
      <c r="P58" s="1">
        <v>0</v>
      </c>
      <c r="Q58">
        <v>1</v>
      </c>
      <c r="V58">
        <f t="shared" si="2"/>
        <v>-1.1143606456362489</v>
      </c>
      <c r="W58">
        <f t="shared" si="3"/>
        <v>0.24705882352941178</v>
      </c>
      <c r="AA58" s="1">
        <v>127</v>
      </c>
      <c r="AB58" s="1">
        <v>33</v>
      </c>
      <c r="AC58" s="1">
        <v>30</v>
      </c>
      <c r="AD58" s="1">
        <v>26</v>
      </c>
      <c r="AE58">
        <v>0</v>
      </c>
      <c r="AJ58">
        <f t="shared" si="4"/>
        <v>-1.078273835870619</v>
      </c>
      <c r="AK58">
        <f t="shared" si="5"/>
        <v>0.25383281616689574</v>
      </c>
      <c r="AL58">
        <f t="shared" si="6"/>
        <v>0.81493693611477047</v>
      </c>
      <c r="AP58" s="1">
        <v>127</v>
      </c>
      <c r="AQ58" s="1">
        <v>0</v>
      </c>
      <c r="AR58">
        <v>0</v>
      </c>
      <c r="AW58">
        <f t="shared" si="7"/>
        <v>-1.1143606456362489</v>
      </c>
      <c r="AX58">
        <f t="shared" si="8"/>
        <v>0.24705882352941178</v>
      </c>
      <c r="AY58">
        <f t="shared" si="9"/>
        <v>0.7931888544891641</v>
      </c>
    </row>
    <row r="59" spans="1:51" x14ac:dyDescent="0.55000000000000004">
      <c r="A59" s="1">
        <v>102</v>
      </c>
      <c r="B59" s="1">
        <v>21</v>
      </c>
      <c r="C59" s="1">
        <v>0</v>
      </c>
      <c r="D59" s="1">
        <v>13</v>
      </c>
      <c r="E59">
        <v>1</v>
      </c>
      <c r="J59">
        <f t="shared" si="0"/>
        <v>-0.59105309752636614</v>
      </c>
      <c r="K59">
        <f t="shared" si="1"/>
        <v>0.35639326132989241</v>
      </c>
      <c r="O59" s="1">
        <v>102</v>
      </c>
      <c r="P59" s="1">
        <v>1</v>
      </c>
      <c r="Q59">
        <v>1</v>
      </c>
      <c r="V59">
        <f t="shared" si="2"/>
        <v>-0.16251892949777491</v>
      </c>
      <c r="W59">
        <f t="shared" si="3"/>
        <v>0.45945945945945943</v>
      </c>
      <c r="AA59" s="1">
        <v>129</v>
      </c>
      <c r="AB59" s="1">
        <v>26</v>
      </c>
      <c r="AC59" s="1">
        <v>20</v>
      </c>
      <c r="AD59" s="1">
        <v>26</v>
      </c>
      <c r="AE59">
        <v>0</v>
      </c>
      <c r="AJ59">
        <f t="shared" si="4"/>
        <v>-1.0689587941120808</v>
      </c>
      <c r="AK59">
        <f t="shared" si="5"/>
        <v>0.25560114316470939</v>
      </c>
      <c r="AL59">
        <f t="shared" si="6"/>
        <v>0.82061419647617218</v>
      </c>
      <c r="AP59" s="1">
        <v>129</v>
      </c>
      <c r="AQ59" s="1">
        <v>0</v>
      </c>
      <c r="AR59">
        <v>0</v>
      </c>
      <c r="AW59">
        <f t="shared" si="7"/>
        <v>-1.1143606456362489</v>
      </c>
      <c r="AX59">
        <f t="shared" si="8"/>
        <v>0.24705882352941178</v>
      </c>
      <c r="AY59">
        <f t="shared" si="9"/>
        <v>0.7931888544891641</v>
      </c>
    </row>
    <row r="60" spans="1:51" x14ac:dyDescent="0.55000000000000004">
      <c r="A60" s="1">
        <v>103</v>
      </c>
      <c r="B60" s="1">
        <v>24</v>
      </c>
      <c r="C60" s="1">
        <v>0</v>
      </c>
      <c r="D60" s="1">
        <v>0</v>
      </c>
      <c r="E60">
        <v>0</v>
      </c>
      <c r="J60">
        <f t="shared" si="0"/>
        <v>-0.36045091833974396</v>
      </c>
      <c r="K60">
        <f t="shared" si="1"/>
        <v>0.41085041571091019</v>
      </c>
      <c r="O60" s="1">
        <v>103</v>
      </c>
      <c r="P60" s="1">
        <v>0</v>
      </c>
      <c r="Q60">
        <v>0</v>
      </c>
      <c r="V60">
        <f t="shared" si="2"/>
        <v>-1.1143606456362489</v>
      </c>
      <c r="W60">
        <f t="shared" si="3"/>
        <v>0.24705882352941178</v>
      </c>
      <c r="AA60" s="1">
        <v>131</v>
      </c>
      <c r="AB60" s="1">
        <v>36</v>
      </c>
      <c r="AC60" s="1">
        <v>10</v>
      </c>
      <c r="AD60" s="1">
        <v>13</v>
      </c>
      <c r="AE60">
        <v>0</v>
      </c>
      <c r="AJ60">
        <f t="shared" si="4"/>
        <v>-0.29547022744221596</v>
      </c>
      <c r="AK60">
        <f t="shared" si="5"/>
        <v>0.42666519537512521</v>
      </c>
      <c r="AL60">
        <f t="shared" si="6"/>
        <v>1.3698198377832966</v>
      </c>
      <c r="AP60" s="1">
        <v>131</v>
      </c>
      <c r="AQ60" s="1">
        <v>0</v>
      </c>
      <c r="AR60">
        <v>0</v>
      </c>
      <c r="AW60">
        <f t="shared" si="7"/>
        <v>-1.1143606456362489</v>
      </c>
      <c r="AX60">
        <f t="shared" si="8"/>
        <v>0.24705882352941178</v>
      </c>
      <c r="AY60">
        <f t="shared" si="9"/>
        <v>0.7931888544891641</v>
      </c>
    </row>
    <row r="61" spans="1:51" x14ac:dyDescent="0.55000000000000004">
      <c r="A61" s="1">
        <v>104</v>
      </c>
      <c r="B61" s="1">
        <v>27</v>
      </c>
      <c r="C61" s="1">
        <v>25</v>
      </c>
      <c r="D61" s="1">
        <v>0</v>
      </c>
      <c r="E61">
        <v>1</v>
      </c>
      <c r="J61">
        <f t="shared" si="0"/>
        <v>-0.93636598795096193</v>
      </c>
      <c r="K61">
        <f t="shared" si="1"/>
        <v>0.28163498020139233</v>
      </c>
      <c r="O61" s="1">
        <v>104</v>
      </c>
      <c r="P61" s="1">
        <v>0</v>
      </c>
      <c r="Q61">
        <v>1</v>
      </c>
      <c r="V61">
        <f t="shared" si="2"/>
        <v>-1.1143606456362489</v>
      </c>
      <c r="W61">
        <f t="shared" si="3"/>
        <v>0.24705882352941178</v>
      </c>
      <c r="AA61" s="1">
        <v>134</v>
      </c>
      <c r="AB61" s="1">
        <v>28</v>
      </c>
      <c r="AC61" s="1">
        <v>0</v>
      </c>
      <c r="AD61" s="1">
        <v>0</v>
      </c>
      <c r="AE61">
        <v>1</v>
      </c>
      <c r="AJ61">
        <f t="shared" si="4"/>
        <v>-0.20800196241839997</v>
      </c>
      <c r="AK61">
        <f t="shared" si="5"/>
        <v>0.44818618443062919</v>
      </c>
      <c r="AL61">
        <f t="shared" si="6"/>
        <v>1.4389135394878094</v>
      </c>
      <c r="AP61" s="1">
        <v>134</v>
      </c>
      <c r="AQ61" s="1">
        <v>1</v>
      </c>
      <c r="AR61">
        <v>1</v>
      </c>
      <c r="AW61">
        <f t="shared" si="7"/>
        <v>-0.16251892949777491</v>
      </c>
      <c r="AX61">
        <f t="shared" si="8"/>
        <v>0.45945945945945943</v>
      </c>
      <c r="AY61">
        <f t="shared" si="9"/>
        <v>1.4751066856330013</v>
      </c>
    </row>
    <row r="62" spans="1:51" x14ac:dyDescent="0.55000000000000004">
      <c r="A62" s="1">
        <v>106</v>
      </c>
      <c r="B62" s="1">
        <v>38</v>
      </c>
      <c r="C62" s="1">
        <v>35</v>
      </c>
      <c r="D62" s="1">
        <v>13</v>
      </c>
      <c r="E62">
        <v>0</v>
      </c>
      <c r="J62">
        <f t="shared" si="0"/>
        <v>-0.90949753603377004</v>
      </c>
      <c r="K62">
        <f t="shared" si="1"/>
        <v>0.28710266792003453</v>
      </c>
      <c r="O62" s="1">
        <v>106</v>
      </c>
      <c r="P62" s="1">
        <v>0</v>
      </c>
      <c r="Q62">
        <v>0</v>
      </c>
      <c r="V62">
        <f t="shared" si="2"/>
        <v>-1.1143606456362489</v>
      </c>
      <c r="W62">
        <f t="shared" si="3"/>
        <v>0.24705882352941178</v>
      </c>
      <c r="AA62" s="1">
        <v>136</v>
      </c>
      <c r="AB62" s="1">
        <v>3</v>
      </c>
      <c r="AC62" s="1">
        <v>15</v>
      </c>
      <c r="AD62" s="1">
        <v>0</v>
      </c>
      <c r="AE62">
        <v>1</v>
      </c>
      <c r="AJ62">
        <f t="shared" si="4"/>
        <v>-1.5749590088581364</v>
      </c>
      <c r="AK62">
        <f t="shared" si="5"/>
        <v>0.17151059452140732</v>
      </c>
      <c r="AL62">
        <f t="shared" si="6"/>
        <v>0.55063927714767613</v>
      </c>
      <c r="AP62" s="1">
        <v>136</v>
      </c>
      <c r="AQ62" s="1">
        <v>0</v>
      </c>
      <c r="AR62">
        <v>1</v>
      </c>
      <c r="AW62">
        <f t="shared" si="7"/>
        <v>-0.16251892949777491</v>
      </c>
      <c r="AX62">
        <f t="shared" si="8"/>
        <v>0.45945945945945943</v>
      </c>
      <c r="AY62">
        <f t="shared" si="9"/>
        <v>1.4751066856330013</v>
      </c>
    </row>
    <row r="63" spans="1:51" x14ac:dyDescent="0.55000000000000004">
      <c r="A63" s="1">
        <v>109</v>
      </c>
      <c r="B63" s="1">
        <v>33</v>
      </c>
      <c r="C63" s="1">
        <v>0</v>
      </c>
      <c r="D63" s="1">
        <v>0</v>
      </c>
      <c r="E63">
        <v>0</v>
      </c>
      <c r="J63">
        <f t="shared" si="0"/>
        <v>-1.7440767516719635E-2</v>
      </c>
      <c r="K63">
        <f t="shared" si="1"/>
        <v>0.49563991864119045</v>
      </c>
      <c r="O63" s="1">
        <v>109</v>
      </c>
      <c r="P63" s="1">
        <v>0</v>
      </c>
      <c r="Q63">
        <v>0</v>
      </c>
      <c r="V63">
        <f t="shared" si="2"/>
        <v>-1.1143606456362489</v>
      </c>
      <c r="W63">
        <f t="shared" si="3"/>
        <v>0.24705882352941178</v>
      </c>
      <c r="AA63" s="1">
        <v>137</v>
      </c>
      <c r="AB63" s="1">
        <v>7</v>
      </c>
      <c r="AC63" s="1">
        <v>10</v>
      </c>
      <c r="AD63" s="1">
        <v>0</v>
      </c>
      <c r="AE63">
        <v>1</v>
      </c>
      <c r="AJ63">
        <f t="shared" si="4"/>
        <v>-1.2844596956263472</v>
      </c>
      <c r="AK63">
        <f t="shared" si="5"/>
        <v>0.21679204100960614</v>
      </c>
      <c r="AL63">
        <f t="shared" si="6"/>
        <v>0.69601655271505125</v>
      </c>
      <c r="AP63" s="1">
        <v>137</v>
      </c>
      <c r="AQ63" s="1">
        <v>1</v>
      </c>
      <c r="AR63">
        <v>1</v>
      </c>
      <c r="AW63">
        <f t="shared" si="7"/>
        <v>-0.16251892949777491</v>
      </c>
      <c r="AX63">
        <f t="shared" si="8"/>
        <v>0.45945945945945943</v>
      </c>
      <c r="AY63">
        <f t="shared" si="9"/>
        <v>1.4751066856330013</v>
      </c>
    </row>
    <row r="64" spans="1:51" x14ac:dyDescent="0.55000000000000004">
      <c r="A64" s="1">
        <v>110</v>
      </c>
      <c r="B64" s="1">
        <v>26</v>
      </c>
      <c r="C64" s="1">
        <v>15</v>
      </c>
      <c r="D64" s="1">
        <v>0</v>
      </c>
      <c r="E64">
        <v>0</v>
      </c>
      <c r="J64">
        <f t="shared" si="0"/>
        <v>-0.69837751231040768</v>
      </c>
      <c r="K64">
        <f t="shared" si="1"/>
        <v>0.33217205235028713</v>
      </c>
      <c r="O64" s="1">
        <v>110</v>
      </c>
      <c r="P64" s="1">
        <v>1</v>
      </c>
      <c r="Q64">
        <v>0</v>
      </c>
      <c r="V64">
        <f t="shared" si="2"/>
        <v>-0.16251892949777491</v>
      </c>
      <c r="W64">
        <f t="shared" si="3"/>
        <v>0.45945945945945943</v>
      </c>
      <c r="AA64" s="1">
        <v>138</v>
      </c>
      <c r="AB64" s="1">
        <v>40</v>
      </c>
      <c r="AC64" s="1">
        <v>45</v>
      </c>
      <c r="AD64" s="1">
        <v>0</v>
      </c>
      <c r="AE64">
        <v>1</v>
      </c>
      <c r="AJ64">
        <f t="shared" si="4"/>
        <v>-0.99310831044837444</v>
      </c>
      <c r="AK64">
        <f t="shared" si="5"/>
        <v>0.27029856549912396</v>
      </c>
      <c r="AL64">
        <f t="shared" si="6"/>
        <v>0.86780065765508219</v>
      </c>
      <c r="AP64" s="1">
        <v>138</v>
      </c>
      <c r="AQ64" s="1">
        <v>1</v>
      </c>
      <c r="AR64">
        <v>1</v>
      </c>
      <c r="AW64">
        <f t="shared" si="7"/>
        <v>-0.16251892949777491</v>
      </c>
      <c r="AX64">
        <f t="shared" si="8"/>
        <v>0.45945945945945943</v>
      </c>
      <c r="AY64">
        <f t="shared" si="9"/>
        <v>1.4751066856330013</v>
      </c>
    </row>
    <row r="65" spans="1:51" x14ac:dyDescent="0.55000000000000004">
      <c r="A65" s="1">
        <v>111</v>
      </c>
      <c r="B65" s="1">
        <v>11</v>
      </c>
      <c r="C65" s="1">
        <v>0</v>
      </c>
      <c r="D65" s="1">
        <v>0</v>
      </c>
      <c r="E65">
        <v>1</v>
      </c>
      <c r="J65">
        <f t="shared" si="0"/>
        <v>-0.85591002508411251</v>
      </c>
      <c r="K65">
        <f t="shared" si="1"/>
        <v>0.29819456631108254</v>
      </c>
      <c r="O65" s="1">
        <v>111</v>
      </c>
      <c r="P65" s="1">
        <v>0</v>
      </c>
      <c r="Q65">
        <v>1</v>
      </c>
      <c r="V65">
        <f t="shared" si="2"/>
        <v>-1.1143606456362489</v>
      </c>
      <c r="W65">
        <f t="shared" si="3"/>
        <v>0.24705882352941178</v>
      </c>
      <c r="AA65" s="1">
        <v>139</v>
      </c>
      <c r="AB65" s="1">
        <v>4</v>
      </c>
      <c r="AC65" s="1">
        <v>0</v>
      </c>
      <c r="AD65" s="1">
        <v>15</v>
      </c>
      <c r="AE65">
        <v>0</v>
      </c>
      <c r="AJ65">
        <f t="shared" si="4"/>
        <v>-1.2568481543837116</v>
      </c>
      <c r="AK65">
        <f t="shared" si="5"/>
        <v>0.22151694202504002</v>
      </c>
      <c r="AL65">
        <f t="shared" si="6"/>
        <v>0.71118597176460219</v>
      </c>
      <c r="AP65" s="1">
        <v>139</v>
      </c>
      <c r="AQ65" s="1">
        <v>0</v>
      </c>
      <c r="AR65">
        <v>0</v>
      </c>
      <c r="AW65">
        <f t="shared" si="7"/>
        <v>-1.1143606456362489</v>
      </c>
      <c r="AX65">
        <f t="shared" si="8"/>
        <v>0.24705882352941178</v>
      </c>
      <c r="AY65">
        <f t="shared" si="9"/>
        <v>0.7931888544891641</v>
      </c>
    </row>
    <row r="66" spans="1:51" x14ac:dyDescent="0.55000000000000004">
      <c r="A66" s="1">
        <v>112</v>
      </c>
      <c r="B66" s="1">
        <v>14</v>
      </c>
      <c r="C66" s="1">
        <v>0</v>
      </c>
      <c r="D66" s="1">
        <v>0</v>
      </c>
      <c r="E66">
        <v>0</v>
      </c>
      <c r="J66">
        <f t="shared" si="0"/>
        <v>-0.7415733081431044</v>
      </c>
      <c r="K66">
        <f t="shared" si="1"/>
        <v>0.3226602004371788</v>
      </c>
      <c r="O66" s="1">
        <v>112</v>
      </c>
      <c r="P66" s="1">
        <v>0</v>
      </c>
      <c r="Q66">
        <v>0</v>
      </c>
      <c r="V66">
        <f t="shared" si="2"/>
        <v>-1.1143606456362489</v>
      </c>
      <c r="W66">
        <f t="shared" si="3"/>
        <v>0.24705882352941178</v>
      </c>
      <c r="AA66" s="1">
        <v>140</v>
      </c>
      <c r="AB66" s="1">
        <v>19</v>
      </c>
      <c r="AC66" s="1">
        <v>0</v>
      </c>
      <c r="AD66" s="1">
        <v>0</v>
      </c>
      <c r="AE66">
        <v>0</v>
      </c>
      <c r="AJ66">
        <f t="shared" si="4"/>
        <v>-0.55101211324142418</v>
      </c>
      <c r="AK66">
        <f t="shared" si="5"/>
        <v>0.36562962287608131</v>
      </c>
      <c r="AL66">
        <f t="shared" si="6"/>
        <v>1.1738635260758399</v>
      </c>
      <c r="AP66" s="1">
        <v>140</v>
      </c>
      <c r="AQ66" s="1">
        <v>0</v>
      </c>
      <c r="AR66">
        <v>0</v>
      </c>
      <c r="AW66">
        <f t="shared" si="7"/>
        <v>-1.1143606456362489</v>
      </c>
      <c r="AX66">
        <f t="shared" si="8"/>
        <v>0.24705882352941178</v>
      </c>
      <c r="AY66">
        <f t="shared" si="9"/>
        <v>0.7931888544891641</v>
      </c>
    </row>
    <row r="67" spans="1:51" x14ac:dyDescent="0.55000000000000004">
      <c r="A67" s="1">
        <v>113</v>
      </c>
      <c r="B67" s="1">
        <v>16</v>
      </c>
      <c r="C67" s="1">
        <v>0</v>
      </c>
      <c r="D67" s="1">
        <v>13</v>
      </c>
      <c r="E67">
        <v>0</v>
      </c>
      <c r="J67">
        <f t="shared" si="0"/>
        <v>-0.78161429242804625</v>
      </c>
      <c r="K67">
        <f t="shared" si="1"/>
        <v>0.31397207341340344</v>
      </c>
      <c r="O67" s="1">
        <v>113</v>
      </c>
      <c r="P67" s="1">
        <v>0</v>
      </c>
      <c r="Q67">
        <v>0</v>
      </c>
      <c r="V67">
        <f t="shared" si="2"/>
        <v>-1.1143606456362489</v>
      </c>
      <c r="W67">
        <f t="shared" si="3"/>
        <v>0.24705882352941178</v>
      </c>
      <c r="AA67" s="1">
        <v>141</v>
      </c>
      <c r="AB67" s="1">
        <v>26</v>
      </c>
      <c r="AC67" s="1">
        <v>10</v>
      </c>
      <c r="AD67" s="1">
        <v>0</v>
      </c>
      <c r="AE67">
        <v>1</v>
      </c>
      <c r="AJ67">
        <f t="shared" si="4"/>
        <v>-0.56032715499996244</v>
      </c>
      <c r="AK67">
        <f t="shared" si="5"/>
        <v>0.36347176574388296</v>
      </c>
      <c r="AL67">
        <f t="shared" si="6"/>
        <v>1.166935668967203</v>
      </c>
      <c r="AP67" s="1">
        <v>141</v>
      </c>
      <c r="AQ67" s="1">
        <v>0</v>
      </c>
      <c r="AR67">
        <v>1</v>
      </c>
      <c r="AW67">
        <f t="shared" si="7"/>
        <v>-0.16251892949777491</v>
      </c>
      <c r="AX67">
        <f t="shared" si="8"/>
        <v>0.45945945945945943</v>
      </c>
      <c r="AY67">
        <f t="shared" si="9"/>
        <v>1.4751066856330013</v>
      </c>
    </row>
    <row r="68" spans="1:51" x14ac:dyDescent="0.55000000000000004">
      <c r="A68" s="1">
        <v>115</v>
      </c>
      <c r="B68" s="1">
        <v>20</v>
      </c>
      <c r="C68" s="1">
        <v>0</v>
      </c>
      <c r="D68" s="1">
        <v>15</v>
      </c>
      <c r="E68">
        <v>0</v>
      </c>
      <c r="J68">
        <f t="shared" si="0"/>
        <v>-0.64705233069833512</v>
      </c>
      <c r="K68">
        <f t="shared" si="1"/>
        <v>0.34365409495306448</v>
      </c>
      <c r="O68" s="1">
        <v>115</v>
      </c>
      <c r="P68" s="1">
        <v>0</v>
      </c>
      <c r="Q68">
        <v>0</v>
      </c>
      <c r="V68">
        <f t="shared" si="2"/>
        <v>-1.1143606456362489</v>
      </c>
      <c r="W68">
        <f t="shared" si="3"/>
        <v>0.24705882352941178</v>
      </c>
      <c r="AA68" s="1">
        <v>142</v>
      </c>
      <c r="AB68" s="1">
        <v>29</v>
      </c>
      <c r="AC68" s="1">
        <v>15</v>
      </c>
      <c r="AD68" s="1">
        <v>0</v>
      </c>
      <c r="AE68">
        <v>0</v>
      </c>
      <c r="AJ68">
        <f t="shared" si="4"/>
        <v>-0.58404079536939957</v>
      </c>
      <c r="AK68">
        <f t="shared" si="5"/>
        <v>0.35800333766685583</v>
      </c>
      <c r="AL68">
        <f t="shared" si="6"/>
        <v>1.1493791367199055</v>
      </c>
      <c r="AP68" s="1">
        <v>142</v>
      </c>
      <c r="AQ68" s="1">
        <v>1</v>
      </c>
      <c r="AR68">
        <v>0</v>
      </c>
      <c r="AW68">
        <f t="shared" si="7"/>
        <v>-1.1143606456362489</v>
      </c>
      <c r="AX68">
        <f t="shared" si="8"/>
        <v>0.24705882352941178</v>
      </c>
      <c r="AY68">
        <f t="shared" si="9"/>
        <v>0.7931888544891641</v>
      </c>
    </row>
    <row r="69" spans="1:51" x14ac:dyDescent="0.55000000000000004">
      <c r="A69" s="1">
        <v>117</v>
      </c>
      <c r="B69" s="1">
        <v>20</v>
      </c>
      <c r="C69" s="1">
        <v>15</v>
      </c>
      <c r="D69" s="1">
        <v>0</v>
      </c>
      <c r="E69">
        <v>0</v>
      </c>
      <c r="J69">
        <f t="shared" si="0"/>
        <v>-0.9270509461924239</v>
      </c>
      <c r="K69">
        <f t="shared" si="1"/>
        <v>0.28352339641268837</v>
      </c>
      <c r="O69" s="1">
        <v>117</v>
      </c>
      <c r="P69" s="1">
        <v>0</v>
      </c>
      <c r="Q69">
        <v>0</v>
      </c>
      <c r="V69">
        <f t="shared" si="2"/>
        <v>-1.1143606456362489</v>
      </c>
      <c r="W69">
        <f t="shared" si="3"/>
        <v>0.24705882352941178</v>
      </c>
      <c r="AA69" s="1">
        <v>143</v>
      </c>
      <c r="AB69" s="1">
        <v>15</v>
      </c>
      <c r="AC69" s="1">
        <v>0</v>
      </c>
      <c r="AD69" s="1">
        <v>0</v>
      </c>
      <c r="AE69">
        <v>0</v>
      </c>
      <c r="AJ69">
        <f t="shared" si="4"/>
        <v>-0.70346106916276829</v>
      </c>
      <c r="AK69">
        <f t="shared" si="5"/>
        <v>0.3310453114379921</v>
      </c>
      <c r="AL69">
        <f t="shared" si="6"/>
        <v>1.0628296840903957</v>
      </c>
      <c r="AP69" s="1">
        <v>143</v>
      </c>
      <c r="AQ69" s="1">
        <v>1</v>
      </c>
      <c r="AR69">
        <v>0</v>
      </c>
      <c r="AW69">
        <f t="shared" si="7"/>
        <v>-1.1143606456362489</v>
      </c>
      <c r="AX69">
        <f t="shared" si="8"/>
        <v>0.24705882352941178</v>
      </c>
      <c r="AY69">
        <f t="shared" si="9"/>
        <v>0.7931888544891641</v>
      </c>
    </row>
    <row r="70" spans="1:51" x14ac:dyDescent="0.55000000000000004">
      <c r="A70" s="1">
        <v>118</v>
      </c>
      <c r="B70" s="1">
        <v>40</v>
      </c>
      <c r="C70" s="1">
        <v>20</v>
      </c>
      <c r="D70" s="1">
        <v>26</v>
      </c>
      <c r="E70">
        <v>0</v>
      </c>
      <c r="J70">
        <f t="shared" ref="J70:J133" si="10">$H$5 + ($H$6*B70) + ($H$7*C70) + ($H$8*D70)</f>
        <v>-0.5353874483873764</v>
      </c>
      <c r="K70">
        <f t="shared" ref="K70:K133" si="11">EXP(J70)/(1+EXP(J70))</f>
        <v>0.36926123019228835</v>
      </c>
      <c r="O70" s="1">
        <v>118</v>
      </c>
      <c r="P70" s="1">
        <v>0</v>
      </c>
      <c r="Q70">
        <v>0</v>
      </c>
      <c r="V70">
        <f t="shared" ref="V70:V133" si="12">$T$5+($T$6*P70)</f>
        <v>-1.1143606456362489</v>
      </c>
      <c r="W70">
        <f t="shared" ref="W70:W133" si="13">EXP(V70)/(1+EXP(V70))</f>
        <v>0.24705882352941178</v>
      </c>
      <c r="AA70" s="1">
        <v>144</v>
      </c>
      <c r="AB70" s="1">
        <v>13</v>
      </c>
      <c r="AC70" s="1">
        <v>15</v>
      </c>
      <c r="AD70" s="1">
        <v>13</v>
      </c>
      <c r="AE70">
        <v>0</v>
      </c>
      <c r="AJ70">
        <f t="shared" ref="AJ70:AJ133" si="14">$AH$5 +($AH$6*AB70) + ($AH$7*AC70) + ($AH$8*AD70)</f>
        <v>-1.3101020813003901</v>
      </c>
      <c r="AK70">
        <f t="shared" ref="AK70:AK133" si="15">EXP(AJ70)/(1+EXP(AJ70))</f>
        <v>0.21246976272850082</v>
      </c>
      <c r="AL70">
        <f t="shared" ref="AL70:AL133" si="16">AK70/$AG$12</f>
        <v>0.6821397645493974</v>
      </c>
      <c r="AP70" s="1">
        <v>144</v>
      </c>
      <c r="AQ70" s="1">
        <v>0</v>
      </c>
      <c r="AR70">
        <v>0</v>
      </c>
      <c r="AW70">
        <f t="shared" ref="AW70:AW133" si="17">$AU$5+($AU$6*AR70)</f>
        <v>-1.1143606456362489</v>
      </c>
      <c r="AX70">
        <f t="shared" ref="AX70:AX133" si="18">EXP(AW70)/(1+EXP(AW70))</f>
        <v>0.24705882352941178</v>
      </c>
      <c r="AY70">
        <f t="shared" ref="AY70:AY133" si="19">AX70/$AT$9</f>
        <v>0.7931888544891641</v>
      </c>
    </row>
    <row r="71" spans="1:51" x14ac:dyDescent="0.55000000000000004">
      <c r="A71" s="1">
        <v>119</v>
      </c>
      <c r="B71" s="1">
        <v>11</v>
      </c>
      <c r="C71" s="1">
        <v>10</v>
      </c>
      <c r="D71" s="1">
        <v>0</v>
      </c>
      <c r="E71">
        <v>0</v>
      </c>
      <c r="J71">
        <f t="shared" si="10"/>
        <v>-1.132010739705003</v>
      </c>
      <c r="K71">
        <f t="shared" si="11"/>
        <v>0.24379021693237526</v>
      </c>
      <c r="O71" s="1">
        <v>119</v>
      </c>
      <c r="P71" s="1">
        <v>0</v>
      </c>
      <c r="Q71">
        <v>0</v>
      </c>
      <c r="V71">
        <f t="shared" si="12"/>
        <v>-1.1143606456362489</v>
      </c>
      <c r="W71">
        <f t="shared" si="13"/>
        <v>0.24705882352941178</v>
      </c>
      <c r="AA71" s="1">
        <v>146</v>
      </c>
      <c r="AB71" s="1">
        <v>5</v>
      </c>
      <c r="AC71" s="1">
        <v>0</v>
      </c>
      <c r="AD71" s="1">
        <v>0</v>
      </c>
      <c r="AE71">
        <v>0</v>
      </c>
      <c r="AJ71">
        <f t="shared" si="14"/>
        <v>-1.0845834589661287</v>
      </c>
      <c r="AK71">
        <f t="shared" si="15"/>
        <v>0.25263961997249029</v>
      </c>
      <c r="AL71">
        <f t="shared" si="16"/>
        <v>0.81110614833273198</v>
      </c>
      <c r="AP71" s="1">
        <v>146</v>
      </c>
      <c r="AQ71" s="1">
        <v>0</v>
      </c>
      <c r="AR71">
        <v>0</v>
      </c>
      <c r="AW71">
        <f t="shared" si="17"/>
        <v>-1.1143606456362489</v>
      </c>
      <c r="AX71">
        <f t="shared" si="18"/>
        <v>0.24705882352941178</v>
      </c>
      <c r="AY71">
        <f t="shared" si="19"/>
        <v>0.7931888544891641</v>
      </c>
    </row>
    <row r="72" spans="1:51" x14ac:dyDescent="0.55000000000000004">
      <c r="A72" s="1">
        <v>120</v>
      </c>
      <c r="B72" s="1">
        <v>30</v>
      </c>
      <c r="C72" s="1">
        <v>25</v>
      </c>
      <c r="D72" s="1">
        <v>0</v>
      </c>
      <c r="E72">
        <v>0</v>
      </c>
      <c r="J72">
        <f t="shared" si="10"/>
        <v>-0.82202927100995382</v>
      </c>
      <c r="K72">
        <f t="shared" si="11"/>
        <v>0.30533307184819275</v>
      </c>
      <c r="O72" s="1">
        <v>120</v>
      </c>
      <c r="P72" s="1">
        <v>1</v>
      </c>
      <c r="Q72">
        <v>0</v>
      </c>
      <c r="V72">
        <f t="shared" si="12"/>
        <v>-0.16251892949777491</v>
      </c>
      <c r="W72">
        <f t="shared" si="13"/>
        <v>0.45945945945945943</v>
      </c>
      <c r="AA72" s="1">
        <v>149</v>
      </c>
      <c r="AB72" s="1">
        <v>10</v>
      </c>
      <c r="AC72" s="1">
        <v>15</v>
      </c>
      <c r="AD72" s="1">
        <v>0</v>
      </c>
      <c r="AE72">
        <v>0</v>
      </c>
      <c r="AJ72">
        <f t="shared" si="14"/>
        <v>-1.3081733359957841</v>
      </c>
      <c r="AK72">
        <f t="shared" si="15"/>
        <v>0.21279267164113799</v>
      </c>
      <c r="AL72">
        <f t="shared" si="16"/>
        <v>0.68317647211102195</v>
      </c>
      <c r="AP72" s="1">
        <v>149</v>
      </c>
      <c r="AQ72" s="1">
        <v>0</v>
      </c>
      <c r="AR72">
        <v>0</v>
      </c>
      <c r="AW72">
        <f t="shared" si="17"/>
        <v>-1.1143606456362489</v>
      </c>
      <c r="AX72">
        <f t="shared" si="18"/>
        <v>0.24705882352941178</v>
      </c>
      <c r="AY72">
        <f t="shared" si="19"/>
        <v>0.7931888544891641</v>
      </c>
    </row>
    <row r="73" spans="1:51" x14ac:dyDescent="0.55000000000000004">
      <c r="A73" s="1">
        <v>121</v>
      </c>
      <c r="B73" s="1">
        <v>24</v>
      </c>
      <c r="C73" s="1">
        <v>25</v>
      </c>
      <c r="D73" s="1">
        <v>13</v>
      </c>
      <c r="E73">
        <v>1</v>
      </c>
      <c r="J73">
        <f t="shared" si="10"/>
        <v>-1.166968167137584</v>
      </c>
      <c r="K73">
        <f t="shared" si="11"/>
        <v>0.23740343945860751</v>
      </c>
      <c r="O73" s="1">
        <v>121</v>
      </c>
      <c r="P73" s="1">
        <v>0</v>
      </c>
      <c r="Q73">
        <v>1</v>
      </c>
      <c r="V73">
        <f t="shared" si="12"/>
        <v>-1.1143606456362489</v>
      </c>
      <c r="W73">
        <f t="shared" si="13"/>
        <v>0.24705882352941178</v>
      </c>
      <c r="AA73" s="1">
        <v>151</v>
      </c>
      <c r="AB73" s="1">
        <v>10</v>
      </c>
      <c r="AC73" s="1">
        <v>0</v>
      </c>
      <c r="AD73" s="1">
        <v>0</v>
      </c>
      <c r="AE73">
        <v>0</v>
      </c>
      <c r="AJ73">
        <f t="shared" si="14"/>
        <v>-0.89402226406444851</v>
      </c>
      <c r="AK73">
        <f t="shared" si="15"/>
        <v>0.29028047128199291</v>
      </c>
      <c r="AL73">
        <f t="shared" si="16"/>
        <v>0.93195309201060883</v>
      </c>
      <c r="AP73" s="1">
        <v>151</v>
      </c>
      <c r="AQ73" s="1">
        <v>0</v>
      </c>
      <c r="AR73">
        <v>0</v>
      </c>
      <c r="AW73">
        <f t="shared" si="17"/>
        <v>-1.1143606456362489</v>
      </c>
      <c r="AX73">
        <f t="shared" si="18"/>
        <v>0.24705882352941178</v>
      </c>
      <c r="AY73">
        <f t="shared" si="19"/>
        <v>0.7931888544891641</v>
      </c>
    </row>
    <row r="74" spans="1:51" x14ac:dyDescent="0.55000000000000004">
      <c r="A74" s="1">
        <v>122</v>
      </c>
      <c r="B74" s="1">
        <v>8</v>
      </c>
      <c r="C74" s="1">
        <v>15</v>
      </c>
      <c r="D74" s="1">
        <v>0</v>
      </c>
      <c r="E74">
        <v>0</v>
      </c>
      <c r="J74">
        <f t="shared" si="10"/>
        <v>-1.3843978139564563</v>
      </c>
      <c r="K74">
        <f t="shared" si="11"/>
        <v>0.20030362020415318</v>
      </c>
      <c r="O74" s="1">
        <v>122</v>
      </c>
      <c r="P74" s="1">
        <v>0</v>
      </c>
      <c r="Q74">
        <v>0</v>
      </c>
      <c r="V74">
        <f t="shared" si="12"/>
        <v>-1.1143606456362489</v>
      </c>
      <c r="W74">
        <f t="shared" si="13"/>
        <v>0.24705882352941178</v>
      </c>
      <c r="AA74" s="1">
        <v>152</v>
      </c>
      <c r="AB74" s="1">
        <v>18</v>
      </c>
      <c r="AC74" s="1">
        <v>0</v>
      </c>
      <c r="AD74" s="1">
        <v>0</v>
      </c>
      <c r="AE74">
        <v>1</v>
      </c>
      <c r="AJ74">
        <f t="shared" si="14"/>
        <v>-0.58912435222176018</v>
      </c>
      <c r="AK74">
        <f t="shared" si="15"/>
        <v>0.35683579377920505</v>
      </c>
      <c r="AL74">
        <f t="shared" si="16"/>
        <v>1.1456307063437636</v>
      </c>
      <c r="AP74" s="1">
        <v>152</v>
      </c>
      <c r="AQ74" s="1">
        <v>0</v>
      </c>
      <c r="AR74">
        <v>1</v>
      </c>
      <c r="AW74">
        <f t="shared" si="17"/>
        <v>-0.16251892949777491</v>
      </c>
      <c r="AX74">
        <f t="shared" si="18"/>
        <v>0.45945945945945943</v>
      </c>
      <c r="AY74">
        <f t="shared" si="19"/>
        <v>1.4751066856330013</v>
      </c>
    </row>
    <row r="75" spans="1:51" x14ac:dyDescent="0.55000000000000004">
      <c r="A75" s="1">
        <v>123</v>
      </c>
      <c r="B75" s="1">
        <v>24</v>
      </c>
      <c r="C75" s="1">
        <v>0</v>
      </c>
      <c r="D75" s="1">
        <v>0</v>
      </c>
      <c r="E75">
        <v>1</v>
      </c>
      <c r="J75">
        <f t="shared" si="10"/>
        <v>-0.36045091833974396</v>
      </c>
      <c r="K75">
        <f t="shared" si="11"/>
        <v>0.41085041571091019</v>
      </c>
      <c r="O75" s="1">
        <v>123</v>
      </c>
      <c r="P75" s="1">
        <v>1</v>
      </c>
      <c r="Q75">
        <v>1</v>
      </c>
      <c r="V75">
        <f t="shared" si="12"/>
        <v>-0.16251892949777491</v>
      </c>
      <c r="W75">
        <f t="shared" si="13"/>
        <v>0.45945945945945943</v>
      </c>
      <c r="AA75" s="1">
        <v>153</v>
      </c>
      <c r="AB75" s="1">
        <v>23</v>
      </c>
      <c r="AC75" s="1">
        <v>0</v>
      </c>
      <c r="AD75" s="1">
        <v>13</v>
      </c>
      <c r="AE75">
        <v>1</v>
      </c>
      <c r="AJ75">
        <f t="shared" si="14"/>
        <v>-0.51482861956569415</v>
      </c>
      <c r="AK75">
        <f t="shared" si="15"/>
        <v>0.37406226832861927</v>
      </c>
      <c r="AL75">
        <f t="shared" si="16"/>
        <v>1.2009367562129356</v>
      </c>
      <c r="AP75" s="1">
        <v>153</v>
      </c>
      <c r="AQ75" s="1">
        <v>0</v>
      </c>
      <c r="AR75">
        <v>1</v>
      </c>
      <c r="AW75">
        <f t="shared" si="17"/>
        <v>-0.16251892949777491</v>
      </c>
      <c r="AX75">
        <f t="shared" si="18"/>
        <v>0.45945945945945943</v>
      </c>
      <c r="AY75">
        <f t="shared" si="19"/>
        <v>1.4751066856330013</v>
      </c>
    </row>
    <row r="76" spans="1:51" x14ac:dyDescent="0.55000000000000004">
      <c r="A76" s="1">
        <v>124</v>
      </c>
      <c r="B76" s="1">
        <v>31</v>
      </c>
      <c r="C76" s="1">
        <v>0</v>
      </c>
      <c r="D76" s="1">
        <v>0</v>
      </c>
      <c r="E76">
        <v>1</v>
      </c>
      <c r="J76">
        <f t="shared" si="10"/>
        <v>-9.3665245477391856E-2</v>
      </c>
      <c r="K76">
        <f t="shared" si="11"/>
        <v>0.47660079324734639</v>
      </c>
      <c r="O76" s="1">
        <v>124</v>
      </c>
      <c r="P76" s="1">
        <v>1</v>
      </c>
      <c r="Q76">
        <v>1</v>
      </c>
      <c r="V76">
        <f t="shared" si="12"/>
        <v>-0.16251892949777491</v>
      </c>
      <c r="W76">
        <f t="shared" si="13"/>
        <v>0.45945945945945943</v>
      </c>
      <c r="AA76" s="1">
        <v>156</v>
      </c>
      <c r="AB76" s="1">
        <v>13</v>
      </c>
      <c r="AC76" s="1">
        <v>0</v>
      </c>
      <c r="AD76" s="1">
        <v>0</v>
      </c>
      <c r="AE76">
        <v>0</v>
      </c>
      <c r="AJ76">
        <f t="shared" si="14"/>
        <v>-0.7796855471234404</v>
      </c>
      <c r="AK76">
        <f t="shared" si="15"/>
        <v>0.31438766181284195</v>
      </c>
      <c r="AL76">
        <f t="shared" si="16"/>
        <v>1.0093498616096503</v>
      </c>
      <c r="AP76" s="1">
        <v>156</v>
      </c>
      <c r="AQ76" s="1">
        <v>0</v>
      </c>
      <c r="AR76">
        <v>0</v>
      </c>
      <c r="AW76">
        <f t="shared" si="17"/>
        <v>-1.1143606456362489</v>
      </c>
      <c r="AX76">
        <f t="shared" si="18"/>
        <v>0.24705882352941178</v>
      </c>
      <c r="AY76">
        <f t="shared" si="19"/>
        <v>0.7931888544891641</v>
      </c>
    </row>
    <row r="77" spans="1:51" x14ac:dyDescent="0.55000000000000004">
      <c r="A77" s="1">
        <v>125</v>
      </c>
      <c r="B77" s="1">
        <v>34</v>
      </c>
      <c r="C77" s="1">
        <v>0</v>
      </c>
      <c r="D77" s="1">
        <v>13</v>
      </c>
      <c r="E77">
        <v>1</v>
      </c>
      <c r="J77">
        <f t="shared" si="10"/>
        <v>-9.5593990781997762E-2</v>
      </c>
      <c r="K77">
        <f t="shared" si="11"/>
        <v>0.47611968481547595</v>
      </c>
      <c r="O77" s="1">
        <v>125</v>
      </c>
      <c r="P77" s="1">
        <v>0</v>
      </c>
      <c r="Q77">
        <v>1</v>
      </c>
      <c r="V77">
        <f t="shared" si="12"/>
        <v>-1.1143606456362489</v>
      </c>
      <c r="W77">
        <f t="shared" si="13"/>
        <v>0.24705882352941178</v>
      </c>
      <c r="AA77" s="1">
        <v>157</v>
      </c>
      <c r="AB77" s="1">
        <v>32</v>
      </c>
      <c r="AC77" s="1">
        <v>20</v>
      </c>
      <c r="AD77" s="1">
        <v>26</v>
      </c>
      <c r="AE77">
        <v>0</v>
      </c>
      <c r="AJ77">
        <f t="shared" si="14"/>
        <v>-0.84028536023006462</v>
      </c>
      <c r="AK77">
        <f t="shared" si="15"/>
        <v>0.30147468723873794</v>
      </c>
      <c r="AL77">
        <f t="shared" si="16"/>
        <v>0.96789241692436911</v>
      </c>
      <c r="AP77" s="1">
        <v>157</v>
      </c>
      <c r="AQ77" s="1">
        <v>0</v>
      </c>
      <c r="AR77">
        <v>0</v>
      </c>
      <c r="AW77">
        <f t="shared" si="17"/>
        <v>-1.1143606456362489</v>
      </c>
      <c r="AX77">
        <f t="shared" si="18"/>
        <v>0.24705882352941178</v>
      </c>
      <c r="AY77">
        <f t="shared" si="19"/>
        <v>0.7931888544891641</v>
      </c>
    </row>
    <row r="78" spans="1:51" x14ac:dyDescent="0.55000000000000004">
      <c r="A78" s="1">
        <v>128</v>
      </c>
      <c r="B78" s="1">
        <v>15</v>
      </c>
      <c r="C78" s="1">
        <v>10</v>
      </c>
      <c r="D78" s="1">
        <v>0</v>
      </c>
      <c r="E78">
        <v>0</v>
      </c>
      <c r="J78">
        <f t="shared" si="10"/>
        <v>-0.97956178378365877</v>
      </c>
      <c r="K78">
        <f t="shared" si="11"/>
        <v>0.27297874398787147</v>
      </c>
      <c r="O78" s="1">
        <v>128</v>
      </c>
      <c r="P78" s="1">
        <v>0</v>
      </c>
      <c r="Q78">
        <v>0</v>
      </c>
      <c r="V78">
        <f t="shared" si="12"/>
        <v>-1.1143606456362489</v>
      </c>
      <c r="W78">
        <f t="shared" si="13"/>
        <v>0.24705882352941178</v>
      </c>
      <c r="AA78" s="1">
        <v>160</v>
      </c>
      <c r="AB78" s="1">
        <v>18</v>
      </c>
      <c r="AC78" s="1">
        <v>30</v>
      </c>
      <c r="AD78" s="1">
        <v>69</v>
      </c>
      <c r="AE78">
        <v>0</v>
      </c>
      <c r="AJ78">
        <f t="shared" si="14"/>
        <v>-2.0345277956957677</v>
      </c>
      <c r="AK78">
        <f t="shared" si="15"/>
        <v>0.11562512161328103</v>
      </c>
      <c r="AL78">
        <f t="shared" si="16"/>
        <v>0.37121749570579698</v>
      </c>
      <c r="AP78" s="1">
        <v>160</v>
      </c>
      <c r="AQ78" s="1">
        <v>0</v>
      </c>
      <c r="AR78">
        <v>0</v>
      </c>
      <c r="AW78">
        <f t="shared" si="17"/>
        <v>-1.1143606456362489</v>
      </c>
      <c r="AX78">
        <f t="shared" si="18"/>
        <v>0.24705882352941178</v>
      </c>
      <c r="AY78">
        <f t="shared" si="19"/>
        <v>0.7931888544891641</v>
      </c>
    </row>
    <row r="79" spans="1:51" x14ac:dyDescent="0.55000000000000004">
      <c r="A79" s="1">
        <v>130</v>
      </c>
      <c r="B79" s="1">
        <v>11</v>
      </c>
      <c r="C79" s="1">
        <v>15</v>
      </c>
      <c r="D79" s="1">
        <v>0</v>
      </c>
      <c r="E79">
        <v>0</v>
      </c>
      <c r="J79">
        <f t="shared" si="10"/>
        <v>-1.2700610970154482</v>
      </c>
      <c r="K79">
        <f t="shared" si="11"/>
        <v>0.21924679346574283</v>
      </c>
      <c r="O79" s="1">
        <v>130</v>
      </c>
      <c r="P79" s="1">
        <v>0</v>
      </c>
      <c r="Q79">
        <v>0</v>
      </c>
      <c r="V79">
        <f t="shared" si="12"/>
        <v>-1.1143606456362489</v>
      </c>
      <c r="W79">
        <f t="shared" si="13"/>
        <v>0.24705882352941178</v>
      </c>
      <c r="AA79" s="1">
        <v>161</v>
      </c>
      <c r="AB79" s="1">
        <v>17</v>
      </c>
      <c r="AC79" s="1">
        <v>25</v>
      </c>
      <c r="AD79" s="1">
        <v>0</v>
      </c>
      <c r="AE79">
        <v>0</v>
      </c>
      <c r="AJ79">
        <f t="shared" si="14"/>
        <v>-1.3174883777543225</v>
      </c>
      <c r="AK79">
        <f t="shared" si="15"/>
        <v>0.21123646547294317</v>
      </c>
      <c r="AL79">
        <f t="shared" si="16"/>
        <v>0.67818023125523852</v>
      </c>
      <c r="AP79" s="1">
        <v>161</v>
      </c>
      <c r="AQ79" s="1">
        <v>0</v>
      </c>
      <c r="AR79">
        <v>0</v>
      </c>
      <c r="AW79">
        <f t="shared" si="17"/>
        <v>-1.1143606456362489</v>
      </c>
      <c r="AX79">
        <f t="shared" si="18"/>
        <v>0.24705882352941178</v>
      </c>
      <c r="AY79">
        <f t="shared" si="19"/>
        <v>0.7931888544891641</v>
      </c>
    </row>
    <row r="80" spans="1:51" x14ac:dyDescent="0.55000000000000004">
      <c r="A80" s="1">
        <v>132</v>
      </c>
      <c r="B80" s="1">
        <v>21</v>
      </c>
      <c r="C80" s="1">
        <v>20</v>
      </c>
      <c r="D80" s="1">
        <v>13</v>
      </c>
      <c r="E80">
        <v>0</v>
      </c>
      <c r="J80">
        <f t="shared" si="10"/>
        <v>-1.1432545267681471</v>
      </c>
      <c r="K80">
        <f t="shared" si="11"/>
        <v>0.24172332717900805</v>
      </c>
      <c r="O80" s="1">
        <v>132</v>
      </c>
      <c r="P80" s="1">
        <v>0</v>
      </c>
      <c r="Q80">
        <v>0</v>
      </c>
      <c r="V80">
        <f t="shared" si="12"/>
        <v>-1.1143606456362489</v>
      </c>
      <c r="W80">
        <f t="shared" si="13"/>
        <v>0.24705882352941178</v>
      </c>
      <c r="AA80" s="1">
        <v>163</v>
      </c>
      <c r="AB80" s="1">
        <v>39</v>
      </c>
      <c r="AC80" s="1">
        <v>10</v>
      </c>
      <c r="AD80" s="1">
        <v>13</v>
      </c>
      <c r="AE80">
        <v>0</v>
      </c>
      <c r="AJ80">
        <f t="shared" si="14"/>
        <v>-0.18113351050120785</v>
      </c>
      <c r="AK80">
        <f t="shared" si="15"/>
        <v>0.45484002735044388</v>
      </c>
      <c r="AL80">
        <f t="shared" si="16"/>
        <v>1.460275877283004</v>
      </c>
      <c r="AP80" s="1">
        <v>163</v>
      </c>
      <c r="AQ80" s="1">
        <v>0</v>
      </c>
      <c r="AR80">
        <v>0</v>
      </c>
      <c r="AW80">
        <f t="shared" si="17"/>
        <v>-1.1143606456362489</v>
      </c>
      <c r="AX80">
        <f t="shared" si="18"/>
        <v>0.24705882352941178</v>
      </c>
      <c r="AY80">
        <f t="shared" si="19"/>
        <v>0.7931888544891641</v>
      </c>
    </row>
    <row r="81" spans="1:51" x14ac:dyDescent="0.55000000000000004">
      <c r="A81" s="1">
        <v>133</v>
      </c>
      <c r="B81" s="1">
        <v>21</v>
      </c>
      <c r="C81" s="1">
        <v>10</v>
      </c>
      <c r="D81" s="1">
        <v>0</v>
      </c>
      <c r="E81">
        <v>0</v>
      </c>
      <c r="J81">
        <f t="shared" si="10"/>
        <v>-0.75088834990164255</v>
      </c>
      <c r="K81">
        <f t="shared" si="11"/>
        <v>0.32062776464686549</v>
      </c>
      <c r="O81" s="1">
        <v>133</v>
      </c>
      <c r="P81" s="1">
        <v>1</v>
      </c>
      <c r="Q81">
        <v>0</v>
      </c>
      <c r="V81">
        <f t="shared" si="12"/>
        <v>-0.16251892949777491</v>
      </c>
      <c r="W81">
        <f t="shared" si="13"/>
        <v>0.45945945945945943</v>
      </c>
      <c r="AA81" s="1">
        <v>164</v>
      </c>
      <c r="AB81" s="1">
        <v>12</v>
      </c>
      <c r="AC81" s="1">
        <v>0</v>
      </c>
      <c r="AD81" s="1">
        <v>0</v>
      </c>
      <c r="AE81">
        <v>0</v>
      </c>
      <c r="AJ81">
        <f t="shared" si="14"/>
        <v>-0.8177977861037764</v>
      </c>
      <c r="AK81">
        <f t="shared" si="15"/>
        <v>0.30623132863417141</v>
      </c>
      <c r="AL81">
        <f t="shared" si="16"/>
        <v>0.98316373929918188</v>
      </c>
      <c r="AP81" s="1">
        <v>164</v>
      </c>
      <c r="AQ81" s="1">
        <v>1</v>
      </c>
      <c r="AR81">
        <v>0</v>
      </c>
      <c r="AW81">
        <f t="shared" si="17"/>
        <v>-1.1143606456362489</v>
      </c>
      <c r="AX81">
        <f t="shared" si="18"/>
        <v>0.24705882352941178</v>
      </c>
      <c r="AY81">
        <f t="shared" si="19"/>
        <v>0.7931888544891641</v>
      </c>
    </row>
    <row r="82" spans="1:51" x14ac:dyDescent="0.55000000000000004">
      <c r="A82" s="1">
        <v>135</v>
      </c>
      <c r="B82" s="1">
        <v>17</v>
      </c>
      <c r="C82" s="1">
        <v>0</v>
      </c>
      <c r="D82" s="1">
        <v>0</v>
      </c>
      <c r="E82">
        <v>0</v>
      </c>
      <c r="J82">
        <f t="shared" si="10"/>
        <v>-0.62723659120209629</v>
      </c>
      <c r="K82">
        <f t="shared" si="11"/>
        <v>0.34813739611561206</v>
      </c>
      <c r="O82" s="1">
        <v>135</v>
      </c>
      <c r="P82" s="1">
        <v>0</v>
      </c>
      <c r="Q82">
        <v>0</v>
      </c>
      <c r="V82">
        <f t="shared" si="12"/>
        <v>-1.1143606456362489</v>
      </c>
      <c r="W82">
        <f t="shared" si="13"/>
        <v>0.24705882352941178</v>
      </c>
      <c r="AA82" s="1">
        <v>165</v>
      </c>
      <c r="AB82" s="1">
        <v>24</v>
      </c>
      <c r="AC82" s="1">
        <v>15</v>
      </c>
      <c r="AD82" s="1">
        <v>0</v>
      </c>
      <c r="AE82">
        <v>0</v>
      </c>
      <c r="AJ82">
        <f t="shared" si="14"/>
        <v>-0.77460199027107968</v>
      </c>
      <c r="AK82">
        <f t="shared" si="15"/>
        <v>0.3154844451606737</v>
      </c>
      <c r="AL82">
        <f t="shared" si="16"/>
        <v>1.0128711134105839</v>
      </c>
      <c r="AP82" s="1">
        <v>165</v>
      </c>
      <c r="AQ82" s="1">
        <v>0</v>
      </c>
      <c r="AR82">
        <v>0</v>
      </c>
      <c r="AW82">
        <f t="shared" si="17"/>
        <v>-1.1143606456362489</v>
      </c>
      <c r="AX82">
        <f t="shared" si="18"/>
        <v>0.24705882352941178</v>
      </c>
      <c r="AY82">
        <f t="shared" si="19"/>
        <v>0.7931888544891641</v>
      </c>
    </row>
    <row r="83" spans="1:51" x14ac:dyDescent="0.55000000000000004">
      <c r="A83" s="1">
        <v>145</v>
      </c>
      <c r="B83" s="1">
        <v>14</v>
      </c>
      <c r="C83" s="1">
        <v>0</v>
      </c>
      <c r="D83" s="1">
        <v>0</v>
      </c>
      <c r="E83">
        <v>1</v>
      </c>
      <c r="J83">
        <f t="shared" si="10"/>
        <v>-0.7415733081431044</v>
      </c>
      <c r="K83">
        <f t="shared" si="11"/>
        <v>0.3226602004371788</v>
      </c>
      <c r="O83" s="1">
        <v>145</v>
      </c>
      <c r="P83" s="1">
        <v>1</v>
      </c>
      <c r="Q83">
        <v>1</v>
      </c>
      <c r="V83">
        <f t="shared" si="12"/>
        <v>-0.16251892949777491</v>
      </c>
      <c r="W83">
        <f t="shared" si="13"/>
        <v>0.45945945945945943</v>
      </c>
      <c r="AA83" s="1">
        <v>166</v>
      </c>
      <c r="AB83" s="1">
        <v>20</v>
      </c>
      <c r="AC83" s="1">
        <v>0</v>
      </c>
      <c r="AD83" s="1">
        <v>0</v>
      </c>
      <c r="AE83">
        <v>1</v>
      </c>
      <c r="AJ83">
        <f t="shared" si="14"/>
        <v>-0.51289987426108818</v>
      </c>
      <c r="AK83">
        <f t="shared" si="15"/>
        <v>0.37451397373200118</v>
      </c>
      <c r="AL83">
        <f t="shared" si="16"/>
        <v>1.2023869682974775</v>
      </c>
      <c r="AP83" s="1">
        <v>166</v>
      </c>
      <c r="AQ83" s="1">
        <v>0</v>
      </c>
      <c r="AR83">
        <v>1</v>
      </c>
      <c r="AW83">
        <f t="shared" si="17"/>
        <v>-0.16251892949777491</v>
      </c>
      <c r="AX83">
        <f t="shared" si="18"/>
        <v>0.45945945945945943</v>
      </c>
      <c r="AY83">
        <f t="shared" si="19"/>
        <v>1.4751066856330013</v>
      </c>
    </row>
    <row r="84" spans="1:51" x14ac:dyDescent="0.55000000000000004">
      <c r="A84" s="1">
        <v>147</v>
      </c>
      <c r="B84" s="1">
        <v>9</v>
      </c>
      <c r="C84" s="1">
        <v>15</v>
      </c>
      <c r="D84" s="1">
        <v>0</v>
      </c>
      <c r="E84">
        <v>1</v>
      </c>
      <c r="J84">
        <f t="shared" si="10"/>
        <v>-1.3462855749761202</v>
      </c>
      <c r="K84">
        <f t="shared" si="11"/>
        <v>0.20647829830893055</v>
      </c>
      <c r="O84" s="1">
        <v>147</v>
      </c>
      <c r="P84" s="1">
        <v>1</v>
      </c>
      <c r="Q84">
        <v>1</v>
      </c>
      <c r="V84">
        <f t="shared" si="12"/>
        <v>-0.16251892949777491</v>
      </c>
      <c r="W84">
        <f t="shared" si="13"/>
        <v>0.45945945945945943</v>
      </c>
      <c r="AA84" s="1">
        <v>169</v>
      </c>
      <c r="AB84" s="1">
        <v>8</v>
      </c>
      <c r="AC84" s="1">
        <v>0</v>
      </c>
      <c r="AD84" s="1">
        <v>0</v>
      </c>
      <c r="AE84">
        <v>0</v>
      </c>
      <c r="AJ84">
        <f t="shared" si="14"/>
        <v>-0.97024674202512062</v>
      </c>
      <c r="AK84">
        <f t="shared" si="15"/>
        <v>0.27483132402267169</v>
      </c>
      <c r="AL84">
        <f t="shared" si="16"/>
        <v>0.88235319817805113</v>
      </c>
      <c r="AP84" s="1">
        <v>169</v>
      </c>
      <c r="AQ84" s="1">
        <v>0</v>
      </c>
      <c r="AR84">
        <v>0</v>
      </c>
      <c r="AW84">
        <f t="shared" si="17"/>
        <v>-1.1143606456362489</v>
      </c>
      <c r="AX84">
        <f t="shared" si="18"/>
        <v>0.24705882352941178</v>
      </c>
      <c r="AY84">
        <f t="shared" si="19"/>
        <v>0.7931888544891641</v>
      </c>
    </row>
    <row r="85" spans="1:51" x14ac:dyDescent="0.55000000000000004">
      <c r="A85" s="1">
        <v>148</v>
      </c>
      <c r="B85" s="1">
        <v>18</v>
      </c>
      <c r="C85" s="1">
        <v>25</v>
      </c>
      <c r="D85" s="1">
        <v>0</v>
      </c>
      <c r="E85">
        <v>1</v>
      </c>
      <c r="J85">
        <f t="shared" si="10"/>
        <v>-1.2793761387739861</v>
      </c>
      <c r="K85">
        <f t="shared" si="11"/>
        <v>0.21765643727214853</v>
      </c>
      <c r="O85" s="1">
        <v>148</v>
      </c>
      <c r="P85" s="1">
        <v>1</v>
      </c>
      <c r="Q85">
        <v>1</v>
      </c>
      <c r="V85">
        <f t="shared" si="12"/>
        <v>-0.16251892949777491</v>
      </c>
      <c r="W85">
        <f t="shared" si="13"/>
        <v>0.45945945945945943</v>
      </c>
      <c r="AA85" s="1">
        <v>173</v>
      </c>
      <c r="AB85" s="1">
        <v>9</v>
      </c>
      <c r="AC85" s="1">
        <v>0</v>
      </c>
      <c r="AD85" s="1">
        <v>0</v>
      </c>
      <c r="AE85">
        <v>0</v>
      </c>
      <c r="AJ85">
        <f t="shared" si="14"/>
        <v>-0.93213450304478451</v>
      </c>
      <c r="AK85">
        <f t="shared" si="15"/>
        <v>0.28249187083588062</v>
      </c>
      <c r="AL85">
        <f t="shared" si="16"/>
        <v>0.90694758531519559</v>
      </c>
      <c r="AP85" s="1">
        <v>173</v>
      </c>
      <c r="AQ85" s="1">
        <v>0</v>
      </c>
      <c r="AR85">
        <v>0</v>
      </c>
      <c r="AW85">
        <f t="shared" si="17"/>
        <v>-1.1143606456362489</v>
      </c>
      <c r="AX85">
        <f t="shared" si="18"/>
        <v>0.24705882352941178</v>
      </c>
      <c r="AY85">
        <f t="shared" si="19"/>
        <v>0.7931888544891641</v>
      </c>
    </row>
    <row r="86" spans="1:51" x14ac:dyDescent="0.55000000000000004">
      <c r="A86" s="1">
        <v>150</v>
      </c>
      <c r="B86" s="1">
        <v>31</v>
      </c>
      <c r="C86" s="1">
        <v>10</v>
      </c>
      <c r="D86" s="1">
        <v>0</v>
      </c>
      <c r="E86">
        <v>1</v>
      </c>
      <c r="J86">
        <f t="shared" si="10"/>
        <v>-0.36976596009828228</v>
      </c>
      <c r="K86">
        <f t="shared" si="11"/>
        <v>0.40859757506888589</v>
      </c>
      <c r="O86" s="1">
        <v>150</v>
      </c>
      <c r="P86" s="1">
        <v>1</v>
      </c>
      <c r="Q86">
        <v>1</v>
      </c>
      <c r="V86">
        <f t="shared" si="12"/>
        <v>-0.16251892949777491</v>
      </c>
      <c r="W86">
        <f t="shared" si="13"/>
        <v>0.45945945945945943</v>
      </c>
      <c r="AA86" s="1">
        <v>180</v>
      </c>
      <c r="AB86" s="1">
        <v>18</v>
      </c>
      <c r="AC86" s="1">
        <v>0</v>
      </c>
      <c r="AD86" s="1">
        <v>0</v>
      </c>
      <c r="AE86">
        <v>0</v>
      </c>
      <c r="AJ86">
        <f t="shared" si="14"/>
        <v>-0.58912435222176018</v>
      </c>
      <c r="AK86">
        <f t="shared" si="15"/>
        <v>0.35683579377920505</v>
      </c>
      <c r="AL86">
        <f t="shared" si="16"/>
        <v>1.1456307063437636</v>
      </c>
      <c r="AP86" s="1">
        <v>180</v>
      </c>
      <c r="AQ86" s="1">
        <v>0</v>
      </c>
      <c r="AR86">
        <v>0</v>
      </c>
      <c r="AW86">
        <f t="shared" si="17"/>
        <v>-1.1143606456362489</v>
      </c>
      <c r="AX86">
        <f t="shared" si="18"/>
        <v>0.24705882352941178</v>
      </c>
      <c r="AY86">
        <f t="shared" si="19"/>
        <v>0.7931888544891641</v>
      </c>
    </row>
    <row r="87" spans="1:51" x14ac:dyDescent="0.55000000000000004">
      <c r="A87" s="1">
        <v>154</v>
      </c>
      <c r="B87" s="1">
        <v>28</v>
      </c>
      <c r="C87" s="1">
        <v>15</v>
      </c>
      <c r="D87" s="1">
        <v>0</v>
      </c>
      <c r="E87">
        <v>0</v>
      </c>
      <c r="J87">
        <f t="shared" si="10"/>
        <v>-0.62215303434973568</v>
      </c>
      <c r="K87">
        <f t="shared" si="11"/>
        <v>0.34929193588822161</v>
      </c>
      <c r="O87" s="1">
        <v>154</v>
      </c>
      <c r="P87" s="1">
        <v>0</v>
      </c>
      <c r="Q87">
        <v>0</v>
      </c>
      <c r="V87">
        <f t="shared" si="12"/>
        <v>-1.1143606456362489</v>
      </c>
      <c r="W87">
        <f t="shared" si="13"/>
        <v>0.24705882352941178</v>
      </c>
      <c r="AA87" s="1">
        <v>181</v>
      </c>
      <c r="AB87" s="1">
        <v>23</v>
      </c>
      <c r="AC87" s="1">
        <v>0</v>
      </c>
      <c r="AD87" s="1">
        <v>0</v>
      </c>
      <c r="AE87">
        <v>0</v>
      </c>
      <c r="AJ87">
        <f t="shared" si="14"/>
        <v>-0.39856315732008007</v>
      </c>
      <c r="AK87">
        <f t="shared" si="15"/>
        <v>0.40165760568015874</v>
      </c>
      <c r="AL87">
        <f t="shared" si="16"/>
        <v>1.2895323129731411</v>
      </c>
      <c r="AP87" s="1">
        <v>181</v>
      </c>
      <c r="AQ87" s="1">
        <v>0</v>
      </c>
      <c r="AR87">
        <v>0</v>
      </c>
      <c r="AW87">
        <f t="shared" si="17"/>
        <v>-1.1143606456362489</v>
      </c>
      <c r="AX87">
        <f t="shared" si="18"/>
        <v>0.24705882352941178</v>
      </c>
      <c r="AY87">
        <f t="shared" si="19"/>
        <v>0.7931888544891641</v>
      </c>
    </row>
    <row r="88" spans="1:51" x14ac:dyDescent="0.55000000000000004">
      <c r="A88" s="1">
        <v>155</v>
      </c>
      <c r="B88" s="1">
        <v>18</v>
      </c>
      <c r="C88" s="1">
        <v>0</v>
      </c>
      <c r="D88" s="1">
        <v>0</v>
      </c>
      <c r="E88">
        <v>0</v>
      </c>
      <c r="J88">
        <f t="shared" si="10"/>
        <v>-0.58912435222176018</v>
      </c>
      <c r="K88">
        <f t="shared" si="11"/>
        <v>0.35683579377920505</v>
      </c>
      <c r="O88" s="1">
        <v>155</v>
      </c>
      <c r="P88" s="1">
        <v>0</v>
      </c>
      <c r="Q88">
        <v>0</v>
      </c>
      <c r="V88">
        <f t="shared" si="12"/>
        <v>-1.1143606456362489</v>
      </c>
      <c r="W88">
        <f t="shared" si="13"/>
        <v>0.24705882352941178</v>
      </c>
      <c r="AA88" s="1">
        <v>182</v>
      </c>
      <c r="AB88" s="1">
        <v>19</v>
      </c>
      <c r="AC88" s="1">
        <v>35</v>
      </c>
      <c r="AD88" s="1">
        <v>13</v>
      </c>
      <c r="AE88">
        <v>0</v>
      </c>
      <c r="AJ88">
        <f t="shared" si="14"/>
        <v>-1.6336300766601548</v>
      </c>
      <c r="AK88">
        <f t="shared" si="15"/>
        <v>0.16333368376781332</v>
      </c>
      <c r="AL88">
        <f t="shared" si="16"/>
        <v>0.5243870899914006</v>
      </c>
      <c r="AP88" s="1">
        <v>182</v>
      </c>
      <c r="AQ88" s="1">
        <v>0</v>
      </c>
      <c r="AR88">
        <v>0</v>
      </c>
      <c r="AW88">
        <f t="shared" si="17"/>
        <v>-1.1143606456362489</v>
      </c>
      <c r="AX88">
        <f t="shared" si="18"/>
        <v>0.24705882352941178</v>
      </c>
      <c r="AY88">
        <f t="shared" si="19"/>
        <v>0.7931888544891641</v>
      </c>
    </row>
    <row r="89" spans="1:51" x14ac:dyDescent="0.55000000000000004">
      <c r="A89" s="1">
        <v>158</v>
      </c>
      <c r="B89" s="1">
        <v>26</v>
      </c>
      <c r="C89" s="1">
        <v>0</v>
      </c>
      <c r="D89" s="1">
        <v>0</v>
      </c>
      <c r="E89">
        <v>1</v>
      </c>
      <c r="J89">
        <f t="shared" si="10"/>
        <v>-0.28422644037907197</v>
      </c>
      <c r="K89">
        <f t="shared" si="11"/>
        <v>0.42941791391007972</v>
      </c>
      <c r="O89" s="1">
        <v>158</v>
      </c>
      <c r="P89" s="1">
        <v>1</v>
      </c>
      <c r="Q89">
        <v>1</v>
      </c>
      <c r="V89">
        <f t="shared" si="12"/>
        <v>-0.16251892949777491</v>
      </c>
      <c r="W89">
        <f t="shared" si="13"/>
        <v>0.45945945945945943</v>
      </c>
      <c r="AA89" s="1">
        <v>183</v>
      </c>
      <c r="AB89" s="1">
        <v>19</v>
      </c>
      <c r="AC89" s="1">
        <v>15</v>
      </c>
      <c r="AD89" s="1">
        <v>0</v>
      </c>
      <c r="AE89">
        <v>1</v>
      </c>
      <c r="AJ89">
        <f t="shared" si="14"/>
        <v>-0.96516318517275979</v>
      </c>
      <c r="AK89">
        <f t="shared" si="15"/>
        <v>0.27584563101222842</v>
      </c>
      <c r="AL89">
        <f t="shared" si="16"/>
        <v>0.88560965746031228</v>
      </c>
      <c r="AP89" s="1">
        <v>183</v>
      </c>
      <c r="AQ89" s="1">
        <v>0</v>
      </c>
      <c r="AR89">
        <v>1</v>
      </c>
      <c r="AW89">
        <f t="shared" si="17"/>
        <v>-0.16251892949777491</v>
      </c>
      <c r="AX89">
        <f t="shared" si="18"/>
        <v>0.45945945945945943</v>
      </c>
      <c r="AY89">
        <f t="shared" si="19"/>
        <v>1.4751066856330013</v>
      </c>
    </row>
    <row r="90" spans="1:51" x14ac:dyDescent="0.55000000000000004">
      <c r="A90" s="1">
        <v>159</v>
      </c>
      <c r="B90" s="1">
        <v>21</v>
      </c>
      <c r="C90" s="1">
        <v>0</v>
      </c>
      <c r="D90" s="1">
        <v>0</v>
      </c>
      <c r="E90">
        <v>1</v>
      </c>
      <c r="J90">
        <f t="shared" si="10"/>
        <v>-0.47478763528075207</v>
      </c>
      <c r="K90">
        <f t="shared" si="11"/>
        <v>0.38348370234244655</v>
      </c>
      <c r="O90" s="1">
        <v>159</v>
      </c>
      <c r="P90" s="1">
        <v>1</v>
      </c>
      <c r="Q90">
        <v>1</v>
      </c>
      <c r="V90">
        <f t="shared" si="12"/>
        <v>-0.16251892949777491</v>
      </c>
      <c r="W90">
        <f t="shared" si="13"/>
        <v>0.45945945945945943</v>
      </c>
      <c r="AA90" s="1">
        <v>185</v>
      </c>
      <c r="AB90" s="1">
        <v>27</v>
      </c>
      <c r="AC90" s="1">
        <v>0</v>
      </c>
      <c r="AD90" s="1">
        <v>0</v>
      </c>
      <c r="AE90">
        <v>0</v>
      </c>
      <c r="AJ90">
        <f t="shared" si="14"/>
        <v>-0.24611420139873585</v>
      </c>
      <c r="AK90">
        <f t="shared" si="15"/>
        <v>0.4387801565184356</v>
      </c>
      <c r="AL90">
        <f t="shared" si="16"/>
        <v>1.4087152393486617</v>
      </c>
      <c r="AP90" s="1">
        <v>185</v>
      </c>
      <c r="AQ90" s="1">
        <v>1</v>
      </c>
      <c r="AR90">
        <v>0</v>
      </c>
      <c r="AW90">
        <f t="shared" si="17"/>
        <v>-1.1143606456362489</v>
      </c>
      <c r="AX90">
        <f t="shared" si="18"/>
        <v>0.24705882352941178</v>
      </c>
      <c r="AY90">
        <f t="shared" si="19"/>
        <v>0.7931888544891641</v>
      </c>
    </row>
    <row r="91" spans="1:51" x14ac:dyDescent="0.55000000000000004">
      <c r="A91" s="1">
        <v>162</v>
      </c>
      <c r="B91" s="1">
        <v>17</v>
      </c>
      <c r="C91" s="1">
        <v>25</v>
      </c>
      <c r="D91" s="1">
        <v>0</v>
      </c>
      <c r="E91">
        <v>0</v>
      </c>
      <c r="J91">
        <f t="shared" si="10"/>
        <v>-1.3174883777543225</v>
      </c>
      <c r="K91">
        <f t="shared" si="11"/>
        <v>0.21123646547294317</v>
      </c>
      <c r="O91" s="1">
        <v>162</v>
      </c>
      <c r="P91" s="1">
        <v>0</v>
      </c>
      <c r="Q91">
        <v>0</v>
      </c>
      <c r="V91">
        <f t="shared" si="12"/>
        <v>-1.1143606456362489</v>
      </c>
      <c r="W91">
        <f t="shared" si="13"/>
        <v>0.24705882352941178</v>
      </c>
      <c r="AA91" s="1">
        <v>186</v>
      </c>
      <c r="AB91" s="1">
        <v>29</v>
      </c>
      <c r="AC91" s="1">
        <v>0</v>
      </c>
      <c r="AD91" s="1">
        <v>13</v>
      </c>
      <c r="AE91">
        <v>0</v>
      </c>
      <c r="AJ91">
        <f t="shared" si="14"/>
        <v>-0.28615518568367787</v>
      </c>
      <c r="AK91">
        <f t="shared" si="15"/>
        <v>0.42894540073883936</v>
      </c>
      <c r="AL91">
        <f t="shared" si="16"/>
        <v>1.3771404971089052</v>
      </c>
      <c r="AP91" s="1">
        <v>186</v>
      </c>
      <c r="AQ91" s="1">
        <v>0</v>
      </c>
      <c r="AR91">
        <v>0</v>
      </c>
      <c r="AW91">
        <f t="shared" si="17"/>
        <v>-1.1143606456362489</v>
      </c>
      <c r="AX91">
        <f t="shared" si="18"/>
        <v>0.24705882352941178</v>
      </c>
      <c r="AY91">
        <f t="shared" si="19"/>
        <v>0.7931888544891641</v>
      </c>
    </row>
    <row r="92" spans="1:51" x14ac:dyDescent="0.55000000000000004">
      <c r="A92" s="1">
        <v>167</v>
      </c>
      <c r="B92" s="1">
        <v>8</v>
      </c>
      <c r="C92" s="1">
        <v>0</v>
      </c>
      <c r="D92" s="1">
        <v>0</v>
      </c>
      <c r="E92">
        <v>0</v>
      </c>
      <c r="J92">
        <f t="shared" si="10"/>
        <v>-0.97024674202512062</v>
      </c>
      <c r="K92">
        <f t="shared" si="11"/>
        <v>0.27483132402267169</v>
      </c>
      <c r="O92" s="1">
        <v>167</v>
      </c>
      <c r="P92" s="1">
        <v>1</v>
      </c>
      <c r="Q92">
        <v>0</v>
      </c>
      <c r="V92">
        <f t="shared" si="12"/>
        <v>-0.16251892949777491</v>
      </c>
      <c r="W92">
        <f t="shared" si="13"/>
        <v>0.45945945945945943</v>
      </c>
      <c r="AA92" s="1">
        <v>187</v>
      </c>
      <c r="AB92" s="1">
        <v>42</v>
      </c>
      <c r="AC92" s="1">
        <v>45</v>
      </c>
      <c r="AD92" s="1">
        <v>0</v>
      </c>
      <c r="AE92">
        <v>0</v>
      </c>
      <c r="AJ92">
        <f t="shared" si="14"/>
        <v>-0.91688383248770222</v>
      </c>
      <c r="AK92">
        <f t="shared" si="15"/>
        <v>0.28559326015779291</v>
      </c>
      <c r="AL92">
        <f t="shared" si="16"/>
        <v>0.91690467734870351</v>
      </c>
      <c r="AP92" s="1">
        <v>187</v>
      </c>
      <c r="AQ92" s="1">
        <v>0</v>
      </c>
      <c r="AR92">
        <v>0</v>
      </c>
      <c r="AW92">
        <f t="shared" si="17"/>
        <v>-1.1143606456362489</v>
      </c>
      <c r="AX92">
        <f t="shared" si="18"/>
        <v>0.24705882352941178</v>
      </c>
      <c r="AY92">
        <f t="shared" si="19"/>
        <v>0.7931888544891641</v>
      </c>
    </row>
    <row r="93" spans="1:51" x14ac:dyDescent="0.55000000000000004">
      <c r="A93" s="1">
        <v>168</v>
      </c>
      <c r="B93" s="1">
        <v>6</v>
      </c>
      <c r="C93" s="1">
        <v>15</v>
      </c>
      <c r="D93" s="1">
        <v>0</v>
      </c>
      <c r="E93">
        <v>0</v>
      </c>
      <c r="J93">
        <f t="shared" si="10"/>
        <v>-1.4606222919171283</v>
      </c>
      <c r="K93">
        <f t="shared" si="11"/>
        <v>0.18837216573878821</v>
      </c>
      <c r="O93" s="1">
        <v>168</v>
      </c>
      <c r="P93" s="1">
        <v>0</v>
      </c>
      <c r="Q93">
        <v>0</v>
      </c>
      <c r="V93">
        <f t="shared" si="12"/>
        <v>-1.1143606456362489</v>
      </c>
      <c r="W93">
        <f t="shared" si="13"/>
        <v>0.24705882352941178</v>
      </c>
      <c r="AA93" s="1">
        <v>188</v>
      </c>
      <c r="AB93" s="1">
        <v>12</v>
      </c>
      <c r="AC93" s="1">
        <v>15</v>
      </c>
      <c r="AD93" s="1">
        <v>0</v>
      </c>
      <c r="AE93">
        <v>1</v>
      </c>
      <c r="AJ93">
        <f t="shared" si="14"/>
        <v>-1.2319488580351121</v>
      </c>
      <c r="AK93">
        <f t="shared" si="15"/>
        <v>0.22584051202464381</v>
      </c>
      <c r="AL93">
        <f t="shared" si="16"/>
        <v>0.72506690702648802</v>
      </c>
      <c r="AP93" s="1">
        <v>188</v>
      </c>
      <c r="AQ93" s="1">
        <v>1</v>
      </c>
      <c r="AR93">
        <v>1</v>
      </c>
      <c r="AW93">
        <f t="shared" si="17"/>
        <v>-0.16251892949777491</v>
      </c>
      <c r="AX93">
        <f t="shared" si="18"/>
        <v>0.45945945945945943</v>
      </c>
      <c r="AY93">
        <f t="shared" si="19"/>
        <v>1.4751066856330013</v>
      </c>
    </row>
    <row r="94" spans="1:51" x14ac:dyDescent="0.55000000000000004">
      <c r="A94" s="1">
        <v>170</v>
      </c>
      <c r="B94" s="1">
        <v>27</v>
      </c>
      <c r="C94" s="1">
        <v>20</v>
      </c>
      <c r="D94" s="1">
        <v>26</v>
      </c>
      <c r="E94">
        <v>0</v>
      </c>
      <c r="J94">
        <f t="shared" si="10"/>
        <v>-1.0308465551317447</v>
      </c>
      <c r="K94">
        <f t="shared" si="11"/>
        <v>0.26292001471655713</v>
      </c>
      <c r="O94" s="1">
        <v>170</v>
      </c>
      <c r="P94" s="1">
        <v>0</v>
      </c>
      <c r="Q94">
        <v>0</v>
      </c>
      <c r="V94">
        <f t="shared" si="12"/>
        <v>-1.1143606456362489</v>
      </c>
      <c r="W94">
        <f t="shared" si="13"/>
        <v>0.24705882352941178</v>
      </c>
      <c r="AA94" s="1">
        <v>190</v>
      </c>
      <c r="AB94" s="1">
        <v>31</v>
      </c>
      <c r="AC94" s="1">
        <v>0</v>
      </c>
      <c r="AD94" s="1">
        <v>13</v>
      </c>
      <c r="AE94">
        <v>0</v>
      </c>
      <c r="AJ94">
        <f t="shared" si="14"/>
        <v>-0.20993070772300587</v>
      </c>
      <c r="AK94">
        <f t="shared" si="15"/>
        <v>0.4477092239652124</v>
      </c>
      <c r="AL94">
        <f t="shared" si="16"/>
        <v>1.4373822453619975</v>
      </c>
      <c r="AP94" s="1">
        <v>190</v>
      </c>
      <c r="AQ94" s="1">
        <v>1</v>
      </c>
      <c r="AR94">
        <v>0</v>
      </c>
      <c r="AW94">
        <f t="shared" si="17"/>
        <v>-1.1143606456362489</v>
      </c>
      <c r="AX94">
        <f t="shared" si="18"/>
        <v>0.24705882352941178</v>
      </c>
      <c r="AY94">
        <f t="shared" si="19"/>
        <v>0.7931888544891641</v>
      </c>
    </row>
    <row r="95" spans="1:51" x14ac:dyDescent="0.55000000000000004">
      <c r="A95" s="1">
        <v>171</v>
      </c>
      <c r="B95" s="1">
        <v>42</v>
      </c>
      <c r="C95" s="1">
        <v>35</v>
      </c>
      <c r="D95" s="1">
        <v>0</v>
      </c>
      <c r="E95">
        <v>0</v>
      </c>
      <c r="J95">
        <f t="shared" si="10"/>
        <v>-0.64078311786681186</v>
      </c>
      <c r="K95">
        <f t="shared" si="11"/>
        <v>0.34506953598993578</v>
      </c>
      <c r="O95" s="1">
        <v>171</v>
      </c>
      <c r="P95" s="1">
        <v>0</v>
      </c>
      <c r="Q95">
        <v>0</v>
      </c>
      <c r="V95">
        <f t="shared" si="12"/>
        <v>-1.1143606456362489</v>
      </c>
      <c r="W95">
        <f t="shared" si="13"/>
        <v>0.24705882352941178</v>
      </c>
      <c r="AA95" s="1">
        <v>194</v>
      </c>
      <c r="AB95" s="1">
        <v>9</v>
      </c>
      <c r="AC95" s="1">
        <v>25</v>
      </c>
      <c r="AD95" s="1">
        <v>13</v>
      </c>
      <c r="AE95">
        <v>0</v>
      </c>
      <c r="AJ95">
        <f t="shared" si="14"/>
        <v>-1.7386517518426245</v>
      </c>
      <c r="AK95">
        <f t="shared" si="15"/>
        <v>0.14948426808293902</v>
      </c>
      <c r="AL95">
        <f t="shared" si="16"/>
        <v>0.47992317647680421</v>
      </c>
      <c r="AP95" s="1">
        <v>194</v>
      </c>
      <c r="AQ95" s="1">
        <v>0</v>
      </c>
      <c r="AR95">
        <v>0</v>
      </c>
      <c r="AW95">
        <f t="shared" si="17"/>
        <v>-1.1143606456362489</v>
      </c>
      <c r="AX95">
        <f t="shared" si="18"/>
        <v>0.24705882352941178</v>
      </c>
      <c r="AY95">
        <f t="shared" si="19"/>
        <v>0.7931888544891641</v>
      </c>
    </row>
    <row r="96" spans="1:51" x14ac:dyDescent="0.55000000000000004">
      <c r="A96" s="1">
        <v>172</v>
      </c>
      <c r="B96" s="1">
        <v>26</v>
      </c>
      <c r="C96" s="1">
        <v>0</v>
      </c>
      <c r="D96" s="1">
        <v>0</v>
      </c>
      <c r="E96">
        <v>1</v>
      </c>
      <c r="J96">
        <f t="shared" si="10"/>
        <v>-0.28422644037907197</v>
      </c>
      <c r="K96">
        <f t="shared" si="11"/>
        <v>0.42941791391007972</v>
      </c>
      <c r="O96" s="1">
        <v>172</v>
      </c>
      <c r="P96" s="1">
        <v>1</v>
      </c>
      <c r="Q96">
        <v>1</v>
      </c>
      <c r="V96">
        <f t="shared" si="12"/>
        <v>-0.16251892949777491</v>
      </c>
      <c r="W96">
        <f t="shared" si="13"/>
        <v>0.45945945945945943</v>
      </c>
      <c r="AA96" s="1">
        <v>195</v>
      </c>
      <c r="AB96" s="1">
        <v>22</v>
      </c>
      <c r="AC96" s="1">
        <v>0</v>
      </c>
      <c r="AD96" s="1">
        <v>0</v>
      </c>
      <c r="AE96">
        <v>1</v>
      </c>
      <c r="AJ96">
        <f t="shared" si="14"/>
        <v>-0.43667539630041607</v>
      </c>
      <c r="AK96">
        <f t="shared" si="15"/>
        <v>0.39253344025899484</v>
      </c>
      <c r="AL96">
        <f t="shared" si="16"/>
        <v>1.260238939778878</v>
      </c>
      <c r="AP96" s="1">
        <v>195</v>
      </c>
      <c r="AQ96" s="1">
        <v>1</v>
      </c>
      <c r="AR96">
        <v>1</v>
      </c>
      <c r="AW96">
        <f t="shared" si="17"/>
        <v>-0.16251892949777491</v>
      </c>
      <c r="AX96">
        <f t="shared" si="18"/>
        <v>0.45945945945945943</v>
      </c>
      <c r="AY96">
        <f t="shared" si="19"/>
        <v>1.4751066856330013</v>
      </c>
    </row>
    <row r="97" spans="1:51" x14ac:dyDescent="0.55000000000000004">
      <c r="A97" s="1">
        <v>174</v>
      </c>
      <c r="B97" s="1">
        <v>28</v>
      </c>
      <c r="C97" s="1">
        <v>0</v>
      </c>
      <c r="D97" s="1">
        <v>13</v>
      </c>
      <c r="E97">
        <v>1</v>
      </c>
      <c r="J97">
        <f t="shared" si="10"/>
        <v>-0.32426742466401398</v>
      </c>
      <c r="K97">
        <f t="shared" si="11"/>
        <v>0.41963609726941298</v>
      </c>
      <c r="O97" s="1">
        <v>174</v>
      </c>
      <c r="P97" s="1">
        <v>0</v>
      </c>
      <c r="Q97">
        <v>1</v>
      </c>
      <c r="V97">
        <f t="shared" si="12"/>
        <v>-1.1143606456362489</v>
      </c>
      <c r="W97">
        <f t="shared" si="13"/>
        <v>0.24705882352941178</v>
      </c>
      <c r="AA97" s="1">
        <v>196</v>
      </c>
      <c r="AB97" s="1">
        <v>25</v>
      </c>
      <c r="AC97" s="1">
        <v>0</v>
      </c>
      <c r="AD97" s="1">
        <v>13</v>
      </c>
      <c r="AE97">
        <v>1</v>
      </c>
      <c r="AJ97">
        <f t="shared" si="14"/>
        <v>-0.43860414160502198</v>
      </c>
      <c r="AK97">
        <f t="shared" si="15"/>
        <v>0.39207362458203765</v>
      </c>
      <c r="AL97">
        <f t="shared" si="16"/>
        <v>1.2587626894475945</v>
      </c>
      <c r="AP97" s="1">
        <v>196</v>
      </c>
      <c r="AQ97" s="1">
        <v>1</v>
      </c>
      <c r="AR97">
        <v>1</v>
      </c>
      <c r="AW97">
        <f t="shared" si="17"/>
        <v>-0.16251892949777491</v>
      </c>
      <c r="AX97">
        <f t="shared" si="18"/>
        <v>0.45945945945945943</v>
      </c>
      <c r="AY97">
        <f t="shared" si="19"/>
        <v>1.4751066856330013</v>
      </c>
    </row>
    <row r="98" spans="1:51" x14ac:dyDescent="0.55000000000000004">
      <c r="A98" s="1">
        <v>175</v>
      </c>
      <c r="B98" s="1">
        <v>9</v>
      </c>
      <c r="C98" s="1">
        <v>0</v>
      </c>
      <c r="D98" s="1">
        <v>15</v>
      </c>
      <c r="E98">
        <v>0</v>
      </c>
      <c r="J98">
        <f t="shared" si="10"/>
        <v>-1.0662869594820314</v>
      </c>
      <c r="K98">
        <f t="shared" si="11"/>
        <v>0.25610984287393068</v>
      </c>
      <c r="O98" s="1">
        <v>175</v>
      </c>
      <c r="P98" s="1">
        <v>0</v>
      </c>
      <c r="Q98">
        <v>0</v>
      </c>
      <c r="V98">
        <f t="shared" si="12"/>
        <v>-1.1143606456362489</v>
      </c>
      <c r="W98">
        <f t="shared" si="13"/>
        <v>0.24705882352941178</v>
      </c>
      <c r="AA98" s="1">
        <v>197</v>
      </c>
      <c r="AB98" s="1">
        <v>33</v>
      </c>
      <c r="AC98" s="1">
        <v>10</v>
      </c>
      <c r="AD98" s="1">
        <v>26</v>
      </c>
      <c r="AE98">
        <v>1</v>
      </c>
      <c r="AJ98">
        <f t="shared" si="14"/>
        <v>-0.52607240662883803</v>
      </c>
      <c r="AK98">
        <f t="shared" si="15"/>
        <v>0.3714334017521394</v>
      </c>
      <c r="AL98">
        <f t="shared" si="16"/>
        <v>1.1924967108884474</v>
      </c>
      <c r="AP98" s="1">
        <v>197</v>
      </c>
      <c r="AQ98" s="1">
        <v>0</v>
      </c>
      <c r="AR98">
        <v>1</v>
      </c>
      <c r="AW98">
        <f t="shared" si="17"/>
        <v>-0.16251892949777491</v>
      </c>
      <c r="AX98">
        <f t="shared" si="18"/>
        <v>0.45945945945945943</v>
      </c>
      <c r="AY98">
        <f t="shared" si="19"/>
        <v>1.4751066856330013</v>
      </c>
    </row>
    <row r="99" spans="1:51" x14ac:dyDescent="0.55000000000000004">
      <c r="A99" s="1">
        <v>176</v>
      </c>
      <c r="B99" s="1">
        <v>16</v>
      </c>
      <c r="C99" s="1">
        <v>0</v>
      </c>
      <c r="D99" s="1">
        <v>13</v>
      </c>
      <c r="E99">
        <v>0</v>
      </c>
      <c r="J99">
        <f t="shared" si="10"/>
        <v>-0.78161429242804625</v>
      </c>
      <c r="K99">
        <f t="shared" si="11"/>
        <v>0.31397207341340344</v>
      </c>
      <c r="O99" s="1">
        <v>176</v>
      </c>
      <c r="P99" s="1">
        <v>0</v>
      </c>
      <c r="Q99">
        <v>0</v>
      </c>
      <c r="V99">
        <f t="shared" si="12"/>
        <v>-1.1143606456362489</v>
      </c>
      <c r="W99">
        <f t="shared" si="13"/>
        <v>0.24705882352941178</v>
      </c>
      <c r="AA99" s="1">
        <v>199</v>
      </c>
      <c r="AB99" s="1">
        <v>23</v>
      </c>
      <c r="AC99" s="1">
        <v>15</v>
      </c>
      <c r="AD99" s="1">
        <v>0</v>
      </c>
      <c r="AE99">
        <v>0</v>
      </c>
      <c r="AJ99">
        <f t="shared" si="14"/>
        <v>-0.81271422925141579</v>
      </c>
      <c r="AK99">
        <f t="shared" si="15"/>
        <v>0.30731241168222823</v>
      </c>
      <c r="AL99">
        <f t="shared" si="16"/>
        <v>0.98663458487452216</v>
      </c>
      <c r="AP99" s="1">
        <v>199</v>
      </c>
      <c r="AQ99" s="1">
        <v>1</v>
      </c>
      <c r="AR99">
        <v>0</v>
      </c>
      <c r="AW99">
        <f t="shared" si="17"/>
        <v>-1.1143606456362489</v>
      </c>
      <c r="AX99">
        <f t="shared" si="18"/>
        <v>0.24705882352941178</v>
      </c>
      <c r="AY99">
        <f t="shared" si="19"/>
        <v>0.7931888544891641</v>
      </c>
    </row>
    <row r="100" spans="1:51" x14ac:dyDescent="0.55000000000000004">
      <c r="A100" s="1">
        <v>177</v>
      </c>
      <c r="B100" s="1">
        <v>25</v>
      </c>
      <c r="C100" s="1">
        <v>25</v>
      </c>
      <c r="D100" s="1">
        <v>0</v>
      </c>
      <c r="E100">
        <v>0</v>
      </c>
      <c r="J100">
        <f t="shared" si="10"/>
        <v>-1.012590465911634</v>
      </c>
      <c r="K100">
        <f t="shared" si="11"/>
        <v>0.26647319852565465</v>
      </c>
      <c r="O100" s="1">
        <v>177</v>
      </c>
      <c r="P100" s="1">
        <v>0</v>
      </c>
      <c r="Q100">
        <v>0</v>
      </c>
      <c r="V100">
        <f t="shared" si="12"/>
        <v>-1.1143606456362489</v>
      </c>
      <c r="W100">
        <f t="shared" si="13"/>
        <v>0.24705882352941178</v>
      </c>
      <c r="AA100">
        <v>201</v>
      </c>
      <c r="AB100">
        <v>16</v>
      </c>
      <c r="AC100">
        <v>0</v>
      </c>
      <c r="AD100">
        <v>13</v>
      </c>
      <c r="AE100">
        <v>0</v>
      </c>
      <c r="AJ100">
        <f t="shared" si="14"/>
        <v>-0.78161429242804625</v>
      </c>
      <c r="AK100">
        <f t="shared" si="15"/>
        <v>0.31397207341340344</v>
      </c>
      <c r="AL100">
        <f t="shared" si="16"/>
        <v>1.0080156041167163</v>
      </c>
      <c r="AP100">
        <v>201</v>
      </c>
      <c r="AQ100">
        <v>0</v>
      </c>
      <c r="AR100">
        <v>0</v>
      </c>
      <c r="AW100">
        <f t="shared" si="17"/>
        <v>-1.1143606456362489</v>
      </c>
      <c r="AX100">
        <f t="shared" si="18"/>
        <v>0.24705882352941178</v>
      </c>
      <c r="AY100">
        <f t="shared" si="19"/>
        <v>0.7931888544891641</v>
      </c>
    </row>
    <row r="101" spans="1:51" x14ac:dyDescent="0.55000000000000004">
      <c r="A101" s="1">
        <v>178</v>
      </c>
      <c r="B101" s="1">
        <v>14</v>
      </c>
      <c r="C101" s="1">
        <v>0</v>
      </c>
      <c r="D101" s="1">
        <v>0</v>
      </c>
      <c r="E101">
        <v>0</v>
      </c>
      <c r="J101">
        <f t="shared" si="10"/>
        <v>-0.7415733081431044</v>
      </c>
      <c r="K101">
        <f t="shared" si="11"/>
        <v>0.3226602004371788</v>
      </c>
      <c r="O101" s="1">
        <v>178</v>
      </c>
      <c r="P101" s="1">
        <v>0</v>
      </c>
      <c r="Q101">
        <v>0</v>
      </c>
      <c r="V101">
        <f t="shared" si="12"/>
        <v>-1.1143606456362489</v>
      </c>
      <c r="W101">
        <f t="shared" si="13"/>
        <v>0.24705882352941178</v>
      </c>
      <c r="AA101">
        <v>206</v>
      </c>
      <c r="AB101">
        <v>8</v>
      </c>
      <c r="AC101">
        <v>0</v>
      </c>
      <c r="AD101">
        <v>0</v>
      </c>
      <c r="AE101">
        <v>1</v>
      </c>
      <c r="AJ101">
        <f t="shared" si="14"/>
        <v>-0.97024674202512062</v>
      </c>
      <c r="AK101">
        <f t="shared" si="15"/>
        <v>0.27483132402267169</v>
      </c>
      <c r="AL101">
        <f t="shared" si="16"/>
        <v>0.88235319817805113</v>
      </c>
      <c r="AP101">
        <v>206</v>
      </c>
      <c r="AQ101">
        <v>0</v>
      </c>
      <c r="AR101">
        <v>1</v>
      </c>
      <c r="AW101">
        <f t="shared" si="17"/>
        <v>-0.16251892949777491</v>
      </c>
      <c r="AX101">
        <f t="shared" si="18"/>
        <v>0.45945945945945943</v>
      </c>
      <c r="AY101">
        <f t="shared" si="19"/>
        <v>1.4751066856330013</v>
      </c>
    </row>
    <row r="102" spans="1:51" x14ac:dyDescent="0.55000000000000004">
      <c r="A102" s="1">
        <v>179</v>
      </c>
      <c r="B102" s="1">
        <v>41</v>
      </c>
      <c r="C102" s="1">
        <v>45</v>
      </c>
      <c r="D102" s="1">
        <v>0</v>
      </c>
      <c r="E102">
        <v>1</v>
      </c>
      <c r="J102">
        <f t="shared" si="10"/>
        <v>-0.95499607146803833</v>
      </c>
      <c r="K102">
        <f t="shared" si="11"/>
        <v>0.27788118246187099</v>
      </c>
      <c r="O102" s="1">
        <v>179</v>
      </c>
      <c r="P102" s="1">
        <v>1</v>
      </c>
      <c r="Q102">
        <v>1</v>
      </c>
      <c r="V102">
        <f t="shared" si="12"/>
        <v>-0.16251892949777491</v>
      </c>
      <c r="W102">
        <f t="shared" si="13"/>
        <v>0.45945945945945943</v>
      </c>
      <c r="AA102">
        <v>207</v>
      </c>
      <c r="AB102">
        <v>43</v>
      </c>
      <c r="AC102">
        <v>10</v>
      </c>
      <c r="AD102">
        <v>26</v>
      </c>
      <c r="AE102">
        <v>0</v>
      </c>
      <c r="AJ102">
        <f t="shared" si="14"/>
        <v>-0.14495001682547787</v>
      </c>
      <c r="AK102">
        <f t="shared" si="15"/>
        <v>0.46382581013277463</v>
      </c>
      <c r="AL102">
        <f t="shared" si="16"/>
        <v>1.4891249693736448</v>
      </c>
      <c r="AP102">
        <v>207</v>
      </c>
      <c r="AQ102">
        <v>1</v>
      </c>
      <c r="AR102">
        <v>0</v>
      </c>
      <c r="AW102">
        <f t="shared" si="17"/>
        <v>-1.1143606456362489</v>
      </c>
      <c r="AX102">
        <f t="shared" si="18"/>
        <v>0.24705882352941178</v>
      </c>
      <c r="AY102">
        <f t="shared" si="19"/>
        <v>0.7931888544891641</v>
      </c>
    </row>
    <row r="103" spans="1:51" x14ac:dyDescent="0.55000000000000004">
      <c r="A103" s="1">
        <v>184</v>
      </c>
      <c r="B103" s="1">
        <v>16</v>
      </c>
      <c r="C103" s="1">
        <v>0</v>
      </c>
      <c r="D103" s="1">
        <v>0</v>
      </c>
      <c r="E103">
        <v>0</v>
      </c>
      <c r="J103">
        <f t="shared" si="10"/>
        <v>-0.66534883018243229</v>
      </c>
      <c r="K103">
        <f t="shared" si="11"/>
        <v>0.33953909657255593</v>
      </c>
      <c r="O103" s="1">
        <v>184</v>
      </c>
      <c r="P103" s="1">
        <v>0</v>
      </c>
      <c r="Q103">
        <v>0</v>
      </c>
      <c r="V103">
        <f t="shared" si="12"/>
        <v>-1.1143606456362489</v>
      </c>
      <c r="W103">
        <f t="shared" si="13"/>
        <v>0.24705882352941178</v>
      </c>
      <c r="AA103">
        <v>208</v>
      </c>
      <c r="AB103">
        <v>3</v>
      </c>
      <c r="AC103">
        <v>0</v>
      </c>
      <c r="AD103">
        <v>13</v>
      </c>
      <c r="AE103">
        <v>0</v>
      </c>
      <c r="AJ103">
        <f t="shared" si="14"/>
        <v>-1.2770733991724148</v>
      </c>
      <c r="AK103">
        <f t="shared" si="15"/>
        <v>0.21804880756778208</v>
      </c>
      <c r="AL103">
        <f t="shared" si="16"/>
        <v>0.70005143482287924</v>
      </c>
      <c r="AP103">
        <v>208</v>
      </c>
      <c r="AQ103">
        <v>0</v>
      </c>
      <c r="AR103">
        <v>0</v>
      </c>
      <c r="AW103">
        <f t="shared" si="17"/>
        <v>-1.1143606456362489</v>
      </c>
      <c r="AX103">
        <f t="shared" si="18"/>
        <v>0.24705882352941178</v>
      </c>
      <c r="AY103">
        <f t="shared" si="19"/>
        <v>0.7931888544891641</v>
      </c>
    </row>
    <row r="104" spans="1:51" x14ac:dyDescent="0.55000000000000004">
      <c r="A104" s="1">
        <v>189</v>
      </c>
      <c r="B104" s="1">
        <v>28</v>
      </c>
      <c r="C104" s="1">
        <v>0</v>
      </c>
      <c r="D104" s="1">
        <v>0</v>
      </c>
      <c r="E104">
        <v>0</v>
      </c>
      <c r="J104">
        <f t="shared" si="10"/>
        <v>-0.20800196241839997</v>
      </c>
      <c r="K104">
        <f t="shared" si="11"/>
        <v>0.44818618443062919</v>
      </c>
      <c r="O104" s="1">
        <v>189</v>
      </c>
      <c r="P104" s="1">
        <v>0</v>
      </c>
      <c r="Q104">
        <v>0</v>
      </c>
      <c r="V104">
        <f t="shared" si="12"/>
        <v>-1.1143606456362489</v>
      </c>
      <c r="W104">
        <f t="shared" si="13"/>
        <v>0.24705882352941178</v>
      </c>
      <c r="AA104">
        <v>211</v>
      </c>
      <c r="AB104">
        <v>26</v>
      </c>
      <c r="AC104">
        <v>15</v>
      </c>
      <c r="AD104">
        <v>0</v>
      </c>
      <c r="AE104">
        <v>1</v>
      </c>
      <c r="AJ104">
        <f t="shared" si="14"/>
        <v>-0.69837751231040768</v>
      </c>
      <c r="AK104">
        <f t="shared" si="15"/>
        <v>0.33217205235028713</v>
      </c>
      <c r="AL104">
        <f t="shared" si="16"/>
        <v>1.0664471154403954</v>
      </c>
      <c r="AP104">
        <v>211</v>
      </c>
      <c r="AQ104">
        <v>1</v>
      </c>
      <c r="AR104">
        <v>1</v>
      </c>
      <c r="AW104">
        <f t="shared" si="17"/>
        <v>-0.16251892949777491</v>
      </c>
      <c r="AX104">
        <f t="shared" si="18"/>
        <v>0.45945945945945943</v>
      </c>
      <c r="AY104">
        <f t="shared" si="19"/>
        <v>1.4751066856330013</v>
      </c>
    </row>
    <row r="105" spans="1:51" x14ac:dyDescent="0.55000000000000004">
      <c r="A105" s="1">
        <v>191</v>
      </c>
      <c r="B105" s="1">
        <v>13</v>
      </c>
      <c r="C105" s="1">
        <v>0</v>
      </c>
      <c r="D105" s="1">
        <v>13</v>
      </c>
      <c r="E105">
        <v>0</v>
      </c>
      <c r="J105">
        <f t="shared" si="10"/>
        <v>-0.89595100936905436</v>
      </c>
      <c r="K105">
        <f t="shared" si="11"/>
        <v>0.28988327635999034</v>
      </c>
      <c r="O105" s="1">
        <v>191</v>
      </c>
      <c r="P105" s="1">
        <v>0</v>
      </c>
      <c r="Q105">
        <v>0</v>
      </c>
      <c r="V105">
        <f t="shared" si="12"/>
        <v>-1.1143606456362489</v>
      </c>
      <c r="W105">
        <f t="shared" si="13"/>
        <v>0.24705882352941178</v>
      </c>
      <c r="AA105">
        <v>212</v>
      </c>
      <c r="AB105">
        <v>20</v>
      </c>
      <c r="AC105">
        <v>0</v>
      </c>
      <c r="AD105">
        <v>0</v>
      </c>
      <c r="AE105">
        <v>0</v>
      </c>
      <c r="AJ105">
        <f t="shared" si="14"/>
        <v>-0.51289987426108818</v>
      </c>
      <c r="AK105">
        <f t="shared" si="15"/>
        <v>0.37451397373200118</v>
      </c>
      <c r="AL105">
        <f t="shared" si="16"/>
        <v>1.2023869682974775</v>
      </c>
      <c r="AP105">
        <v>212</v>
      </c>
      <c r="AQ105">
        <v>0</v>
      </c>
      <c r="AR105">
        <v>0</v>
      </c>
      <c r="AW105">
        <f t="shared" si="17"/>
        <v>-1.1143606456362489</v>
      </c>
      <c r="AX105">
        <f t="shared" si="18"/>
        <v>0.24705882352941178</v>
      </c>
      <c r="AY105">
        <f t="shared" si="19"/>
        <v>0.7931888544891641</v>
      </c>
    </row>
    <row r="106" spans="1:51" x14ac:dyDescent="0.55000000000000004">
      <c r="A106" s="1">
        <v>192</v>
      </c>
      <c r="B106" s="1">
        <v>14</v>
      </c>
      <c r="C106" s="1">
        <v>15</v>
      </c>
      <c r="D106" s="1">
        <v>0</v>
      </c>
      <c r="E106">
        <v>1</v>
      </c>
      <c r="J106">
        <f t="shared" si="10"/>
        <v>-1.1557243800744401</v>
      </c>
      <c r="K106">
        <f t="shared" si="11"/>
        <v>0.23944505544680056</v>
      </c>
      <c r="O106" s="1">
        <v>192</v>
      </c>
      <c r="P106" s="1">
        <v>1</v>
      </c>
      <c r="Q106">
        <v>1</v>
      </c>
      <c r="V106">
        <f t="shared" si="12"/>
        <v>-0.16251892949777491</v>
      </c>
      <c r="W106">
        <f t="shared" si="13"/>
        <v>0.45945945945945943</v>
      </c>
      <c r="AA106">
        <v>213</v>
      </c>
      <c r="AB106">
        <v>9</v>
      </c>
      <c r="AC106">
        <v>0</v>
      </c>
      <c r="AD106">
        <v>0</v>
      </c>
      <c r="AE106">
        <v>1</v>
      </c>
      <c r="AJ106">
        <f t="shared" si="14"/>
        <v>-0.93213450304478451</v>
      </c>
      <c r="AK106">
        <f t="shared" si="15"/>
        <v>0.28249187083588062</v>
      </c>
      <c r="AL106">
        <f t="shared" si="16"/>
        <v>0.90694758531519559</v>
      </c>
      <c r="AP106">
        <v>213</v>
      </c>
      <c r="AQ106">
        <v>1</v>
      </c>
      <c r="AR106">
        <v>1</v>
      </c>
      <c r="AW106">
        <f t="shared" si="17"/>
        <v>-0.16251892949777491</v>
      </c>
      <c r="AX106">
        <f t="shared" si="18"/>
        <v>0.45945945945945943</v>
      </c>
      <c r="AY106">
        <f t="shared" si="19"/>
        <v>1.4751066856330013</v>
      </c>
    </row>
    <row r="107" spans="1:51" x14ac:dyDescent="0.55000000000000004">
      <c r="A107" s="1">
        <v>193</v>
      </c>
      <c r="B107" s="1">
        <v>8</v>
      </c>
      <c r="C107" s="1">
        <v>0</v>
      </c>
      <c r="D107" s="1">
        <v>0</v>
      </c>
      <c r="E107">
        <v>0</v>
      </c>
      <c r="J107">
        <f t="shared" si="10"/>
        <v>-0.97024674202512062</v>
      </c>
      <c r="K107">
        <f t="shared" si="11"/>
        <v>0.27483132402267169</v>
      </c>
      <c r="O107" s="1">
        <v>193</v>
      </c>
      <c r="P107" s="1">
        <v>0</v>
      </c>
      <c r="Q107">
        <v>0</v>
      </c>
      <c r="V107">
        <f t="shared" si="12"/>
        <v>-1.1143606456362489</v>
      </c>
      <c r="W107">
        <f t="shared" si="13"/>
        <v>0.24705882352941178</v>
      </c>
      <c r="AA107">
        <v>214</v>
      </c>
      <c r="AB107">
        <v>37</v>
      </c>
      <c r="AC107">
        <v>20</v>
      </c>
      <c r="AD107">
        <v>0</v>
      </c>
      <c r="AE107">
        <v>1</v>
      </c>
      <c r="AJ107">
        <f t="shared" si="14"/>
        <v>-0.41719324083715648</v>
      </c>
      <c r="AK107">
        <f t="shared" si="15"/>
        <v>0.39718857764413995</v>
      </c>
      <c r="AL107">
        <f t="shared" si="16"/>
        <v>1.2751843808575019</v>
      </c>
      <c r="AP107">
        <v>214</v>
      </c>
      <c r="AQ107">
        <v>0</v>
      </c>
      <c r="AR107">
        <v>1</v>
      </c>
      <c r="AW107">
        <f t="shared" si="17"/>
        <v>-0.16251892949777491</v>
      </c>
      <c r="AX107">
        <f t="shared" si="18"/>
        <v>0.45945945945945943</v>
      </c>
      <c r="AY107">
        <f t="shared" si="19"/>
        <v>1.4751066856330013</v>
      </c>
    </row>
    <row r="108" spans="1:51" x14ac:dyDescent="0.55000000000000004">
      <c r="A108" s="1">
        <v>198</v>
      </c>
      <c r="B108" s="1">
        <v>8</v>
      </c>
      <c r="C108" s="1">
        <v>0</v>
      </c>
      <c r="D108" s="1">
        <v>0</v>
      </c>
      <c r="E108">
        <v>0</v>
      </c>
      <c r="J108">
        <f t="shared" si="10"/>
        <v>-0.97024674202512062</v>
      </c>
      <c r="K108">
        <f t="shared" si="11"/>
        <v>0.27483132402267169</v>
      </c>
      <c r="O108" s="1">
        <v>198</v>
      </c>
      <c r="P108" s="1">
        <v>0</v>
      </c>
      <c r="Q108">
        <v>0</v>
      </c>
      <c r="V108">
        <f t="shared" si="12"/>
        <v>-1.1143606456362489</v>
      </c>
      <c r="W108">
        <f t="shared" si="13"/>
        <v>0.24705882352941178</v>
      </c>
      <c r="AA108">
        <v>216</v>
      </c>
      <c r="AB108">
        <v>18</v>
      </c>
      <c r="AC108">
        <v>25</v>
      </c>
      <c r="AD108">
        <v>13</v>
      </c>
      <c r="AE108">
        <v>1</v>
      </c>
      <c r="AJ108">
        <f t="shared" si="14"/>
        <v>-1.3956416010196002</v>
      </c>
      <c r="AK108">
        <f t="shared" si="15"/>
        <v>0.19850863451980166</v>
      </c>
      <c r="AL108">
        <f t="shared" si="16"/>
        <v>0.63731719503725792</v>
      </c>
      <c r="AP108">
        <v>216</v>
      </c>
      <c r="AQ108">
        <v>0</v>
      </c>
      <c r="AR108">
        <v>1</v>
      </c>
      <c r="AW108">
        <f t="shared" si="17"/>
        <v>-0.16251892949777491</v>
      </c>
      <c r="AX108">
        <f t="shared" si="18"/>
        <v>0.45945945945945943</v>
      </c>
      <c r="AY108">
        <f t="shared" si="19"/>
        <v>1.4751066856330013</v>
      </c>
    </row>
    <row r="109" spans="1:51" x14ac:dyDescent="0.55000000000000004">
      <c r="A109" s="1">
        <v>200</v>
      </c>
      <c r="B109" s="1">
        <v>4</v>
      </c>
      <c r="C109" s="1">
        <v>0</v>
      </c>
      <c r="D109" s="1">
        <v>0</v>
      </c>
      <c r="E109">
        <v>1</v>
      </c>
      <c r="J109">
        <f t="shared" si="10"/>
        <v>-1.1226956979464646</v>
      </c>
      <c r="K109">
        <f t="shared" si="11"/>
        <v>0.24551160168483599</v>
      </c>
      <c r="O109" s="1">
        <v>200</v>
      </c>
      <c r="P109" s="1">
        <v>0</v>
      </c>
      <c r="Q109">
        <v>1</v>
      </c>
      <c r="V109">
        <f t="shared" si="12"/>
        <v>-1.1143606456362489</v>
      </c>
      <c r="W109">
        <f t="shared" si="13"/>
        <v>0.24705882352941178</v>
      </c>
      <c r="AA109">
        <v>217</v>
      </c>
      <c r="AB109">
        <v>24</v>
      </c>
      <c r="AC109">
        <v>0</v>
      </c>
      <c r="AD109">
        <v>13</v>
      </c>
      <c r="AE109">
        <v>1</v>
      </c>
      <c r="AJ109">
        <f t="shared" si="14"/>
        <v>-0.47671638058535798</v>
      </c>
      <c r="AK109">
        <f t="shared" si="15"/>
        <v>0.38302780335002784</v>
      </c>
      <c r="AL109">
        <f t="shared" si="16"/>
        <v>1.2297208423342998</v>
      </c>
      <c r="AP109">
        <v>217</v>
      </c>
      <c r="AQ109">
        <v>0</v>
      </c>
      <c r="AR109">
        <v>1</v>
      </c>
      <c r="AW109">
        <f t="shared" si="17"/>
        <v>-0.16251892949777491</v>
      </c>
      <c r="AX109">
        <f t="shared" si="18"/>
        <v>0.45945945945945943</v>
      </c>
      <c r="AY109">
        <f t="shared" si="19"/>
        <v>1.4751066856330013</v>
      </c>
    </row>
    <row r="110" spans="1:51" x14ac:dyDescent="0.55000000000000004">
      <c r="A110">
        <v>202</v>
      </c>
      <c r="B110">
        <v>19</v>
      </c>
      <c r="C110">
        <v>0</v>
      </c>
      <c r="D110">
        <v>0</v>
      </c>
      <c r="E110">
        <v>1</v>
      </c>
      <c r="J110">
        <f t="shared" si="10"/>
        <v>-0.55101211324142418</v>
      </c>
      <c r="K110">
        <f t="shared" si="11"/>
        <v>0.36562962287608131</v>
      </c>
      <c r="O110">
        <v>202</v>
      </c>
      <c r="P110">
        <v>1</v>
      </c>
      <c r="Q110">
        <v>1</v>
      </c>
      <c r="V110">
        <f t="shared" si="12"/>
        <v>-0.16251892949777491</v>
      </c>
      <c r="W110">
        <f t="shared" si="13"/>
        <v>0.45945945945945943</v>
      </c>
      <c r="AA110">
        <v>218</v>
      </c>
      <c r="AB110">
        <v>21</v>
      </c>
      <c r="AC110">
        <v>35</v>
      </c>
      <c r="AD110">
        <v>26</v>
      </c>
      <c r="AE110">
        <v>0</v>
      </c>
      <c r="AJ110">
        <f t="shared" si="14"/>
        <v>-1.6736710609450967</v>
      </c>
      <c r="AK110">
        <f t="shared" si="15"/>
        <v>0.15793534464660636</v>
      </c>
      <c r="AL110">
        <f t="shared" si="16"/>
        <v>0.50705558018120989</v>
      </c>
      <c r="AP110">
        <v>218</v>
      </c>
      <c r="AQ110">
        <v>1</v>
      </c>
      <c r="AR110">
        <v>0</v>
      </c>
      <c r="AW110">
        <f t="shared" si="17"/>
        <v>-1.1143606456362489</v>
      </c>
      <c r="AX110">
        <f t="shared" si="18"/>
        <v>0.24705882352941178</v>
      </c>
      <c r="AY110">
        <f t="shared" si="19"/>
        <v>0.7931888544891641</v>
      </c>
    </row>
    <row r="111" spans="1:51" x14ac:dyDescent="0.55000000000000004">
      <c r="A111">
        <v>203</v>
      </c>
      <c r="B111">
        <v>31</v>
      </c>
      <c r="C111">
        <v>25</v>
      </c>
      <c r="D111">
        <v>0</v>
      </c>
      <c r="E111">
        <v>0</v>
      </c>
      <c r="J111">
        <f t="shared" si="10"/>
        <v>-0.78391703202961793</v>
      </c>
      <c r="K111">
        <f t="shared" si="11"/>
        <v>0.31347629061598664</v>
      </c>
      <c r="O111">
        <v>203</v>
      </c>
      <c r="P111">
        <v>1</v>
      </c>
      <c r="Q111">
        <v>0</v>
      </c>
      <c r="V111">
        <f t="shared" si="12"/>
        <v>-0.16251892949777491</v>
      </c>
      <c r="W111">
        <f t="shared" si="13"/>
        <v>0.45945945945945943</v>
      </c>
      <c r="AA111">
        <v>221</v>
      </c>
      <c r="AB111">
        <v>25</v>
      </c>
      <c r="AC111">
        <v>35</v>
      </c>
      <c r="AD111">
        <v>0</v>
      </c>
      <c r="AE111">
        <v>0</v>
      </c>
      <c r="AJ111">
        <f t="shared" si="14"/>
        <v>-1.2886911805325245</v>
      </c>
      <c r="AK111">
        <f t="shared" si="15"/>
        <v>0.21607442448213535</v>
      </c>
      <c r="AL111">
        <f t="shared" si="16"/>
        <v>0.69371262596896077</v>
      </c>
      <c r="AP111">
        <v>221</v>
      </c>
      <c r="AQ111">
        <v>0</v>
      </c>
      <c r="AR111">
        <v>0</v>
      </c>
      <c r="AW111">
        <f t="shared" si="17"/>
        <v>-1.1143606456362489</v>
      </c>
      <c r="AX111">
        <f t="shared" si="18"/>
        <v>0.24705882352941178</v>
      </c>
      <c r="AY111">
        <f t="shared" si="19"/>
        <v>0.7931888544891641</v>
      </c>
    </row>
    <row r="112" spans="1:51" x14ac:dyDescent="0.55000000000000004">
      <c r="A112">
        <v>204</v>
      </c>
      <c r="B112">
        <v>31</v>
      </c>
      <c r="C112">
        <v>0</v>
      </c>
      <c r="D112">
        <v>0</v>
      </c>
      <c r="E112">
        <v>0</v>
      </c>
      <c r="J112">
        <f t="shared" si="10"/>
        <v>-9.3665245477391856E-2</v>
      </c>
      <c r="K112">
        <f t="shared" si="11"/>
        <v>0.47660079324734639</v>
      </c>
      <c r="O112">
        <v>204</v>
      </c>
      <c r="P112">
        <v>1</v>
      </c>
      <c r="Q112">
        <v>0</v>
      </c>
      <c r="V112">
        <f t="shared" si="12"/>
        <v>-0.16251892949777491</v>
      </c>
      <c r="W112">
        <f t="shared" si="13"/>
        <v>0.45945945945945943</v>
      </c>
      <c r="AA112">
        <v>223</v>
      </c>
      <c r="AB112">
        <v>42</v>
      </c>
      <c r="AC112">
        <v>50</v>
      </c>
      <c r="AD112">
        <v>0</v>
      </c>
      <c r="AE112">
        <v>0</v>
      </c>
      <c r="AJ112">
        <f t="shared" si="14"/>
        <v>-1.0549341897981475</v>
      </c>
      <c r="AK112">
        <f t="shared" si="15"/>
        <v>0.2582787271827594</v>
      </c>
      <c r="AL112">
        <f t="shared" si="16"/>
        <v>0.82921065042885911</v>
      </c>
      <c r="AP112">
        <v>223</v>
      </c>
      <c r="AQ112">
        <v>0</v>
      </c>
      <c r="AR112">
        <v>0</v>
      </c>
      <c r="AW112">
        <f t="shared" si="17"/>
        <v>-1.1143606456362489</v>
      </c>
      <c r="AX112">
        <f t="shared" si="18"/>
        <v>0.24705882352941178</v>
      </c>
      <c r="AY112">
        <f t="shared" si="19"/>
        <v>0.7931888544891641</v>
      </c>
    </row>
    <row r="113" spans="1:51" x14ac:dyDescent="0.55000000000000004">
      <c r="A113">
        <v>205</v>
      </c>
      <c r="B113">
        <v>4</v>
      </c>
      <c r="C113">
        <v>0</v>
      </c>
      <c r="D113">
        <v>0</v>
      </c>
      <c r="E113">
        <v>0</v>
      </c>
      <c r="J113">
        <f t="shared" si="10"/>
        <v>-1.1226956979464646</v>
      </c>
      <c r="K113">
        <f t="shared" si="11"/>
        <v>0.24551160168483599</v>
      </c>
      <c r="O113">
        <v>205</v>
      </c>
      <c r="P113">
        <v>0</v>
      </c>
      <c r="Q113">
        <v>0</v>
      </c>
      <c r="V113">
        <f t="shared" si="12"/>
        <v>-1.1143606456362489</v>
      </c>
      <c r="W113">
        <f t="shared" si="13"/>
        <v>0.24705882352941178</v>
      </c>
      <c r="AA113">
        <v>227</v>
      </c>
      <c r="AB113">
        <v>26</v>
      </c>
      <c r="AC113">
        <v>0</v>
      </c>
      <c r="AD113">
        <v>13</v>
      </c>
      <c r="AE113">
        <v>0</v>
      </c>
      <c r="AJ113">
        <f t="shared" si="14"/>
        <v>-0.40049190262468598</v>
      </c>
      <c r="AK113">
        <f t="shared" si="15"/>
        <v>0.40119416073546543</v>
      </c>
      <c r="AL113">
        <f t="shared" si="16"/>
        <v>1.2880444107822837</v>
      </c>
      <c r="AP113">
        <v>227</v>
      </c>
      <c r="AQ113">
        <v>1</v>
      </c>
      <c r="AR113">
        <v>0</v>
      </c>
      <c r="AW113">
        <f t="shared" si="17"/>
        <v>-1.1143606456362489</v>
      </c>
      <c r="AX113">
        <f t="shared" si="18"/>
        <v>0.24705882352941178</v>
      </c>
      <c r="AY113">
        <f t="shared" si="19"/>
        <v>0.7931888544891641</v>
      </c>
    </row>
    <row r="114" spans="1:51" x14ac:dyDescent="0.55000000000000004">
      <c r="A114">
        <v>209</v>
      </c>
      <c r="B114">
        <v>29</v>
      </c>
      <c r="C114">
        <v>15</v>
      </c>
      <c r="D114">
        <v>0</v>
      </c>
      <c r="E114">
        <v>1</v>
      </c>
      <c r="J114">
        <f t="shared" si="10"/>
        <v>-0.58404079536939957</v>
      </c>
      <c r="K114">
        <f t="shared" si="11"/>
        <v>0.35800333766685583</v>
      </c>
      <c r="O114">
        <v>209</v>
      </c>
      <c r="P114">
        <v>0</v>
      </c>
      <c r="Q114">
        <v>1</v>
      </c>
      <c r="V114">
        <f t="shared" si="12"/>
        <v>-1.1143606456362489</v>
      </c>
      <c r="W114">
        <f t="shared" si="13"/>
        <v>0.24705882352941178</v>
      </c>
      <c r="AA114">
        <v>229</v>
      </c>
      <c r="AB114">
        <v>43</v>
      </c>
      <c r="AC114">
        <v>35</v>
      </c>
      <c r="AD114">
        <v>26</v>
      </c>
      <c r="AE114">
        <v>1</v>
      </c>
      <c r="AJ114">
        <f t="shared" si="14"/>
        <v>-0.835201803377704</v>
      </c>
      <c r="AK114">
        <f t="shared" si="15"/>
        <v>0.30254630096564983</v>
      </c>
      <c r="AL114">
        <f t="shared" si="16"/>
        <v>0.97133286099498095</v>
      </c>
      <c r="AP114">
        <v>229</v>
      </c>
      <c r="AQ114">
        <v>1</v>
      </c>
      <c r="AR114">
        <v>1</v>
      </c>
      <c r="AW114">
        <f t="shared" si="17"/>
        <v>-0.16251892949777491</v>
      </c>
      <c r="AX114">
        <f t="shared" si="18"/>
        <v>0.45945945945945943</v>
      </c>
      <c r="AY114">
        <f t="shared" si="19"/>
        <v>1.4751066856330013</v>
      </c>
    </row>
    <row r="115" spans="1:51" x14ac:dyDescent="0.55000000000000004">
      <c r="A115">
        <v>210</v>
      </c>
      <c r="B115">
        <v>25</v>
      </c>
      <c r="C115">
        <v>10</v>
      </c>
      <c r="D115">
        <v>26</v>
      </c>
      <c r="E115">
        <v>0</v>
      </c>
      <c r="J115">
        <f t="shared" si="10"/>
        <v>-0.83097031847152636</v>
      </c>
      <c r="K115">
        <f t="shared" si="11"/>
        <v>0.30343994053653983</v>
      </c>
      <c r="O115">
        <v>210</v>
      </c>
      <c r="P115">
        <v>0</v>
      </c>
      <c r="Q115">
        <v>0</v>
      </c>
      <c r="V115">
        <f t="shared" si="12"/>
        <v>-1.1143606456362489</v>
      </c>
      <c r="W115">
        <f t="shared" si="13"/>
        <v>0.24705882352941178</v>
      </c>
      <c r="AA115">
        <v>230</v>
      </c>
      <c r="AB115">
        <v>29</v>
      </c>
      <c r="AC115">
        <v>0</v>
      </c>
      <c r="AD115">
        <v>0</v>
      </c>
      <c r="AE115">
        <v>0</v>
      </c>
      <c r="AJ115">
        <f t="shared" si="14"/>
        <v>-0.16988972343806386</v>
      </c>
      <c r="AK115">
        <f t="shared" si="15"/>
        <v>0.45762943026254288</v>
      </c>
      <c r="AL115">
        <f t="shared" si="16"/>
        <v>1.4692313287376375</v>
      </c>
      <c r="AP115">
        <v>230</v>
      </c>
      <c r="AQ115">
        <v>0</v>
      </c>
      <c r="AR115">
        <v>0</v>
      </c>
      <c r="AW115">
        <f t="shared" si="17"/>
        <v>-1.1143606456362489</v>
      </c>
      <c r="AX115">
        <f t="shared" si="18"/>
        <v>0.24705882352941178</v>
      </c>
      <c r="AY115">
        <f t="shared" si="19"/>
        <v>0.7931888544891641</v>
      </c>
    </row>
    <row r="116" spans="1:51" x14ac:dyDescent="0.55000000000000004">
      <c r="A116">
        <v>215</v>
      </c>
      <c r="B116">
        <v>26</v>
      </c>
      <c r="C116">
        <v>0</v>
      </c>
      <c r="D116">
        <v>0</v>
      </c>
      <c r="E116">
        <v>1</v>
      </c>
      <c r="J116">
        <f t="shared" si="10"/>
        <v>-0.28422644037907197</v>
      </c>
      <c r="K116">
        <f t="shared" si="11"/>
        <v>0.42941791391007972</v>
      </c>
      <c r="O116">
        <v>215</v>
      </c>
      <c r="P116">
        <v>0</v>
      </c>
      <c r="Q116">
        <v>1</v>
      </c>
      <c r="V116">
        <f t="shared" si="12"/>
        <v>-1.1143606456362489</v>
      </c>
      <c r="W116">
        <f t="shared" si="13"/>
        <v>0.24705882352941178</v>
      </c>
      <c r="AA116">
        <v>231</v>
      </c>
      <c r="AB116">
        <v>12</v>
      </c>
      <c r="AC116">
        <v>20</v>
      </c>
      <c r="AD116">
        <v>0</v>
      </c>
      <c r="AE116">
        <v>0</v>
      </c>
      <c r="AJ116">
        <f t="shared" si="14"/>
        <v>-1.3699992153455574</v>
      </c>
      <c r="AK116">
        <f t="shared" si="15"/>
        <v>0.20261997320388975</v>
      </c>
      <c r="AL116">
        <f t="shared" si="16"/>
        <v>0.65051675607564596</v>
      </c>
      <c r="AP116">
        <v>231</v>
      </c>
      <c r="AQ116">
        <v>0</v>
      </c>
      <c r="AR116">
        <v>0</v>
      </c>
      <c r="AW116">
        <f t="shared" si="17"/>
        <v>-1.1143606456362489</v>
      </c>
      <c r="AX116">
        <f t="shared" si="18"/>
        <v>0.24705882352941178</v>
      </c>
      <c r="AY116">
        <f t="shared" si="19"/>
        <v>0.7931888544891641</v>
      </c>
    </row>
    <row r="117" spans="1:51" x14ac:dyDescent="0.55000000000000004">
      <c r="A117">
        <v>219</v>
      </c>
      <c r="B117">
        <v>30</v>
      </c>
      <c r="C117">
        <v>0</v>
      </c>
      <c r="D117">
        <v>0</v>
      </c>
      <c r="E117">
        <v>0</v>
      </c>
      <c r="J117">
        <f t="shared" si="10"/>
        <v>-0.13177748445772774</v>
      </c>
      <c r="K117">
        <f t="shared" si="11"/>
        <v>0.46710322033210444</v>
      </c>
      <c r="O117">
        <v>219</v>
      </c>
      <c r="P117">
        <v>1</v>
      </c>
      <c r="Q117">
        <v>0</v>
      </c>
      <c r="V117">
        <f t="shared" si="12"/>
        <v>-0.16251892949777491</v>
      </c>
      <c r="W117">
        <f t="shared" si="13"/>
        <v>0.45945945945945943</v>
      </c>
      <c r="AA117">
        <v>233</v>
      </c>
      <c r="AB117">
        <v>17</v>
      </c>
      <c r="AC117">
        <v>0</v>
      </c>
      <c r="AD117">
        <v>0</v>
      </c>
      <c r="AE117">
        <v>0</v>
      </c>
      <c r="AJ117">
        <f t="shared" si="14"/>
        <v>-0.62723659120209629</v>
      </c>
      <c r="AK117">
        <f t="shared" si="15"/>
        <v>0.34813739611561206</v>
      </c>
      <c r="AL117">
        <f t="shared" si="16"/>
        <v>1.1177042717395966</v>
      </c>
      <c r="AP117">
        <v>233</v>
      </c>
      <c r="AQ117">
        <v>0</v>
      </c>
      <c r="AR117">
        <v>0</v>
      </c>
      <c r="AW117">
        <f t="shared" si="17"/>
        <v>-1.1143606456362489</v>
      </c>
      <c r="AX117">
        <f t="shared" si="18"/>
        <v>0.24705882352941178</v>
      </c>
      <c r="AY117">
        <f t="shared" si="19"/>
        <v>0.7931888544891641</v>
      </c>
    </row>
    <row r="118" spans="1:51" x14ac:dyDescent="0.55000000000000004">
      <c r="A118">
        <v>220</v>
      </c>
      <c r="B118">
        <v>31</v>
      </c>
      <c r="C118">
        <v>0</v>
      </c>
      <c r="D118">
        <v>0</v>
      </c>
      <c r="E118">
        <v>0</v>
      </c>
      <c r="J118">
        <f t="shared" si="10"/>
        <v>-9.3665245477391856E-2</v>
      </c>
      <c r="K118">
        <f t="shared" si="11"/>
        <v>0.47660079324734639</v>
      </c>
      <c r="O118">
        <v>220</v>
      </c>
      <c r="P118">
        <v>1</v>
      </c>
      <c r="Q118">
        <v>0</v>
      </c>
      <c r="V118">
        <f t="shared" si="12"/>
        <v>-0.16251892949777491</v>
      </c>
      <c r="W118">
        <f t="shared" si="13"/>
        <v>0.45945945945945943</v>
      </c>
      <c r="AA118">
        <v>234</v>
      </c>
      <c r="AB118">
        <v>24</v>
      </c>
      <c r="AC118">
        <v>35</v>
      </c>
      <c r="AD118">
        <v>13</v>
      </c>
      <c r="AE118">
        <v>0</v>
      </c>
      <c r="AJ118">
        <f t="shared" si="14"/>
        <v>-1.4430688817584745</v>
      </c>
      <c r="AK118">
        <f t="shared" si="15"/>
        <v>0.19107056445101436</v>
      </c>
      <c r="AL118">
        <f t="shared" si="16"/>
        <v>0.61343707534273029</v>
      </c>
      <c r="AP118">
        <v>234</v>
      </c>
      <c r="AQ118">
        <v>0</v>
      </c>
      <c r="AR118">
        <v>0</v>
      </c>
      <c r="AW118">
        <f t="shared" si="17"/>
        <v>-1.1143606456362489</v>
      </c>
      <c r="AX118">
        <f t="shared" si="18"/>
        <v>0.24705882352941178</v>
      </c>
      <c r="AY118">
        <f t="shared" si="19"/>
        <v>0.7931888544891641</v>
      </c>
    </row>
    <row r="119" spans="1:51" x14ac:dyDescent="0.55000000000000004">
      <c r="A119">
        <v>222</v>
      </c>
      <c r="B119">
        <v>46</v>
      </c>
      <c r="C119">
        <v>10</v>
      </c>
      <c r="D119">
        <v>56</v>
      </c>
      <c r="E119">
        <v>1</v>
      </c>
      <c r="J119">
        <f t="shared" si="10"/>
        <v>-0.29891821275896363</v>
      </c>
      <c r="K119">
        <f t="shared" si="11"/>
        <v>0.42582195634337972</v>
      </c>
      <c r="O119">
        <v>222</v>
      </c>
      <c r="P119">
        <v>1</v>
      </c>
      <c r="Q119">
        <v>1</v>
      </c>
      <c r="V119">
        <f t="shared" si="12"/>
        <v>-0.16251892949777491</v>
      </c>
      <c r="W119">
        <f t="shared" si="13"/>
        <v>0.45945945945945943</v>
      </c>
      <c r="AA119">
        <v>235</v>
      </c>
      <c r="AB119">
        <v>38</v>
      </c>
      <c r="AC119">
        <v>60</v>
      </c>
      <c r="AD119">
        <v>13</v>
      </c>
      <c r="AE119">
        <v>0</v>
      </c>
      <c r="AJ119">
        <f t="shared" si="14"/>
        <v>-1.5997493225859962</v>
      </c>
      <c r="AK119">
        <f t="shared" si="15"/>
        <v>0.16801665340806587</v>
      </c>
      <c r="AL119">
        <f t="shared" si="16"/>
        <v>0.53942188725747464</v>
      </c>
      <c r="AP119">
        <v>235</v>
      </c>
      <c r="AQ119">
        <v>0</v>
      </c>
      <c r="AR119">
        <v>0</v>
      </c>
      <c r="AW119">
        <f t="shared" si="17"/>
        <v>-1.1143606456362489</v>
      </c>
      <c r="AX119">
        <f t="shared" si="18"/>
        <v>0.24705882352941178</v>
      </c>
      <c r="AY119">
        <f t="shared" si="19"/>
        <v>0.7931888544891641</v>
      </c>
    </row>
    <row r="120" spans="1:51" x14ac:dyDescent="0.55000000000000004">
      <c r="A120">
        <v>224</v>
      </c>
      <c r="B120">
        <v>17</v>
      </c>
      <c r="C120">
        <v>0</v>
      </c>
      <c r="D120">
        <v>15</v>
      </c>
      <c r="E120">
        <v>0</v>
      </c>
      <c r="J120">
        <f t="shared" si="10"/>
        <v>-0.76138904763934323</v>
      </c>
      <c r="K120">
        <f t="shared" si="11"/>
        <v>0.31834476493383163</v>
      </c>
      <c r="O120">
        <v>224</v>
      </c>
      <c r="P120">
        <v>0</v>
      </c>
      <c r="Q120">
        <v>0</v>
      </c>
      <c r="V120">
        <f t="shared" si="12"/>
        <v>-1.1143606456362489</v>
      </c>
      <c r="W120">
        <f t="shared" si="13"/>
        <v>0.24705882352941178</v>
      </c>
      <c r="AA120">
        <v>236</v>
      </c>
      <c r="AB120">
        <v>10</v>
      </c>
      <c r="AC120">
        <v>15</v>
      </c>
      <c r="AD120">
        <v>0</v>
      </c>
      <c r="AE120">
        <v>0</v>
      </c>
      <c r="AJ120">
        <f t="shared" si="14"/>
        <v>-1.3081733359957841</v>
      </c>
      <c r="AK120">
        <f t="shared" si="15"/>
        <v>0.21279267164113799</v>
      </c>
      <c r="AL120">
        <f t="shared" si="16"/>
        <v>0.68317647211102195</v>
      </c>
      <c r="AP120">
        <v>236</v>
      </c>
      <c r="AQ120">
        <v>0</v>
      </c>
      <c r="AR120">
        <v>0</v>
      </c>
      <c r="AW120">
        <f t="shared" si="17"/>
        <v>-1.1143606456362489</v>
      </c>
      <c r="AX120">
        <f t="shared" si="18"/>
        <v>0.24705882352941178</v>
      </c>
      <c r="AY120">
        <f t="shared" si="19"/>
        <v>0.7931888544891641</v>
      </c>
    </row>
    <row r="121" spans="1:51" x14ac:dyDescent="0.55000000000000004">
      <c r="A121">
        <v>225</v>
      </c>
      <c r="B121">
        <v>24</v>
      </c>
      <c r="C121">
        <v>0</v>
      </c>
      <c r="D121">
        <v>15</v>
      </c>
      <c r="E121">
        <v>1</v>
      </c>
      <c r="J121">
        <f t="shared" si="10"/>
        <v>-0.4946033747769909</v>
      </c>
      <c r="K121">
        <f t="shared" si="11"/>
        <v>0.37880973136066126</v>
      </c>
      <c r="O121">
        <v>225</v>
      </c>
      <c r="P121">
        <v>0</v>
      </c>
      <c r="Q121">
        <v>1</v>
      </c>
      <c r="V121">
        <f t="shared" si="12"/>
        <v>-1.1143606456362489</v>
      </c>
      <c r="W121">
        <f t="shared" si="13"/>
        <v>0.24705882352941178</v>
      </c>
      <c r="AA121">
        <v>237</v>
      </c>
      <c r="AB121">
        <v>26</v>
      </c>
      <c r="AC121">
        <v>15</v>
      </c>
      <c r="AD121">
        <v>13</v>
      </c>
      <c r="AE121">
        <v>0</v>
      </c>
      <c r="AJ121">
        <f t="shared" si="14"/>
        <v>-0.81464297455602175</v>
      </c>
      <c r="AK121">
        <f t="shared" si="15"/>
        <v>0.30690198944774505</v>
      </c>
      <c r="AL121">
        <f t="shared" si="16"/>
        <v>0.98531691349012884</v>
      </c>
      <c r="AP121">
        <v>237</v>
      </c>
      <c r="AQ121">
        <v>1</v>
      </c>
      <c r="AR121">
        <v>0</v>
      </c>
      <c r="AW121">
        <f t="shared" si="17"/>
        <v>-1.1143606456362489</v>
      </c>
      <c r="AX121">
        <f t="shared" si="18"/>
        <v>0.24705882352941178</v>
      </c>
      <c r="AY121">
        <f t="shared" si="19"/>
        <v>0.7931888544891641</v>
      </c>
    </row>
    <row r="122" spans="1:51" x14ac:dyDescent="0.55000000000000004">
      <c r="A122">
        <v>226</v>
      </c>
      <c r="B122">
        <v>5</v>
      </c>
      <c r="C122">
        <v>0</v>
      </c>
      <c r="D122">
        <v>0</v>
      </c>
      <c r="E122">
        <v>0</v>
      </c>
      <c r="J122">
        <f t="shared" si="10"/>
        <v>-1.0845834589661287</v>
      </c>
      <c r="K122">
        <f t="shared" si="11"/>
        <v>0.25263961997249029</v>
      </c>
      <c r="O122">
        <v>226</v>
      </c>
      <c r="P122">
        <v>1</v>
      </c>
      <c r="Q122">
        <v>0</v>
      </c>
      <c r="V122">
        <f t="shared" si="12"/>
        <v>-0.16251892949777491</v>
      </c>
      <c r="W122">
        <f t="shared" si="13"/>
        <v>0.45945945945945943</v>
      </c>
      <c r="AA122">
        <v>239</v>
      </c>
      <c r="AB122">
        <v>15</v>
      </c>
      <c r="AC122">
        <v>0</v>
      </c>
      <c r="AD122">
        <v>0</v>
      </c>
      <c r="AE122">
        <v>1</v>
      </c>
      <c r="AJ122">
        <f t="shared" si="14"/>
        <v>-0.70346106916276829</v>
      </c>
      <c r="AK122">
        <f t="shared" si="15"/>
        <v>0.3310453114379921</v>
      </c>
      <c r="AL122">
        <f t="shared" si="16"/>
        <v>1.0628296840903957</v>
      </c>
      <c r="AP122">
        <v>239</v>
      </c>
      <c r="AQ122">
        <v>0</v>
      </c>
      <c r="AR122">
        <v>1</v>
      </c>
      <c r="AW122">
        <f t="shared" si="17"/>
        <v>-0.16251892949777491</v>
      </c>
      <c r="AX122">
        <f t="shared" si="18"/>
        <v>0.45945945945945943</v>
      </c>
      <c r="AY122">
        <f t="shared" si="19"/>
        <v>1.4751066856330013</v>
      </c>
    </row>
    <row r="123" spans="1:51" x14ac:dyDescent="0.55000000000000004">
      <c r="A123">
        <v>228</v>
      </c>
      <c r="B123">
        <v>2</v>
      </c>
      <c r="C123">
        <v>0</v>
      </c>
      <c r="D123">
        <v>0</v>
      </c>
      <c r="E123">
        <v>0</v>
      </c>
      <c r="J123">
        <f t="shared" si="10"/>
        <v>-1.1989201759071368</v>
      </c>
      <c r="K123">
        <f t="shared" si="11"/>
        <v>0.23166736690114811</v>
      </c>
      <c r="O123">
        <v>228</v>
      </c>
      <c r="P123">
        <v>0</v>
      </c>
      <c r="Q123">
        <v>0</v>
      </c>
      <c r="V123">
        <f t="shared" si="12"/>
        <v>-1.1143606456362489</v>
      </c>
      <c r="W123">
        <f t="shared" si="13"/>
        <v>0.24705882352941178</v>
      </c>
      <c r="AA123">
        <v>240</v>
      </c>
      <c r="AB123">
        <v>16</v>
      </c>
      <c r="AC123">
        <v>0</v>
      </c>
      <c r="AD123">
        <v>0</v>
      </c>
      <c r="AE123">
        <v>1</v>
      </c>
      <c r="AJ123">
        <f t="shared" si="14"/>
        <v>-0.66534883018243229</v>
      </c>
      <c r="AK123">
        <f t="shared" si="15"/>
        <v>0.33953909657255593</v>
      </c>
      <c r="AL123">
        <f t="shared" si="16"/>
        <v>1.0900992047855742</v>
      </c>
      <c r="AP123">
        <v>240</v>
      </c>
      <c r="AQ123">
        <v>1</v>
      </c>
      <c r="AR123">
        <v>1</v>
      </c>
      <c r="AW123">
        <f t="shared" si="17"/>
        <v>-0.16251892949777491</v>
      </c>
      <c r="AX123">
        <f t="shared" si="18"/>
        <v>0.45945945945945943</v>
      </c>
      <c r="AY123">
        <f t="shared" si="19"/>
        <v>1.4751066856330013</v>
      </c>
    </row>
    <row r="124" spans="1:51" x14ac:dyDescent="0.55000000000000004">
      <c r="A124">
        <v>232</v>
      </c>
      <c r="B124">
        <v>20</v>
      </c>
      <c r="C124">
        <v>15</v>
      </c>
      <c r="D124">
        <v>0</v>
      </c>
      <c r="E124">
        <v>1</v>
      </c>
      <c r="J124">
        <f t="shared" si="10"/>
        <v>-0.9270509461924239</v>
      </c>
      <c r="K124">
        <f t="shared" si="11"/>
        <v>0.28352339641268837</v>
      </c>
      <c r="O124">
        <v>232</v>
      </c>
      <c r="P124">
        <v>0</v>
      </c>
      <c r="Q124">
        <v>1</v>
      </c>
      <c r="V124">
        <f t="shared" si="12"/>
        <v>-1.1143606456362489</v>
      </c>
      <c r="W124">
        <f t="shared" si="13"/>
        <v>0.24705882352941178</v>
      </c>
      <c r="AA124">
        <v>241</v>
      </c>
      <c r="AB124">
        <v>24</v>
      </c>
      <c r="AC124">
        <v>0</v>
      </c>
      <c r="AD124">
        <v>0</v>
      </c>
      <c r="AE124">
        <v>0</v>
      </c>
      <c r="AJ124">
        <f t="shared" si="14"/>
        <v>-0.36045091833974396</v>
      </c>
      <c r="AK124">
        <f t="shared" si="15"/>
        <v>0.41085041571091019</v>
      </c>
      <c r="AL124">
        <f t="shared" si="16"/>
        <v>1.3190460714929222</v>
      </c>
      <c r="AP124">
        <v>241</v>
      </c>
      <c r="AQ124">
        <v>0</v>
      </c>
      <c r="AR124">
        <v>0</v>
      </c>
      <c r="AW124">
        <f t="shared" si="17"/>
        <v>-1.1143606456362489</v>
      </c>
      <c r="AX124">
        <f t="shared" si="18"/>
        <v>0.24705882352941178</v>
      </c>
      <c r="AY124">
        <f t="shared" si="19"/>
        <v>0.7931888544891641</v>
      </c>
    </row>
    <row r="125" spans="1:51" x14ac:dyDescent="0.55000000000000004">
      <c r="A125">
        <v>238</v>
      </c>
      <c r="B125">
        <v>43</v>
      </c>
      <c r="C125">
        <v>20</v>
      </c>
      <c r="D125">
        <v>26</v>
      </c>
      <c r="E125">
        <v>0</v>
      </c>
      <c r="J125">
        <f t="shared" si="10"/>
        <v>-0.42105073144636829</v>
      </c>
      <c r="K125">
        <f t="shared" si="11"/>
        <v>0.39626534668774205</v>
      </c>
      <c r="O125">
        <v>238</v>
      </c>
      <c r="P125">
        <v>0</v>
      </c>
      <c r="Q125">
        <v>0</v>
      </c>
      <c r="V125">
        <f t="shared" si="12"/>
        <v>-1.1143606456362489</v>
      </c>
      <c r="W125">
        <f t="shared" si="13"/>
        <v>0.24705882352941178</v>
      </c>
      <c r="AA125">
        <v>242</v>
      </c>
      <c r="AB125">
        <v>15</v>
      </c>
      <c r="AC125">
        <v>0</v>
      </c>
      <c r="AD125">
        <v>0</v>
      </c>
      <c r="AE125">
        <v>0</v>
      </c>
      <c r="AJ125">
        <f t="shared" si="14"/>
        <v>-0.70346106916276829</v>
      </c>
      <c r="AK125">
        <f t="shared" si="15"/>
        <v>0.3310453114379921</v>
      </c>
      <c r="AL125">
        <f t="shared" si="16"/>
        <v>1.0628296840903957</v>
      </c>
      <c r="AP125">
        <v>242</v>
      </c>
      <c r="AQ125">
        <v>0</v>
      </c>
      <c r="AR125">
        <v>0</v>
      </c>
      <c r="AW125">
        <f t="shared" si="17"/>
        <v>-1.1143606456362489</v>
      </c>
      <c r="AX125">
        <f t="shared" si="18"/>
        <v>0.24705882352941178</v>
      </c>
      <c r="AY125">
        <f t="shared" si="19"/>
        <v>0.7931888544891641</v>
      </c>
    </row>
    <row r="126" spans="1:51" x14ac:dyDescent="0.55000000000000004">
      <c r="A126">
        <v>244</v>
      </c>
      <c r="B126">
        <v>36</v>
      </c>
      <c r="C126">
        <v>25</v>
      </c>
      <c r="D126">
        <v>13</v>
      </c>
      <c r="E126">
        <v>1</v>
      </c>
      <c r="J126">
        <f t="shared" si="10"/>
        <v>-0.70962129937355156</v>
      </c>
      <c r="K126">
        <f t="shared" si="11"/>
        <v>0.32968252458531472</v>
      </c>
      <c r="O126">
        <v>244</v>
      </c>
      <c r="P126">
        <v>0</v>
      </c>
      <c r="Q126">
        <v>1</v>
      </c>
      <c r="V126">
        <f t="shared" si="12"/>
        <v>-1.1143606456362489</v>
      </c>
      <c r="W126">
        <f t="shared" si="13"/>
        <v>0.24705882352941178</v>
      </c>
      <c r="AA126">
        <v>243</v>
      </c>
      <c r="AB126">
        <v>30</v>
      </c>
      <c r="AC126">
        <v>0</v>
      </c>
      <c r="AD126">
        <v>0</v>
      </c>
      <c r="AE126">
        <v>0</v>
      </c>
      <c r="AJ126">
        <f t="shared" si="14"/>
        <v>-0.13177748445772774</v>
      </c>
      <c r="AK126">
        <f t="shared" si="15"/>
        <v>0.46710322033210444</v>
      </c>
      <c r="AL126">
        <f t="shared" si="16"/>
        <v>1.49964718106623</v>
      </c>
      <c r="AP126">
        <v>243</v>
      </c>
      <c r="AQ126">
        <v>0</v>
      </c>
      <c r="AR126">
        <v>0</v>
      </c>
      <c r="AW126">
        <f t="shared" si="17"/>
        <v>-1.1143606456362489</v>
      </c>
      <c r="AX126">
        <f t="shared" si="18"/>
        <v>0.24705882352941178</v>
      </c>
      <c r="AY126">
        <f t="shared" si="19"/>
        <v>0.7931888544891641</v>
      </c>
    </row>
    <row r="127" spans="1:51" x14ac:dyDescent="0.55000000000000004">
      <c r="A127">
        <v>250</v>
      </c>
      <c r="B127">
        <v>10</v>
      </c>
      <c r="C127">
        <v>0</v>
      </c>
      <c r="D127">
        <v>13</v>
      </c>
      <c r="E127">
        <v>1</v>
      </c>
      <c r="J127">
        <f t="shared" si="10"/>
        <v>-1.0102877263100625</v>
      </c>
      <c r="K127">
        <f t="shared" si="11"/>
        <v>0.26692354603440654</v>
      </c>
      <c r="O127">
        <v>250</v>
      </c>
      <c r="P127">
        <v>1</v>
      </c>
      <c r="Q127">
        <v>1</v>
      </c>
      <c r="V127">
        <f t="shared" si="12"/>
        <v>-0.16251892949777491</v>
      </c>
      <c r="W127">
        <f t="shared" si="13"/>
        <v>0.45945945945945943</v>
      </c>
      <c r="AA127">
        <v>245</v>
      </c>
      <c r="AB127">
        <v>22</v>
      </c>
      <c r="AC127">
        <v>35</v>
      </c>
      <c r="AD127">
        <v>13</v>
      </c>
      <c r="AE127">
        <v>0</v>
      </c>
      <c r="AJ127">
        <f t="shared" si="14"/>
        <v>-1.5192933597191467</v>
      </c>
      <c r="AK127">
        <f t="shared" si="15"/>
        <v>0.17956559935049138</v>
      </c>
      <c r="AL127">
        <f t="shared" si="16"/>
        <v>0.57650008212526171</v>
      </c>
      <c r="AP127">
        <v>245</v>
      </c>
      <c r="AQ127">
        <v>0</v>
      </c>
      <c r="AR127">
        <v>0</v>
      </c>
      <c r="AW127">
        <f t="shared" si="17"/>
        <v>-1.1143606456362489</v>
      </c>
      <c r="AX127">
        <f t="shared" si="18"/>
        <v>0.24705882352941178</v>
      </c>
      <c r="AY127">
        <f t="shared" si="19"/>
        <v>0.7931888544891641</v>
      </c>
    </row>
    <row r="128" spans="1:51" x14ac:dyDescent="0.55000000000000004">
      <c r="A128">
        <v>251</v>
      </c>
      <c r="B128">
        <v>25</v>
      </c>
      <c r="C128">
        <v>0</v>
      </c>
      <c r="D128">
        <v>0</v>
      </c>
      <c r="E128">
        <v>0</v>
      </c>
      <c r="J128">
        <f t="shared" si="10"/>
        <v>-0.32233867935940796</v>
      </c>
      <c r="K128">
        <f t="shared" si="11"/>
        <v>0.4201058997445386</v>
      </c>
      <c r="O128">
        <v>251</v>
      </c>
      <c r="P128">
        <v>0</v>
      </c>
      <c r="Q128">
        <v>0</v>
      </c>
      <c r="V128">
        <f t="shared" si="12"/>
        <v>-1.1143606456362489</v>
      </c>
      <c r="W128">
        <f t="shared" si="13"/>
        <v>0.24705882352941178</v>
      </c>
      <c r="AA128">
        <v>246</v>
      </c>
      <c r="AB128">
        <v>6</v>
      </c>
      <c r="AC128">
        <v>0</v>
      </c>
      <c r="AD128">
        <v>15</v>
      </c>
      <c r="AE128">
        <v>0</v>
      </c>
      <c r="AJ128">
        <f t="shared" si="14"/>
        <v>-1.1806236764230396</v>
      </c>
      <c r="AK128">
        <f t="shared" si="15"/>
        <v>0.23494007608615305</v>
      </c>
      <c r="AL128">
        <f t="shared" si="16"/>
        <v>0.75428129690817558</v>
      </c>
      <c r="AP128">
        <v>246</v>
      </c>
      <c r="AQ128">
        <v>0</v>
      </c>
      <c r="AR128">
        <v>0</v>
      </c>
      <c r="AW128">
        <f t="shared" si="17"/>
        <v>-1.1143606456362489</v>
      </c>
      <c r="AX128">
        <f t="shared" si="18"/>
        <v>0.24705882352941178</v>
      </c>
      <c r="AY128">
        <f t="shared" si="19"/>
        <v>0.7931888544891641</v>
      </c>
    </row>
    <row r="129" spans="1:51" x14ac:dyDescent="0.55000000000000004">
      <c r="A129">
        <v>252</v>
      </c>
      <c r="B129">
        <v>21</v>
      </c>
      <c r="C129">
        <v>20</v>
      </c>
      <c r="D129">
        <v>0</v>
      </c>
      <c r="E129">
        <v>1</v>
      </c>
      <c r="J129">
        <f t="shared" si="10"/>
        <v>-1.026989064522533</v>
      </c>
      <c r="K129">
        <f t="shared" si="11"/>
        <v>0.26366825306646113</v>
      </c>
      <c r="O129">
        <v>252</v>
      </c>
      <c r="P129">
        <v>1</v>
      </c>
      <c r="Q129">
        <v>1</v>
      </c>
      <c r="V129">
        <f t="shared" si="12"/>
        <v>-0.16251892949777491</v>
      </c>
      <c r="W129">
        <f t="shared" si="13"/>
        <v>0.45945945945945943</v>
      </c>
      <c r="AA129">
        <v>247</v>
      </c>
      <c r="AB129">
        <v>19</v>
      </c>
      <c r="AC129">
        <v>10</v>
      </c>
      <c r="AD129">
        <v>0</v>
      </c>
      <c r="AE129">
        <v>0</v>
      </c>
      <c r="AJ129">
        <f t="shared" si="14"/>
        <v>-0.82711282786231455</v>
      </c>
      <c r="AK129">
        <f t="shared" si="15"/>
        <v>0.30425589340036491</v>
      </c>
      <c r="AL129">
        <f t="shared" si="16"/>
        <v>0.9768215524959083</v>
      </c>
      <c r="AP129">
        <v>247</v>
      </c>
      <c r="AQ129">
        <v>0</v>
      </c>
      <c r="AR129">
        <v>0</v>
      </c>
      <c r="AW129">
        <f t="shared" si="17"/>
        <v>-1.1143606456362489</v>
      </c>
      <c r="AX129">
        <f t="shared" si="18"/>
        <v>0.24705882352941178</v>
      </c>
      <c r="AY129">
        <f t="shared" si="19"/>
        <v>0.7931888544891641</v>
      </c>
    </row>
    <row r="130" spans="1:51" x14ac:dyDescent="0.55000000000000004">
      <c r="A130">
        <v>255</v>
      </c>
      <c r="B130">
        <v>28</v>
      </c>
      <c r="C130">
        <v>10</v>
      </c>
      <c r="D130">
        <v>13</v>
      </c>
      <c r="E130">
        <v>0</v>
      </c>
      <c r="J130">
        <f t="shared" si="10"/>
        <v>-0.6003681392849044</v>
      </c>
      <c r="K130">
        <f t="shared" si="11"/>
        <v>0.35425947382450262</v>
      </c>
      <c r="O130">
        <v>255</v>
      </c>
      <c r="P130">
        <v>0</v>
      </c>
      <c r="Q130">
        <v>0</v>
      </c>
      <c r="V130">
        <f t="shared" si="12"/>
        <v>-1.1143606456362489</v>
      </c>
      <c r="W130">
        <f t="shared" si="13"/>
        <v>0.24705882352941178</v>
      </c>
      <c r="AA130">
        <v>248</v>
      </c>
      <c r="AB130">
        <v>36</v>
      </c>
      <c r="AC130">
        <v>35</v>
      </c>
      <c r="AD130">
        <v>26</v>
      </c>
      <c r="AE130">
        <v>0</v>
      </c>
      <c r="AJ130">
        <f t="shared" si="14"/>
        <v>-1.1019874762400561</v>
      </c>
      <c r="AK130">
        <f t="shared" si="15"/>
        <v>0.24936768647471849</v>
      </c>
      <c r="AL130">
        <f t="shared" si="16"/>
        <v>0.80060151973462246</v>
      </c>
      <c r="AP130">
        <v>248</v>
      </c>
      <c r="AQ130">
        <v>0</v>
      </c>
      <c r="AR130">
        <v>0</v>
      </c>
      <c r="AW130">
        <f t="shared" si="17"/>
        <v>-1.1143606456362489</v>
      </c>
      <c r="AX130">
        <f t="shared" si="18"/>
        <v>0.24705882352941178</v>
      </c>
      <c r="AY130">
        <f t="shared" si="19"/>
        <v>0.7931888544891641</v>
      </c>
    </row>
    <row r="131" spans="1:51" x14ac:dyDescent="0.55000000000000004">
      <c r="A131">
        <v>256</v>
      </c>
      <c r="B131">
        <v>16</v>
      </c>
      <c r="C131">
        <v>0</v>
      </c>
      <c r="D131">
        <v>15</v>
      </c>
      <c r="E131">
        <v>0</v>
      </c>
      <c r="J131">
        <f t="shared" si="10"/>
        <v>-0.79950128661967923</v>
      </c>
      <c r="K131">
        <f t="shared" si="11"/>
        <v>0.31013220860609708</v>
      </c>
      <c r="O131">
        <v>256</v>
      </c>
      <c r="P131">
        <v>1</v>
      </c>
      <c r="Q131">
        <v>0</v>
      </c>
      <c r="V131">
        <f t="shared" si="12"/>
        <v>-0.16251892949777491</v>
      </c>
      <c r="W131">
        <f t="shared" si="13"/>
        <v>0.45945945945945943</v>
      </c>
      <c r="AA131">
        <v>249</v>
      </c>
      <c r="AB131">
        <v>4</v>
      </c>
      <c r="AC131">
        <v>0</v>
      </c>
      <c r="AD131">
        <v>0</v>
      </c>
      <c r="AE131">
        <v>0</v>
      </c>
      <c r="AJ131">
        <f t="shared" si="14"/>
        <v>-1.1226956979464646</v>
      </c>
      <c r="AK131">
        <f t="shared" si="15"/>
        <v>0.24551160168483599</v>
      </c>
      <c r="AL131">
        <f t="shared" si="16"/>
        <v>0.78822145804078925</v>
      </c>
      <c r="AP131">
        <v>249</v>
      </c>
      <c r="AQ131">
        <v>0</v>
      </c>
      <c r="AR131">
        <v>0</v>
      </c>
      <c r="AW131">
        <f t="shared" si="17"/>
        <v>-1.1143606456362489</v>
      </c>
      <c r="AX131">
        <f t="shared" si="18"/>
        <v>0.24705882352941178</v>
      </c>
      <c r="AY131">
        <f t="shared" si="19"/>
        <v>0.7931888544891641</v>
      </c>
    </row>
    <row r="132" spans="1:51" x14ac:dyDescent="0.55000000000000004">
      <c r="A132">
        <v>257</v>
      </c>
      <c r="B132">
        <v>20</v>
      </c>
      <c r="C132">
        <v>0</v>
      </c>
      <c r="D132">
        <v>0</v>
      </c>
      <c r="E132">
        <v>0</v>
      </c>
      <c r="J132">
        <f t="shared" si="10"/>
        <v>-0.51289987426108818</v>
      </c>
      <c r="K132">
        <f t="shared" si="11"/>
        <v>0.37451397373200118</v>
      </c>
      <c r="O132">
        <v>257</v>
      </c>
      <c r="P132">
        <v>1</v>
      </c>
      <c r="Q132">
        <v>0</v>
      </c>
      <c r="V132">
        <f t="shared" si="12"/>
        <v>-0.16251892949777491</v>
      </c>
      <c r="W132">
        <f t="shared" si="13"/>
        <v>0.45945945945945943</v>
      </c>
      <c r="AA132">
        <v>253</v>
      </c>
      <c r="AB132">
        <v>9</v>
      </c>
      <c r="AC132">
        <v>0</v>
      </c>
      <c r="AD132">
        <v>0</v>
      </c>
      <c r="AE132">
        <v>0</v>
      </c>
      <c r="AJ132">
        <f t="shared" si="14"/>
        <v>-0.93213450304478451</v>
      </c>
      <c r="AK132">
        <f t="shared" si="15"/>
        <v>0.28249187083588062</v>
      </c>
      <c r="AL132">
        <f t="shared" si="16"/>
        <v>0.90694758531519559</v>
      </c>
      <c r="AP132">
        <v>253</v>
      </c>
      <c r="AQ132">
        <v>0</v>
      </c>
      <c r="AR132">
        <v>0</v>
      </c>
      <c r="AW132">
        <f t="shared" si="17"/>
        <v>-1.1143606456362489</v>
      </c>
      <c r="AX132">
        <f t="shared" si="18"/>
        <v>0.24705882352941178</v>
      </c>
      <c r="AY132">
        <f t="shared" si="19"/>
        <v>0.7931888544891641</v>
      </c>
    </row>
    <row r="133" spans="1:51" x14ac:dyDescent="0.55000000000000004">
      <c r="A133">
        <v>259</v>
      </c>
      <c r="B133">
        <v>14</v>
      </c>
      <c r="C133">
        <v>15</v>
      </c>
      <c r="D133">
        <v>0</v>
      </c>
      <c r="E133">
        <v>0</v>
      </c>
      <c r="J133">
        <f t="shared" si="10"/>
        <v>-1.1557243800744401</v>
      </c>
      <c r="K133">
        <f t="shared" si="11"/>
        <v>0.23944505544680056</v>
      </c>
      <c r="O133">
        <v>259</v>
      </c>
      <c r="P133">
        <v>0</v>
      </c>
      <c r="Q133">
        <v>0</v>
      </c>
      <c r="V133">
        <f t="shared" si="12"/>
        <v>-1.1143606456362489</v>
      </c>
      <c r="W133">
        <f t="shared" si="13"/>
        <v>0.24705882352941178</v>
      </c>
      <c r="AA133">
        <v>254</v>
      </c>
      <c r="AB133">
        <v>11</v>
      </c>
      <c r="AC133">
        <v>0</v>
      </c>
      <c r="AD133">
        <v>0</v>
      </c>
      <c r="AE133">
        <v>0</v>
      </c>
      <c r="AJ133">
        <f t="shared" si="14"/>
        <v>-0.85591002508411251</v>
      </c>
      <c r="AK133">
        <f t="shared" si="15"/>
        <v>0.29819456631108254</v>
      </c>
      <c r="AL133">
        <f t="shared" si="16"/>
        <v>0.95736150236715967</v>
      </c>
      <c r="AP133">
        <v>254</v>
      </c>
      <c r="AQ133">
        <v>1</v>
      </c>
      <c r="AR133">
        <v>0</v>
      </c>
      <c r="AW133">
        <f t="shared" si="17"/>
        <v>-1.1143606456362489</v>
      </c>
      <c r="AX133">
        <f t="shared" si="18"/>
        <v>0.24705882352941178</v>
      </c>
      <c r="AY133">
        <f t="shared" si="19"/>
        <v>0.7931888544891641</v>
      </c>
    </row>
    <row r="134" spans="1:51" x14ac:dyDescent="0.55000000000000004">
      <c r="A134">
        <v>262</v>
      </c>
      <c r="B134">
        <v>8</v>
      </c>
      <c r="C134">
        <v>0</v>
      </c>
      <c r="D134">
        <v>0</v>
      </c>
      <c r="E134">
        <v>1</v>
      </c>
      <c r="J134">
        <f t="shared" ref="J134:J197" si="20">$H$5 + ($H$6*B134) + ($H$7*C134) + ($H$8*D134)</f>
        <v>-0.97024674202512062</v>
      </c>
      <c r="K134">
        <f t="shared" ref="K134:K197" si="21">EXP(J134)/(1+EXP(J134))</f>
        <v>0.27483132402267169</v>
      </c>
      <c r="O134">
        <v>262</v>
      </c>
      <c r="P134">
        <v>0</v>
      </c>
      <c r="Q134">
        <v>1</v>
      </c>
      <c r="V134">
        <f t="shared" ref="V134:V197" si="22">$T$5+($T$6*P134)</f>
        <v>-1.1143606456362489</v>
      </c>
      <c r="W134">
        <f t="shared" ref="W134:W197" si="23">EXP(V134)/(1+EXP(V134))</f>
        <v>0.24705882352941178</v>
      </c>
      <c r="AA134">
        <v>258</v>
      </c>
      <c r="AB134">
        <v>27</v>
      </c>
      <c r="AC134">
        <v>0</v>
      </c>
      <c r="AD134">
        <v>0</v>
      </c>
      <c r="AE134">
        <v>0</v>
      </c>
      <c r="AJ134">
        <f t="shared" ref="AJ134:AJ197" si="24">$AH$5 +($AH$6*AB134) + ($AH$7*AC134) + ($AH$8*AD134)</f>
        <v>-0.24611420139873585</v>
      </c>
      <c r="AK134">
        <f t="shared" ref="AK134:AK197" si="25">EXP(AJ134)/(1+EXP(AJ134))</f>
        <v>0.4387801565184356</v>
      </c>
      <c r="AL134">
        <f t="shared" ref="AL134:AL197" si="26">AK134/$AG$12</f>
        <v>1.4087152393486617</v>
      </c>
      <c r="AP134">
        <v>258</v>
      </c>
      <c r="AQ134">
        <v>0</v>
      </c>
      <c r="AR134">
        <v>0</v>
      </c>
      <c r="AW134">
        <f t="shared" ref="AW134:AW197" si="27">$AU$5+($AU$6*AR134)</f>
        <v>-1.1143606456362489</v>
      </c>
      <c r="AX134">
        <f t="shared" ref="AX134:AX197" si="28">EXP(AW134)/(1+EXP(AW134))</f>
        <v>0.24705882352941178</v>
      </c>
      <c r="AY134">
        <f t="shared" ref="AY134:AY197" si="29">AX134/$AT$9</f>
        <v>0.7931888544891641</v>
      </c>
    </row>
    <row r="135" spans="1:51" x14ac:dyDescent="0.55000000000000004">
      <c r="A135">
        <v>265</v>
      </c>
      <c r="B135">
        <v>21</v>
      </c>
      <c r="C135">
        <v>0</v>
      </c>
      <c r="D135">
        <v>0</v>
      </c>
      <c r="E135">
        <v>0</v>
      </c>
      <c r="J135">
        <f t="shared" si="20"/>
        <v>-0.47478763528075207</v>
      </c>
      <c r="K135">
        <f t="shared" si="21"/>
        <v>0.38348370234244655</v>
      </c>
      <c r="O135">
        <v>265</v>
      </c>
      <c r="P135">
        <v>0</v>
      </c>
      <c r="Q135">
        <v>0</v>
      </c>
      <c r="V135">
        <f t="shared" si="22"/>
        <v>-1.1143606456362489</v>
      </c>
      <c r="W135">
        <f t="shared" si="23"/>
        <v>0.24705882352941178</v>
      </c>
      <c r="AA135">
        <v>260</v>
      </c>
      <c r="AB135">
        <v>36</v>
      </c>
      <c r="AC135">
        <v>50</v>
      </c>
      <c r="AD135">
        <v>0</v>
      </c>
      <c r="AE135">
        <v>0</v>
      </c>
      <c r="AJ135">
        <f t="shared" si="24"/>
        <v>-1.2836076236801637</v>
      </c>
      <c r="AK135">
        <f t="shared" si="25"/>
        <v>0.21693675198822202</v>
      </c>
      <c r="AL135">
        <f t="shared" si="26"/>
        <v>0.69648115112008113</v>
      </c>
      <c r="AP135">
        <v>260</v>
      </c>
      <c r="AQ135">
        <v>0</v>
      </c>
      <c r="AR135">
        <v>0</v>
      </c>
      <c r="AW135">
        <f t="shared" si="27"/>
        <v>-1.1143606456362489</v>
      </c>
      <c r="AX135">
        <f t="shared" si="28"/>
        <v>0.24705882352941178</v>
      </c>
      <c r="AY135">
        <f t="shared" si="29"/>
        <v>0.7931888544891641</v>
      </c>
    </row>
    <row r="136" spans="1:51" x14ac:dyDescent="0.55000000000000004">
      <c r="A136">
        <v>266</v>
      </c>
      <c r="B136">
        <v>34</v>
      </c>
      <c r="C136">
        <v>20</v>
      </c>
      <c r="D136">
        <v>13</v>
      </c>
      <c r="E136">
        <v>0</v>
      </c>
      <c r="J136">
        <f t="shared" si="20"/>
        <v>-0.64779542002377855</v>
      </c>
      <c r="K136">
        <f t="shared" si="21"/>
        <v>0.3434865062064032</v>
      </c>
      <c r="O136">
        <v>266</v>
      </c>
      <c r="P136">
        <v>0</v>
      </c>
      <c r="Q136">
        <v>0</v>
      </c>
      <c r="V136">
        <f t="shared" si="22"/>
        <v>-1.1143606456362489</v>
      </c>
      <c r="W136">
        <f t="shared" si="23"/>
        <v>0.24705882352941178</v>
      </c>
      <c r="AA136">
        <v>261</v>
      </c>
      <c r="AB136">
        <v>16</v>
      </c>
      <c r="AC136">
        <v>0</v>
      </c>
      <c r="AD136">
        <v>0</v>
      </c>
      <c r="AE136">
        <v>0</v>
      </c>
      <c r="AJ136">
        <f t="shared" si="24"/>
        <v>-0.66534883018243229</v>
      </c>
      <c r="AK136">
        <f t="shared" si="25"/>
        <v>0.33953909657255593</v>
      </c>
      <c r="AL136">
        <f t="shared" si="26"/>
        <v>1.0900992047855742</v>
      </c>
      <c r="AP136">
        <v>261</v>
      </c>
      <c r="AQ136">
        <v>0</v>
      </c>
      <c r="AR136">
        <v>0</v>
      </c>
      <c r="AW136">
        <f t="shared" si="27"/>
        <v>-1.1143606456362489</v>
      </c>
      <c r="AX136">
        <f t="shared" si="28"/>
        <v>0.24705882352941178</v>
      </c>
      <c r="AY136">
        <f t="shared" si="29"/>
        <v>0.7931888544891641</v>
      </c>
    </row>
    <row r="137" spans="1:51" x14ac:dyDescent="0.55000000000000004">
      <c r="A137">
        <v>267</v>
      </c>
      <c r="B137">
        <v>14</v>
      </c>
      <c r="C137">
        <v>10</v>
      </c>
      <c r="D137">
        <v>0</v>
      </c>
      <c r="E137">
        <v>0</v>
      </c>
      <c r="J137">
        <f t="shared" si="20"/>
        <v>-1.0176740227639949</v>
      </c>
      <c r="K137">
        <f t="shared" si="21"/>
        <v>0.26548072025579472</v>
      </c>
      <c r="O137">
        <v>267</v>
      </c>
      <c r="P137">
        <v>0</v>
      </c>
      <c r="Q137">
        <v>0</v>
      </c>
      <c r="V137">
        <f t="shared" si="22"/>
        <v>-1.1143606456362489</v>
      </c>
      <c r="W137">
        <f t="shared" si="23"/>
        <v>0.24705882352941178</v>
      </c>
      <c r="AA137">
        <v>263</v>
      </c>
      <c r="AB137">
        <v>30</v>
      </c>
      <c r="AC137">
        <v>45</v>
      </c>
      <c r="AD137">
        <v>0</v>
      </c>
      <c r="AE137">
        <v>0</v>
      </c>
      <c r="AJ137">
        <f t="shared" si="24"/>
        <v>-1.3742307002517347</v>
      </c>
      <c r="AK137">
        <f t="shared" si="25"/>
        <v>0.20193717306525735</v>
      </c>
      <c r="AL137">
        <f t="shared" si="26"/>
        <v>0.648324608262142</v>
      </c>
      <c r="AP137">
        <v>263</v>
      </c>
      <c r="AQ137">
        <v>0</v>
      </c>
      <c r="AR137">
        <v>0</v>
      </c>
      <c r="AW137">
        <f t="shared" si="27"/>
        <v>-1.1143606456362489</v>
      </c>
      <c r="AX137">
        <f t="shared" si="28"/>
        <v>0.24705882352941178</v>
      </c>
      <c r="AY137">
        <f t="shared" si="29"/>
        <v>0.7931888544891641</v>
      </c>
    </row>
    <row r="138" spans="1:51" x14ac:dyDescent="0.55000000000000004">
      <c r="A138">
        <v>268</v>
      </c>
      <c r="B138">
        <v>22</v>
      </c>
      <c r="C138">
        <v>0</v>
      </c>
      <c r="D138">
        <v>0</v>
      </c>
      <c r="E138">
        <v>1</v>
      </c>
      <c r="J138">
        <f t="shared" si="20"/>
        <v>-0.43667539630041607</v>
      </c>
      <c r="K138">
        <f t="shared" si="21"/>
        <v>0.39253344025899484</v>
      </c>
      <c r="O138">
        <v>268</v>
      </c>
      <c r="P138">
        <v>0</v>
      </c>
      <c r="Q138">
        <v>1</v>
      </c>
      <c r="V138">
        <f t="shared" si="22"/>
        <v>-1.1143606456362489</v>
      </c>
      <c r="W138">
        <f t="shared" si="23"/>
        <v>0.24705882352941178</v>
      </c>
      <c r="AA138">
        <v>264</v>
      </c>
      <c r="AB138">
        <v>34</v>
      </c>
      <c r="AC138">
        <v>10</v>
      </c>
      <c r="AD138">
        <v>26</v>
      </c>
      <c r="AE138">
        <v>1</v>
      </c>
      <c r="AJ138">
        <f t="shared" si="24"/>
        <v>-0.4879601676485022</v>
      </c>
      <c r="AK138">
        <f t="shared" si="25"/>
        <v>0.38037421762195395</v>
      </c>
      <c r="AL138">
        <f t="shared" si="26"/>
        <v>1.2212014355231153</v>
      </c>
      <c r="AP138">
        <v>264</v>
      </c>
      <c r="AQ138">
        <v>0</v>
      </c>
      <c r="AR138">
        <v>1</v>
      </c>
      <c r="AW138">
        <f t="shared" si="27"/>
        <v>-0.16251892949777491</v>
      </c>
      <c r="AX138">
        <f t="shared" si="28"/>
        <v>0.45945945945945943</v>
      </c>
      <c r="AY138">
        <f t="shared" si="29"/>
        <v>1.4751066856330013</v>
      </c>
    </row>
    <row r="139" spans="1:51" x14ac:dyDescent="0.55000000000000004">
      <c r="A139">
        <v>269</v>
      </c>
      <c r="B139">
        <v>27</v>
      </c>
      <c r="C139">
        <v>0</v>
      </c>
      <c r="D139">
        <v>0</v>
      </c>
      <c r="E139">
        <v>1</v>
      </c>
      <c r="J139">
        <f t="shared" si="20"/>
        <v>-0.24611420139873585</v>
      </c>
      <c r="K139">
        <f t="shared" si="21"/>
        <v>0.4387801565184356</v>
      </c>
      <c r="O139">
        <v>269</v>
      </c>
      <c r="P139">
        <v>0</v>
      </c>
      <c r="Q139">
        <v>1</v>
      </c>
      <c r="V139">
        <f t="shared" si="22"/>
        <v>-1.1143606456362489</v>
      </c>
      <c r="W139">
        <f t="shared" si="23"/>
        <v>0.24705882352941178</v>
      </c>
      <c r="AA139">
        <v>271</v>
      </c>
      <c r="AB139">
        <v>6</v>
      </c>
      <c r="AC139">
        <v>10</v>
      </c>
      <c r="AD139">
        <v>0</v>
      </c>
      <c r="AE139">
        <v>0</v>
      </c>
      <c r="AJ139">
        <f t="shared" si="24"/>
        <v>-1.3225719346066831</v>
      </c>
      <c r="AK139">
        <f t="shared" si="25"/>
        <v>0.210390708836765</v>
      </c>
      <c r="AL139">
        <f t="shared" si="26"/>
        <v>0.67546490731803499</v>
      </c>
      <c r="AP139">
        <v>271</v>
      </c>
      <c r="AQ139">
        <v>0</v>
      </c>
      <c r="AR139">
        <v>0</v>
      </c>
      <c r="AW139">
        <f t="shared" si="27"/>
        <v>-1.1143606456362489</v>
      </c>
      <c r="AX139">
        <f t="shared" si="28"/>
        <v>0.24705882352941178</v>
      </c>
      <c r="AY139">
        <f t="shared" si="29"/>
        <v>0.7931888544891641</v>
      </c>
    </row>
    <row r="140" spans="1:51" x14ac:dyDescent="0.55000000000000004">
      <c r="A140">
        <v>270</v>
      </c>
      <c r="B140">
        <v>29</v>
      </c>
      <c r="C140">
        <v>15</v>
      </c>
      <c r="D140">
        <v>0</v>
      </c>
      <c r="E140">
        <v>0</v>
      </c>
      <c r="J140">
        <f t="shared" si="20"/>
        <v>-0.58404079536939957</v>
      </c>
      <c r="K140">
        <f t="shared" si="21"/>
        <v>0.35800333766685583</v>
      </c>
      <c r="O140">
        <v>270</v>
      </c>
      <c r="P140">
        <v>0</v>
      </c>
      <c r="Q140">
        <v>0</v>
      </c>
      <c r="V140">
        <f t="shared" si="22"/>
        <v>-1.1143606456362489</v>
      </c>
      <c r="W140">
        <f t="shared" si="23"/>
        <v>0.24705882352941178</v>
      </c>
      <c r="AA140">
        <v>274</v>
      </c>
      <c r="AB140">
        <v>13</v>
      </c>
      <c r="AC140">
        <v>10</v>
      </c>
      <c r="AD140">
        <v>0</v>
      </c>
      <c r="AE140">
        <v>0</v>
      </c>
      <c r="AJ140">
        <f t="shared" si="24"/>
        <v>-1.0557862617443308</v>
      </c>
      <c r="AK140">
        <f t="shared" si="25"/>
        <v>0.25811552867886633</v>
      </c>
      <c r="AL140">
        <f t="shared" si="26"/>
        <v>0.82868669733741296</v>
      </c>
      <c r="AP140">
        <v>274</v>
      </c>
      <c r="AQ140">
        <v>0</v>
      </c>
      <c r="AR140">
        <v>0</v>
      </c>
      <c r="AW140">
        <f t="shared" si="27"/>
        <v>-1.1143606456362489</v>
      </c>
      <c r="AX140">
        <f t="shared" si="28"/>
        <v>0.24705882352941178</v>
      </c>
      <c r="AY140">
        <f t="shared" si="29"/>
        <v>0.7931888544891641</v>
      </c>
    </row>
    <row r="141" spans="1:51" x14ac:dyDescent="0.55000000000000004">
      <c r="A141">
        <v>272</v>
      </c>
      <c r="B141">
        <v>38</v>
      </c>
      <c r="C141">
        <v>40</v>
      </c>
      <c r="D141">
        <v>0</v>
      </c>
      <c r="E141">
        <v>0</v>
      </c>
      <c r="J141">
        <f t="shared" si="20"/>
        <v>-0.9312824310986012</v>
      </c>
      <c r="K141">
        <f t="shared" si="21"/>
        <v>0.28266460948442834</v>
      </c>
      <c r="O141">
        <v>272</v>
      </c>
      <c r="P141">
        <v>1</v>
      </c>
      <c r="Q141">
        <v>0</v>
      </c>
      <c r="V141">
        <f t="shared" si="22"/>
        <v>-0.16251892949777491</v>
      </c>
      <c r="W141">
        <f t="shared" si="23"/>
        <v>0.45945945945945943</v>
      </c>
      <c r="AA141">
        <v>275</v>
      </c>
      <c r="AB141">
        <v>36</v>
      </c>
      <c r="AC141">
        <v>10</v>
      </c>
      <c r="AD141">
        <v>0</v>
      </c>
      <c r="AE141">
        <v>1</v>
      </c>
      <c r="AJ141">
        <f t="shared" si="24"/>
        <v>-0.17920476519660195</v>
      </c>
      <c r="AK141">
        <f t="shared" si="25"/>
        <v>0.45531832166096803</v>
      </c>
      <c r="AL141">
        <f t="shared" si="26"/>
        <v>1.4618114537536342</v>
      </c>
      <c r="AP141">
        <v>275</v>
      </c>
      <c r="AQ141">
        <v>1</v>
      </c>
      <c r="AR141">
        <v>1</v>
      </c>
      <c r="AW141">
        <f t="shared" si="27"/>
        <v>-0.16251892949777491</v>
      </c>
      <c r="AX141">
        <f t="shared" si="28"/>
        <v>0.45945945945945943</v>
      </c>
      <c r="AY141">
        <f t="shared" si="29"/>
        <v>1.4751066856330013</v>
      </c>
    </row>
    <row r="142" spans="1:51" x14ac:dyDescent="0.55000000000000004">
      <c r="A142">
        <v>273</v>
      </c>
      <c r="B142">
        <v>19</v>
      </c>
      <c r="C142">
        <v>0</v>
      </c>
      <c r="D142">
        <v>0</v>
      </c>
      <c r="E142">
        <v>0</v>
      </c>
      <c r="J142">
        <f t="shared" si="20"/>
        <v>-0.55101211324142418</v>
      </c>
      <c r="K142">
        <f t="shared" si="21"/>
        <v>0.36562962287608131</v>
      </c>
      <c r="O142">
        <v>273</v>
      </c>
      <c r="P142">
        <v>0</v>
      </c>
      <c r="Q142">
        <v>0</v>
      </c>
      <c r="V142">
        <f t="shared" si="22"/>
        <v>-1.1143606456362489</v>
      </c>
      <c r="W142">
        <f t="shared" si="23"/>
        <v>0.24705882352941178</v>
      </c>
      <c r="AA142">
        <v>277</v>
      </c>
      <c r="AB142">
        <v>14</v>
      </c>
      <c r="AC142">
        <v>0</v>
      </c>
      <c r="AD142">
        <v>0</v>
      </c>
      <c r="AE142">
        <v>0</v>
      </c>
      <c r="AJ142">
        <f t="shared" si="24"/>
        <v>-0.7415733081431044</v>
      </c>
      <c r="AK142">
        <f t="shared" si="25"/>
        <v>0.3226602004371788</v>
      </c>
      <c r="AL142">
        <f t="shared" si="26"/>
        <v>1.0359090645614688</v>
      </c>
      <c r="AP142">
        <v>277</v>
      </c>
      <c r="AQ142">
        <v>0</v>
      </c>
      <c r="AR142">
        <v>0</v>
      </c>
      <c r="AW142">
        <f t="shared" si="27"/>
        <v>-1.1143606456362489</v>
      </c>
      <c r="AX142">
        <f t="shared" si="28"/>
        <v>0.24705882352941178</v>
      </c>
      <c r="AY142">
        <f t="shared" si="29"/>
        <v>0.7931888544891641</v>
      </c>
    </row>
    <row r="143" spans="1:51" x14ac:dyDescent="0.55000000000000004">
      <c r="A143">
        <v>276</v>
      </c>
      <c r="B143">
        <v>13</v>
      </c>
      <c r="C143">
        <v>10</v>
      </c>
      <c r="D143">
        <v>0</v>
      </c>
      <c r="E143">
        <v>1</v>
      </c>
      <c r="J143">
        <f t="shared" si="20"/>
        <v>-1.0557862617443308</v>
      </c>
      <c r="K143">
        <f t="shared" si="21"/>
        <v>0.25811552867886633</v>
      </c>
      <c r="O143">
        <v>276</v>
      </c>
      <c r="P143">
        <v>0</v>
      </c>
      <c r="Q143">
        <v>1</v>
      </c>
      <c r="V143">
        <f t="shared" si="22"/>
        <v>-1.1143606456362489</v>
      </c>
      <c r="W143">
        <f t="shared" si="23"/>
        <v>0.24705882352941178</v>
      </c>
      <c r="AA143">
        <v>280</v>
      </c>
      <c r="AB143">
        <v>14</v>
      </c>
      <c r="AC143">
        <v>10</v>
      </c>
      <c r="AD143">
        <v>13</v>
      </c>
      <c r="AE143">
        <v>0</v>
      </c>
      <c r="AJ143">
        <f t="shared" si="24"/>
        <v>-1.1339394850096089</v>
      </c>
      <c r="AK143">
        <f t="shared" si="25"/>
        <v>0.24343481584425092</v>
      </c>
      <c r="AL143">
        <f t="shared" si="26"/>
        <v>0.78155388244733182</v>
      </c>
      <c r="AP143">
        <v>280</v>
      </c>
      <c r="AQ143">
        <v>1</v>
      </c>
      <c r="AR143">
        <v>0</v>
      </c>
      <c r="AW143">
        <f t="shared" si="27"/>
        <v>-1.1143606456362489</v>
      </c>
      <c r="AX143">
        <f t="shared" si="28"/>
        <v>0.24705882352941178</v>
      </c>
      <c r="AY143">
        <f t="shared" si="29"/>
        <v>0.7931888544891641</v>
      </c>
    </row>
    <row r="144" spans="1:51" x14ac:dyDescent="0.55000000000000004">
      <c r="A144">
        <v>278</v>
      </c>
      <c r="B144">
        <v>22</v>
      </c>
      <c r="C144">
        <v>35</v>
      </c>
      <c r="D144">
        <v>13</v>
      </c>
      <c r="E144">
        <v>0</v>
      </c>
      <c r="J144">
        <f t="shared" si="20"/>
        <v>-1.5192933597191467</v>
      </c>
      <c r="K144">
        <f t="shared" si="21"/>
        <v>0.17956559935049138</v>
      </c>
      <c r="O144">
        <v>278</v>
      </c>
      <c r="P144">
        <v>0</v>
      </c>
      <c r="Q144">
        <v>0</v>
      </c>
      <c r="V144">
        <f t="shared" si="22"/>
        <v>-1.1143606456362489</v>
      </c>
      <c r="W144">
        <f t="shared" si="23"/>
        <v>0.24705882352941178</v>
      </c>
      <c r="AA144">
        <v>281</v>
      </c>
      <c r="AB144">
        <v>7</v>
      </c>
      <c r="AC144">
        <v>10</v>
      </c>
      <c r="AD144">
        <v>0</v>
      </c>
      <c r="AE144">
        <v>1</v>
      </c>
      <c r="AJ144">
        <f t="shared" si="24"/>
        <v>-1.2844596956263472</v>
      </c>
      <c r="AK144">
        <f t="shared" si="25"/>
        <v>0.21679204100960614</v>
      </c>
      <c r="AL144">
        <f t="shared" si="26"/>
        <v>0.69601655271505125</v>
      </c>
      <c r="AP144">
        <v>281</v>
      </c>
      <c r="AQ144">
        <v>0</v>
      </c>
      <c r="AR144">
        <v>1</v>
      </c>
      <c r="AW144">
        <f t="shared" si="27"/>
        <v>-0.16251892949777491</v>
      </c>
      <c r="AX144">
        <f t="shared" si="28"/>
        <v>0.45945945945945943</v>
      </c>
      <c r="AY144">
        <f t="shared" si="29"/>
        <v>1.4751066856330013</v>
      </c>
    </row>
    <row r="145" spans="1:51" x14ac:dyDescent="0.55000000000000004">
      <c r="A145">
        <v>279</v>
      </c>
      <c r="B145">
        <v>18</v>
      </c>
      <c r="C145">
        <v>0</v>
      </c>
      <c r="D145">
        <v>0</v>
      </c>
      <c r="E145">
        <v>1</v>
      </c>
      <c r="J145">
        <f t="shared" si="20"/>
        <v>-0.58912435222176018</v>
      </c>
      <c r="K145">
        <f t="shared" si="21"/>
        <v>0.35683579377920505</v>
      </c>
      <c r="O145">
        <v>279</v>
      </c>
      <c r="P145">
        <v>0</v>
      </c>
      <c r="Q145">
        <v>1</v>
      </c>
      <c r="V145">
        <f t="shared" si="22"/>
        <v>-1.1143606456362489</v>
      </c>
      <c r="W145">
        <f t="shared" si="23"/>
        <v>0.24705882352941178</v>
      </c>
      <c r="AA145">
        <v>283</v>
      </c>
      <c r="AB145">
        <v>11</v>
      </c>
      <c r="AC145">
        <v>20</v>
      </c>
      <c r="AD145">
        <v>0</v>
      </c>
      <c r="AE145">
        <v>1</v>
      </c>
      <c r="AJ145">
        <f t="shared" si="24"/>
        <v>-1.4081114543258932</v>
      </c>
      <c r="AK145">
        <f t="shared" si="25"/>
        <v>0.1965321004878538</v>
      </c>
      <c r="AL145">
        <f t="shared" si="26"/>
        <v>0.63097148051363583</v>
      </c>
      <c r="AP145">
        <v>283</v>
      </c>
      <c r="AQ145">
        <v>1</v>
      </c>
      <c r="AR145">
        <v>1</v>
      </c>
      <c r="AW145">
        <f t="shared" si="27"/>
        <v>-0.16251892949777491</v>
      </c>
      <c r="AX145">
        <f t="shared" si="28"/>
        <v>0.45945945945945943</v>
      </c>
      <c r="AY145">
        <f t="shared" si="29"/>
        <v>1.4751066856330013</v>
      </c>
    </row>
    <row r="146" spans="1:51" x14ac:dyDescent="0.55000000000000004">
      <c r="A146">
        <v>282</v>
      </c>
      <c r="B146">
        <v>13</v>
      </c>
      <c r="C146">
        <v>15</v>
      </c>
      <c r="D146">
        <v>0</v>
      </c>
      <c r="E146">
        <v>0</v>
      </c>
      <c r="J146">
        <f t="shared" si="20"/>
        <v>-1.193836619054776</v>
      </c>
      <c r="K146">
        <f t="shared" si="21"/>
        <v>0.23257346184871877</v>
      </c>
      <c r="O146">
        <v>282</v>
      </c>
      <c r="P146">
        <v>0</v>
      </c>
      <c r="Q146">
        <v>0</v>
      </c>
      <c r="V146">
        <f t="shared" si="22"/>
        <v>-1.1143606456362489</v>
      </c>
      <c r="W146">
        <f t="shared" si="23"/>
        <v>0.24705882352941178</v>
      </c>
      <c r="AA146">
        <v>287</v>
      </c>
      <c r="AB146">
        <v>5</v>
      </c>
      <c r="AC146">
        <v>25</v>
      </c>
      <c r="AD146">
        <v>0</v>
      </c>
      <c r="AE146">
        <v>0</v>
      </c>
      <c r="AJ146">
        <f t="shared" si="24"/>
        <v>-1.7748352455183549</v>
      </c>
      <c r="AK146">
        <f t="shared" si="25"/>
        <v>0.14494204895085355</v>
      </c>
      <c r="AL146">
        <f t="shared" si="26"/>
        <v>0.46534026242116139</v>
      </c>
      <c r="AP146">
        <v>287</v>
      </c>
      <c r="AQ146">
        <v>0</v>
      </c>
      <c r="AR146">
        <v>0</v>
      </c>
      <c r="AW146">
        <f t="shared" si="27"/>
        <v>-1.1143606456362489</v>
      </c>
      <c r="AX146">
        <f t="shared" si="28"/>
        <v>0.24705882352941178</v>
      </c>
      <c r="AY146">
        <f t="shared" si="29"/>
        <v>0.7931888544891641</v>
      </c>
    </row>
    <row r="147" spans="1:51" x14ac:dyDescent="0.55000000000000004">
      <c r="A147">
        <v>284</v>
      </c>
      <c r="B147">
        <v>33</v>
      </c>
      <c r="C147">
        <v>35</v>
      </c>
      <c r="D147">
        <v>0</v>
      </c>
      <c r="E147">
        <v>0</v>
      </c>
      <c r="J147">
        <f t="shared" si="20"/>
        <v>-0.98379326868983619</v>
      </c>
      <c r="K147">
        <f t="shared" si="21"/>
        <v>0.27213976498991149</v>
      </c>
      <c r="O147">
        <v>284</v>
      </c>
      <c r="P147">
        <v>0</v>
      </c>
      <c r="Q147">
        <v>0</v>
      </c>
      <c r="V147">
        <f t="shared" si="22"/>
        <v>-1.1143606456362489</v>
      </c>
      <c r="W147">
        <f t="shared" si="23"/>
        <v>0.24705882352941178</v>
      </c>
      <c r="AA147">
        <v>288</v>
      </c>
      <c r="AB147">
        <v>23</v>
      </c>
      <c r="AC147">
        <v>10</v>
      </c>
      <c r="AD147">
        <v>0</v>
      </c>
      <c r="AE147">
        <v>0</v>
      </c>
      <c r="AJ147">
        <f t="shared" si="24"/>
        <v>-0.67466387194097055</v>
      </c>
      <c r="AK147">
        <f t="shared" si="25"/>
        <v>0.33745330975539267</v>
      </c>
      <c r="AL147">
        <f t="shared" si="26"/>
        <v>1.0834027313199448</v>
      </c>
      <c r="AP147">
        <v>288</v>
      </c>
      <c r="AQ147">
        <v>0</v>
      </c>
      <c r="AR147">
        <v>0</v>
      </c>
      <c r="AW147">
        <f t="shared" si="27"/>
        <v>-1.1143606456362489</v>
      </c>
      <c r="AX147">
        <f t="shared" si="28"/>
        <v>0.24705882352941178</v>
      </c>
      <c r="AY147">
        <f t="shared" si="29"/>
        <v>0.7931888544891641</v>
      </c>
    </row>
    <row r="148" spans="1:51" x14ac:dyDescent="0.55000000000000004">
      <c r="A148">
        <v>285</v>
      </c>
      <c r="B148">
        <v>33</v>
      </c>
      <c r="C148">
        <v>20</v>
      </c>
      <c r="D148">
        <v>13</v>
      </c>
      <c r="E148">
        <v>0</v>
      </c>
      <c r="J148">
        <f t="shared" si="20"/>
        <v>-0.68590765900411443</v>
      </c>
      <c r="K148">
        <f t="shared" si="21"/>
        <v>0.33494405233888991</v>
      </c>
      <c r="O148">
        <v>285</v>
      </c>
      <c r="P148">
        <v>1</v>
      </c>
      <c r="Q148">
        <v>0</v>
      </c>
      <c r="V148">
        <f t="shared" si="22"/>
        <v>-0.16251892949777491</v>
      </c>
      <c r="W148">
        <f t="shared" si="23"/>
        <v>0.45945945945945943</v>
      </c>
      <c r="AA148">
        <v>289</v>
      </c>
      <c r="AB148">
        <v>16</v>
      </c>
      <c r="AC148">
        <v>0</v>
      </c>
      <c r="AD148">
        <v>13</v>
      </c>
      <c r="AE148">
        <v>0</v>
      </c>
      <c r="AJ148">
        <f t="shared" si="24"/>
        <v>-0.78161429242804625</v>
      </c>
      <c r="AK148">
        <f t="shared" si="25"/>
        <v>0.31397207341340344</v>
      </c>
      <c r="AL148">
        <f t="shared" si="26"/>
        <v>1.0080156041167163</v>
      </c>
      <c r="AP148">
        <v>289</v>
      </c>
      <c r="AQ148">
        <v>0</v>
      </c>
      <c r="AR148">
        <v>0</v>
      </c>
      <c r="AW148">
        <f t="shared" si="27"/>
        <v>-1.1143606456362489</v>
      </c>
      <c r="AX148">
        <f t="shared" si="28"/>
        <v>0.24705882352941178</v>
      </c>
      <c r="AY148">
        <f t="shared" si="29"/>
        <v>0.7931888544891641</v>
      </c>
    </row>
    <row r="149" spans="1:51" x14ac:dyDescent="0.55000000000000004">
      <c r="A149">
        <v>286</v>
      </c>
      <c r="B149">
        <v>12</v>
      </c>
      <c r="C149">
        <v>15</v>
      </c>
      <c r="D149">
        <v>0</v>
      </c>
      <c r="E149">
        <v>0</v>
      </c>
      <c r="J149">
        <f t="shared" si="20"/>
        <v>-1.2319488580351121</v>
      </c>
      <c r="K149">
        <f t="shared" si="21"/>
        <v>0.22584051202464381</v>
      </c>
      <c r="O149">
        <v>286</v>
      </c>
      <c r="P149">
        <v>0</v>
      </c>
      <c r="Q149">
        <v>0</v>
      </c>
      <c r="V149">
        <f t="shared" si="22"/>
        <v>-1.1143606456362489</v>
      </c>
      <c r="W149">
        <f t="shared" si="23"/>
        <v>0.24705882352941178</v>
      </c>
      <c r="AA149">
        <v>293</v>
      </c>
      <c r="AB149">
        <v>31</v>
      </c>
      <c r="AC149">
        <v>10</v>
      </c>
      <c r="AD149">
        <v>0</v>
      </c>
      <c r="AE149">
        <v>0</v>
      </c>
      <c r="AJ149">
        <f t="shared" si="24"/>
        <v>-0.36976596009828228</v>
      </c>
      <c r="AK149">
        <f t="shared" si="25"/>
        <v>0.40859757506888589</v>
      </c>
      <c r="AL149">
        <f t="shared" si="26"/>
        <v>1.3118132673264231</v>
      </c>
      <c r="AP149">
        <v>293</v>
      </c>
      <c r="AQ149">
        <v>0</v>
      </c>
      <c r="AR149">
        <v>0</v>
      </c>
      <c r="AW149">
        <f t="shared" si="27"/>
        <v>-1.1143606456362489</v>
      </c>
      <c r="AX149">
        <f t="shared" si="28"/>
        <v>0.24705882352941178</v>
      </c>
      <c r="AY149">
        <f t="shared" si="29"/>
        <v>0.7931888544891641</v>
      </c>
    </row>
    <row r="150" spans="1:51" x14ac:dyDescent="0.55000000000000004">
      <c r="A150">
        <v>290</v>
      </c>
      <c r="B150">
        <v>27</v>
      </c>
      <c r="C150">
        <v>0</v>
      </c>
      <c r="D150">
        <v>0</v>
      </c>
      <c r="E150">
        <v>0</v>
      </c>
      <c r="J150">
        <f t="shared" si="20"/>
        <v>-0.24611420139873585</v>
      </c>
      <c r="K150">
        <f t="shared" si="21"/>
        <v>0.4387801565184356</v>
      </c>
      <c r="O150">
        <v>290</v>
      </c>
      <c r="P150">
        <v>0</v>
      </c>
      <c r="Q150">
        <v>0</v>
      </c>
      <c r="V150">
        <f t="shared" si="22"/>
        <v>-1.1143606456362489</v>
      </c>
      <c r="W150">
        <f t="shared" si="23"/>
        <v>0.24705882352941178</v>
      </c>
      <c r="AA150">
        <v>295</v>
      </c>
      <c r="AB150">
        <v>5</v>
      </c>
      <c r="AC150">
        <v>0</v>
      </c>
      <c r="AD150">
        <v>13</v>
      </c>
      <c r="AE150">
        <v>0</v>
      </c>
      <c r="AJ150">
        <f t="shared" si="24"/>
        <v>-1.2008489212117428</v>
      </c>
      <c r="AK150">
        <f t="shared" si="25"/>
        <v>0.23132423256368612</v>
      </c>
      <c r="AL150">
        <f t="shared" si="26"/>
        <v>0.74267253612551853</v>
      </c>
      <c r="AP150">
        <v>295</v>
      </c>
      <c r="AQ150">
        <v>0</v>
      </c>
      <c r="AR150">
        <v>0</v>
      </c>
      <c r="AW150">
        <f t="shared" si="27"/>
        <v>-1.1143606456362489</v>
      </c>
      <c r="AX150">
        <f t="shared" si="28"/>
        <v>0.24705882352941178</v>
      </c>
      <c r="AY150">
        <f t="shared" si="29"/>
        <v>0.7931888544891641</v>
      </c>
    </row>
    <row r="151" spans="1:51" x14ac:dyDescent="0.55000000000000004">
      <c r="A151">
        <v>291</v>
      </c>
      <c r="B151">
        <v>23</v>
      </c>
      <c r="C151">
        <v>15</v>
      </c>
      <c r="D151">
        <v>13</v>
      </c>
      <c r="E151">
        <v>1</v>
      </c>
      <c r="J151">
        <f t="shared" si="20"/>
        <v>-0.92897969149702986</v>
      </c>
      <c r="K151">
        <f t="shared" si="21"/>
        <v>0.28313175882142017</v>
      </c>
      <c r="O151">
        <v>291</v>
      </c>
      <c r="P151">
        <v>0</v>
      </c>
      <c r="Q151">
        <v>1</v>
      </c>
      <c r="V151">
        <f t="shared" si="22"/>
        <v>-1.1143606456362489</v>
      </c>
      <c r="W151">
        <f t="shared" si="23"/>
        <v>0.24705882352941178</v>
      </c>
      <c r="AA151">
        <v>296</v>
      </c>
      <c r="AB151">
        <v>16</v>
      </c>
      <c r="AC151">
        <v>15</v>
      </c>
      <c r="AD151">
        <v>0</v>
      </c>
      <c r="AE151">
        <v>0</v>
      </c>
      <c r="AJ151">
        <f t="shared" si="24"/>
        <v>-1.0794999021137679</v>
      </c>
      <c r="AK151">
        <f t="shared" si="25"/>
        <v>0.25360066721019403</v>
      </c>
      <c r="AL151">
        <f t="shared" si="26"/>
        <v>0.81419161578009658</v>
      </c>
      <c r="AP151">
        <v>296</v>
      </c>
      <c r="AQ151">
        <v>0</v>
      </c>
      <c r="AR151">
        <v>0</v>
      </c>
      <c r="AW151">
        <f t="shared" si="27"/>
        <v>-1.1143606456362489</v>
      </c>
      <c r="AX151">
        <f t="shared" si="28"/>
        <v>0.24705882352941178</v>
      </c>
      <c r="AY151">
        <f t="shared" si="29"/>
        <v>0.7931888544891641</v>
      </c>
    </row>
    <row r="152" spans="1:51" x14ac:dyDescent="0.55000000000000004">
      <c r="A152">
        <v>292</v>
      </c>
      <c r="B152">
        <v>16</v>
      </c>
      <c r="C152">
        <v>0</v>
      </c>
      <c r="D152">
        <v>0</v>
      </c>
      <c r="E152">
        <v>1</v>
      </c>
      <c r="J152">
        <f t="shared" si="20"/>
        <v>-0.66534883018243229</v>
      </c>
      <c r="K152">
        <f t="shared" si="21"/>
        <v>0.33953909657255593</v>
      </c>
      <c r="O152">
        <v>292</v>
      </c>
      <c r="P152">
        <v>1</v>
      </c>
      <c r="Q152">
        <v>1</v>
      </c>
      <c r="V152">
        <f t="shared" si="22"/>
        <v>-0.16251892949777491</v>
      </c>
      <c r="W152">
        <f t="shared" si="23"/>
        <v>0.45945945945945943</v>
      </c>
      <c r="AA152">
        <v>298</v>
      </c>
      <c r="AB152">
        <v>36</v>
      </c>
      <c r="AC152">
        <v>50</v>
      </c>
      <c r="AD152">
        <v>13</v>
      </c>
      <c r="AE152">
        <v>0</v>
      </c>
      <c r="AJ152">
        <f t="shared" si="24"/>
        <v>-1.3998730859257777</v>
      </c>
      <c r="AK152">
        <f t="shared" si="25"/>
        <v>0.19783625156065146</v>
      </c>
      <c r="AL152">
        <f t="shared" si="26"/>
        <v>0.63515849185261786</v>
      </c>
      <c r="AP152">
        <v>298</v>
      </c>
      <c r="AQ152">
        <v>1</v>
      </c>
      <c r="AR152">
        <v>0</v>
      </c>
      <c r="AW152">
        <f t="shared" si="27"/>
        <v>-1.1143606456362489</v>
      </c>
      <c r="AX152">
        <f t="shared" si="28"/>
        <v>0.24705882352941178</v>
      </c>
      <c r="AY152">
        <f t="shared" si="29"/>
        <v>0.7931888544891641</v>
      </c>
    </row>
    <row r="153" spans="1:51" x14ac:dyDescent="0.55000000000000004">
      <c r="A153">
        <v>294</v>
      </c>
      <c r="B153">
        <v>23</v>
      </c>
      <c r="C153">
        <v>10</v>
      </c>
      <c r="D153">
        <v>13</v>
      </c>
      <c r="E153">
        <v>1</v>
      </c>
      <c r="J153">
        <f t="shared" si="20"/>
        <v>-0.79092933418658462</v>
      </c>
      <c r="K153">
        <f t="shared" si="21"/>
        <v>0.31196915818700283</v>
      </c>
      <c r="O153">
        <v>294</v>
      </c>
      <c r="P153">
        <v>0</v>
      </c>
      <c r="Q153">
        <v>1</v>
      </c>
      <c r="V153">
        <f t="shared" si="22"/>
        <v>-1.1143606456362489</v>
      </c>
      <c r="W153">
        <f t="shared" si="23"/>
        <v>0.24705882352941178</v>
      </c>
      <c r="AA153">
        <v>303</v>
      </c>
      <c r="AB153">
        <v>43</v>
      </c>
      <c r="AC153">
        <v>70</v>
      </c>
      <c r="AD153">
        <v>13</v>
      </c>
      <c r="AE153">
        <v>1</v>
      </c>
      <c r="AJ153">
        <f t="shared" si="24"/>
        <v>-1.6852888423052066</v>
      </c>
      <c r="AK153">
        <f t="shared" si="25"/>
        <v>0.15639640841387814</v>
      </c>
      <c r="AL153">
        <f t="shared" si="26"/>
        <v>0.502114784907714</v>
      </c>
      <c r="AP153">
        <v>303</v>
      </c>
      <c r="AQ153">
        <v>0</v>
      </c>
      <c r="AR153">
        <v>1</v>
      </c>
      <c r="AW153">
        <f t="shared" si="27"/>
        <v>-0.16251892949777491</v>
      </c>
      <c r="AX153">
        <f t="shared" si="28"/>
        <v>0.45945945945945943</v>
      </c>
      <c r="AY153">
        <f t="shared" si="29"/>
        <v>1.4751066856330013</v>
      </c>
    </row>
    <row r="154" spans="1:51" x14ac:dyDescent="0.55000000000000004">
      <c r="A154">
        <v>297</v>
      </c>
      <c r="B154">
        <v>16</v>
      </c>
      <c r="C154">
        <v>55</v>
      </c>
      <c r="D154">
        <v>26</v>
      </c>
      <c r="E154">
        <v>0</v>
      </c>
      <c r="J154">
        <f t="shared" si="20"/>
        <v>-2.4164336850885579</v>
      </c>
      <c r="K154">
        <f t="shared" si="21"/>
        <v>8.192809936432488E-2</v>
      </c>
      <c r="O154">
        <v>297</v>
      </c>
      <c r="P154">
        <v>0</v>
      </c>
      <c r="Q154">
        <v>0</v>
      </c>
      <c r="V154">
        <f t="shared" si="22"/>
        <v>-1.1143606456362489</v>
      </c>
      <c r="W154">
        <f t="shared" si="23"/>
        <v>0.24705882352941178</v>
      </c>
      <c r="AA154">
        <v>307</v>
      </c>
      <c r="AB154">
        <v>47</v>
      </c>
      <c r="AC154">
        <v>55</v>
      </c>
      <c r="AD154">
        <v>13</v>
      </c>
      <c r="AE154">
        <v>0</v>
      </c>
      <c r="AJ154">
        <f t="shared" si="24"/>
        <v>-1.1186888144525267</v>
      </c>
      <c r="AK154">
        <f t="shared" si="25"/>
        <v>0.24625457599468048</v>
      </c>
      <c r="AL154">
        <f t="shared" si="26"/>
        <v>0.79060679661450051</v>
      </c>
      <c r="AP154">
        <v>307</v>
      </c>
      <c r="AQ154">
        <v>0</v>
      </c>
      <c r="AR154">
        <v>0</v>
      </c>
      <c r="AW154">
        <f t="shared" si="27"/>
        <v>-1.1143606456362489</v>
      </c>
      <c r="AX154">
        <f t="shared" si="28"/>
        <v>0.24705882352941178</v>
      </c>
      <c r="AY154">
        <f t="shared" si="29"/>
        <v>0.7931888544891641</v>
      </c>
    </row>
    <row r="155" spans="1:51" x14ac:dyDescent="0.55000000000000004">
      <c r="A155">
        <v>299</v>
      </c>
      <c r="B155">
        <v>13</v>
      </c>
      <c r="C155">
        <v>0</v>
      </c>
      <c r="D155">
        <v>0</v>
      </c>
      <c r="E155">
        <v>1</v>
      </c>
      <c r="J155">
        <f t="shared" si="20"/>
        <v>-0.7796855471234404</v>
      </c>
      <c r="K155">
        <f t="shared" si="21"/>
        <v>0.31438766181284195</v>
      </c>
      <c r="O155">
        <v>299</v>
      </c>
      <c r="P155">
        <v>0</v>
      </c>
      <c r="Q155">
        <v>1</v>
      </c>
      <c r="V155">
        <f t="shared" si="22"/>
        <v>-1.1143606456362489</v>
      </c>
      <c r="W155">
        <f t="shared" si="23"/>
        <v>0.24705882352941178</v>
      </c>
      <c r="AA155">
        <v>308</v>
      </c>
      <c r="AB155">
        <v>18</v>
      </c>
      <c r="AC155">
        <v>15</v>
      </c>
      <c r="AD155">
        <v>0</v>
      </c>
      <c r="AE155">
        <v>0</v>
      </c>
      <c r="AJ155">
        <f t="shared" si="24"/>
        <v>-1.0032754241530959</v>
      </c>
      <c r="AK155">
        <f t="shared" si="25"/>
        <v>0.26829792148065124</v>
      </c>
      <c r="AL155">
        <f t="shared" si="26"/>
        <v>0.86137753738524869</v>
      </c>
      <c r="AP155">
        <v>308</v>
      </c>
      <c r="AQ155">
        <v>0</v>
      </c>
      <c r="AR155">
        <v>0</v>
      </c>
      <c r="AW155">
        <f t="shared" si="27"/>
        <v>-1.1143606456362489</v>
      </c>
      <c r="AX155">
        <f t="shared" si="28"/>
        <v>0.24705882352941178</v>
      </c>
      <c r="AY155">
        <f t="shared" si="29"/>
        <v>0.7931888544891641</v>
      </c>
    </row>
    <row r="156" spans="1:51" x14ac:dyDescent="0.55000000000000004">
      <c r="A156">
        <v>300</v>
      </c>
      <c r="B156">
        <v>27</v>
      </c>
      <c r="C156">
        <v>0</v>
      </c>
      <c r="D156">
        <v>13</v>
      </c>
      <c r="E156">
        <v>0</v>
      </c>
      <c r="J156">
        <f t="shared" si="20"/>
        <v>-0.36237966364434987</v>
      </c>
      <c r="K156">
        <f t="shared" si="21"/>
        <v>0.41038363877977457</v>
      </c>
      <c r="O156">
        <v>300</v>
      </c>
      <c r="P156">
        <v>0</v>
      </c>
      <c r="Q156">
        <v>0</v>
      </c>
      <c r="V156">
        <f t="shared" si="22"/>
        <v>-1.1143606456362489</v>
      </c>
      <c r="W156">
        <f t="shared" si="23"/>
        <v>0.24705882352941178</v>
      </c>
      <c r="AA156">
        <v>309</v>
      </c>
      <c r="AB156">
        <v>39</v>
      </c>
      <c r="AC156">
        <v>0</v>
      </c>
      <c r="AD156">
        <v>26</v>
      </c>
      <c r="AE156">
        <v>1</v>
      </c>
      <c r="AJ156">
        <f t="shared" si="24"/>
        <v>-2.1298258125931446E-2</v>
      </c>
      <c r="AK156">
        <f t="shared" si="25"/>
        <v>0.49467563673493697</v>
      </c>
      <c r="AL156">
        <f t="shared" si="26"/>
        <v>1.5881691495174293</v>
      </c>
      <c r="AP156">
        <v>309</v>
      </c>
      <c r="AQ156">
        <v>0</v>
      </c>
      <c r="AR156">
        <v>1</v>
      </c>
      <c r="AW156">
        <f t="shared" si="27"/>
        <v>-0.16251892949777491</v>
      </c>
      <c r="AX156">
        <f t="shared" si="28"/>
        <v>0.45945945945945943</v>
      </c>
      <c r="AY156">
        <f t="shared" si="29"/>
        <v>1.4751066856330013</v>
      </c>
    </row>
    <row r="157" spans="1:51" x14ac:dyDescent="0.55000000000000004">
      <c r="A157">
        <v>301</v>
      </c>
      <c r="B157">
        <v>31</v>
      </c>
      <c r="C157">
        <v>0</v>
      </c>
      <c r="D157">
        <v>0</v>
      </c>
      <c r="E157">
        <v>0</v>
      </c>
      <c r="J157">
        <f t="shared" si="20"/>
        <v>-9.3665245477391856E-2</v>
      </c>
      <c r="K157">
        <f t="shared" si="21"/>
        <v>0.47660079324734639</v>
      </c>
      <c r="O157">
        <v>301</v>
      </c>
      <c r="P157">
        <v>0</v>
      </c>
      <c r="Q157">
        <v>0</v>
      </c>
      <c r="V157">
        <f t="shared" si="22"/>
        <v>-1.1143606456362489</v>
      </c>
      <c r="W157">
        <f t="shared" si="23"/>
        <v>0.24705882352941178</v>
      </c>
      <c r="AA157">
        <v>313</v>
      </c>
      <c r="AB157">
        <v>26</v>
      </c>
      <c r="AC157">
        <v>0</v>
      </c>
      <c r="AD157">
        <v>0</v>
      </c>
      <c r="AE157">
        <v>0</v>
      </c>
      <c r="AJ157">
        <f t="shared" si="24"/>
        <v>-0.28422644037907197</v>
      </c>
      <c r="AK157">
        <f t="shared" si="25"/>
        <v>0.42941791391007972</v>
      </c>
      <c r="AL157">
        <f t="shared" si="26"/>
        <v>1.3786575130797296</v>
      </c>
      <c r="AP157">
        <v>313</v>
      </c>
      <c r="AQ157">
        <v>0</v>
      </c>
      <c r="AR157">
        <v>0</v>
      </c>
      <c r="AW157">
        <f t="shared" si="27"/>
        <v>-1.1143606456362489</v>
      </c>
      <c r="AX157">
        <f t="shared" si="28"/>
        <v>0.24705882352941178</v>
      </c>
      <c r="AY157">
        <f t="shared" si="29"/>
        <v>0.7931888544891641</v>
      </c>
    </row>
    <row r="158" spans="1:51" x14ac:dyDescent="0.55000000000000004">
      <c r="A158">
        <v>302</v>
      </c>
      <c r="B158">
        <v>23</v>
      </c>
      <c r="C158">
        <v>20</v>
      </c>
      <c r="D158">
        <v>0</v>
      </c>
      <c r="E158">
        <v>1</v>
      </c>
      <c r="J158">
        <f t="shared" si="20"/>
        <v>-0.95076458656186091</v>
      </c>
      <c r="K158">
        <f t="shared" si="21"/>
        <v>0.27873108344196645</v>
      </c>
      <c r="O158">
        <v>302</v>
      </c>
      <c r="P158">
        <v>1</v>
      </c>
      <c r="Q158">
        <v>1</v>
      </c>
      <c r="V158">
        <f t="shared" si="22"/>
        <v>-0.16251892949777491</v>
      </c>
      <c r="W158">
        <f t="shared" si="23"/>
        <v>0.45945945945945943</v>
      </c>
      <c r="AA158">
        <v>314</v>
      </c>
      <c r="AB158">
        <v>5</v>
      </c>
      <c r="AC158">
        <v>15</v>
      </c>
      <c r="AD158">
        <v>0</v>
      </c>
      <c r="AE158">
        <v>0</v>
      </c>
      <c r="AJ158">
        <f t="shared" si="24"/>
        <v>-1.4987345308974644</v>
      </c>
      <c r="AK158">
        <f t="shared" si="25"/>
        <v>0.18261433988954373</v>
      </c>
      <c r="AL158">
        <f t="shared" si="26"/>
        <v>0.58628814385590355</v>
      </c>
      <c r="AP158">
        <v>314</v>
      </c>
      <c r="AQ158">
        <v>0</v>
      </c>
      <c r="AR158">
        <v>0</v>
      </c>
      <c r="AW158">
        <f t="shared" si="27"/>
        <v>-1.1143606456362489</v>
      </c>
      <c r="AX158">
        <f t="shared" si="28"/>
        <v>0.24705882352941178</v>
      </c>
      <c r="AY158">
        <f t="shared" si="29"/>
        <v>0.7931888544891641</v>
      </c>
    </row>
    <row r="159" spans="1:51" x14ac:dyDescent="0.55000000000000004">
      <c r="A159">
        <v>304</v>
      </c>
      <c r="B159">
        <v>26</v>
      </c>
      <c r="C159">
        <v>25</v>
      </c>
      <c r="D159">
        <v>0</v>
      </c>
      <c r="E159">
        <v>0</v>
      </c>
      <c r="J159">
        <f t="shared" si="20"/>
        <v>-0.97447822693129804</v>
      </c>
      <c r="K159">
        <f t="shared" si="21"/>
        <v>0.27398879704237972</v>
      </c>
      <c r="O159">
        <v>304</v>
      </c>
      <c r="P159">
        <v>0</v>
      </c>
      <c r="Q159">
        <v>0</v>
      </c>
      <c r="V159">
        <f t="shared" si="22"/>
        <v>-1.1143606456362489</v>
      </c>
      <c r="W159">
        <f t="shared" si="23"/>
        <v>0.24705882352941178</v>
      </c>
      <c r="AA159">
        <v>315</v>
      </c>
      <c r="AB159">
        <v>4</v>
      </c>
      <c r="AC159">
        <v>15</v>
      </c>
      <c r="AD159">
        <v>0</v>
      </c>
      <c r="AE159">
        <v>0</v>
      </c>
      <c r="AJ159">
        <f t="shared" si="24"/>
        <v>-1.5368467698778003</v>
      </c>
      <c r="AK159">
        <f t="shared" si="25"/>
        <v>0.17699412927662089</v>
      </c>
      <c r="AL159">
        <f t="shared" si="26"/>
        <v>0.56824430978283547</v>
      </c>
      <c r="AP159">
        <v>315</v>
      </c>
      <c r="AQ159">
        <v>0</v>
      </c>
      <c r="AR159">
        <v>0</v>
      </c>
      <c r="AW159">
        <f t="shared" si="27"/>
        <v>-1.1143606456362489</v>
      </c>
      <c r="AX159">
        <f t="shared" si="28"/>
        <v>0.24705882352941178</v>
      </c>
      <c r="AY159">
        <f t="shared" si="29"/>
        <v>0.7931888544891641</v>
      </c>
    </row>
    <row r="160" spans="1:51" x14ac:dyDescent="0.55000000000000004">
      <c r="A160">
        <v>305</v>
      </c>
      <c r="B160">
        <v>39</v>
      </c>
      <c r="C160">
        <v>35</v>
      </c>
      <c r="D160">
        <v>13</v>
      </c>
      <c r="E160">
        <v>0</v>
      </c>
      <c r="J160">
        <f t="shared" si="20"/>
        <v>-0.87138529705343393</v>
      </c>
      <c r="K160">
        <f t="shared" si="21"/>
        <v>0.29496613228114693</v>
      </c>
      <c r="O160">
        <v>305</v>
      </c>
      <c r="P160">
        <v>0</v>
      </c>
      <c r="Q160">
        <v>0</v>
      </c>
      <c r="V160">
        <f t="shared" si="22"/>
        <v>-1.1143606456362489</v>
      </c>
      <c r="W160">
        <f t="shared" si="23"/>
        <v>0.24705882352941178</v>
      </c>
      <c r="AA160">
        <v>317</v>
      </c>
      <c r="AB160">
        <v>26</v>
      </c>
      <c r="AC160">
        <v>15</v>
      </c>
      <c r="AD160">
        <v>0</v>
      </c>
      <c r="AE160">
        <v>0</v>
      </c>
      <c r="AJ160">
        <f t="shared" si="24"/>
        <v>-0.69837751231040768</v>
      </c>
      <c r="AK160">
        <f t="shared" si="25"/>
        <v>0.33217205235028713</v>
      </c>
      <c r="AL160">
        <f t="shared" si="26"/>
        <v>1.0664471154403954</v>
      </c>
      <c r="AP160">
        <v>317</v>
      </c>
      <c r="AQ160">
        <v>1</v>
      </c>
      <c r="AR160">
        <v>0</v>
      </c>
      <c r="AW160">
        <f t="shared" si="27"/>
        <v>-1.1143606456362489</v>
      </c>
      <c r="AX160">
        <f t="shared" si="28"/>
        <v>0.24705882352941178</v>
      </c>
      <c r="AY160">
        <f t="shared" si="29"/>
        <v>0.7931888544891641</v>
      </c>
    </row>
    <row r="161" spans="1:51" x14ac:dyDescent="0.55000000000000004">
      <c r="A161">
        <v>306</v>
      </c>
      <c r="B161">
        <v>36</v>
      </c>
      <c r="C161">
        <v>25</v>
      </c>
      <c r="D161">
        <v>13</v>
      </c>
      <c r="E161">
        <v>0</v>
      </c>
      <c r="J161">
        <f t="shared" si="20"/>
        <v>-0.70962129937355156</v>
      </c>
      <c r="K161">
        <f t="shared" si="21"/>
        <v>0.32968252458531472</v>
      </c>
      <c r="O161">
        <v>306</v>
      </c>
      <c r="P161">
        <v>0</v>
      </c>
      <c r="Q161">
        <v>0</v>
      </c>
      <c r="V161">
        <f t="shared" si="22"/>
        <v>-1.1143606456362489</v>
      </c>
      <c r="W161">
        <f t="shared" si="23"/>
        <v>0.24705882352941178</v>
      </c>
      <c r="AA161">
        <v>318</v>
      </c>
      <c r="AB161">
        <v>4</v>
      </c>
      <c r="AC161">
        <v>0</v>
      </c>
      <c r="AD161">
        <v>13</v>
      </c>
      <c r="AE161">
        <v>0</v>
      </c>
      <c r="AJ161">
        <f t="shared" si="24"/>
        <v>-1.2389611601920787</v>
      </c>
      <c r="AK161">
        <f t="shared" si="25"/>
        <v>0.22461686259849167</v>
      </c>
      <c r="AL161">
        <f t="shared" si="26"/>
        <v>0.72113834834252588</v>
      </c>
      <c r="AP161">
        <v>318</v>
      </c>
      <c r="AQ161">
        <v>0</v>
      </c>
      <c r="AR161">
        <v>0</v>
      </c>
      <c r="AW161">
        <f t="shared" si="27"/>
        <v>-1.1143606456362489</v>
      </c>
      <c r="AX161">
        <f t="shared" si="28"/>
        <v>0.24705882352941178</v>
      </c>
      <c r="AY161">
        <f t="shared" si="29"/>
        <v>0.7931888544891641</v>
      </c>
    </row>
    <row r="162" spans="1:51" x14ac:dyDescent="0.55000000000000004">
      <c r="A162">
        <v>310</v>
      </c>
      <c r="B162">
        <v>7</v>
      </c>
      <c r="C162">
        <v>0</v>
      </c>
      <c r="D162">
        <v>0</v>
      </c>
      <c r="E162">
        <v>0</v>
      </c>
      <c r="J162">
        <f t="shared" si="20"/>
        <v>-1.0083589810054567</v>
      </c>
      <c r="K162">
        <f t="shared" si="21"/>
        <v>0.26730112360007624</v>
      </c>
      <c r="O162">
        <v>310</v>
      </c>
      <c r="P162">
        <v>0</v>
      </c>
      <c r="Q162">
        <v>0</v>
      </c>
      <c r="V162">
        <f t="shared" si="22"/>
        <v>-1.1143606456362489</v>
      </c>
      <c r="W162">
        <f t="shared" si="23"/>
        <v>0.24705882352941178</v>
      </c>
      <c r="AA162">
        <v>320</v>
      </c>
      <c r="AB162">
        <v>39</v>
      </c>
      <c r="AC162">
        <v>0</v>
      </c>
      <c r="AD162">
        <v>41</v>
      </c>
      <c r="AE162">
        <v>0</v>
      </c>
      <c r="AJ162">
        <f t="shared" si="24"/>
        <v>-0.15545071456317838</v>
      </c>
      <c r="AK162">
        <f t="shared" si="25"/>
        <v>0.46121539218218988</v>
      </c>
      <c r="AL162">
        <f t="shared" si="26"/>
        <v>1.4807441538480832</v>
      </c>
      <c r="AP162">
        <v>320</v>
      </c>
      <c r="AQ162">
        <v>0</v>
      </c>
      <c r="AR162">
        <v>0</v>
      </c>
      <c r="AW162">
        <f t="shared" si="27"/>
        <v>-1.1143606456362489</v>
      </c>
      <c r="AX162">
        <f t="shared" si="28"/>
        <v>0.24705882352941178</v>
      </c>
      <c r="AY162">
        <f t="shared" si="29"/>
        <v>0.7931888544891641</v>
      </c>
    </row>
    <row r="163" spans="1:51" x14ac:dyDescent="0.55000000000000004">
      <c r="A163">
        <v>311</v>
      </c>
      <c r="B163">
        <v>11</v>
      </c>
      <c r="C163">
        <v>0</v>
      </c>
      <c r="D163">
        <v>0</v>
      </c>
      <c r="E163">
        <v>1</v>
      </c>
      <c r="J163">
        <f t="shared" si="20"/>
        <v>-0.85591002508411251</v>
      </c>
      <c r="K163">
        <f t="shared" si="21"/>
        <v>0.29819456631108254</v>
      </c>
      <c r="O163">
        <v>311</v>
      </c>
      <c r="P163">
        <v>0</v>
      </c>
      <c r="Q163">
        <v>1</v>
      </c>
      <c r="V163">
        <f t="shared" si="22"/>
        <v>-1.1143606456362489</v>
      </c>
      <c r="W163">
        <f t="shared" si="23"/>
        <v>0.24705882352941178</v>
      </c>
      <c r="AA163">
        <v>322</v>
      </c>
      <c r="AB163">
        <v>27</v>
      </c>
      <c r="AC163">
        <v>25</v>
      </c>
      <c r="AD163">
        <v>0</v>
      </c>
      <c r="AE163">
        <v>1</v>
      </c>
      <c r="AJ163">
        <f t="shared" si="24"/>
        <v>-0.93636598795096193</v>
      </c>
      <c r="AK163">
        <f t="shared" si="25"/>
        <v>0.28163498020139233</v>
      </c>
      <c r="AL163">
        <f t="shared" si="26"/>
        <v>0.90419651538341739</v>
      </c>
      <c r="AP163">
        <v>322</v>
      </c>
      <c r="AQ163">
        <v>0</v>
      </c>
      <c r="AR163">
        <v>1</v>
      </c>
      <c r="AW163">
        <f t="shared" si="27"/>
        <v>-0.16251892949777491</v>
      </c>
      <c r="AX163">
        <f t="shared" si="28"/>
        <v>0.45945945945945943</v>
      </c>
      <c r="AY163">
        <f t="shared" si="29"/>
        <v>1.4751066856330013</v>
      </c>
    </row>
    <row r="164" spans="1:51" x14ac:dyDescent="0.55000000000000004">
      <c r="A164">
        <v>312</v>
      </c>
      <c r="B164">
        <v>43</v>
      </c>
      <c r="C164">
        <v>45</v>
      </c>
      <c r="D164">
        <v>13</v>
      </c>
      <c r="E164">
        <v>1</v>
      </c>
      <c r="J164">
        <f t="shared" si="20"/>
        <v>-0.9950370557529804</v>
      </c>
      <c r="K164">
        <f t="shared" si="21"/>
        <v>0.26991831366035451</v>
      </c>
      <c r="O164">
        <v>312</v>
      </c>
      <c r="P164">
        <v>0</v>
      </c>
      <c r="Q164">
        <v>1</v>
      </c>
      <c r="V164">
        <f t="shared" si="22"/>
        <v>-1.1143606456362489</v>
      </c>
      <c r="W164">
        <f t="shared" si="23"/>
        <v>0.24705882352941178</v>
      </c>
      <c r="AA164">
        <v>323</v>
      </c>
      <c r="AB164">
        <v>43</v>
      </c>
      <c r="AC164">
        <v>35</v>
      </c>
      <c r="AD164">
        <v>0</v>
      </c>
      <c r="AE164">
        <v>1</v>
      </c>
      <c r="AJ164">
        <f t="shared" si="24"/>
        <v>-0.60267087888647597</v>
      </c>
      <c r="AK164">
        <f t="shared" si="25"/>
        <v>0.35373287676627657</v>
      </c>
      <c r="AL164">
        <f t="shared" si="26"/>
        <v>1.1356687096180458</v>
      </c>
      <c r="AP164">
        <v>323</v>
      </c>
      <c r="AQ164">
        <v>0</v>
      </c>
      <c r="AR164">
        <v>1</v>
      </c>
      <c r="AW164">
        <f t="shared" si="27"/>
        <v>-0.16251892949777491</v>
      </c>
      <c r="AX164">
        <f t="shared" si="28"/>
        <v>0.45945945945945943</v>
      </c>
      <c r="AY164">
        <f t="shared" si="29"/>
        <v>1.4751066856330013</v>
      </c>
    </row>
    <row r="165" spans="1:51" x14ac:dyDescent="0.55000000000000004">
      <c r="A165">
        <v>316</v>
      </c>
      <c r="B165">
        <v>10</v>
      </c>
      <c r="C165">
        <v>10</v>
      </c>
      <c r="D165">
        <v>0</v>
      </c>
      <c r="E165">
        <v>0</v>
      </c>
      <c r="J165">
        <f t="shared" si="20"/>
        <v>-1.1701229786853389</v>
      </c>
      <c r="K165">
        <f t="shared" si="21"/>
        <v>0.23683275601704559</v>
      </c>
      <c r="O165">
        <v>316</v>
      </c>
      <c r="P165">
        <v>0</v>
      </c>
      <c r="Q165">
        <v>0</v>
      </c>
      <c r="V165">
        <f t="shared" si="22"/>
        <v>-1.1143606456362489</v>
      </c>
      <c r="W165">
        <f t="shared" si="23"/>
        <v>0.24705882352941178</v>
      </c>
      <c r="AA165">
        <v>325</v>
      </c>
      <c r="AB165">
        <v>19</v>
      </c>
      <c r="AC165">
        <v>0</v>
      </c>
      <c r="AD165">
        <v>15</v>
      </c>
      <c r="AE165">
        <v>0</v>
      </c>
      <c r="AJ165">
        <f t="shared" si="24"/>
        <v>-0.68516456967867112</v>
      </c>
      <c r="AK165">
        <f t="shared" si="25"/>
        <v>0.33510960063868189</v>
      </c>
      <c r="AL165">
        <f t="shared" si="26"/>
        <v>1.0758781915241893</v>
      </c>
      <c r="AP165">
        <v>325</v>
      </c>
      <c r="AQ165">
        <v>0</v>
      </c>
      <c r="AR165">
        <v>0</v>
      </c>
      <c r="AW165">
        <f t="shared" si="27"/>
        <v>-1.1143606456362489</v>
      </c>
      <c r="AX165">
        <f t="shared" si="28"/>
        <v>0.24705882352941178</v>
      </c>
      <c r="AY165">
        <f t="shared" si="29"/>
        <v>0.7931888544891641</v>
      </c>
    </row>
    <row r="166" spans="1:51" x14ac:dyDescent="0.55000000000000004">
      <c r="A166">
        <v>319</v>
      </c>
      <c r="B166">
        <v>29</v>
      </c>
      <c r="C166">
        <v>10</v>
      </c>
      <c r="D166">
        <v>0</v>
      </c>
      <c r="E166">
        <v>0</v>
      </c>
      <c r="J166">
        <f t="shared" si="20"/>
        <v>-0.44599043805895427</v>
      </c>
      <c r="K166">
        <f t="shared" si="21"/>
        <v>0.39031449713913707</v>
      </c>
      <c r="O166">
        <v>319</v>
      </c>
      <c r="P166">
        <v>1</v>
      </c>
      <c r="Q166">
        <v>0</v>
      </c>
      <c r="V166">
        <f t="shared" si="22"/>
        <v>-0.16251892949777491</v>
      </c>
      <c r="W166">
        <f t="shared" si="23"/>
        <v>0.45945945945945943</v>
      </c>
      <c r="AA166">
        <v>326</v>
      </c>
      <c r="AB166">
        <v>10</v>
      </c>
      <c r="AC166">
        <v>15</v>
      </c>
      <c r="AD166">
        <v>0</v>
      </c>
      <c r="AE166">
        <v>0</v>
      </c>
      <c r="AJ166">
        <f t="shared" si="24"/>
        <v>-1.3081733359957841</v>
      </c>
      <c r="AK166">
        <f t="shared" si="25"/>
        <v>0.21279267164113799</v>
      </c>
      <c r="AL166">
        <f t="shared" si="26"/>
        <v>0.68317647211102195</v>
      </c>
      <c r="AP166">
        <v>326</v>
      </c>
      <c r="AQ166">
        <v>0</v>
      </c>
      <c r="AR166">
        <v>0</v>
      </c>
      <c r="AW166">
        <f t="shared" si="27"/>
        <v>-1.1143606456362489</v>
      </c>
      <c r="AX166">
        <f t="shared" si="28"/>
        <v>0.24705882352941178</v>
      </c>
      <c r="AY166">
        <f t="shared" si="29"/>
        <v>0.7931888544891641</v>
      </c>
    </row>
    <row r="167" spans="1:51" x14ac:dyDescent="0.55000000000000004">
      <c r="A167">
        <v>321</v>
      </c>
      <c r="B167">
        <v>7</v>
      </c>
      <c r="C167">
        <v>0</v>
      </c>
      <c r="D167">
        <v>0</v>
      </c>
      <c r="E167">
        <v>0</v>
      </c>
      <c r="J167">
        <f t="shared" si="20"/>
        <v>-1.0083589810054567</v>
      </c>
      <c r="K167">
        <f t="shared" si="21"/>
        <v>0.26730112360007624</v>
      </c>
      <c r="O167">
        <v>321</v>
      </c>
      <c r="P167">
        <v>0</v>
      </c>
      <c r="Q167">
        <v>0</v>
      </c>
      <c r="V167">
        <f t="shared" si="22"/>
        <v>-1.1143606456362489</v>
      </c>
      <c r="W167">
        <f t="shared" si="23"/>
        <v>0.24705882352941178</v>
      </c>
      <c r="AA167">
        <v>327</v>
      </c>
      <c r="AB167">
        <v>21</v>
      </c>
      <c r="AC167">
        <v>0</v>
      </c>
      <c r="AD167">
        <v>15</v>
      </c>
      <c r="AE167">
        <v>0</v>
      </c>
      <c r="AJ167">
        <f t="shared" si="24"/>
        <v>-0.60894009171799901</v>
      </c>
      <c r="AK167">
        <f t="shared" si="25"/>
        <v>0.35230101522266394</v>
      </c>
      <c r="AL167">
        <f t="shared" si="26"/>
        <v>1.1310716804517105</v>
      </c>
      <c r="AP167">
        <v>327</v>
      </c>
      <c r="AQ167">
        <v>0</v>
      </c>
      <c r="AR167">
        <v>0</v>
      </c>
      <c r="AW167">
        <f t="shared" si="27"/>
        <v>-1.1143606456362489</v>
      </c>
      <c r="AX167">
        <f t="shared" si="28"/>
        <v>0.24705882352941178</v>
      </c>
      <c r="AY167">
        <f t="shared" si="29"/>
        <v>0.7931888544891641</v>
      </c>
    </row>
    <row r="168" spans="1:51" x14ac:dyDescent="0.55000000000000004">
      <c r="A168">
        <v>324</v>
      </c>
      <c r="B168">
        <v>39</v>
      </c>
      <c r="C168">
        <v>10</v>
      </c>
      <c r="D168">
        <v>26</v>
      </c>
      <c r="E168">
        <v>0</v>
      </c>
      <c r="J168">
        <f t="shared" si="20"/>
        <v>-0.29739897274682187</v>
      </c>
      <c r="K168">
        <f t="shared" si="21"/>
        <v>0.42619344870087467</v>
      </c>
      <c r="O168">
        <v>324</v>
      </c>
      <c r="P168">
        <v>0</v>
      </c>
      <c r="Q168">
        <v>0</v>
      </c>
      <c r="V168">
        <f t="shared" si="22"/>
        <v>-1.1143606456362489</v>
      </c>
      <c r="W168">
        <f t="shared" si="23"/>
        <v>0.24705882352941178</v>
      </c>
      <c r="AA168">
        <v>329</v>
      </c>
      <c r="AB168">
        <v>18</v>
      </c>
      <c r="AC168">
        <v>0</v>
      </c>
      <c r="AD168">
        <v>0</v>
      </c>
      <c r="AE168">
        <v>0</v>
      </c>
      <c r="AJ168">
        <f t="shared" si="24"/>
        <v>-0.58912435222176018</v>
      </c>
      <c r="AK168">
        <f t="shared" si="25"/>
        <v>0.35683579377920505</v>
      </c>
      <c r="AL168">
        <f t="shared" si="26"/>
        <v>1.1456307063437636</v>
      </c>
      <c r="AP168">
        <v>329</v>
      </c>
      <c r="AQ168">
        <v>0</v>
      </c>
      <c r="AR168">
        <v>0</v>
      </c>
      <c r="AW168">
        <f t="shared" si="27"/>
        <v>-1.1143606456362489</v>
      </c>
      <c r="AX168">
        <f t="shared" si="28"/>
        <v>0.24705882352941178</v>
      </c>
      <c r="AY168">
        <f t="shared" si="29"/>
        <v>0.7931888544891641</v>
      </c>
    </row>
    <row r="169" spans="1:51" x14ac:dyDescent="0.55000000000000004">
      <c r="A169">
        <v>328</v>
      </c>
      <c r="B169">
        <v>16</v>
      </c>
      <c r="C169">
        <v>20</v>
      </c>
      <c r="D169">
        <v>0</v>
      </c>
      <c r="E169">
        <v>0</v>
      </c>
      <c r="J169">
        <f t="shared" si="20"/>
        <v>-1.2175502594242131</v>
      </c>
      <c r="K169">
        <f t="shared" si="21"/>
        <v>0.22836784671416804</v>
      </c>
      <c r="O169">
        <v>328</v>
      </c>
      <c r="P169">
        <v>0</v>
      </c>
      <c r="Q169">
        <v>0</v>
      </c>
      <c r="V169">
        <f t="shared" si="22"/>
        <v>-1.1143606456362489</v>
      </c>
      <c r="W169">
        <f t="shared" si="23"/>
        <v>0.24705882352941178</v>
      </c>
      <c r="AA169">
        <v>330</v>
      </c>
      <c r="AB169">
        <v>20</v>
      </c>
      <c r="AC169">
        <v>0</v>
      </c>
      <c r="AD169">
        <v>0</v>
      </c>
      <c r="AE169">
        <v>0</v>
      </c>
      <c r="AJ169">
        <f t="shared" si="24"/>
        <v>-0.51289987426108818</v>
      </c>
      <c r="AK169">
        <f t="shared" si="25"/>
        <v>0.37451397373200118</v>
      </c>
      <c r="AL169">
        <f t="shared" si="26"/>
        <v>1.2023869682974775</v>
      </c>
      <c r="AP169">
        <v>330</v>
      </c>
      <c r="AQ169">
        <v>0</v>
      </c>
      <c r="AR169">
        <v>0</v>
      </c>
      <c r="AW169">
        <f t="shared" si="27"/>
        <v>-1.1143606456362489</v>
      </c>
      <c r="AX169">
        <f t="shared" si="28"/>
        <v>0.24705882352941178</v>
      </c>
      <c r="AY169">
        <f t="shared" si="29"/>
        <v>0.7931888544891641</v>
      </c>
    </row>
    <row r="170" spans="1:51" x14ac:dyDescent="0.55000000000000004">
      <c r="A170">
        <v>333</v>
      </c>
      <c r="B170">
        <v>24</v>
      </c>
      <c r="C170">
        <v>35</v>
      </c>
      <c r="D170">
        <v>0</v>
      </c>
      <c r="E170">
        <v>0</v>
      </c>
      <c r="J170">
        <f t="shared" si="20"/>
        <v>-1.3268034195128604</v>
      </c>
      <c r="K170">
        <f t="shared" si="21"/>
        <v>0.20968860869066555</v>
      </c>
      <c r="O170">
        <v>333</v>
      </c>
      <c r="P170">
        <v>0</v>
      </c>
      <c r="Q170">
        <v>0</v>
      </c>
      <c r="V170">
        <f t="shared" si="22"/>
        <v>-1.1143606456362489</v>
      </c>
      <c r="W170">
        <f t="shared" si="23"/>
        <v>0.24705882352941178</v>
      </c>
      <c r="AA170">
        <v>331</v>
      </c>
      <c r="AB170">
        <v>32</v>
      </c>
      <c r="AC170">
        <v>0</v>
      </c>
      <c r="AD170">
        <v>13</v>
      </c>
      <c r="AE170">
        <v>1</v>
      </c>
      <c r="AJ170">
        <f t="shared" si="24"/>
        <v>-0.17181846874266976</v>
      </c>
      <c r="AK170">
        <f t="shared" si="25"/>
        <v>0.45715074581314058</v>
      </c>
      <c r="AL170">
        <f t="shared" si="26"/>
        <v>1.4676944997158723</v>
      </c>
      <c r="AP170">
        <v>331</v>
      </c>
      <c r="AQ170">
        <v>1</v>
      </c>
      <c r="AR170">
        <v>1</v>
      </c>
      <c r="AW170">
        <f t="shared" si="27"/>
        <v>-0.16251892949777491</v>
      </c>
      <c r="AX170">
        <f t="shared" si="28"/>
        <v>0.45945945945945943</v>
      </c>
      <c r="AY170">
        <f t="shared" si="29"/>
        <v>1.4751066856330013</v>
      </c>
    </row>
    <row r="171" spans="1:51" x14ac:dyDescent="0.55000000000000004">
      <c r="A171">
        <v>335</v>
      </c>
      <c r="B171">
        <v>18</v>
      </c>
      <c r="C171">
        <v>20</v>
      </c>
      <c r="D171">
        <v>0</v>
      </c>
      <c r="E171">
        <v>0</v>
      </c>
      <c r="J171">
        <f t="shared" si="20"/>
        <v>-1.1413257814635411</v>
      </c>
      <c r="K171">
        <f t="shared" si="21"/>
        <v>0.24207702908818624</v>
      </c>
      <c r="O171">
        <v>335</v>
      </c>
      <c r="P171">
        <v>0</v>
      </c>
      <c r="Q171">
        <v>0</v>
      </c>
      <c r="V171">
        <f t="shared" si="22"/>
        <v>-1.1143606456362489</v>
      </c>
      <c r="W171">
        <f t="shared" si="23"/>
        <v>0.24705882352941178</v>
      </c>
      <c r="AA171">
        <v>332</v>
      </c>
      <c r="AB171">
        <v>32</v>
      </c>
      <c r="AC171">
        <v>0</v>
      </c>
      <c r="AD171">
        <v>26</v>
      </c>
      <c r="AE171">
        <v>1</v>
      </c>
      <c r="AJ171">
        <f t="shared" si="24"/>
        <v>-0.28808393098828378</v>
      </c>
      <c r="AK171">
        <f t="shared" si="25"/>
        <v>0.42847301706210461</v>
      </c>
      <c r="AL171">
        <f t="shared" si="26"/>
        <v>1.375623896883599</v>
      </c>
      <c r="AP171">
        <v>332</v>
      </c>
      <c r="AQ171">
        <v>1</v>
      </c>
      <c r="AR171">
        <v>1</v>
      </c>
      <c r="AW171">
        <f t="shared" si="27"/>
        <v>-0.16251892949777491</v>
      </c>
      <c r="AX171">
        <f t="shared" si="28"/>
        <v>0.45945945945945943</v>
      </c>
      <c r="AY171">
        <f t="shared" si="29"/>
        <v>1.4751066856330013</v>
      </c>
    </row>
    <row r="172" spans="1:51" x14ac:dyDescent="0.55000000000000004">
      <c r="A172">
        <v>336</v>
      </c>
      <c r="B172">
        <v>14</v>
      </c>
      <c r="C172">
        <v>10</v>
      </c>
      <c r="D172">
        <v>13</v>
      </c>
      <c r="E172">
        <v>0</v>
      </c>
      <c r="J172">
        <f t="shared" si="20"/>
        <v>-1.1339394850096089</v>
      </c>
      <c r="K172">
        <f t="shared" si="21"/>
        <v>0.24343481584425092</v>
      </c>
      <c r="O172">
        <v>336</v>
      </c>
      <c r="P172">
        <v>1</v>
      </c>
      <c r="Q172">
        <v>0</v>
      </c>
      <c r="V172">
        <f t="shared" si="22"/>
        <v>-0.16251892949777491</v>
      </c>
      <c r="W172">
        <f t="shared" si="23"/>
        <v>0.45945945945945943</v>
      </c>
      <c r="AA172">
        <v>334</v>
      </c>
      <c r="AB172">
        <v>32</v>
      </c>
      <c r="AC172">
        <v>30</v>
      </c>
      <c r="AD172">
        <v>0</v>
      </c>
      <c r="AE172">
        <v>0</v>
      </c>
      <c r="AJ172">
        <f t="shared" si="24"/>
        <v>-0.88385515035972706</v>
      </c>
      <c r="AK172">
        <f t="shared" si="25"/>
        <v>0.29237953448870607</v>
      </c>
      <c r="AL172">
        <f t="shared" si="26"/>
        <v>0.93869218967426682</v>
      </c>
      <c r="AP172">
        <v>334</v>
      </c>
      <c r="AQ172">
        <v>0</v>
      </c>
      <c r="AR172">
        <v>0</v>
      </c>
      <c r="AW172">
        <f t="shared" si="27"/>
        <v>-1.1143606456362489</v>
      </c>
      <c r="AX172">
        <f t="shared" si="28"/>
        <v>0.24705882352941178</v>
      </c>
      <c r="AY172">
        <f t="shared" si="29"/>
        <v>0.7931888544891641</v>
      </c>
    </row>
    <row r="173" spans="1:51" x14ac:dyDescent="0.55000000000000004">
      <c r="A173">
        <v>338</v>
      </c>
      <c r="B173">
        <v>24</v>
      </c>
      <c r="C173">
        <v>0</v>
      </c>
      <c r="D173">
        <v>15</v>
      </c>
      <c r="E173">
        <v>0</v>
      </c>
      <c r="J173">
        <f t="shared" si="20"/>
        <v>-0.4946033747769909</v>
      </c>
      <c r="K173">
        <f t="shared" si="21"/>
        <v>0.37880973136066126</v>
      </c>
      <c r="O173">
        <v>338</v>
      </c>
      <c r="P173">
        <v>0</v>
      </c>
      <c r="Q173">
        <v>0</v>
      </c>
      <c r="V173">
        <f t="shared" si="22"/>
        <v>-1.1143606456362489</v>
      </c>
      <c r="W173">
        <f t="shared" si="23"/>
        <v>0.24705882352941178</v>
      </c>
      <c r="AA173">
        <v>337</v>
      </c>
      <c r="AB173">
        <v>34</v>
      </c>
      <c r="AC173">
        <v>10</v>
      </c>
      <c r="AD173">
        <v>13</v>
      </c>
      <c r="AE173">
        <v>0</v>
      </c>
      <c r="AJ173">
        <f t="shared" si="24"/>
        <v>-0.37169470540288818</v>
      </c>
      <c r="AK173">
        <f t="shared" si="25"/>
        <v>0.40813158455369808</v>
      </c>
      <c r="AL173">
        <f t="shared" si="26"/>
        <v>1.3103171925145043</v>
      </c>
      <c r="AP173">
        <v>337</v>
      </c>
      <c r="AQ173">
        <v>0</v>
      </c>
      <c r="AR173">
        <v>0</v>
      </c>
      <c r="AW173">
        <f t="shared" si="27"/>
        <v>-1.1143606456362489</v>
      </c>
      <c r="AX173">
        <f t="shared" si="28"/>
        <v>0.24705882352941178</v>
      </c>
      <c r="AY173">
        <f t="shared" si="29"/>
        <v>0.7931888544891641</v>
      </c>
    </row>
    <row r="174" spans="1:51" x14ac:dyDescent="0.55000000000000004">
      <c r="A174">
        <v>339</v>
      </c>
      <c r="B174">
        <v>10</v>
      </c>
      <c r="C174">
        <v>0</v>
      </c>
      <c r="D174">
        <v>0</v>
      </c>
      <c r="E174">
        <v>0</v>
      </c>
      <c r="J174">
        <f t="shared" si="20"/>
        <v>-0.89402226406444851</v>
      </c>
      <c r="K174">
        <f t="shared" si="21"/>
        <v>0.29028047128199291</v>
      </c>
      <c r="O174">
        <v>339</v>
      </c>
      <c r="P174">
        <v>0</v>
      </c>
      <c r="Q174">
        <v>0</v>
      </c>
      <c r="V174">
        <f t="shared" si="22"/>
        <v>-1.1143606456362489</v>
      </c>
      <c r="W174">
        <f t="shared" si="23"/>
        <v>0.24705882352941178</v>
      </c>
      <c r="AA174">
        <v>340</v>
      </c>
      <c r="AB174">
        <v>3</v>
      </c>
      <c r="AC174">
        <v>0</v>
      </c>
      <c r="AD174">
        <v>0</v>
      </c>
      <c r="AE174">
        <v>0</v>
      </c>
      <c r="AJ174">
        <f t="shared" si="24"/>
        <v>-1.1608079369268007</v>
      </c>
      <c r="AK174">
        <f t="shared" si="25"/>
        <v>0.23852050980458264</v>
      </c>
      <c r="AL174">
        <f t="shared" si="26"/>
        <v>0.76577637358313366</v>
      </c>
      <c r="AP174">
        <v>340</v>
      </c>
      <c r="AQ174">
        <v>1</v>
      </c>
      <c r="AR174">
        <v>0</v>
      </c>
      <c r="AW174">
        <f t="shared" si="27"/>
        <v>-1.1143606456362489</v>
      </c>
      <c r="AX174">
        <f t="shared" si="28"/>
        <v>0.24705882352941178</v>
      </c>
      <c r="AY174">
        <f t="shared" si="29"/>
        <v>0.7931888544891641</v>
      </c>
    </row>
    <row r="175" spans="1:51" x14ac:dyDescent="0.55000000000000004">
      <c r="A175">
        <v>341</v>
      </c>
      <c r="B175">
        <v>25</v>
      </c>
      <c r="C175">
        <v>15</v>
      </c>
      <c r="D175">
        <v>0</v>
      </c>
      <c r="E175">
        <v>0</v>
      </c>
      <c r="J175">
        <f t="shared" si="20"/>
        <v>-0.73648975129074357</v>
      </c>
      <c r="K175">
        <f t="shared" si="21"/>
        <v>0.32377221491960972</v>
      </c>
      <c r="O175">
        <v>341</v>
      </c>
      <c r="P175">
        <v>0</v>
      </c>
      <c r="Q175">
        <v>0</v>
      </c>
      <c r="V175">
        <f t="shared" si="22"/>
        <v>-1.1143606456362489</v>
      </c>
      <c r="W175">
        <f t="shared" si="23"/>
        <v>0.24705882352941178</v>
      </c>
      <c r="AA175">
        <v>342</v>
      </c>
      <c r="AB175">
        <v>30</v>
      </c>
      <c r="AC175">
        <v>0</v>
      </c>
      <c r="AD175">
        <v>0</v>
      </c>
      <c r="AE175">
        <v>1</v>
      </c>
      <c r="AJ175">
        <f t="shared" si="24"/>
        <v>-0.13177748445772774</v>
      </c>
      <c r="AK175">
        <f t="shared" si="25"/>
        <v>0.46710322033210444</v>
      </c>
      <c r="AL175">
        <f t="shared" si="26"/>
        <v>1.49964718106623</v>
      </c>
      <c r="AP175">
        <v>342</v>
      </c>
      <c r="AQ175">
        <v>1</v>
      </c>
      <c r="AR175">
        <v>1</v>
      </c>
      <c r="AW175">
        <f t="shared" si="27"/>
        <v>-0.16251892949777491</v>
      </c>
      <c r="AX175">
        <f t="shared" si="28"/>
        <v>0.45945945945945943</v>
      </c>
      <c r="AY175">
        <f t="shared" si="29"/>
        <v>1.4751066856330013</v>
      </c>
    </row>
    <row r="176" spans="1:51" x14ac:dyDescent="0.55000000000000004">
      <c r="A176">
        <v>343</v>
      </c>
      <c r="B176">
        <v>38</v>
      </c>
      <c r="C176">
        <v>10</v>
      </c>
      <c r="D176">
        <v>0</v>
      </c>
      <c r="E176">
        <v>1</v>
      </c>
      <c r="J176">
        <f t="shared" si="20"/>
        <v>-0.10298028723592995</v>
      </c>
      <c r="K176">
        <f t="shared" si="21"/>
        <v>0.47427765616598183</v>
      </c>
      <c r="O176">
        <v>343</v>
      </c>
      <c r="P176">
        <v>1</v>
      </c>
      <c r="Q176">
        <v>1</v>
      </c>
      <c r="V176">
        <f t="shared" si="22"/>
        <v>-0.16251892949777491</v>
      </c>
      <c r="W176">
        <f t="shared" si="23"/>
        <v>0.45945945945945943</v>
      </c>
      <c r="AA176">
        <v>344</v>
      </c>
      <c r="AB176">
        <v>25</v>
      </c>
      <c r="AC176">
        <v>10</v>
      </c>
      <c r="AD176">
        <v>13</v>
      </c>
      <c r="AE176">
        <v>0</v>
      </c>
      <c r="AJ176">
        <f t="shared" si="24"/>
        <v>-0.7147048562259124</v>
      </c>
      <c r="AK176">
        <f t="shared" si="25"/>
        <v>0.3285600736612031</v>
      </c>
      <c r="AL176">
        <f t="shared" si="26"/>
        <v>1.0548507628070205</v>
      </c>
      <c r="AP176">
        <v>344</v>
      </c>
      <c r="AQ176">
        <v>0</v>
      </c>
      <c r="AR176">
        <v>0</v>
      </c>
      <c r="AW176">
        <f t="shared" si="27"/>
        <v>-1.1143606456362489</v>
      </c>
      <c r="AX176">
        <f t="shared" si="28"/>
        <v>0.24705882352941178</v>
      </c>
      <c r="AY176">
        <f t="shared" si="29"/>
        <v>0.7931888544891641</v>
      </c>
    </row>
    <row r="177" spans="1:51" x14ac:dyDescent="0.55000000000000004">
      <c r="A177">
        <v>346</v>
      </c>
      <c r="B177">
        <v>21</v>
      </c>
      <c r="C177">
        <v>35</v>
      </c>
      <c r="D177">
        <v>13</v>
      </c>
      <c r="E177">
        <v>0</v>
      </c>
      <c r="J177">
        <f t="shared" si="20"/>
        <v>-1.5574055986994826</v>
      </c>
      <c r="K177">
        <f t="shared" si="21"/>
        <v>0.17401924197749316</v>
      </c>
      <c r="O177">
        <v>346</v>
      </c>
      <c r="P177">
        <v>0</v>
      </c>
      <c r="Q177">
        <v>0</v>
      </c>
      <c r="V177">
        <f t="shared" si="22"/>
        <v>-1.1143606456362489</v>
      </c>
      <c r="W177">
        <f t="shared" si="23"/>
        <v>0.24705882352941178</v>
      </c>
      <c r="AA177">
        <v>345</v>
      </c>
      <c r="AB177">
        <v>16</v>
      </c>
      <c r="AC177">
        <v>25</v>
      </c>
      <c r="AD177">
        <v>13</v>
      </c>
      <c r="AE177">
        <v>0</v>
      </c>
      <c r="AJ177">
        <f t="shared" si="24"/>
        <v>-1.4718660789802724</v>
      </c>
      <c r="AK177">
        <f t="shared" si="25"/>
        <v>0.18665914483915633</v>
      </c>
      <c r="AL177">
        <f t="shared" si="26"/>
        <v>0.59927409658887032</v>
      </c>
      <c r="AP177">
        <v>345</v>
      </c>
      <c r="AQ177">
        <v>0</v>
      </c>
      <c r="AR177">
        <v>0</v>
      </c>
      <c r="AW177">
        <f t="shared" si="27"/>
        <v>-1.1143606456362489</v>
      </c>
      <c r="AX177">
        <f t="shared" si="28"/>
        <v>0.24705882352941178</v>
      </c>
      <c r="AY177">
        <f t="shared" si="29"/>
        <v>0.7931888544891641</v>
      </c>
    </row>
    <row r="178" spans="1:51" x14ac:dyDescent="0.55000000000000004">
      <c r="A178">
        <v>348</v>
      </c>
      <c r="B178">
        <v>21</v>
      </c>
      <c r="C178">
        <v>50</v>
      </c>
      <c r="D178">
        <v>0</v>
      </c>
      <c r="E178">
        <v>0</v>
      </c>
      <c r="J178">
        <f t="shared" si="20"/>
        <v>-1.8552912083852042</v>
      </c>
      <c r="K178">
        <f t="shared" si="21"/>
        <v>0.13525284462958448</v>
      </c>
      <c r="O178">
        <v>348</v>
      </c>
      <c r="P178">
        <v>0</v>
      </c>
      <c r="Q178">
        <v>0</v>
      </c>
      <c r="V178">
        <f t="shared" si="22"/>
        <v>-1.1143606456362489</v>
      </c>
      <c r="W178">
        <f t="shared" si="23"/>
        <v>0.24705882352941178</v>
      </c>
      <c r="AA178">
        <v>347</v>
      </c>
      <c r="AB178">
        <v>31</v>
      </c>
      <c r="AC178">
        <v>45</v>
      </c>
      <c r="AD178">
        <v>26</v>
      </c>
      <c r="AE178">
        <v>0</v>
      </c>
      <c r="AJ178">
        <f t="shared" si="24"/>
        <v>-1.5686493857626269</v>
      </c>
      <c r="AK178">
        <f t="shared" si="25"/>
        <v>0.17240901771959272</v>
      </c>
      <c r="AL178">
        <f t="shared" si="26"/>
        <v>0.55352368846816602</v>
      </c>
      <c r="AP178">
        <v>347</v>
      </c>
      <c r="AQ178">
        <v>1</v>
      </c>
      <c r="AR178">
        <v>0</v>
      </c>
      <c r="AW178">
        <f t="shared" si="27"/>
        <v>-1.1143606456362489</v>
      </c>
      <c r="AX178">
        <f t="shared" si="28"/>
        <v>0.24705882352941178</v>
      </c>
      <c r="AY178">
        <f t="shared" si="29"/>
        <v>0.7931888544891641</v>
      </c>
    </row>
    <row r="179" spans="1:51" x14ac:dyDescent="0.55000000000000004">
      <c r="A179">
        <v>352</v>
      </c>
      <c r="B179">
        <v>8</v>
      </c>
      <c r="C179">
        <v>0</v>
      </c>
      <c r="D179">
        <v>13</v>
      </c>
      <c r="E179">
        <v>0</v>
      </c>
      <c r="J179">
        <f t="shared" si="20"/>
        <v>-1.0865122042707347</v>
      </c>
      <c r="K179">
        <f t="shared" si="21"/>
        <v>0.25227562186385744</v>
      </c>
      <c r="O179">
        <v>352</v>
      </c>
      <c r="P179">
        <v>0</v>
      </c>
      <c r="Q179">
        <v>0</v>
      </c>
      <c r="V179">
        <f t="shared" si="22"/>
        <v>-1.1143606456362489</v>
      </c>
      <c r="W179">
        <f t="shared" si="23"/>
        <v>0.24705882352941178</v>
      </c>
      <c r="AA179">
        <v>349</v>
      </c>
      <c r="AB179">
        <v>8</v>
      </c>
      <c r="AC179">
        <v>10</v>
      </c>
      <c r="AD179">
        <v>0</v>
      </c>
      <c r="AE179">
        <v>0</v>
      </c>
      <c r="AJ179">
        <f t="shared" si="24"/>
        <v>-1.2463474566460111</v>
      </c>
      <c r="AK179">
        <f t="shared" si="25"/>
        <v>0.223333051906803</v>
      </c>
      <c r="AL179">
        <f t="shared" si="26"/>
        <v>0.71701664033236745</v>
      </c>
      <c r="AP179">
        <v>349</v>
      </c>
      <c r="AQ179">
        <v>0</v>
      </c>
      <c r="AR179">
        <v>0</v>
      </c>
      <c r="AW179">
        <f t="shared" si="27"/>
        <v>-1.1143606456362489</v>
      </c>
      <c r="AX179">
        <f t="shared" si="28"/>
        <v>0.24705882352941178</v>
      </c>
      <c r="AY179">
        <f t="shared" si="29"/>
        <v>0.7931888544891641</v>
      </c>
    </row>
    <row r="180" spans="1:51" x14ac:dyDescent="0.55000000000000004">
      <c r="A180">
        <v>355</v>
      </c>
      <c r="B180">
        <v>37</v>
      </c>
      <c r="C180">
        <v>20</v>
      </c>
      <c r="D180">
        <v>13</v>
      </c>
      <c r="E180">
        <v>0</v>
      </c>
      <c r="J180">
        <f t="shared" si="20"/>
        <v>-0.53345870308277044</v>
      </c>
      <c r="K180">
        <f t="shared" si="21"/>
        <v>0.36971056236154065</v>
      </c>
      <c r="O180">
        <v>355</v>
      </c>
      <c r="P180">
        <v>1</v>
      </c>
      <c r="Q180">
        <v>0</v>
      </c>
      <c r="V180">
        <f t="shared" si="22"/>
        <v>-0.16251892949777491</v>
      </c>
      <c r="W180">
        <f t="shared" si="23"/>
        <v>0.45945945945945943</v>
      </c>
      <c r="AA180">
        <v>350</v>
      </c>
      <c r="AB180">
        <v>27</v>
      </c>
      <c r="AC180">
        <v>15</v>
      </c>
      <c r="AD180">
        <v>0</v>
      </c>
      <c r="AE180">
        <v>0</v>
      </c>
      <c r="AJ180">
        <f t="shared" si="24"/>
        <v>-0.66026527333007157</v>
      </c>
      <c r="AK180">
        <f t="shared" si="25"/>
        <v>0.34068002409248033</v>
      </c>
      <c r="AL180">
        <f t="shared" si="26"/>
        <v>1.0937621826127</v>
      </c>
      <c r="AP180">
        <v>350</v>
      </c>
      <c r="AQ180">
        <v>0</v>
      </c>
      <c r="AR180">
        <v>0</v>
      </c>
      <c r="AW180">
        <f t="shared" si="27"/>
        <v>-1.1143606456362489</v>
      </c>
      <c r="AX180">
        <f t="shared" si="28"/>
        <v>0.24705882352941178</v>
      </c>
      <c r="AY180">
        <f t="shared" si="29"/>
        <v>0.7931888544891641</v>
      </c>
    </row>
    <row r="181" spans="1:51" x14ac:dyDescent="0.55000000000000004">
      <c r="A181">
        <v>358</v>
      </c>
      <c r="B181">
        <v>23</v>
      </c>
      <c r="C181">
        <v>10</v>
      </c>
      <c r="D181">
        <v>13</v>
      </c>
      <c r="E181">
        <v>0</v>
      </c>
      <c r="J181">
        <f t="shared" si="20"/>
        <v>-0.79092933418658462</v>
      </c>
      <c r="K181">
        <f t="shared" si="21"/>
        <v>0.31196915818700283</v>
      </c>
      <c r="O181">
        <v>358</v>
      </c>
      <c r="P181">
        <v>1</v>
      </c>
      <c r="Q181">
        <v>0</v>
      </c>
      <c r="V181">
        <f t="shared" si="22"/>
        <v>-0.16251892949777491</v>
      </c>
      <c r="W181">
        <f t="shared" si="23"/>
        <v>0.45945945945945943</v>
      </c>
      <c r="AA181">
        <v>351</v>
      </c>
      <c r="AB181">
        <v>16</v>
      </c>
      <c r="AC181">
        <v>0</v>
      </c>
      <c r="AD181">
        <v>0</v>
      </c>
      <c r="AE181">
        <v>0</v>
      </c>
      <c r="AJ181">
        <f t="shared" si="24"/>
        <v>-0.66534883018243229</v>
      </c>
      <c r="AK181">
        <f t="shared" si="25"/>
        <v>0.33953909657255593</v>
      </c>
      <c r="AL181">
        <f t="shared" si="26"/>
        <v>1.0900992047855742</v>
      </c>
      <c r="AP181">
        <v>351</v>
      </c>
      <c r="AQ181">
        <v>1</v>
      </c>
      <c r="AR181">
        <v>0</v>
      </c>
      <c r="AW181">
        <f t="shared" si="27"/>
        <v>-1.1143606456362489</v>
      </c>
      <c r="AX181">
        <f t="shared" si="28"/>
        <v>0.24705882352941178</v>
      </c>
      <c r="AY181">
        <f t="shared" si="29"/>
        <v>0.7931888544891641</v>
      </c>
    </row>
    <row r="182" spans="1:51" x14ac:dyDescent="0.55000000000000004">
      <c r="A182">
        <v>359</v>
      </c>
      <c r="B182">
        <v>24</v>
      </c>
      <c r="C182">
        <v>0</v>
      </c>
      <c r="D182">
        <v>0</v>
      </c>
      <c r="E182">
        <v>1</v>
      </c>
      <c r="J182">
        <f t="shared" si="20"/>
        <v>-0.36045091833974396</v>
      </c>
      <c r="K182">
        <f t="shared" si="21"/>
        <v>0.41085041571091019</v>
      </c>
      <c r="O182">
        <v>359</v>
      </c>
      <c r="P182">
        <v>0</v>
      </c>
      <c r="Q182">
        <v>1</v>
      </c>
      <c r="V182">
        <f t="shared" si="22"/>
        <v>-1.1143606456362489</v>
      </c>
      <c r="W182">
        <f t="shared" si="23"/>
        <v>0.24705882352941178</v>
      </c>
      <c r="AA182">
        <v>353</v>
      </c>
      <c r="AB182">
        <v>29</v>
      </c>
      <c r="AC182">
        <v>60</v>
      </c>
      <c r="AD182">
        <v>0</v>
      </c>
      <c r="AE182">
        <v>0</v>
      </c>
      <c r="AJ182">
        <f t="shared" si="24"/>
        <v>-1.8264940111634065</v>
      </c>
      <c r="AK182">
        <f t="shared" si="25"/>
        <v>0.13865646617828717</v>
      </c>
      <c r="AL182">
        <f t="shared" si="26"/>
        <v>0.44516023351976403</v>
      </c>
      <c r="AP182">
        <v>353</v>
      </c>
      <c r="AQ182">
        <v>0</v>
      </c>
      <c r="AR182">
        <v>0</v>
      </c>
      <c r="AW182">
        <f t="shared" si="27"/>
        <v>-1.1143606456362489</v>
      </c>
      <c r="AX182">
        <f t="shared" si="28"/>
        <v>0.24705882352941178</v>
      </c>
      <c r="AY182">
        <f t="shared" si="29"/>
        <v>0.7931888544891641</v>
      </c>
    </row>
    <row r="183" spans="1:51" x14ac:dyDescent="0.55000000000000004">
      <c r="A183">
        <v>365</v>
      </c>
      <c r="B183">
        <v>29</v>
      </c>
      <c r="C183">
        <v>15</v>
      </c>
      <c r="D183">
        <v>13</v>
      </c>
      <c r="E183">
        <v>0</v>
      </c>
      <c r="J183">
        <f t="shared" si="20"/>
        <v>-0.70030625761501364</v>
      </c>
      <c r="K183">
        <f t="shared" si="21"/>
        <v>0.33174433007390308</v>
      </c>
      <c r="O183">
        <v>365</v>
      </c>
      <c r="P183">
        <v>0</v>
      </c>
      <c r="Q183">
        <v>0</v>
      </c>
      <c r="V183">
        <f t="shared" si="22"/>
        <v>-1.1143606456362489</v>
      </c>
      <c r="W183">
        <f t="shared" si="23"/>
        <v>0.24705882352941178</v>
      </c>
      <c r="AA183">
        <v>354</v>
      </c>
      <c r="AB183">
        <v>28</v>
      </c>
      <c r="AC183">
        <v>0</v>
      </c>
      <c r="AD183">
        <v>0</v>
      </c>
      <c r="AE183">
        <v>1</v>
      </c>
      <c r="AJ183">
        <f t="shared" si="24"/>
        <v>-0.20800196241839997</v>
      </c>
      <c r="AK183">
        <f t="shared" si="25"/>
        <v>0.44818618443062919</v>
      </c>
      <c r="AL183">
        <f t="shared" si="26"/>
        <v>1.4389135394878094</v>
      </c>
      <c r="AP183">
        <v>354</v>
      </c>
      <c r="AQ183">
        <v>0</v>
      </c>
      <c r="AR183">
        <v>1</v>
      </c>
      <c r="AW183">
        <f t="shared" si="27"/>
        <v>-0.16251892949777491</v>
      </c>
      <c r="AX183">
        <f t="shared" si="28"/>
        <v>0.45945945945945943</v>
      </c>
      <c r="AY183">
        <f t="shared" si="29"/>
        <v>1.4751066856330013</v>
      </c>
    </row>
    <row r="184" spans="1:51" x14ac:dyDescent="0.55000000000000004">
      <c r="A184">
        <v>366</v>
      </c>
      <c r="B184">
        <v>30</v>
      </c>
      <c r="C184">
        <v>10</v>
      </c>
      <c r="D184">
        <v>0</v>
      </c>
      <c r="E184">
        <v>1</v>
      </c>
      <c r="J184">
        <f t="shared" si="20"/>
        <v>-0.40787819907861816</v>
      </c>
      <c r="K184">
        <f t="shared" si="21"/>
        <v>0.3994209981664617</v>
      </c>
      <c r="O184">
        <v>366</v>
      </c>
      <c r="P184">
        <v>0</v>
      </c>
      <c r="Q184">
        <v>1</v>
      </c>
      <c r="V184">
        <f t="shared" si="22"/>
        <v>-1.1143606456362489</v>
      </c>
      <c r="W184">
        <f t="shared" si="23"/>
        <v>0.24705882352941178</v>
      </c>
      <c r="AA184">
        <v>356</v>
      </c>
      <c r="AB184">
        <v>25</v>
      </c>
      <c r="AC184">
        <v>0</v>
      </c>
      <c r="AD184">
        <v>0</v>
      </c>
      <c r="AE184">
        <v>1</v>
      </c>
      <c r="AJ184">
        <f t="shared" si="24"/>
        <v>-0.32233867935940796</v>
      </c>
      <c r="AK184">
        <f t="shared" si="25"/>
        <v>0.4201058997445386</v>
      </c>
      <c r="AL184">
        <f t="shared" si="26"/>
        <v>1.3487610465482553</v>
      </c>
      <c r="AP184">
        <v>356</v>
      </c>
      <c r="AQ184">
        <v>1</v>
      </c>
      <c r="AR184">
        <v>1</v>
      </c>
      <c r="AW184">
        <f t="shared" si="27"/>
        <v>-0.16251892949777491</v>
      </c>
      <c r="AX184">
        <f t="shared" si="28"/>
        <v>0.45945945945945943</v>
      </c>
      <c r="AY184">
        <f t="shared" si="29"/>
        <v>1.4751066856330013</v>
      </c>
    </row>
    <row r="185" spans="1:51" x14ac:dyDescent="0.55000000000000004">
      <c r="A185">
        <v>367</v>
      </c>
      <c r="B185">
        <v>35</v>
      </c>
      <c r="C185">
        <v>20</v>
      </c>
      <c r="D185">
        <v>0</v>
      </c>
      <c r="E185">
        <v>1</v>
      </c>
      <c r="J185">
        <f t="shared" si="20"/>
        <v>-0.49341771879782848</v>
      </c>
      <c r="K185">
        <f t="shared" si="21"/>
        <v>0.37908877159238785</v>
      </c>
      <c r="O185">
        <v>367</v>
      </c>
      <c r="P185">
        <v>0</v>
      </c>
      <c r="Q185">
        <v>1</v>
      </c>
      <c r="V185">
        <f t="shared" si="22"/>
        <v>-1.1143606456362489</v>
      </c>
      <c r="W185">
        <f t="shared" si="23"/>
        <v>0.24705882352941178</v>
      </c>
      <c r="AA185">
        <v>357</v>
      </c>
      <c r="AB185">
        <v>24</v>
      </c>
      <c r="AC185">
        <v>0</v>
      </c>
      <c r="AD185">
        <v>0</v>
      </c>
      <c r="AE185">
        <v>0</v>
      </c>
      <c r="AJ185">
        <f t="shared" si="24"/>
        <v>-0.36045091833974396</v>
      </c>
      <c r="AK185">
        <f t="shared" si="25"/>
        <v>0.41085041571091019</v>
      </c>
      <c r="AL185">
        <f t="shared" si="26"/>
        <v>1.3190460714929222</v>
      </c>
      <c r="AP185">
        <v>357</v>
      </c>
      <c r="AQ185">
        <v>0</v>
      </c>
      <c r="AR185">
        <v>0</v>
      </c>
      <c r="AW185">
        <f t="shared" si="27"/>
        <v>-1.1143606456362489</v>
      </c>
      <c r="AX185">
        <f t="shared" si="28"/>
        <v>0.24705882352941178</v>
      </c>
      <c r="AY185">
        <f t="shared" si="29"/>
        <v>0.7931888544891641</v>
      </c>
    </row>
    <row r="186" spans="1:51" x14ac:dyDescent="0.55000000000000004">
      <c r="A186">
        <v>369</v>
      </c>
      <c r="B186">
        <v>12</v>
      </c>
      <c r="C186">
        <v>15</v>
      </c>
      <c r="D186">
        <v>0</v>
      </c>
      <c r="E186">
        <v>0</v>
      </c>
      <c r="J186">
        <f t="shared" si="20"/>
        <v>-1.2319488580351121</v>
      </c>
      <c r="K186">
        <f t="shared" si="21"/>
        <v>0.22584051202464381</v>
      </c>
      <c r="O186">
        <v>369</v>
      </c>
      <c r="P186">
        <v>0</v>
      </c>
      <c r="Q186">
        <v>0</v>
      </c>
      <c r="V186">
        <f t="shared" si="22"/>
        <v>-1.1143606456362489</v>
      </c>
      <c r="W186">
        <f t="shared" si="23"/>
        <v>0.24705882352941178</v>
      </c>
      <c r="AA186">
        <v>360</v>
      </c>
      <c r="AB186">
        <v>31</v>
      </c>
      <c r="AC186">
        <v>0</v>
      </c>
      <c r="AD186">
        <v>0</v>
      </c>
      <c r="AE186">
        <v>0</v>
      </c>
      <c r="AJ186">
        <f t="shared" si="24"/>
        <v>-9.3665245477391856E-2</v>
      </c>
      <c r="AK186">
        <f t="shared" si="25"/>
        <v>0.47660079324734639</v>
      </c>
      <c r="AL186">
        <f t="shared" si="26"/>
        <v>1.5301393888467436</v>
      </c>
      <c r="AP186">
        <v>360</v>
      </c>
      <c r="AQ186">
        <v>0</v>
      </c>
      <c r="AR186">
        <v>0</v>
      </c>
      <c r="AW186">
        <f t="shared" si="27"/>
        <v>-1.1143606456362489</v>
      </c>
      <c r="AX186">
        <f t="shared" si="28"/>
        <v>0.24705882352941178</v>
      </c>
      <c r="AY186">
        <f t="shared" si="29"/>
        <v>0.7931888544891641</v>
      </c>
    </row>
    <row r="187" spans="1:51" x14ac:dyDescent="0.55000000000000004">
      <c r="A187">
        <v>380</v>
      </c>
      <c r="B187">
        <v>18</v>
      </c>
      <c r="C187">
        <v>0</v>
      </c>
      <c r="D187">
        <v>0</v>
      </c>
      <c r="E187">
        <v>0</v>
      </c>
      <c r="J187">
        <f t="shared" si="20"/>
        <v>-0.58912435222176018</v>
      </c>
      <c r="K187">
        <f t="shared" si="21"/>
        <v>0.35683579377920505</v>
      </c>
      <c r="O187">
        <v>380</v>
      </c>
      <c r="P187">
        <v>0</v>
      </c>
      <c r="Q187">
        <v>0</v>
      </c>
      <c r="V187">
        <f t="shared" si="22"/>
        <v>-1.1143606456362489</v>
      </c>
      <c r="W187">
        <f t="shared" si="23"/>
        <v>0.24705882352941178</v>
      </c>
      <c r="AA187">
        <v>361</v>
      </c>
      <c r="AB187">
        <v>44</v>
      </c>
      <c r="AC187">
        <v>50</v>
      </c>
      <c r="AD187">
        <v>13</v>
      </c>
      <c r="AE187">
        <v>0</v>
      </c>
      <c r="AJ187">
        <f t="shared" si="24"/>
        <v>-1.0949751740830895</v>
      </c>
      <c r="AK187">
        <f t="shared" si="25"/>
        <v>0.2506825788866337</v>
      </c>
      <c r="AL187">
        <f t="shared" si="26"/>
        <v>0.80482301642550813</v>
      </c>
      <c r="AP187">
        <v>361</v>
      </c>
      <c r="AQ187">
        <v>0</v>
      </c>
      <c r="AR187">
        <v>0</v>
      </c>
      <c r="AW187">
        <f t="shared" si="27"/>
        <v>-1.1143606456362489</v>
      </c>
      <c r="AX187">
        <f t="shared" si="28"/>
        <v>0.24705882352941178</v>
      </c>
      <c r="AY187">
        <f t="shared" si="29"/>
        <v>0.7931888544891641</v>
      </c>
    </row>
    <row r="188" spans="1:51" x14ac:dyDescent="0.55000000000000004">
      <c r="A188">
        <v>381</v>
      </c>
      <c r="B188">
        <v>25</v>
      </c>
      <c r="C188">
        <v>15</v>
      </c>
      <c r="D188">
        <v>0</v>
      </c>
      <c r="E188">
        <v>0</v>
      </c>
      <c r="J188">
        <f t="shared" si="20"/>
        <v>-0.73648975129074357</v>
      </c>
      <c r="K188">
        <f t="shared" si="21"/>
        <v>0.32377221491960972</v>
      </c>
      <c r="O188">
        <v>381</v>
      </c>
      <c r="P188">
        <v>1</v>
      </c>
      <c r="Q188">
        <v>0</v>
      </c>
      <c r="V188">
        <f t="shared" si="22"/>
        <v>-0.16251892949777491</v>
      </c>
      <c r="W188">
        <f t="shared" si="23"/>
        <v>0.45945945945945943</v>
      </c>
      <c r="AA188">
        <v>362</v>
      </c>
      <c r="AB188">
        <v>21</v>
      </c>
      <c r="AC188">
        <v>30</v>
      </c>
      <c r="AD188">
        <v>0</v>
      </c>
      <c r="AE188">
        <v>0</v>
      </c>
      <c r="AJ188">
        <f t="shared" si="24"/>
        <v>-1.3030897791434235</v>
      </c>
      <c r="AK188">
        <f t="shared" si="25"/>
        <v>0.21364547144597704</v>
      </c>
      <c r="AL188">
        <f t="shared" si="26"/>
        <v>0.68591440832655781</v>
      </c>
      <c r="AP188">
        <v>362</v>
      </c>
      <c r="AQ188">
        <v>1</v>
      </c>
      <c r="AR188">
        <v>0</v>
      </c>
      <c r="AW188">
        <f t="shared" si="27"/>
        <v>-1.1143606456362489</v>
      </c>
      <c r="AX188">
        <f t="shared" si="28"/>
        <v>0.24705882352941178</v>
      </c>
      <c r="AY188">
        <f t="shared" si="29"/>
        <v>0.7931888544891641</v>
      </c>
    </row>
    <row r="189" spans="1:51" x14ac:dyDescent="0.55000000000000004">
      <c r="A189">
        <v>382</v>
      </c>
      <c r="B189">
        <v>22</v>
      </c>
      <c r="C189">
        <v>10</v>
      </c>
      <c r="D189">
        <v>13</v>
      </c>
      <c r="E189">
        <v>1</v>
      </c>
      <c r="J189">
        <f t="shared" si="20"/>
        <v>-0.82904157316692051</v>
      </c>
      <c r="K189">
        <f t="shared" si="21"/>
        <v>0.30384776261971225</v>
      </c>
      <c r="O189">
        <v>382</v>
      </c>
      <c r="P189">
        <v>0</v>
      </c>
      <c r="Q189">
        <v>1</v>
      </c>
      <c r="V189">
        <f t="shared" si="22"/>
        <v>-1.1143606456362489</v>
      </c>
      <c r="W189">
        <f t="shared" si="23"/>
        <v>0.24705882352941178</v>
      </c>
      <c r="AA189">
        <v>363</v>
      </c>
      <c r="AB189">
        <v>36</v>
      </c>
      <c r="AC189">
        <v>35</v>
      </c>
      <c r="AD189">
        <v>13</v>
      </c>
      <c r="AE189">
        <v>1</v>
      </c>
      <c r="AJ189">
        <f t="shared" si="24"/>
        <v>-0.98572201399444204</v>
      </c>
      <c r="AK189">
        <f t="shared" si="25"/>
        <v>0.27175788762045877</v>
      </c>
      <c r="AL189">
        <f t="shared" si="26"/>
        <v>0.87248584972884125</v>
      </c>
      <c r="AP189">
        <v>363</v>
      </c>
      <c r="AQ189">
        <v>1</v>
      </c>
      <c r="AR189">
        <v>1</v>
      </c>
      <c r="AW189">
        <f t="shared" si="27"/>
        <v>-0.16251892949777491</v>
      </c>
      <c r="AX189">
        <f t="shared" si="28"/>
        <v>0.45945945945945943</v>
      </c>
      <c r="AY189">
        <f t="shared" si="29"/>
        <v>1.4751066856330013</v>
      </c>
    </row>
    <row r="190" spans="1:51" x14ac:dyDescent="0.55000000000000004">
      <c r="A190">
        <v>386</v>
      </c>
      <c r="B190">
        <v>3</v>
      </c>
      <c r="C190">
        <v>0</v>
      </c>
      <c r="D190">
        <v>0</v>
      </c>
      <c r="E190">
        <v>0</v>
      </c>
      <c r="J190">
        <f t="shared" si="20"/>
        <v>-1.1608079369268007</v>
      </c>
      <c r="K190">
        <f t="shared" si="21"/>
        <v>0.23852050980458264</v>
      </c>
      <c r="O190">
        <v>386</v>
      </c>
      <c r="P190">
        <v>0</v>
      </c>
      <c r="Q190">
        <v>0</v>
      </c>
      <c r="V190">
        <f t="shared" si="22"/>
        <v>-1.1143606456362489</v>
      </c>
      <c r="W190">
        <f t="shared" si="23"/>
        <v>0.24705882352941178</v>
      </c>
      <c r="AA190">
        <v>364</v>
      </c>
      <c r="AB190">
        <v>17</v>
      </c>
      <c r="AC190">
        <v>0</v>
      </c>
      <c r="AD190">
        <v>0</v>
      </c>
      <c r="AE190">
        <v>0</v>
      </c>
      <c r="AJ190">
        <f t="shared" si="24"/>
        <v>-0.62723659120209629</v>
      </c>
      <c r="AK190">
        <f t="shared" si="25"/>
        <v>0.34813739611561206</v>
      </c>
      <c r="AL190">
        <f t="shared" si="26"/>
        <v>1.1177042717395966</v>
      </c>
      <c r="AP190">
        <v>364</v>
      </c>
      <c r="AQ190">
        <v>0</v>
      </c>
      <c r="AR190">
        <v>0</v>
      </c>
      <c r="AW190">
        <f t="shared" si="27"/>
        <v>-1.1143606456362489</v>
      </c>
      <c r="AX190">
        <f t="shared" si="28"/>
        <v>0.24705882352941178</v>
      </c>
      <c r="AY190">
        <f t="shared" si="29"/>
        <v>0.7931888544891641</v>
      </c>
    </row>
    <row r="191" spans="1:51" x14ac:dyDescent="0.55000000000000004">
      <c r="A191">
        <v>387</v>
      </c>
      <c r="B191">
        <v>35</v>
      </c>
      <c r="C191">
        <v>30</v>
      </c>
      <c r="D191">
        <v>26</v>
      </c>
      <c r="E191">
        <v>0</v>
      </c>
      <c r="J191">
        <f t="shared" si="20"/>
        <v>-1.002049357909947</v>
      </c>
      <c r="K191">
        <f t="shared" si="21"/>
        <v>0.26853868399526704</v>
      </c>
      <c r="O191">
        <v>387</v>
      </c>
      <c r="P191">
        <v>0</v>
      </c>
      <c r="Q191">
        <v>0</v>
      </c>
      <c r="V191">
        <f t="shared" si="22"/>
        <v>-1.1143606456362489</v>
      </c>
      <c r="W191">
        <f t="shared" si="23"/>
        <v>0.24705882352941178</v>
      </c>
      <c r="AA191">
        <v>368</v>
      </c>
      <c r="AB191">
        <v>31</v>
      </c>
      <c r="AC191">
        <v>15</v>
      </c>
      <c r="AD191">
        <v>0</v>
      </c>
      <c r="AE191">
        <v>0</v>
      </c>
      <c r="AJ191">
        <f t="shared" si="24"/>
        <v>-0.50781631740872757</v>
      </c>
      <c r="AK191">
        <f t="shared" si="25"/>
        <v>0.37570557105494973</v>
      </c>
      <c r="AL191">
        <f t="shared" si="26"/>
        <v>1.206212622860628</v>
      </c>
      <c r="AP191">
        <v>368</v>
      </c>
      <c r="AQ191">
        <v>1</v>
      </c>
      <c r="AR191">
        <v>0</v>
      </c>
      <c r="AW191">
        <f t="shared" si="27"/>
        <v>-1.1143606456362489</v>
      </c>
      <c r="AX191">
        <f t="shared" si="28"/>
        <v>0.24705882352941178</v>
      </c>
      <c r="AY191">
        <f t="shared" si="29"/>
        <v>0.7931888544891641</v>
      </c>
    </row>
    <row r="192" spans="1:51" x14ac:dyDescent="0.55000000000000004">
      <c r="A192">
        <v>388</v>
      </c>
      <c r="B192">
        <v>9</v>
      </c>
      <c r="C192">
        <v>25</v>
      </c>
      <c r="D192">
        <v>13</v>
      </c>
      <c r="E192">
        <v>0</v>
      </c>
      <c r="J192">
        <f t="shared" si="20"/>
        <v>-1.7386517518426245</v>
      </c>
      <c r="K192">
        <f t="shared" si="21"/>
        <v>0.14948426808293902</v>
      </c>
      <c r="O192">
        <v>388</v>
      </c>
      <c r="P192">
        <v>0</v>
      </c>
      <c r="Q192">
        <v>0</v>
      </c>
      <c r="V192">
        <f t="shared" si="22"/>
        <v>-1.1143606456362489</v>
      </c>
      <c r="W192">
        <f t="shared" si="23"/>
        <v>0.24705882352941178</v>
      </c>
      <c r="AA192">
        <v>370</v>
      </c>
      <c r="AB192">
        <v>27</v>
      </c>
      <c r="AC192">
        <v>15</v>
      </c>
      <c r="AD192">
        <v>0</v>
      </c>
      <c r="AE192">
        <v>1</v>
      </c>
      <c r="AJ192">
        <f t="shared" si="24"/>
        <v>-0.66026527333007157</v>
      </c>
      <c r="AK192">
        <f t="shared" si="25"/>
        <v>0.34068002409248033</v>
      </c>
      <c r="AL192">
        <f t="shared" si="26"/>
        <v>1.0937621826127</v>
      </c>
      <c r="AP192">
        <v>370</v>
      </c>
      <c r="AQ192">
        <v>0</v>
      </c>
      <c r="AR192">
        <v>1</v>
      </c>
      <c r="AW192">
        <f t="shared" si="27"/>
        <v>-0.16251892949777491</v>
      </c>
      <c r="AX192">
        <f t="shared" si="28"/>
        <v>0.45945945945945943</v>
      </c>
      <c r="AY192">
        <f t="shared" si="29"/>
        <v>1.4751066856330013</v>
      </c>
    </row>
    <row r="193" spans="1:51" x14ac:dyDescent="0.55000000000000004">
      <c r="A193">
        <v>391</v>
      </c>
      <c r="B193">
        <v>23</v>
      </c>
      <c r="C193">
        <v>10</v>
      </c>
      <c r="D193">
        <v>0</v>
      </c>
      <c r="E193">
        <v>0</v>
      </c>
      <c r="J193">
        <f t="shared" si="20"/>
        <v>-0.67466387194097055</v>
      </c>
      <c r="K193">
        <f t="shared" si="21"/>
        <v>0.33745330975539267</v>
      </c>
      <c r="O193">
        <v>391</v>
      </c>
      <c r="P193">
        <v>0</v>
      </c>
      <c r="Q193">
        <v>0</v>
      </c>
      <c r="V193">
        <f t="shared" si="22"/>
        <v>-1.1143606456362489</v>
      </c>
      <c r="W193">
        <f t="shared" si="23"/>
        <v>0.24705882352941178</v>
      </c>
      <c r="AA193">
        <v>371</v>
      </c>
      <c r="AB193">
        <v>4</v>
      </c>
      <c r="AC193">
        <v>0</v>
      </c>
      <c r="AD193">
        <v>0</v>
      </c>
      <c r="AE193">
        <v>0</v>
      </c>
      <c r="AJ193">
        <f t="shared" si="24"/>
        <v>-1.1226956979464646</v>
      </c>
      <c r="AK193">
        <f t="shared" si="25"/>
        <v>0.24551160168483599</v>
      </c>
      <c r="AL193">
        <f t="shared" si="26"/>
        <v>0.78822145804078925</v>
      </c>
      <c r="AP193">
        <v>371</v>
      </c>
      <c r="AQ193">
        <v>0</v>
      </c>
      <c r="AR193">
        <v>0</v>
      </c>
      <c r="AW193">
        <f t="shared" si="27"/>
        <v>-1.1143606456362489</v>
      </c>
      <c r="AX193">
        <f t="shared" si="28"/>
        <v>0.24705882352941178</v>
      </c>
      <c r="AY193">
        <f t="shared" si="29"/>
        <v>0.7931888544891641</v>
      </c>
    </row>
    <row r="194" spans="1:51" x14ac:dyDescent="0.55000000000000004">
      <c r="A194">
        <v>392</v>
      </c>
      <c r="B194">
        <v>32</v>
      </c>
      <c r="C194">
        <v>0</v>
      </c>
      <c r="D194">
        <v>0</v>
      </c>
      <c r="E194">
        <v>0</v>
      </c>
      <c r="J194">
        <f t="shared" si="20"/>
        <v>-5.5553006497055746E-2</v>
      </c>
      <c r="K194">
        <f t="shared" si="21"/>
        <v>0.48611531902717897</v>
      </c>
      <c r="O194">
        <v>392</v>
      </c>
      <c r="P194">
        <v>0</v>
      </c>
      <c r="Q194">
        <v>0</v>
      </c>
      <c r="V194">
        <f t="shared" si="22"/>
        <v>-1.1143606456362489</v>
      </c>
      <c r="W194">
        <f t="shared" si="23"/>
        <v>0.24705882352941178</v>
      </c>
      <c r="AA194">
        <v>372</v>
      </c>
      <c r="AB194">
        <v>20</v>
      </c>
      <c r="AC194">
        <v>10</v>
      </c>
      <c r="AD194">
        <v>0</v>
      </c>
      <c r="AE194">
        <v>0</v>
      </c>
      <c r="AJ194">
        <f t="shared" si="24"/>
        <v>-0.78900058888197866</v>
      </c>
      <c r="AK194">
        <f t="shared" si="25"/>
        <v>0.31238330263726871</v>
      </c>
      <c r="AL194">
        <f t="shared" si="26"/>
        <v>1.0029148137301784</v>
      </c>
      <c r="AP194">
        <v>372</v>
      </c>
      <c r="AQ194">
        <v>0</v>
      </c>
      <c r="AR194">
        <v>0</v>
      </c>
      <c r="AW194">
        <f t="shared" si="27"/>
        <v>-1.1143606456362489</v>
      </c>
      <c r="AX194">
        <f t="shared" si="28"/>
        <v>0.24705882352941178</v>
      </c>
      <c r="AY194">
        <f t="shared" si="29"/>
        <v>0.7931888544891641</v>
      </c>
    </row>
    <row r="195" spans="1:51" x14ac:dyDescent="0.55000000000000004">
      <c r="A195">
        <v>397</v>
      </c>
      <c r="B195">
        <v>17</v>
      </c>
      <c r="C195">
        <v>0</v>
      </c>
      <c r="D195">
        <v>13</v>
      </c>
      <c r="E195">
        <v>1</v>
      </c>
      <c r="J195">
        <f t="shared" si="20"/>
        <v>-0.74350205344771036</v>
      </c>
      <c r="K195">
        <f t="shared" si="21"/>
        <v>0.32223881626457312</v>
      </c>
      <c r="O195">
        <v>397</v>
      </c>
      <c r="P195">
        <v>0</v>
      </c>
      <c r="Q195">
        <v>1</v>
      </c>
      <c r="V195">
        <f t="shared" si="22"/>
        <v>-1.1143606456362489</v>
      </c>
      <c r="W195">
        <f t="shared" si="23"/>
        <v>0.24705882352941178</v>
      </c>
      <c r="AA195">
        <v>373</v>
      </c>
      <c r="AB195">
        <v>29</v>
      </c>
      <c r="AC195">
        <v>35</v>
      </c>
      <c r="AD195">
        <v>13</v>
      </c>
      <c r="AE195">
        <v>1</v>
      </c>
      <c r="AJ195">
        <f t="shared" si="24"/>
        <v>-1.2525076868567946</v>
      </c>
      <c r="AK195">
        <f t="shared" si="25"/>
        <v>0.22226634810336396</v>
      </c>
      <c r="AL195">
        <f t="shared" si="26"/>
        <v>0.71359195970027378</v>
      </c>
      <c r="AP195">
        <v>373</v>
      </c>
      <c r="AQ195">
        <v>0</v>
      </c>
      <c r="AR195">
        <v>1</v>
      </c>
      <c r="AW195">
        <f t="shared" si="27"/>
        <v>-0.16251892949777491</v>
      </c>
      <c r="AX195">
        <f t="shared" si="28"/>
        <v>0.45945945945945943</v>
      </c>
      <c r="AY195">
        <f t="shared" si="29"/>
        <v>1.4751066856330013</v>
      </c>
    </row>
    <row r="196" spans="1:51" x14ac:dyDescent="0.55000000000000004">
      <c r="A196">
        <v>399</v>
      </c>
      <c r="B196">
        <v>10</v>
      </c>
      <c r="C196">
        <v>10</v>
      </c>
      <c r="D196">
        <v>0</v>
      </c>
      <c r="E196">
        <v>0</v>
      </c>
      <c r="J196">
        <f t="shared" si="20"/>
        <v>-1.1701229786853389</v>
      </c>
      <c r="K196">
        <f t="shared" si="21"/>
        <v>0.23683275601704559</v>
      </c>
      <c r="O196">
        <v>399</v>
      </c>
      <c r="P196">
        <v>0</v>
      </c>
      <c r="Q196">
        <v>0</v>
      </c>
      <c r="V196">
        <f t="shared" si="22"/>
        <v>-1.1143606456362489</v>
      </c>
      <c r="W196">
        <f t="shared" si="23"/>
        <v>0.24705882352941178</v>
      </c>
      <c r="AA196">
        <v>374</v>
      </c>
      <c r="AB196">
        <v>27</v>
      </c>
      <c r="AC196">
        <v>25</v>
      </c>
      <c r="AD196">
        <v>0</v>
      </c>
      <c r="AE196">
        <v>1</v>
      </c>
      <c r="AJ196">
        <f t="shared" si="24"/>
        <v>-0.93636598795096193</v>
      </c>
      <c r="AK196">
        <f t="shared" si="25"/>
        <v>0.28163498020139233</v>
      </c>
      <c r="AL196">
        <f t="shared" si="26"/>
        <v>0.90419651538341739</v>
      </c>
      <c r="AP196">
        <v>374</v>
      </c>
      <c r="AQ196">
        <v>1</v>
      </c>
      <c r="AR196">
        <v>1</v>
      </c>
      <c r="AW196">
        <f t="shared" si="27"/>
        <v>-0.16251892949777491</v>
      </c>
      <c r="AX196">
        <f t="shared" si="28"/>
        <v>0.45945945945945943</v>
      </c>
      <c r="AY196">
        <f t="shared" si="29"/>
        <v>1.4751066856330013</v>
      </c>
    </row>
    <row r="197" spans="1:51" x14ac:dyDescent="0.55000000000000004">
      <c r="A197">
        <v>401</v>
      </c>
      <c r="B197">
        <v>31</v>
      </c>
      <c r="C197">
        <v>0</v>
      </c>
      <c r="D197">
        <v>13</v>
      </c>
      <c r="E197">
        <v>0</v>
      </c>
      <c r="J197">
        <f t="shared" si="20"/>
        <v>-0.20993070772300587</v>
      </c>
      <c r="K197">
        <f t="shared" si="21"/>
        <v>0.4477092239652124</v>
      </c>
      <c r="O197">
        <v>401</v>
      </c>
      <c r="P197">
        <v>1</v>
      </c>
      <c r="Q197">
        <v>0</v>
      </c>
      <c r="V197">
        <f t="shared" si="22"/>
        <v>-0.16251892949777491</v>
      </c>
      <c r="W197">
        <f t="shared" si="23"/>
        <v>0.45945945945945943</v>
      </c>
      <c r="AA197">
        <v>375</v>
      </c>
      <c r="AB197">
        <v>41</v>
      </c>
      <c r="AC197">
        <v>70</v>
      </c>
      <c r="AD197">
        <v>39</v>
      </c>
      <c r="AE197">
        <v>0</v>
      </c>
      <c r="AJ197">
        <f t="shared" si="24"/>
        <v>-1.9940442447571065</v>
      </c>
      <c r="AK197">
        <f t="shared" si="25"/>
        <v>0.11982965766146324</v>
      </c>
      <c r="AL197">
        <f t="shared" si="26"/>
        <v>0.38471626933417141</v>
      </c>
      <c r="AP197">
        <v>375</v>
      </c>
      <c r="AQ197">
        <v>0</v>
      </c>
      <c r="AR197">
        <v>0</v>
      </c>
      <c r="AW197">
        <f t="shared" si="27"/>
        <v>-1.1143606456362489</v>
      </c>
      <c r="AX197">
        <f t="shared" si="28"/>
        <v>0.24705882352941178</v>
      </c>
      <c r="AY197">
        <f t="shared" si="29"/>
        <v>0.7931888544891641</v>
      </c>
    </row>
    <row r="198" spans="1:51" x14ac:dyDescent="0.55000000000000004">
      <c r="A198">
        <v>405</v>
      </c>
      <c r="B198">
        <v>27</v>
      </c>
      <c r="C198">
        <v>10</v>
      </c>
      <c r="D198">
        <v>13</v>
      </c>
      <c r="E198">
        <v>1</v>
      </c>
      <c r="J198">
        <f t="shared" ref="J198:J248" si="30">$H$5 + ($H$6*B198) + ($H$7*C198) + ($H$8*D198)</f>
        <v>-0.6384803782652404</v>
      </c>
      <c r="K198">
        <f t="shared" ref="K198:K248" si="31">EXP(J198)/(1+EXP(J198))</f>
        <v>0.34559013269887162</v>
      </c>
      <c r="O198">
        <v>405</v>
      </c>
      <c r="P198">
        <v>1</v>
      </c>
      <c r="Q198">
        <v>1</v>
      </c>
      <c r="V198">
        <f t="shared" ref="V198:V248" si="32">$T$5+($T$6*P198)</f>
        <v>-0.16251892949777491</v>
      </c>
      <c r="W198">
        <f t="shared" ref="W198:W248" si="33">EXP(V198)/(1+EXP(V198))</f>
        <v>0.45945945945945943</v>
      </c>
      <c r="AA198">
        <v>376</v>
      </c>
      <c r="AB198">
        <v>20</v>
      </c>
      <c r="AC198">
        <v>0</v>
      </c>
      <c r="AD198">
        <v>0</v>
      </c>
      <c r="AE198">
        <v>0</v>
      </c>
      <c r="AJ198">
        <f t="shared" ref="AJ198:AJ260" si="34">$AH$5 +($AH$6*AB198) + ($AH$7*AC198) + ($AH$8*AD198)</f>
        <v>-0.51289987426108818</v>
      </c>
      <c r="AK198">
        <f t="shared" ref="AK198:AK260" si="35">EXP(AJ198)/(1+EXP(AJ198))</f>
        <v>0.37451397373200118</v>
      </c>
      <c r="AL198">
        <f t="shared" ref="AL198:AL260" si="36">AK198/$AG$12</f>
        <v>1.2023869682974775</v>
      </c>
      <c r="AP198">
        <v>376</v>
      </c>
      <c r="AQ198">
        <v>1</v>
      </c>
      <c r="AR198">
        <v>0</v>
      </c>
      <c r="AW198">
        <f t="shared" ref="AW198:AW260" si="37">$AU$5+($AU$6*AR198)</f>
        <v>-1.1143606456362489</v>
      </c>
      <c r="AX198">
        <f t="shared" ref="AX198:AX260" si="38">EXP(AW198)/(1+EXP(AW198))</f>
        <v>0.24705882352941178</v>
      </c>
      <c r="AY198">
        <f t="shared" ref="AY198:AY260" si="39">AX198/$AT$9</f>
        <v>0.7931888544891641</v>
      </c>
    </row>
    <row r="199" spans="1:51" x14ac:dyDescent="0.55000000000000004">
      <c r="A199">
        <v>406</v>
      </c>
      <c r="B199">
        <v>24</v>
      </c>
      <c r="C199">
        <v>10</v>
      </c>
      <c r="D199">
        <v>0</v>
      </c>
      <c r="E199">
        <v>0</v>
      </c>
      <c r="J199">
        <f t="shared" si="30"/>
        <v>-0.63655163296063444</v>
      </c>
      <c r="K199">
        <f t="shared" si="31"/>
        <v>0.34602646290566247</v>
      </c>
      <c r="O199">
        <v>406</v>
      </c>
      <c r="P199">
        <v>0</v>
      </c>
      <c r="Q199">
        <v>0</v>
      </c>
      <c r="V199">
        <f t="shared" si="32"/>
        <v>-1.1143606456362489</v>
      </c>
      <c r="W199">
        <f t="shared" si="33"/>
        <v>0.24705882352941178</v>
      </c>
      <c r="AA199">
        <v>377</v>
      </c>
      <c r="AB199">
        <v>12</v>
      </c>
      <c r="AC199">
        <v>0</v>
      </c>
      <c r="AD199">
        <v>0</v>
      </c>
      <c r="AE199">
        <v>0</v>
      </c>
      <c r="AJ199">
        <f t="shared" si="34"/>
        <v>-0.8177977861037764</v>
      </c>
      <c r="AK199">
        <f t="shared" si="35"/>
        <v>0.30623132863417141</v>
      </c>
      <c r="AL199">
        <f t="shared" si="36"/>
        <v>0.98316373929918188</v>
      </c>
      <c r="AP199">
        <v>377</v>
      </c>
      <c r="AQ199">
        <v>1</v>
      </c>
      <c r="AR199">
        <v>0</v>
      </c>
      <c r="AW199">
        <f t="shared" si="37"/>
        <v>-1.1143606456362489</v>
      </c>
      <c r="AX199">
        <f t="shared" si="38"/>
        <v>0.24705882352941178</v>
      </c>
      <c r="AY199">
        <f t="shared" si="39"/>
        <v>0.7931888544891641</v>
      </c>
    </row>
    <row r="200" spans="1:51" x14ac:dyDescent="0.55000000000000004">
      <c r="A200">
        <v>408</v>
      </c>
      <c r="B200">
        <v>8</v>
      </c>
      <c r="C200">
        <v>0</v>
      </c>
      <c r="D200">
        <v>0</v>
      </c>
      <c r="E200">
        <v>0</v>
      </c>
      <c r="J200">
        <f t="shared" si="30"/>
        <v>-0.97024674202512062</v>
      </c>
      <c r="K200">
        <f t="shared" si="31"/>
        <v>0.27483132402267169</v>
      </c>
      <c r="O200">
        <v>408</v>
      </c>
      <c r="P200">
        <v>0</v>
      </c>
      <c r="Q200">
        <v>0</v>
      </c>
      <c r="V200">
        <f t="shared" si="32"/>
        <v>-1.1143606456362489</v>
      </c>
      <c r="W200">
        <f t="shared" si="33"/>
        <v>0.24705882352941178</v>
      </c>
      <c r="AA200">
        <v>378</v>
      </c>
      <c r="AB200">
        <v>24</v>
      </c>
      <c r="AC200">
        <v>45</v>
      </c>
      <c r="AD200">
        <v>0</v>
      </c>
      <c r="AE200">
        <v>0</v>
      </c>
      <c r="AJ200">
        <f t="shared" si="34"/>
        <v>-1.6029041341337509</v>
      </c>
      <c r="AK200">
        <f t="shared" si="35"/>
        <v>0.16757611334733716</v>
      </c>
      <c r="AL200">
        <f t="shared" si="36"/>
        <v>0.53800752179934563</v>
      </c>
      <c r="AP200">
        <v>378</v>
      </c>
      <c r="AQ200">
        <v>0</v>
      </c>
      <c r="AR200">
        <v>0</v>
      </c>
      <c r="AW200">
        <f t="shared" si="37"/>
        <v>-1.1143606456362489</v>
      </c>
      <c r="AX200">
        <f t="shared" si="38"/>
        <v>0.24705882352941178</v>
      </c>
      <c r="AY200">
        <f t="shared" si="39"/>
        <v>0.7931888544891641</v>
      </c>
    </row>
    <row r="201" spans="1:51" x14ac:dyDescent="0.55000000000000004">
      <c r="A201">
        <v>410</v>
      </c>
      <c r="B201">
        <v>13</v>
      </c>
      <c r="C201">
        <v>0</v>
      </c>
      <c r="D201">
        <v>0</v>
      </c>
      <c r="E201">
        <v>0</v>
      </c>
      <c r="J201">
        <f t="shared" si="30"/>
        <v>-0.7796855471234404</v>
      </c>
      <c r="K201">
        <f t="shared" si="31"/>
        <v>0.31438766181284195</v>
      </c>
      <c r="O201">
        <v>410</v>
      </c>
      <c r="P201">
        <v>0</v>
      </c>
      <c r="Q201">
        <v>0</v>
      </c>
      <c r="V201">
        <f t="shared" si="32"/>
        <v>-1.1143606456362489</v>
      </c>
      <c r="W201">
        <f t="shared" si="33"/>
        <v>0.24705882352941178</v>
      </c>
      <c r="AA201">
        <v>379</v>
      </c>
      <c r="AB201">
        <v>21</v>
      </c>
      <c r="AC201">
        <v>0</v>
      </c>
      <c r="AD201">
        <v>0</v>
      </c>
      <c r="AE201">
        <v>0</v>
      </c>
      <c r="AJ201">
        <f t="shared" si="34"/>
        <v>-0.47478763528075207</v>
      </c>
      <c r="AK201">
        <f t="shared" si="35"/>
        <v>0.38348370234244655</v>
      </c>
      <c r="AL201">
        <f t="shared" si="36"/>
        <v>1.231184518046802</v>
      </c>
      <c r="AP201">
        <v>379</v>
      </c>
      <c r="AQ201">
        <v>0</v>
      </c>
      <c r="AR201">
        <v>0</v>
      </c>
      <c r="AW201">
        <f t="shared" si="37"/>
        <v>-1.1143606456362489</v>
      </c>
      <c r="AX201">
        <f t="shared" si="38"/>
        <v>0.24705882352941178</v>
      </c>
      <c r="AY201">
        <f t="shared" si="39"/>
        <v>0.7931888544891641</v>
      </c>
    </row>
    <row r="202" spans="1:51" x14ac:dyDescent="0.55000000000000004">
      <c r="A202">
        <v>411</v>
      </c>
      <c r="B202">
        <v>8</v>
      </c>
      <c r="C202">
        <v>15</v>
      </c>
      <c r="D202">
        <v>0</v>
      </c>
      <c r="E202">
        <v>0</v>
      </c>
      <c r="J202">
        <f t="shared" si="30"/>
        <v>-1.3843978139564563</v>
      </c>
      <c r="K202">
        <f t="shared" si="31"/>
        <v>0.20030362020415318</v>
      </c>
      <c r="O202">
        <v>411</v>
      </c>
      <c r="P202">
        <v>0</v>
      </c>
      <c r="Q202">
        <v>0</v>
      </c>
      <c r="V202">
        <f t="shared" si="32"/>
        <v>-1.1143606456362489</v>
      </c>
      <c r="W202">
        <f t="shared" si="33"/>
        <v>0.24705882352941178</v>
      </c>
      <c r="AA202">
        <v>383</v>
      </c>
      <c r="AB202">
        <v>2</v>
      </c>
      <c r="AC202">
        <v>0</v>
      </c>
      <c r="AD202">
        <v>0</v>
      </c>
      <c r="AE202">
        <v>0</v>
      </c>
      <c r="AJ202">
        <f t="shared" si="34"/>
        <v>-1.1989201759071368</v>
      </c>
      <c r="AK202">
        <f t="shared" si="35"/>
        <v>0.23166736690114811</v>
      </c>
      <c r="AL202">
        <f t="shared" si="36"/>
        <v>0.74377417794579126</v>
      </c>
      <c r="AP202">
        <v>383</v>
      </c>
      <c r="AQ202">
        <v>0</v>
      </c>
      <c r="AR202">
        <v>0</v>
      </c>
      <c r="AW202">
        <f t="shared" si="37"/>
        <v>-1.1143606456362489</v>
      </c>
      <c r="AX202">
        <f t="shared" si="38"/>
        <v>0.24705882352941178</v>
      </c>
      <c r="AY202">
        <f t="shared" si="39"/>
        <v>0.7931888544891641</v>
      </c>
    </row>
    <row r="203" spans="1:51" x14ac:dyDescent="0.55000000000000004">
      <c r="A203">
        <v>412</v>
      </c>
      <c r="B203">
        <v>41</v>
      </c>
      <c r="C203">
        <v>70</v>
      </c>
      <c r="D203">
        <v>26</v>
      </c>
      <c r="E203">
        <v>0</v>
      </c>
      <c r="J203">
        <f t="shared" si="30"/>
        <v>-1.8777787825114927</v>
      </c>
      <c r="K203">
        <f t="shared" si="31"/>
        <v>0.13264421555091502</v>
      </c>
      <c r="O203">
        <v>412</v>
      </c>
      <c r="P203">
        <v>0</v>
      </c>
      <c r="Q203">
        <v>0</v>
      </c>
      <c r="V203">
        <f t="shared" si="32"/>
        <v>-1.1143606456362489</v>
      </c>
      <c r="W203">
        <f t="shared" si="33"/>
        <v>0.24705882352941178</v>
      </c>
      <c r="AA203">
        <v>384</v>
      </c>
      <c r="AB203">
        <v>21</v>
      </c>
      <c r="AC203">
        <v>10</v>
      </c>
      <c r="AD203">
        <v>0</v>
      </c>
      <c r="AE203">
        <v>0</v>
      </c>
      <c r="AJ203">
        <f t="shared" si="34"/>
        <v>-0.75088834990164255</v>
      </c>
      <c r="AK203">
        <f t="shared" si="35"/>
        <v>0.32062776464686549</v>
      </c>
      <c r="AL203">
        <f t="shared" si="36"/>
        <v>1.0293838759715155</v>
      </c>
      <c r="AP203">
        <v>384</v>
      </c>
      <c r="AQ203">
        <v>0</v>
      </c>
      <c r="AR203">
        <v>0</v>
      </c>
      <c r="AW203">
        <f t="shared" si="37"/>
        <v>-1.1143606456362489</v>
      </c>
      <c r="AX203">
        <f t="shared" si="38"/>
        <v>0.24705882352941178</v>
      </c>
      <c r="AY203">
        <f t="shared" si="39"/>
        <v>0.7931888544891641</v>
      </c>
    </row>
    <row r="204" spans="1:51" x14ac:dyDescent="0.55000000000000004">
      <c r="A204">
        <v>418</v>
      </c>
      <c r="B204">
        <v>6</v>
      </c>
      <c r="C204">
        <v>0</v>
      </c>
      <c r="D204">
        <v>0</v>
      </c>
      <c r="E204">
        <v>0</v>
      </c>
      <c r="J204">
        <f t="shared" si="30"/>
        <v>-1.0464712199857926</v>
      </c>
      <c r="K204">
        <f t="shared" si="31"/>
        <v>0.25990329895988901</v>
      </c>
      <c r="O204">
        <v>418</v>
      </c>
      <c r="P204">
        <v>1</v>
      </c>
      <c r="Q204">
        <v>0</v>
      </c>
      <c r="V204">
        <f t="shared" si="32"/>
        <v>-0.16251892949777491</v>
      </c>
      <c r="W204">
        <f t="shared" si="33"/>
        <v>0.45945945945945943</v>
      </c>
      <c r="AA204">
        <v>385</v>
      </c>
      <c r="AB204">
        <v>15</v>
      </c>
      <c r="AC204">
        <v>15</v>
      </c>
      <c r="AD204">
        <v>0</v>
      </c>
      <c r="AE204">
        <v>0</v>
      </c>
      <c r="AJ204">
        <f t="shared" si="34"/>
        <v>-1.117612141094104</v>
      </c>
      <c r="AK204">
        <f t="shared" si="35"/>
        <v>0.24645447543987839</v>
      </c>
      <c r="AL204">
        <f t="shared" si="36"/>
        <v>0.79124857904382007</v>
      </c>
      <c r="AP204">
        <v>385</v>
      </c>
      <c r="AQ204">
        <v>0</v>
      </c>
      <c r="AR204">
        <v>0</v>
      </c>
      <c r="AW204">
        <f t="shared" si="37"/>
        <v>-1.1143606456362489</v>
      </c>
      <c r="AX204">
        <f t="shared" si="38"/>
        <v>0.24705882352941178</v>
      </c>
      <c r="AY204">
        <f t="shared" si="39"/>
        <v>0.7931888544891641</v>
      </c>
    </row>
    <row r="205" spans="1:51" x14ac:dyDescent="0.55000000000000004">
      <c r="A205">
        <v>419</v>
      </c>
      <c r="B205">
        <v>16</v>
      </c>
      <c r="C205">
        <v>0</v>
      </c>
      <c r="D205">
        <v>15</v>
      </c>
      <c r="E205">
        <v>1</v>
      </c>
      <c r="J205">
        <f t="shared" si="30"/>
        <v>-0.79950128661967923</v>
      </c>
      <c r="K205">
        <f t="shared" si="31"/>
        <v>0.31013220860609708</v>
      </c>
      <c r="O205">
        <v>419</v>
      </c>
      <c r="P205">
        <v>1</v>
      </c>
      <c r="Q205">
        <v>1</v>
      </c>
      <c r="V205">
        <f t="shared" si="32"/>
        <v>-0.16251892949777491</v>
      </c>
      <c r="W205">
        <f t="shared" si="33"/>
        <v>0.45945945945945943</v>
      </c>
      <c r="AA205">
        <v>389</v>
      </c>
      <c r="AB205">
        <v>33</v>
      </c>
      <c r="AC205">
        <v>35</v>
      </c>
      <c r="AD205">
        <v>13</v>
      </c>
      <c r="AE205">
        <v>1</v>
      </c>
      <c r="AJ205">
        <f t="shared" si="34"/>
        <v>-1.1000587309354501</v>
      </c>
      <c r="AK205">
        <f t="shared" si="35"/>
        <v>0.24972889015832508</v>
      </c>
      <c r="AL205">
        <f t="shared" si="36"/>
        <v>0.80176117366620159</v>
      </c>
      <c r="AP205">
        <v>389</v>
      </c>
      <c r="AQ205">
        <v>1</v>
      </c>
      <c r="AR205">
        <v>1</v>
      </c>
      <c r="AW205">
        <f t="shared" si="37"/>
        <v>-0.16251892949777491</v>
      </c>
      <c r="AX205">
        <f t="shared" si="38"/>
        <v>0.45945945945945943</v>
      </c>
      <c r="AY205">
        <f t="shared" si="39"/>
        <v>1.4751066856330013</v>
      </c>
    </row>
    <row r="206" spans="1:51" x14ac:dyDescent="0.55000000000000004">
      <c r="A206">
        <v>426</v>
      </c>
      <c r="B206">
        <v>10</v>
      </c>
      <c r="C206">
        <v>15</v>
      </c>
      <c r="D206">
        <v>0</v>
      </c>
      <c r="E206">
        <v>0</v>
      </c>
      <c r="J206">
        <f t="shared" si="30"/>
        <v>-1.3081733359957841</v>
      </c>
      <c r="K206">
        <f t="shared" si="31"/>
        <v>0.21279267164113799</v>
      </c>
      <c r="O206">
        <v>426</v>
      </c>
      <c r="P206">
        <v>0</v>
      </c>
      <c r="Q206">
        <v>0</v>
      </c>
      <c r="V206">
        <f t="shared" si="32"/>
        <v>-1.1143606456362489</v>
      </c>
      <c r="W206">
        <f t="shared" si="33"/>
        <v>0.24705882352941178</v>
      </c>
      <c r="AA206">
        <v>390</v>
      </c>
      <c r="AB206">
        <v>19</v>
      </c>
      <c r="AC206">
        <v>20</v>
      </c>
      <c r="AD206">
        <v>13</v>
      </c>
      <c r="AE206">
        <v>0</v>
      </c>
      <c r="AJ206">
        <f t="shared" si="34"/>
        <v>-1.2194790047288191</v>
      </c>
      <c r="AK206">
        <f t="shared" si="35"/>
        <v>0.22802814905911487</v>
      </c>
      <c r="AL206">
        <f t="shared" si="36"/>
        <v>0.732090373295053</v>
      </c>
      <c r="AP206">
        <v>390</v>
      </c>
      <c r="AQ206">
        <v>0</v>
      </c>
      <c r="AR206">
        <v>0</v>
      </c>
      <c r="AW206">
        <f t="shared" si="37"/>
        <v>-1.1143606456362489</v>
      </c>
      <c r="AX206">
        <f t="shared" si="38"/>
        <v>0.24705882352941178</v>
      </c>
      <c r="AY206">
        <f t="shared" si="39"/>
        <v>0.7931888544891641</v>
      </c>
    </row>
    <row r="207" spans="1:51" x14ac:dyDescent="0.55000000000000004">
      <c r="A207">
        <v>427</v>
      </c>
      <c r="B207">
        <v>26</v>
      </c>
      <c r="C207">
        <v>0</v>
      </c>
      <c r="D207">
        <v>0</v>
      </c>
      <c r="E207">
        <v>0</v>
      </c>
      <c r="J207">
        <f t="shared" si="30"/>
        <v>-0.28422644037907197</v>
      </c>
      <c r="K207">
        <f t="shared" si="31"/>
        <v>0.42941791391007972</v>
      </c>
      <c r="O207">
        <v>427</v>
      </c>
      <c r="P207">
        <v>1</v>
      </c>
      <c r="Q207">
        <v>0</v>
      </c>
      <c r="V207">
        <f t="shared" si="32"/>
        <v>-0.16251892949777491</v>
      </c>
      <c r="W207">
        <f t="shared" si="33"/>
        <v>0.45945945945945943</v>
      </c>
      <c r="AA207">
        <v>393</v>
      </c>
      <c r="AB207">
        <v>28</v>
      </c>
      <c r="AC207">
        <v>25</v>
      </c>
      <c r="AD207">
        <v>13</v>
      </c>
      <c r="AE207">
        <v>1</v>
      </c>
      <c r="AJ207">
        <f t="shared" si="34"/>
        <v>-1.01451921121624</v>
      </c>
      <c r="AK207">
        <f t="shared" si="35"/>
        <v>0.26609636572279066</v>
      </c>
      <c r="AL207">
        <f t="shared" si="36"/>
        <v>0.85430938468895945</v>
      </c>
      <c r="AP207">
        <v>393</v>
      </c>
      <c r="AQ207">
        <v>0</v>
      </c>
      <c r="AR207">
        <v>1</v>
      </c>
      <c r="AW207">
        <f t="shared" si="37"/>
        <v>-0.16251892949777491</v>
      </c>
      <c r="AX207">
        <f t="shared" si="38"/>
        <v>0.45945945945945943</v>
      </c>
      <c r="AY207">
        <f t="shared" si="39"/>
        <v>1.4751066856330013</v>
      </c>
    </row>
    <row r="208" spans="1:51" x14ac:dyDescent="0.55000000000000004">
      <c r="A208">
        <v>428</v>
      </c>
      <c r="B208">
        <v>17</v>
      </c>
      <c r="C208">
        <v>0</v>
      </c>
      <c r="D208">
        <v>0</v>
      </c>
      <c r="E208">
        <v>1</v>
      </c>
      <c r="J208">
        <f t="shared" si="30"/>
        <v>-0.62723659120209629</v>
      </c>
      <c r="K208">
        <f t="shared" si="31"/>
        <v>0.34813739611561206</v>
      </c>
      <c r="O208">
        <v>428</v>
      </c>
      <c r="P208">
        <v>0</v>
      </c>
      <c r="Q208">
        <v>1</v>
      </c>
      <c r="V208">
        <f t="shared" si="32"/>
        <v>-1.1143606456362489</v>
      </c>
      <c r="W208">
        <f t="shared" si="33"/>
        <v>0.24705882352941178</v>
      </c>
      <c r="AA208">
        <v>394</v>
      </c>
      <c r="AB208">
        <v>15</v>
      </c>
      <c r="AC208">
        <v>0</v>
      </c>
      <c r="AD208">
        <v>13</v>
      </c>
      <c r="AE208">
        <v>0</v>
      </c>
      <c r="AJ208">
        <f t="shared" si="34"/>
        <v>-0.81972653140838236</v>
      </c>
      <c r="AK208">
        <f t="shared" si="35"/>
        <v>0.3058217127668893</v>
      </c>
      <c r="AL208">
        <f t="shared" si="36"/>
        <v>0.98184865677790767</v>
      </c>
      <c r="AP208">
        <v>394</v>
      </c>
      <c r="AQ208">
        <v>0</v>
      </c>
      <c r="AR208">
        <v>0</v>
      </c>
      <c r="AW208">
        <f t="shared" si="37"/>
        <v>-1.1143606456362489</v>
      </c>
      <c r="AX208">
        <f t="shared" si="38"/>
        <v>0.24705882352941178</v>
      </c>
      <c r="AY208">
        <f t="shared" si="39"/>
        <v>0.7931888544891641</v>
      </c>
    </row>
    <row r="209" spans="1:51" x14ac:dyDescent="0.55000000000000004">
      <c r="A209">
        <v>431</v>
      </c>
      <c r="B209">
        <v>34</v>
      </c>
      <c r="C209">
        <v>20</v>
      </c>
      <c r="D209">
        <v>13</v>
      </c>
      <c r="E209">
        <v>0</v>
      </c>
      <c r="J209">
        <f t="shared" si="30"/>
        <v>-0.64779542002377855</v>
      </c>
      <c r="K209">
        <f t="shared" si="31"/>
        <v>0.3434865062064032</v>
      </c>
      <c r="O209">
        <v>431</v>
      </c>
      <c r="P209">
        <v>0</v>
      </c>
      <c r="Q209">
        <v>0</v>
      </c>
      <c r="V209">
        <f t="shared" si="32"/>
        <v>-1.1143606456362489</v>
      </c>
      <c r="W209">
        <f t="shared" si="33"/>
        <v>0.24705882352941178</v>
      </c>
      <c r="AA209">
        <v>395</v>
      </c>
      <c r="AB209">
        <v>8</v>
      </c>
      <c r="AC209">
        <v>0</v>
      </c>
      <c r="AD209">
        <v>0</v>
      </c>
      <c r="AE209">
        <v>1</v>
      </c>
      <c r="AJ209">
        <f t="shared" si="34"/>
        <v>-0.97024674202512062</v>
      </c>
      <c r="AK209">
        <f t="shared" si="35"/>
        <v>0.27483132402267169</v>
      </c>
      <c r="AL209">
        <f t="shared" si="36"/>
        <v>0.88235319817805113</v>
      </c>
      <c r="AP209">
        <v>395</v>
      </c>
      <c r="AQ209">
        <v>1</v>
      </c>
      <c r="AR209">
        <v>1</v>
      </c>
      <c r="AW209">
        <f t="shared" si="37"/>
        <v>-0.16251892949777491</v>
      </c>
      <c r="AX209">
        <f t="shared" si="38"/>
        <v>0.45945945945945943</v>
      </c>
      <c r="AY209">
        <f t="shared" si="39"/>
        <v>1.4751066856330013</v>
      </c>
    </row>
    <row r="210" spans="1:51" x14ac:dyDescent="0.55000000000000004">
      <c r="A210">
        <v>432</v>
      </c>
      <c r="B210">
        <v>18</v>
      </c>
      <c r="C210">
        <v>0</v>
      </c>
      <c r="D210">
        <v>0</v>
      </c>
      <c r="E210">
        <v>0</v>
      </c>
      <c r="J210">
        <f t="shared" si="30"/>
        <v>-0.58912435222176018</v>
      </c>
      <c r="K210">
        <f t="shared" si="31"/>
        <v>0.35683579377920505</v>
      </c>
      <c r="O210">
        <v>432</v>
      </c>
      <c r="P210">
        <v>0</v>
      </c>
      <c r="Q210">
        <v>0</v>
      </c>
      <c r="V210">
        <f t="shared" si="32"/>
        <v>-1.1143606456362489</v>
      </c>
      <c r="W210">
        <f t="shared" si="33"/>
        <v>0.24705882352941178</v>
      </c>
      <c r="AA210">
        <v>396</v>
      </c>
      <c r="AB210">
        <v>18</v>
      </c>
      <c r="AC210">
        <v>50</v>
      </c>
      <c r="AD210">
        <v>0</v>
      </c>
      <c r="AE210">
        <v>0</v>
      </c>
      <c r="AJ210">
        <f t="shared" si="34"/>
        <v>-1.9696279253262123</v>
      </c>
      <c r="AK210">
        <f t="shared" si="35"/>
        <v>0.12242885692222846</v>
      </c>
      <c r="AL210">
        <f t="shared" si="36"/>
        <v>0.39306106696083876</v>
      </c>
      <c r="AP210">
        <v>396</v>
      </c>
      <c r="AQ210">
        <v>1</v>
      </c>
      <c r="AR210">
        <v>0</v>
      </c>
      <c r="AW210">
        <f t="shared" si="37"/>
        <v>-1.1143606456362489</v>
      </c>
      <c r="AX210">
        <f t="shared" si="38"/>
        <v>0.24705882352941178</v>
      </c>
      <c r="AY210">
        <f t="shared" si="39"/>
        <v>0.7931888544891641</v>
      </c>
    </row>
    <row r="211" spans="1:51" x14ac:dyDescent="0.55000000000000004">
      <c r="A211">
        <v>433</v>
      </c>
      <c r="B211">
        <v>29</v>
      </c>
      <c r="C211">
        <v>45</v>
      </c>
      <c r="D211">
        <v>0</v>
      </c>
      <c r="E211">
        <v>1</v>
      </c>
      <c r="J211">
        <f t="shared" si="30"/>
        <v>-1.4123429392320708</v>
      </c>
      <c r="K211">
        <f t="shared" si="31"/>
        <v>0.19586477633066798</v>
      </c>
      <c r="O211">
        <v>433</v>
      </c>
      <c r="P211">
        <v>0</v>
      </c>
      <c r="Q211">
        <v>1</v>
      </c>
      <c r="V211">
        <f t="shared" si="32"/>
        <v>-1.1143606456362489</v>
      </c>
      <c r="W211">
        <f t="shared" si="33"/>
        <v>0.24705882352941178</v>
      </c>
      <c r="AA211">
        <v>398</v>
      </c>
      <c r="AB211">
        <v>13</v>
      </c>
      <c r="AC211">
        <v>15</v>
      </c>
      <c r="AD211">
        <v>0</v>
      </c>
      <c r="AE211">
        <v>0</v>
      </c>
      <c r="AJ211">
        <f t="shared" si="34"/>
        <v>-1.193836619054776</v>
      </c>
      <c r="AK211">
        <f t="shared" si="35"/>
        <v>0.23257346184871877</v>
      </c>
      <c r="AL211">
        <f t="shared" si="36"/>
        <v>0.74668321961957074</v>
      </c>
      <c r="AP211">
        <v>398</v>
      </c>
      <c r="AQ211">
        <v>1</v>
      </c>
      <c r="AR211">
        <v>0</v>
      </c>
      <c r="AW211">
        <f t="shared" si="37"/>
        <v>-1.1143606456362489</v>
      </c>
      <c r="AX211">
        <f t="shared" si="38"/>
        <v>0.24705882352941178</v>
      </c>
      <c r="AY211">
        <f t="shared" si="39"/>
        <v>0.7931888544891641</v>
      </c>
    </row>
    <row r="212" spans="1:51" x14ac:dyDescent="0.55000000000000004">
      <c r="A212">
        <v>434</v>
      </c>
      <c r="B212">
        <v>37</v>
      </c>
      <c r="C212">
        <v>25</v>
      </c>
      <c r="D212">
        <v>0</v>
      </c>
      <c r="E212">
        <v>0</v>
      </c>
      <c r="J212">
        <f t="shared" si="30"/>
        <v>-0.55524359814760171</v>
      </c>
      <c r="K212">
        <f t="shared" si="31"/>
        <v>0.36464871199075355</v>
      </c>
      <c r="O212">
        <v>434</v>
      </c>
      <c r="P212">
        <v>0</v>
      </c>
      <c r="Q212">
        <v>0</v>
      </c>
      <c r="V212">
        <f t="shared" si="32"/>
        <v>-1.1143606456362489</v>
      </c>
      <c r="W212">
        <f t="shared" si="33"/>
        <v>0.24705882352941178</v>
      </c>
      <c r="AA212">
        <v>400</v>
      </c>
      <c r="AB212">
        <v>27</v>
      </c>
      <c r="AC212">
        <v>0</v>
      </c>
      <c r="AD212">
        <v>0</v>
      </c>
      <c r="AE212">
        <v>0</v>
      </c>
      <c r="AJ212">
        <f t="shared" si="34"/>
        <v>-0.24611420139873585</v>
      </c>
      <c r="AK212">
        <f t="shared" si="35"/>
        <v>0.4387801565184356</v>
      </c>
      <c r="AL212">
        <f t="shared" si="36"/>
        <v>1.4087152393486617</v>
      </c>
      <c r="AP212">
        <v>400</v>
      </c>
      <c r="AQ212">
        <v>0</v>
      </c>
      <c r="AR212">
        <v>0</v>
      </c>
      <c r="AW212">
        <f t="shared" si="37"/>
        <v>-1.1143606456362489</v>
      </c>
      <c r="AX212">
        <f t="shared" si="38"/>
        <v>0.24705882352941178</v>
      </c>
      <c r="AY212">
        <f t="shared" si="39"/>
        <v>0.7931888544891641</v>
      </c>
    </row>
    <row r="213" spans="1:51" x14ac:dyDescent="0.55000000000000004">
      <c r="A213">
        <v>436</v>
      </c>
      <c r="B213">
        <v>21</v>
      </c>
      <c r="C213">
        <v>10</v>
      </c>
      <c r="D213">
        <v>13</v>
      </c>
      <c r="E213">
        <v>0</v>
      </c>
      <c r="J213">
        <f t="shared" si="30"/>
        <v>-0.86715381214725662</v>
      </c>
      <c r="K213">
        <f t="shared" si="31"/>
        <v>0.29584687941226961</v>
      </c>
      <c r="O213">
        <v>436</v>
      </c>
      <c r="P213">
        <v>0</v>
      </c>
      <c r="Q213">
        <v>0</v>
      </c>
      <c r="V213">
        <f t="shared" si="32"/>
        <v>-1.1143606456362489</v>
      </c>
      <c r="W213">
        <f t="shared" si="33"/>
        <v>0.24705882352941178</v>
      </c>
      <c r="AA213">
        <v>402</v>
      </c>
      <c r="AB213">
        <v>15</v>
      </c>
      <c r="AC213">
        <v>10</v>
      </c>
      <c r="AD213">
        <v>56</v>
      </c>
      <c r="AE213">
        <v>0</v>
      </c>
      <c r="AJ213">
        <f t="shared" si="34"/>
        <v>-1.4803976211493808</v>
      </c>
      <c r="AK213">
        <f t="shared" si="35"/>
        <v>0.18536736847971544</v>
      </c>
      <c r="AL213">
        <f t="shared" si="36"/>
        <v>0.59512681459277061</v>
      </c>
      <c r="AP213">
        <v>402</v>
      </c>
      <c r="AQ213">
        <v>0</v>
      </c>
      <c r="AR213">
        <v>0</v>
      </c>
      <c r="AW213">
        <f t="shared" si="37"/>
        <v>-1.1143606456362489</v>
      </c>
      <c r="AX213">
        <f t="shared" si="38"/>
        <v>0.24705882352941178</v>
      </c>
      <c r="AY213">
        <f t="shared" si="39"/>
        <v>0.7931888544891641</v>
      </c>
    </row>
    <row r="214" spans="1:51" x14ac:dyDescent="0.55000000000000004">
      <c r="A214">
        <v>440</v>
      </c>
      <c r="B214">
        <v>2</v>
      </c>
      <c r="C214">
        <v>0</v>
      </c>
      <c r="D214">
        <v>0</v>
      </c>
      <c r="E214">
        <v>0</v>
      </c>
      <c r="J214">
        <f t="shared" si="30"/>
        <v>-1.1989201759071368</v>
      </c>
      <c r="K214">
        <f t="shared" si="31"/>
        <v>0.23166736690114811</v>
      </c>
      <c r="O214">
        <v>440</v>
      </c>
      <c r="P214">
        <v>0</v>
      </c>
      <c r="Q214">
        <v>0</v>
      </c>
      <c r="V214">
        <f t="shared" si="32"/>
        <v>-1.1143606456362489</v>
      </c>
      <c r="W214">
        <f t="shared" si="33"/>
        <v>0.24705882352941178</v>
      </c>
      <c r="AA214">
        <v>403</v>
      </c>
      <c r="AB214">
        <v>11</v>
      </c>
      <c r="AC214">
        <v>0</v>
      </c>
      <c r="AD214">
        <v>0</v>
      </c>
      <c r="AE214">
        <v>0</v>
      </c>
      <c r="AJ214">
        <f t="shared" si="34"/>
        <v>-0.85591002508411251</v>
      </c>
      <c r="AK214">
        <f t="shared" si="35"/>
        <v>0.29819456631108254</v>
      </c>
      <c r="AL214">
        <f t="shared" si="36"/>
        <v>0.95736150236715967</v>
      </c>
      <c r="AP214">
        <v>403</v>
      </c>
      <c r="AQ214">
        <v>0</v>
      </c>
      <c r="AR214">
        <v>0</v>
      </c>
      <c r="AW214">
        <f t="shared" si="37"/>
        <v>-1.1143606456362489</v>
      </c>
      <c r="AX214">
        <f t="shared" si="38"/>
        <v>0.24705882352941178</v>
      </c>
      <c r="AY214">
        <f t="shared" si="39"/>
        <v>0.7931888544891641</v>
      </c>
    </row>
    <row r="215" spans="1:51" x14ac:dyDescent="0.55000000000000004">
      <c r="A215">
        <v>443</v>
      </c>
      <c r="B215">
        <v>25</v>
      </c>
      <c r="C215">
        <v>0</v>
      </c>
      <c r="D215">
        <v>0</v>
      </c>
      <c r="E215">
        <v>0</v>
      </c>
      <c r="J215">
        <f t="shared" si="30"/>
        <v>-0.32233867935940796</v>
      </c>
      <c r="K215">
        <f t="shared" si="31"/>
        <v>0.4201058997445386</v>
      </c>
      <c r="O215">
        <v>443</v>
      </c>
      <c r="P215">
        <v>0</v>
      </c>
      <c r="Q215">
        <v>0</v>
      </c>
      <c r="V215">
        <f t="shared" si="32"/>
        <v>-1.1143606456362489</v>
      </c>
      <c r="W215">
        <f t="shared" si="33"/>
        <v>0.24705882352941178</v>
      </c>
      <c r="AA215">
        <v>404</v>
      </c>
      <c r="AB215">
        <v>10</v>
      </c>
      <c r="AC215">
        <v>15</v>
      </c>
      <c r="AD215">
        <v>13</v>
      </c>
      <c r="AE215">
        <v>0</v>
      </c>
      <c r="AJ215">
        <f t="shared" si="34"/>
        <v>-1.4244387982413982</v>
      </c>
      <c r="AK215">
        <f t="shared" si="35"/>
        <v>0.19396666305646298</v>
      </c>
      <c r="AL215">
        <f t="shared" si="36"/>
        <v>0.62273507612864432</v>
      </c>
      <c r="AP215">
        <v>404</v>
      </c>
      <c r="AQ215">
        <v>0</v>
      </c>
      <c r="AR215">
        <v>0</v>
      </c>
      <c r="AW215">
        <f t="shared" si="37"/>
        <v>-1.1143606456362489</v>
      </c>
      <c r="AX215">
        <f t="shared" si="38"/>
        <v>0.24705882352941178</v>
      </c>
      <c r="AY215">
        <f t="shared" si="39"/>
        <v>0.7931888544891641</v>
      </c>
    </row>
    <row r="216" spans="1:51" x14ac:dyDescent="0.55000000000000004">
      <c r="A216">
        <v>444</v>
      </c>
      <c r="B216">
        <v>32</v>
      </c>
      <c r="C216">
        <v>0</v>
      </c>
      <c r="D216">
        <v>28</v>
      </c>
      <c r="E216">
        <v>0</v>
      </c>
      <c r="J216">
        <f t="shared" si="30"/>
        <v>-0.3059709251799167</v>
      </c>
      <c r="K216">
        <f t="shared" si="31"/>
        <v>0.42409849374151321</v>
      </c>
      <c r="O216">
        <v>444</v>
      </c>
      <c r="P216">
        <v>0</v>
      </c>
      <c r="Q216">
        <v>0</v>
      </c>
      <c r="V216">
        <f t="shared" si="32"/>
        <v>-1.1143606456362489</v>
      </c>
      <c r="W216">
        <f t="shared" si="33"/>
        <v>0.24705882352941178</v>
      </c>
      <c r="AA216">
        <v>407</v>
      </c>
      <c r="AB216">
        <v>7</v>
      </c>
      <c r="AC216">
        <v>25</v>
      </c>
      <c r="AD216">
        <v>0</v>
      </c>
      <c r="AE216">
        <v>0</v>
      </c>
      <c r="AJ216">
        <f t="shared" si="34"/>
        <v>-1.6986107675576827</v>
      </c>
      <c r="AK216">
        <f t="shared" si="35"/>
        <v>0.15464679393412051</v>
      </c>
      <c r="AL216">
        <f t="shared" si="36"/>
        <v>0.4964976015779658</v>
      </c>
      <c r="AP216">
        <v>407</v>
      </c>
      <c r="AQ216">
        <v>1</v>
      </c>
      <c r="AR216">
        <v>0</v>
      </c>
      <c r="AW216">
        <f t="shared" si="37"/>
        <v>-1.1143606456362489</v>
      </c>
      <c r="AX216">
        <f t="shared" si="38"/>
        <v>0.24705882352941178</v>
      </c>
      <c r="AY216">
        <f t="shared" si="39"/>
        <v>0.7931888544891641</v>
      </c>
    </row>
    <row r="217" spans="1:51" x14ac:dyDescent="0.55000000000000004">
      <c r="A217">
        <v>445</v>
      </c>
      <c r="B217">
        <v>19</v>
      </c>
      <c r="C217">
        <v>10</v>
      </c>
      <c r="D217">
        <v>0</v>
      </c>
      <c r="E217">
        <v>0</v>
      </c>
      <c r="J217">
        <f t="shared" si="30"/>
        <v>-0.82711282786231455</v>
      </c>
      <c r="K217">
        <f t="shared" si="31"/>
        <v>0.30425589340036491</v>
      </c>
      <c r="O217">
        <v>445</v>
      </c>
      <c r="P217">
        <v>0</v>
      </c>
      <c r="Q217">
        <v>0</v>
      </c>
      <c r="V217">
        <f t="shared" si="32"/>
        <v>-1.1143606456362489</v>
      </c>
      <c r="W217">
        <f t="shared" si="33"/>
        <v>0.24705882352941178</v>
      </c>
      <c r="AA217">
        <v>409</v>
      </c>
      <c r="AB217">
        <v>7</v>
      </c>
      <c r="AC217">
        <v>0</v>
      </c>
      <c r="AD217">
        <v>0</v>
      </c>
      <c r="AE217">
        <v>1</v>
      </c>
      <c r="AJ217">
        <f t="shared" si="34"/>
        <v>-1.0083589810054567</v>
      </c>
      <c r="AK217">
        <f t="shared" si="35"/>
        <v>0.26730112360007624</v>
      </c>
      <c r="AL217">
        <f t="shared" si="36"/>
        <v>0.85817729155813949</v>
      </c>
      <c r="AP217">
        <v>409</v>
      </c>
      <c r="AQ217">
        <v>1</v>
      </c>
      <c r="AR217">
        <v>1</v>
      </c>
      <c r="AW217">
        <f t="shared" si="37"/>
        <v>-0.16251892949777491</v>
      </c>
      <c r="AX217">
        <f t="shared" si="38"/>
        <v>0.45945945945945943</v>
      </c>
      <c r="AY217">
        <f t="shared" si="39"/>
        <v>1.4751066856330013</v>
      </c>
    </row>
    <row r="218" spans="1:51" x14ac:dyDescent="0.55000000000000004">
      <c r="A218">
        <v>446</v>
      </c>
      <c r="B218">
        <v>30</v>
      </c>
      <c r="C218">
        <v>0</v>
      </c>
      <c r="D218">
        <v>0</v>
      </c>
      <c r="E218">
        <v>0</v>
      </c>
      <c r="J218">
        <f t="shared" si="30"/>
        <v>-0.13177748445772774</v>
      </c>
      <c r="K218">
        <f t="shared" si="31"/>
        <v>0.46710322033210444</v>
      </c>
      <c r="O218">
        <v>446</v>
      </c>
      <c r="P218">
        <v>0</v>
      </c>
      <c r="Q218">
        <v>0</v>
      </c>
      <c r="V218">
        <f t="shared" si="32"/>
        <v>-1.1143606456362489</v>
      </c>
      <c r="W218">
        <f t="shared" si="33"/>
        <v>0.24705882352941178</v>
      </c>
      <c r="AA218">
        <v>413</v>
      </c>
      <c r="AB218">
        <v>26</v>
      </c>
      <c r="AC218">
        <v>35</v>
      </c>
      <c r="AD218">
        <v>13</v>
      </c>
      <c r="AE218">
        <v>0</v>
      </c>
      <c r="AJ218">
        <f t="shared" si="34"/>
        <v>-1.3668444037978027</v>
      </c>
      <c r="AK218">
        <f t="shared" si="35"/>
        <v>0.20313015893096242</v>
      </c>
      <c r="AL218">
        <f t="shared" si="36"/>
        <v>0.65215472077835301</v>
      </c>
      <c r="AP218">
        <v>413</v>
      </c>
      <c r="AQ218">
        <v>1</v>
      </c>
      <c r="AR218">
        <v>0</v>
      </c>
      <c r="AW218">
        <f t="shared" si="37"/>
        <v>-1.1143606456362489</v>
      </c>
      <c r="AX218">
        <f t="shared" si="38"/>
        <v>0.24705882352941178</v>
      </c>
      <c r="AY218">
        <f t="shared" si="39"/>
        <v>0.7931888544891641</v>
      </c>
    </row>
    <row r="219" spans="1:51" x14ac:dyDescent="0.55000000000000004">
      <c r="A219">
        <v>448</v>
      </c>
      <c r="B219">
        <v>40</v>
      </c>
      <c r="C219">
        <v>20</v>
      </c>
      <c r="D219">
        <v>26</v>
      </c>
      <c r="E219">
        <v>0</v>
      </c>
      <c r="J219">
        <f t="shared" si="30"/>
        <v>-0.5353874483873764</v>
      </c>
      <c r="K219">
        <f t="shared" si="31"/>
        <v>0.36926123019228835</v>
      </c>
      <c r="O219">
        <v>448</v>
      </c>
      <c r="P219">
        <v>0</v>
      </c>
      <c r="Q219">
        <v>0</v>
      </c>
      <c r="V219">
        <f t="shared" si="32"/>
        <v>-1.1143606456362489</v>
      </c>
      <c r="W219">
        <f t="shared" si="33"/>
        <v>0.24705882352941178</v>
      </c>
      <c r="AA219">
        <v>414</v>
      </c>
      <c r="AB219">
        <v>21</v>
      </c>
      <c r="AC219">
        <v>0</v>
      </c>
      <c r="AD219">
        <v>0</v>
      </c>
      <c r="AE219">
        <v>0</v>
      </c>
      <c r="AJ219">
        <f t="shared" si="34"/>
        <v>-0.47478763528075207</v>
      </c>
      <c r="AK219">
        <f t="shared" si="35"/>
        <v>0.38348370234244655</v>
      </c>
      <c r="AL219">
        <f t="shared" si="36"/>
        <v>1.231184518046802</v>
      </c>
      <c r="AP219">
        <v>414</v>
      </c>
      <c r="AQ219">
        <v>0</v>
      </c>
      <c r="AR219">
        <v>0</v>
      </c>
      <c r="AW219">
        <f t="shared" si="37"/>
        <v>-1.1143606456362489</v>
      </c>
      <c r="AX219">
        <f t="shared" si="38"/>
        <v>0.24705882352941178</v>
      </c>
      <c r="AY219">
        <f t="shared" si="39"/>
        <v>0.7931888544891641</v>
      </c>
    </row>
    <row r="220" spans="1:51" x14ac:dyDescent="0.55000000000000004">
      <c r="A220">
        <v>449</v>
      </c>
      <c r="B220">
        <v>12</v>
      </c>
      <c r="C220">
        <v>10</v>
      </c>
      <c r="D220">
        <v>0</v>
      </c>
      <c r="E220">
        <v>0</v>
      </c>
      <c r="J220">
        <f t="shared" si="30"/>
        <v>-1.0938985007246669</v>
      </c>
      <c r="K220">
        <f t="shared" si="31"/>
        <v>0.25088487638081886</v>
      </c>
      <c r="O220">
        <v>449</v>
      </c>
      <c r="P220">
        <v>0</v>
      </c>
      <c r="Q220">
        <v>0</v>
      </c>
      <c r="V220">
        <f t="shared" si="32"/>
        <v>-1.1143606456362489</v>
      </c>
      <c r="W220">
        <f t="shared" si="33"/>
        <v>0.24705882352941178</v>
      </c>
      <c r="AA220">
        <v>415</v>
      </c>
      <c r="AB220">
        <v>20</v>
      </c>
      <c r="AC220">
        <v>0</v>
      </c>
      <c r="AD220">
        <v>0</v>
      </c>
      <c r="AE220">
        <v>0</v>
      </c>
      <c r="AJ220">
        <f t="shared" si="34"/>
        <v>-0.51289987426108818</v>
      </c>
      <c r="AK220">
        <f t="shared" si="35"/>
        <v>0.37451397373200118</v>
      </c>
      <c r="AL220">
        <f t="shared" si="36"/>
        <v>1.2023869682974775</v>
      </c>
      <c r="AP220">
        <v>415</v>
      </c>
      <c r="AQ220">
        <v>1</v>
      </c>
      <c r="AR220">
        <v>0</v>
      </c>
      <c r="AW220">
        <f t="shared" si="37"/>
        <v>-1.1143606456362489</v>
      </c>
      <c r="AX220">
        <f t="shared" si="38"/>
        <v>0.24705882352941178</v>
      </c>
      <c r="AY220">
        <f t="shared" si="39"/>
        <v>0.7931888544891641</v>
      </c>
    </row>
    <row r="221" spans="1:51" x14ac:dyDescent="0.55000000000000004">
      <c r="A221">
        <v>450</v>
      </c>
      <c r="B221">
        <v>25</v>
      </c>
      <c r="C221">
        <v>10</v>
      </c>
      <c r="D221">
        <v>0</v>
      </c>
      <c r="E221">
        <v>0</v>
      </c>
      <c r="J221">
        <f t="shared" si="30"/>
        <v>-0.59843939398029833</v>
      </c>
      <c r="K221">
        <f t="shared" si="31"/>
        <v>0.35470081694301364</v>
      </c>
      <c r="O221">
        <v>450</v>
      </c>
      <c r="P221">
        <v>1</v>
      </c>
      <c r="Q221">
        <v>0</v>
      </c>
      <c r="V221">
        <f t="shared" si="32"/>
        <v>-0.16251892949777491</v>
      </c>
      <c r="W221">
        <f t="shared" si="33"/>
        <v>0.45945945945945943</v>
      </c>
      <c r="AA221">
        <v>416</v>
      </c>
      <c r="AB221">
        <v>23</v>
      </c>
      <c r="AC221">
        <v>15</v>
      </c>
      <c r="AD221">
        <v>13</v>
      </c>
      <c r="AE221">
        <v>1</v>
      </c>
      <c r="AJ221">
        <f t="shared" si="34"/>
        <v>-0.92897969149702986</v>
      </c>
      <c r="AK221">
        <f t="shared" si="35"/>
        <v>0.28313175882142017</v>
      </c>
      <c r="AL221">
        <f t="shared" si="36"/>
        <v>0.90900196253192789</v>
      </c>
      <c r="AP221">
        <v>416</v>
      </c>
      <c r="AQ221">
        <v>0</v>
      </c>
      <c r="AR221">
        <v>1</v>
      </c>
      <c r="AW221">
        <f t="shared" si="37"/>
        <v>-0.16251892949777491</v>
      </c>
      <c r="AX221">
        <f t="shared" si="38"/>
        <v>0.45945945945945943</v>
      </c>
      <c r="AY221">
        <f t="shared" si="39"/>
        <v>1.4751066856330013</v>
      </c>
    </row>
    <row r="222" spans="1:51" x14ac:dyDescent="0.55000000000000004">
      <c r="A222">
        <v>452</v>
      </c>
      <c r="B222">
        <v>12</v>
      </c>
      <c r="C222">
        <v>0</v>
      </c>
      <c r="D222">
        <v>0</v>
      </c>
      <c r="E222">
        <v>1</v>
      </c>
      <c r="J222">
        <f t="shared" si="30"/>
        <v>-0.8177977861037764</v>
      </c>
      <c r="K222">
        <f t="shared" si="31"/>
        <v>0.30623132863417141</v>
      </c>
      <c r="O222">
        <v>452</v>
      </c>
      <c r="P222">
        <v>0</v>
      </c>
      <c r="Q222">
        <v>1</v>
      </c>
      <c r="V222">
        <f t="shared" si="32"/>
        <v>-1.1143606456362489</v>
      </c>
      <c r="W222">
        <f t="shared" si="33"/>
        <v>0.24705882352941178</v>
      </c>
      <c r="AA222">
        <v>417</v>
      </c>
      <c r="AB222">
        <v>41</v>
      </c>
      <c r="AC222">
        <v>10</v>
      </c>
      <c r="AD222">
        <v>0</v>
      </c>
      <c r="AE222">
        <v>0</v>
      </c>
      <c r="AJ222">
        <f t="shared" si="34"/>
        <v>1.1356429705078164E-2</v>
      </c>
      <c r="AK222">
        <f t="shared" si="35"/>
        <v>0.50283907691371199</v>
      </c>
      <c r="AL222">
        <f t="shared" si="36"/>
        <v>1.6143780890387596</v>
      </c>
      <c r="AP222">
        <v>417</v>
      </c>
      <c r="AQ222">
        <v>0</v>
      </c>
      <c r="AR222">
        <v>0</v>
      </c>
      <c r="AW222">
        <f t="shared" si="37"/>
        <v>-1.1143606456362489</v>
      </c>
      <c r="AX222">
        <f t="shared" si="38"/>
        <v>0.24705882352941178</v>
      </c>
      <c r="AY222">
        <f t="shared" si="39"/>
        <v>0.7931888544891641</v>
      </c>
    </row>
    <row r="223" spans="1:51" x14ac:dyDescent="0.55000000000000004">
      <c r="A223">
        <v>453</v>
      </c>
      <c r="B223">
        <v>6</v>
      </c>
      <c r="C223">
        <v>15</v>
      </c>
      <c r="D223">
        <v>0</v>
      </c>
      <c r="E223">
        <v>0</v>
      </c>
      <c r="J223">
        <f t="shared" si="30"/>
        <v>-1.4606222919171283</v>
      </c>
      <c r="K223">
        <f t="shared" si="31"/>
        <v>0.18837216573878821</v>
      </c>
      <c r="O223">
        <v>453</v>
      </c>
      <c r="P223">
        <v>0</v>
      </c>
      <c r="Q223">
        <v>0</v>
      </c>
      <c r="V223">
        <f t="shared" si="32"/>
        <v>-1.1143606456362489</v>
      </c>
      <c r="W223">
        <f t="shared" si="33"/>
        <v>0.24705882352941178</v>
      </c>
      <c r="AA223">
        <v>420</v>
      </c>
      <c r="AB223">
        <v>14</v>
      </c>
      <c r="AC223">
        <v>0</v>
      </c>
      <c r="AD223">
        <v>13</v>
      </c>
      <c r="AE223">
        <v>1</v>
      </c>
      <c r="AJ223">
        <f t="shared" si="34"/>
        <v>-0.85783877038871847</v>
      </c>
      <c r="AK223">
        <f t="shared" si="35"/>
        <v>0.29779108614491928</v>
      </c>
      <c r="AL223">
        <f t="shared" si="36"/>
        <v>0.9560661186757935</v>
      </c>
      <c r="AP223">
        <v>420</v>
      </c>
      <c r="AQ223">
        <v>1</v>
      </c>
      <c r="AR223">
        <v>1</v>
      </c>
      <c r="AW223">
        <f t="shared" si="37"/>
        <v>-0.16251892949777491</v>
      </c>
      <c r="AX223">
        <f t="shared" si="38"/>
        <v>0.45945945945945943</v>
      </c>
      <c r="AY223">
        <f t="shared" si="39"/>
        <v>1.4751066856330013</v>
      </c>
    </row>
    <row r="224" spans="1:51" x14ac:dyDescent="0.55000000000000004">
      <c r="A224">
        <v>455</v>
      </c>
      <c r="B224">
        <v>26</v>
      </c>
      <c r="C224">
        <v>0</v>
      </c>
      <c r="D224">
        <v>0</v>
      </c>
      <c r="E224">
        <v>1</v>
      </c>
      <c r="J224">
        <f t="shared" si="30"/>
        <v>-0.28422644037907197</v>
      </c>
      <c r="K224">
        <f t="shared" si="31"/>
        <v>0.42941791391007972</v>
      </c>
      <c r="O224">
        <v>455</v>
      </c>
      <c r="P224">
        <v>1</v>
      </c>
      <c r="Q224">
        <v>1</v>
      </c>
      <c r="V224">
        <f t="shared" si="32"/>
        <v>-0.16251892949777491</v>
      </c>
      <c r="W224">
        <f t="shared" si="33"/>
        <v>0.45945945945945943</v>
      </c>
      <c r="AA224">
        <v>421</v>
      </c>
      <c r="AB224">
        <v>5</v>
      </c>
      <c r="AC224">
        <v>15</v>
      </c>
      <c r="AD224">
        <v>0</v>
      </c>
      <c r="AE224">
        <v>0</v>
      </c>
      <c r="AJ224">
        <f t="shared" si="34"/>
        <v>-1.4987345308974644</v>
      </c>
      <c r="AK224">
        <f t="shared" si="35"/>
        <v>0.18261433988954373</v>
      </c>
      <c r="AL224">
        <f t="shared" si="36"/>
        <v>0.58628814385590355</v>
      </c>
      <c r="AP224">
        <v>421</v>
      </c>
      <c r="AQ224">
        <v>0</v>
      </c>
      <c r="AR224">
        <v>0</v>
      </c>
      <c r="AW224">
        <f t="shared" si="37"/>
        <v>-1.1143606456362489</v>
      </c>
      <c r="AX224">
        <f t="shared" si="38"/>
        <v>0.24705882352941178</v>
      </c>
      <c r="AY224">
        <f t="shared" si="39"/>
        <v>0.7931888544891641</v>
      </c>
    </row>
    <row r="225" spans="1:51" x14ac:dyDescent="0.55000000000000004">
      <c r="A225">
        <v>457</v>
      </c>
      <c r="B225">
        <v>10</v>
      </c>
      <c r="C225">
        <v>25</v>
      </c>
      <c r="D225">
        <v>0</v>
      </c>
      <c r="E225">
        <v>0</v>
      </c>
      <c r="J225">
        <f t="shared" si="30"/>
        <v>-1.5842740506166746</v>
      </c>
      <c r="K225">
        <f t="shared" si="31"/>
        <v>0.17019102364618774</v>
      </c>
      <c r="O225">
        <v>457</v>
      </c>
      <c r="P225">
        <v>1</v>
      </c>
      <c r="Q225">
        <v>0</v>
      </c>
      <c r="V225">
        <f t="shared" si="32"/>
        <v>-0.16251892949777491</v>
      </c>
      <c r="W225">
        <f t="shared" si="33"/>
        <v>0.45945945945945943</v>
      </c>
      <c r="AA225">
        <v>422</v>
      </c>
      <c r="AB225">
        <v>23</v>
      </c>
      <c r="AC225">
        <v>10</v>
      </c>
      <c r="AD225">
        <v>13</v>
      </c>
      <c r="AE225">
        <v>0</v>
      </c>
      <c r="AJ225">
        <f t="shared" si="34"/>
        <v>-0.79092933418658462</v>
      </c>
      <c r="AK225">
        <f t="shared" si="35"/>
        <v>0.31196915818700283</v>
      </c>
      <c r="AL225">
        <f t="shared" si="36"/>
        <v>1.0015851920740617</v>
      </c>
      <c r="AP225">
        <v>422</v>
      </c>
      <c r="AQ225">
        <v>0</v>
      </c>
      <c r="AR225">
        <v>0</v>
      </c>
      <c r="AW225">
        <f t="shared" si="37"/>
        <v>-1.1143606456362489</v>
      </c>
      <c r="AX225">
        <f t="shared" si="38"/>
        <v>0.24705882352941178</v>
      </c>
      <c r="AY225">
        <f t="shared" si="39"/>
        <v>0.7931888544891641</v>
      </c>
    </row>
    <row r="226" spans="1:51" x14ac:dyDescent="0.55000000000000004">
      <c r="A226">
        <v>463</v>
      </c>
      <c r="B226">
        <v>17</v>
      </c>
      <c r="C226">
        <v>0</v>
      </c>
      <c r="D226">
        <v>0</v>
      </c>
      <c r="E226">
        <v>0</v>
      </c>
      <c r="J226">
        <f t="shared" si="30"/>
        <v>-0.62723659120209629</v>
      </c>
      <c r="K226">
        <f t="shared" si="31"/>
        <v>0.34813739611561206</v>
      </c>
      <c r="O226">
        <v>463</v>
      </c>
      <c r="P226">
        <v>0</v>
      </c>
      <c r="Q226">
        <v>0</v>
      </c>
      <c r="V226">
        <f t="shared" si="32"/>
        <v>-1.1143606456362489</v>
      </c>
      <c r="W226">
        <f t="shared" si="33"/>
        <v>0.24705882352941178</v>
      </c>
      <c r="AA226">
        <v>423</v>
      </c>
      <c r="AB226">
        <v>17</v>
      </c>
      <c r="AC226">
        <v>10</v>
      </c>
      <c r="AD226">
        <v>0</v>
      </c>
      <c r="AE226">
        <v>0</v>
      </c>
      <c r="AJ226">
        <f t="shared" si="34"/>
        <v>-0.90333730582298677</v>
      </c>
      <c r="AK226">
        <f t="shared" si="35"/>
        <v>0.2883651631161358</v>
      </c>
      <c r="AL226">
        <f t="shared" si="36"/>
        <v>0.92580394474127803</v>
      </c>
      <c r="AP226">
        <v>423</v>
      </c>
      <c r="AQ226">
        <v>0</v>
      </c>
      <c r="AR226">
        <v>0</v>
      </c>
      <c r="AW226">
        <f t="shared" si="37"/>
        <v>-1.1143606456362489</v>
      </c>
      <c r="AX226">
        <f t="shared" si="38"/>
        <v>0.24705882352941178</v>
      </c>
      <c r="AY226">
        <f t="shared" si="39"/>
        <v>0.7931888544891641</v>
      </c>
    </row>
    <row r="227" spans="1:51" x14ac:dyDescent="0.55000000000000004">
      <c r="A227">
        <v>464</v>
      </c>
      <c r="B227">
        <v>19</v>
      </c>
      <c r="C227">
        <v>15</v>
      </c>
      <c r="D227">
        <v>0</v>
      </c>
      <c r="E227">
        <v>1</v>
      </c>
      <c r="J227">
        <f t="shared" si="30"/>
        <v>-0.96516318517275979</v>
      </c>
      <c r="K227">
        <f t="shared" si="31"/>
        <v>0.27584563101222842</v>
      </c>
      <c r="O227">
        <v>464</v>
      </c>
      <c r="P227">
        <v>1</v>
      </c>
      <c r="Q227">
        <v>1</v>
      </c>
      <c r="V227">
        <f t="shared" si="32"/>
        <v>-0.16251892949777491</v>
      </c>
      <c r="W227">
        <f t="shared" si="33"/>
        <v>0.45945945945945943</v>
      </c>
      <c r="AA227">
        <v>424</v>
      </c>
      <c r="AB227">
        <v>26</v>
      </c>
      <c r="AC227">
        <v>15</v>
      </c>
      <c r="AD227">
        <v>0</v>
      </c>
      <c r="AE227">
        <v>0</v>
      </c>
      <c r="AJ227">
        <f t="shared" si="34"/>
        <v>-0.69837751231040768</v>
      </c>
      <c r="AK227">
        <f t="shared" si="35"/>
        <v>0.33217205235028713</v>
      </c>
      <c r="AL227">
        <f t="shared" si="36"/>
        <v>1.0664471154403954</v>
      </c>
      <c r="AP227">
        <v>424</v>
      </c>
      <c r="AQ227">
        <v>0</v>
      </c>
      <c r="AR227">
        <v>0</v>
      </c>
      <c r="AW227">
        <f t="shared" si="37"/>
        <v>-1.1143606456362489</v>
      </c>
      <c r="AX227">
        <f t="shared" si="38"/>
        <v>0.24705882352941178</v>
      </c>
      <c r="AY227">
        <f t="shared" si="39"/>
        <v>0.7931888544891641</v>
      </c>
    </row>
    <row r="228" spans="1:51" x14ac:dyDescent="0.55000000000000004">
      <c r="A228">
        <v>465</v>
      </c>
      <c r="B228">
        <v>2</v>
      </c>
      <c r="C228">
        <v>15</v>
      </c>
      <c r="D228">
        <v>0</v>
      </c>
      <c r="E228">
        <v>0</v>
      </c>
      <c r="J228">
        <f t="shared" si="30"/>
        <v>-1.6130712478384726</v>
      </c>
      <c r="K228">
        <f t="shared" si="31"/>
        <v>0.16616264772714659</v>
      </c>
      <c r="O228">
        <v>465</v>
      </c>
      <c r="P228">
        <v>0</v>
      </c>
      <c r="Q228">
        <v>0</v>
      </c>
      <c r="V228">
        <f t="shared" si="32"/>
        <v>-1.1143606456362489</v>
      </c>
      <c r="W228">
        <f t="shared" si="33"/>
        <v>0.24705882352941178</v>
      </c>
      <c r="AA228">
        <v>425</v>
      </c>
      <c r="AB228">
        <v>27</v>
      </c>
      <c r="AC228">
        <v>35</v>
      </c>
      <c r="AD228">
        <v>26</v>
      </c>
      <c r="AE228">
        <v>0</v>
      </c>
      <c r="AJ228">
        <f t="shared" si="34"/>
        <v>-1.4449976270630804</v>
      </c>
      <c r="AK228">
        <f t="shared" si="35"/>
        <v>0.19077263016993815</v>
      </c>
      <c r="AL228">
        <f t="shared" si="36"/>
        <v>0.61248054949295927</v>
      </c>
      <c r="AP228">
        <v>425</v>
      </c>
      <c r="AQ228">
        <v>1</v>
      </c>
      <c r="AR228">
        <v>0</v>
      </c>
      <c r="AW228">
        <f t="shared" si="37"/>
        <v>-1.1143606456362489</v>
      </c>
      <c r="AX228">
        <f t="shared" si="38"/>
        <v>0.24705882352941178</v>
      </c>
      <c r="AY228">
        <f t="shared" si="39"/>
        <v>0.7931888544891641</v>
      </c>
    </row>
    <row r="229" spans="1:51" x14ac:dyDescent="0.55000000000000004">
      <c r="A229">
        <v>467</v>
      </c>
      <c r="B229">
        <v>23</v>
      </c>
      <c r="C229">
        <v>15</v>
      </c>
      <c r="D229">
        <v>13</v>
      </c>
      <c r="E229">
        <v>0</v>
      </c>
      <c r="J229">
        <f t="shared" si="30"/>
        <v>-0.92897969149702986</v>
      </c>
      <c r="K229">
        <f t="shared" si="31"/>
        <v>0.28313175882142017</v>
      </c>
      <c r="O229">
        <v>467</v>
      </c>
      <c r="P229">
        <v>0</v>
      </c>
      <c r="Q229">
        <v>0</v>
      </c>
      <c r="V229">
        <f t="shared" si="32"/>
        <v>-1.1143606456362489</v>
      </c>
      <c r="W229">
        <f t="shared" si="33"/>
        <v>0.24705882352941178</v>
      </c>
      <c r="AA229">
        <v>429</v>
      </c>
      <c r="AB229">
        <v>29</v>
      </c>
      <c r="AC229">
        <v>20</v>
      </c>
      <c r="AD229">
        <v>13</v>
      </c>
      <c r="AE229">
        <v>1</v>
      </c>
      <c r="AJ229">
        <f t="shared" si="34"/>
        <v>-0.83835661492545865</v>
      </c>
      <c r="AK229">
        <f t="shared" si="35"/>
        <v>0.30188101273469864</v>
      </c>
      <c r="AL229">
        <f t="shared" si="36"/>
        <v>0.96919693562192721</v>
      </c>
      <c r="AP229">
        <v>429</v>
      </c>
      <c r="AQ229">
        <v>0</v>
      </c>
      <c r="AR229">
        <v>1</v>
      </c>
      <c r="AW229">
        <f t="shared" si="37"/>
        <v>-0.16251892949777491</v>
      </c>
      <c r="AX229">
        <f t="shared" si="38"/>
        <v>0.45945945945945943</v>
      </c>
      <c r="AY229">
        <f t="shared" si="39"/>
        <v>1.4751066856330013</v>
      </c>
    </row>
    <row r="230" spans="1:51" x14ac:dyDescent="0.55000000000000004">
      <c r="A230">
        <v>468</v>
      </c>
      <c r="B230">
        <v>25</v>
      </c>
      <c r="C230">
        <v>35</v>
      </c>
      <c r="D230">
        <v>0</v>
      </c>
      <c r="E230">
        <v>1</v>
      </c>
      <c r="J230">
        <f t="shared" si="30"/>
        <v>-1.2886911805325245</v>
      </c>
      <c r="K230">
        <f t="shared" si="31"/>
        <v>0.21607442448213535</v>
      </c>
      <c r="O230">
        <v>468</v>
      </c>
      <c r="P230">
        <v>1</v>
      </c>
      <c r="Q230">
        <v>1</v>
      </c>
      <c r="V230">
        <f t="shared" si="32"/>
        <v>-0.16251892949777491</v>
      </c>
      <c r="W230">
        <f t="shared" si="33"/>
        <v>0.45945945945945943</v>
      </c>
      <c r="AA230">
        <v>430</v>
      </c>
      <c r="AB230">
        <v>5</v>
      </c>
      <c r="AC230">
        <v>0</v>
      </c>
      <c r="AD230">
        <v>0</v>
      </c>
      <c r="AE230">
        <v>0</v>
      </c>
      <c r="AJ230">
        <f t="shared" si="34"/>
        <v>-1.0845834589661287</v>
      </c>
      <c r="AK230">
        <f t="shared" si="35"/>
        <v>0.25263961997249029</v>
      </c>
      <c r="AL230">
        <f t="shared" si="36"/>
        <v>0.81110614833273198</v>
      </c>
      <c r="AP230">
        <v>430</v>
      </c>
      <c r="AQ230">
        <v>0</v>
      </c>
      <c r="AR230">
        <v>0</v>
      </c>
      <c r="AW230">
        <f t="shared" si="37"/>
        <v>-1.1143606456362489</v>
      </c>
      <c r="AX230">
        <f t="shared" si="38"/>
        <v>0.24705882352941178</v>
      </c>
      <c r="AY230">
        <f t="shared" si="39"/>
        <v>0.7931888544891641</v>
      </c>
    </row>
    <row r="231" spans="1:51" x14ac:dyDescent="0.55000000000000004">
      <c r="A231">
        <v>469</v>
      </c>
      <c r="B231">
        <v>19</v>
      </c>
      <c r="C231">
        <v>20</v>
      </c>
      <c r="D231">
        <v>13</v>
      </c>
      <c r="E231">
        <v>0</v>
      </c>
      <c r="J231">
        <f t="shared" si="30"/>
        <v>-1.2194790047288191</v>
      </c>
      <c r="K231">
        <f t="shared" si="31"/>
        <v>0.22802814905911487</v>
      </c>
      <c r="O231">
        <v>469</v>
      </c>
      <c r="P231">
        <v>0</v>
      </c>
      <c r="Q231">
        <v>0</v>
      </c>
      <c r="V231">
        <f t="shared" si="32"/>
        <v>-1.1143606456362489</v>
      </c>
      <c r="W231">
        <f t="shared" si="33"/>
        <v>0.24705882352941178</v>
      </c>
      <c r="AA231">
        <v>435</v>
      </c>
      <c r="AB231">
        <v>25</v>
      </c>
      <c r="AC231">
        <v>15</v>
      </c>
      <c r="AD231">
        <v>0</v>
      </c>
      <c r="AE231">
        <v>1</v>
      </c>
      <c r="AJ231">
        <f t="shared" si="34"/>
        <v>-0.73648975129074357</v>
      </c>
      <c r="AK231">
        <f t="shared" si="35"/>
        <v>0.32377221491960972</v>
      </c>
      <c r="AL231">
        <f t="shared" si="36"/>
        <v>1.0394792163208522</v>
      </c>
      <c r="AP231">
        <v>435</v>
      </c>
      <c r="AQ231">
        <v>0</v>
      </c>
      <c r="AR231">
        <v>1</v>
      </c>
      <c r="AW231">
        <f t="shared" si="37"/>
        <v>-0.16251892949777491</v>
      </c>
      <c r="AX231">
        <f t="shared" si="38"/>
        <v>0.45945945945945943</v>
      </c>
      <c r="AY231">
        <f t="shared" si="39"/>
        <v>1.4751066856330013</v>
      </c>
    </row>
    <row r="232" spans="1:51" x14ac:dyDescent="0.55000000000000004">
      <c r="A232">
        <v>472</v>
      </c>
      <c r="B232">
        <v>18</v>
      </c>
      <c r="C232">
        <v>35</v>
      </c>
      <c r="D232">
        <v>39</v>
      </c>
      <c r="E232">
        <v>0</v>
      </c>
      <c r="J232">
        <f t="shared" si="30"/>
        <v>-1.9042732401317186</v>
      </c>
      <c r="K232">
        <f t="shared" si="31"/>
        <v>0.12962559193283127</v>
      </c>
      <c r="O232">
        <v>472</v>
      </c>
      <c r="P232">
        <v>1</v>
      </c>
      <c r="Q232">
        <v>0</v>
      </c>
      <c r="V232">
        <f t="shared" si="32"/>
        <v>-0.16251892949777491</v>
      </c>
      <c r="W232">
        <f t="shared" si="33"/>
        <v>0.45945945945945943</v>
      </c>
      <c r="AA232">
        <v>437</v>
      </c>
      <c r="AB232">
        <v>3</v>
      </c>
      <c r="AC232">
        <v>15</v>
      </c>
      <c r="AD232">
        <v>0</v>
      </c>
      <c r="AE232">
        <v>0</v>
      </c>
      <c r="AJ232">
        <f t="shared" si="34"/>
        <v>-1.5749590088581364</v>
      </c>
      <c r="AK232">
        <f t="shared" si="35"/>
        <v>0.17151059452140732</v>
      </c>
      <c r="AL232">
        <f t="shared" si="36"/>
        <v>0.55063927714767613</v>
      </c>
      <c r="AP232">
        <v>437</v>
      </c>
      <c r="AQ232">
        <v>0</v>
      </c>
      <c r="AR232">
        <v>0</v>
      </c>
      <c r="AW232">
        <f t="shared" si="37"/>
        <v>-1.1143606456362489</v>
      </c>
      <c r="AX232">
        <f t="shared" si="38"/>
        <v>0.24705882352941178</v>
      </c>
      <c r="AY232">
        <f t="shared" si="39"/>
        <v>0.7931888544891641</v>
      </c>
    </row>
    <row r="233" spans="1:51" x14ac:dyDescent="0.55000000000000004">
      <c r="A233">
        <v>475</v>
      </c>
      <c r="B233">
        <v>44</v>
      </c>
      <c r="C233">
        <v>35</v>
      </c>
      <c r="D233">
        <v>13</v>
      </c>
      <c r="E233">
        <v>1</v>
      </c>
      <c r="J233">
        <f t="shared" si="30"/>
        <v>-0.68082410215175382</v>
      </c>
      <c r="K233">
        <f t="shared" si="31"/>
        <v>0.33607739636016098</v>
      </c>
      <c r="O233">
        <v>475</v>
      </c>
      <c r="P233">
        <v>0</v>
      </c>
      <c r="Q233">
        <v>1</v>
      </c>
      <c r="V233">
        <f t="shared" si="32"/>
        <v>-1.1143606456362489</v>
      </c>
      <c r="W233">
        <f t="shared" si="33"/>
        <v>0.24705882352941178</v>
      </c>
      <c r="AA233">
        <v>438</v>
      </c>
      <c r="AB233">
        <v>27</v>
      </c>
      <c r="AC233">
        <v>0</v>
      </c>
      <c r="AD233">
        <v>0</v>
      </c>
      <c r="AE233">
        <v>0</v>
      </c>
      <c r="AJ233">
        <f t="shared" si="34"/>
        <v>-0.24611420139873585</v>
      </c>
      <c r="AK233">
        <f t="shared" si="35"/>
        <v>0.4387801565184356</v>
      </c>
      <c r="AL233">
        <f t="shared" si="36"/>
        <v>1.4087152393486617</v>
      </c>
      <c r="AP233">
        <v>438</v>
      </c>
      <c r="AQ233">
        <v>1</v>
      </c>
      <c r="AR233">
        <v>0</v>
      </c>
      <c r="AW233">
        <f t="shared" si="37"/>
        <v>-1.1143606456362489</v>
      </c>
      <c r="AX233">
        <f t="shared" si="38"/>
        <v>0.24705882352941178</v>
      </c>
      <c r="AY233">
        <f t="shared" si="39"/>
        <v>0.7931888544891641</v>
      </c>
    </row>
    <row r="234" spans="1:51" x14ac:dyDescent="0.55000000000000004">
      <c r="A234">
        <v>476</v>
      </c>
      <c r="B234">
        <v>32</v>
      </c>
      <c r="C234">
        <v>35</v>
      </c>
      <c r="D234">
        <v>13</v>
      </c>
      <c r="E234">
        <v>0</v>
      </c>
      <c r="J234">
        <f t="shared" si="30"/>
        <v>-1.1381709699157865</v>
      </c>
      <c r="K234">
        <f t="shared" si="31"/>
        <v>0.24265633137171289</v>
      </c>
      <c r="O234">
        <v>476</v>
      </c>
      <c r="P234">
        <v>0</v>
      </c>
      <c r="Q234">
        <v>0</v>
      </c>
      <c r="V234">
        <f t="shared" si="32"/>
        <v>-1.1143606456362489</v>
      </c>
      <c r="W234">
        <f t="shared" si="33"/>
        <v>0.24705882352941178</v>
      </c>
      <c r="AA234">
        <v>439</v>
      </c>
      <c r="AB234">
        <v>28</v>
      </c>
      <c r="AC234">
        <v>15</v>
      </c>
      <c r="AD234">
        <v>0</v>
      </c>
      <c r="AE234">
        <v>1</v>
      </c>
      <c r="AJ234">
        <f t="shared" si="34"/>
        <v>-0.62215303434973568</v>
      </c>
      <c r="AK234">
        <f t="shared" si="35"/>
        <v>0.34929193588822161</v>
      </c>
      <c r="AL234">
        <f t="shared" si="36"/>
        <v>1.1214109520621851</v>
      </c>
      <c r="AP234">
        <v>439</v>
      </c>
      <c r="AQ234">
        <v>0</v>
      </c>
      <c r="AR234">
        <v>1</v>
      </c>
      <c r="AW234">
        <f t="shared" si="37"/>
        <v>-0.16251892949777491</v>
      </c>
      <c r="AX234">
        <f t="shared" si="38"/>
        <v>0.45945945945945943</v>
      </c>
      <c r="AY234">
        <f t="shared" si="39"/>
        <v>1.4751066856330013</v>
      </c>
    </row>
    <row r="235" spans="1:51" x14ac:dyDescent="0.55000000000000004">
      <c r="A235">
        <v>477</v>
      </c>
      <c r="B235">
        <v>9</v>
      </c>
      <c r="C235">
        <v>25</v>
      </c>
      <c r="D235">
        <v>0</v>
      </c>
      <c r="E235">
        <v>1</v>
      </c>
      <c r="J235">
        <f t="shared" si="30"/>
        <v>-1.6223862895970105</v>
      </c>
      <c r="K235">
        <f t="shared" si="31"/>
        <v>0.1648760345609992</v>
      </c>
      <c r="O235">
        <v>477</v>
      </c>
      <c r="P235">
        <v>1</v>
      </c>
      <c r="Q235">
        <v>1</v>
      </c>
      <c r="V235">
        <f t="shared" si="32"/>
        <v>-0.16251892949777491</v>
      </c>
      <c r="W235">
        <f t="shared" si="33"/>
        <v>0.45945945945945943</v>
      </c>
      <c r="AA235">
        <v>441</v>
      </c>
      <c r="AB235">
        <v>30</v>
      </c>
      <c r="AC235">
        <v>10</v>
      </c>
      <c r="AD235">
        <v>0</v>
      </c>
      <c r="AE235">
        <v>1</v>
      </c>
      <c r="AJ235">
        <f t="shared" si="34"/>
        <v>-0.40787819907861816</v>
      </c>
      <c r="AK235">
        <f t="shared" si="35"/>
        <v>0.3994209981664617</v>
      </c>
      <c r="AL235">
        <f t="shared" si="36"/>
        <v>1.2823516256923244</v>
      </c>
      <c r="AP235">
        <v>441</v>
      </c>
      <c r="AQ235">
        <v>0</v>
      </c>
      <c r="AR235">
        <v>1</v>
      </c>
      <c r="AW235">
        <f t="shared" si="37"/>
        <v>-0.16251892949777491</v>
      </c>
      <c r="AX235">
        <f t="shared" si="38"/>
        <v>0.45945945945945943</v>
      </c>
      <c r="AY235">
        <f t="shared" si="39"/>
        <v>1.4751066856330013</v>
      </c>
    </row>
    <row r="236" spans="1:51" x14ac:dyDescent="0.55000000000000004">
      <c r="A236">
        <v>478</v>
      </c>
      <c r="B236">
        <v>13</v>
      </c>
      <c r="C236">
        <v>0</v>
      </c>
      <c r="D236">
        <v>0</v>
      </c>
      <c r="E236">
        <v>0</v>
      </c>
      <c r="J236">
        <f t="shared" si="30"/>
        <v>-0.7796855471234404</v>
      </c>
      <c r="K236">
        <f t="shared" si="31"/>
        <v>0.31438766181284195</v>
      </c>
      <c r="O236">
        <v>478</v>
      </c>
      <c r="P236">
        <v>0</v>
      </c>
      <c r="Q236">
        <v>0</v>
      </c>
      <c r="V236">
        <f t="shared" si="32"/>
        <v>-1.1143606456362489</v>
      </c>
      <c r="W236">
        <f t="shared" si="33"/>
        <v>0.24705882352941178</v>
      </c>
      <c r="AA236">
        <v>442</v>
      </c>
      <c r="AB236">
        <v>4</v>
      </c>
      <c r="AC236">
        <v>0</v>
      </c>
      <c r="AD236">
        <v>0</v>
      </c>
      <c r="AE236">
        <v>1</v>
      </c>
      <c r="AJ236">
        <f t="shared" si="34"/>
        <v>-1.1226956979464646</v>
      </c>
      <c r="AK236">
        <f t="shared" si="35"/>
        <v>0.24551160168483599</v>
      </c>
      <c r="AL236">
        <f t="shared" si="36"/>
        <v>0.78822145804078925</v>
      </c>
      <c r="AP236">
        <v>442</v>
      </c>
      <c r="AQ236">
        <v>1</v>
      </c>
      <c r="AR236">
        <v>1</v>
      </c>
      <c r="AW236">
        <f t="shared" si="37"/>
        <v>-0.16251892949777491</v>
      </c>
      <c r="AX236">
        <f t="shared" si="38"/>
        <v>0.45945945945945943</v>
      </c>
      <c r="AY236">
        <f t="shared" si="39"/>
        <v>1.4751066856330013</v>
      </c>
    </row>
    <row r="237" spans="1:51" x14ac:dyDescent="0.55000000000000004">
      <c r="A237">
        <v>481</v>
      </c>
      <c r="B237">
        <v>18</v>
      </c>
      <c r="C237">
        <v>10</v>
      </c>
      <c r="D237">
        <v>0</v>
      </c>
      <c r="E237">
        <v>1</v>
      </c>
      <c r="J237">
        <f t="shared" si="30"/>
        <v>-0.86522506684265066</v>
      </c>
      <c r="K237">
        <f t="shared" si="31"/>
        <v>0.29624883668354701</v>
      </c>
      <c r="O237">
        <v>481</v>
      </c>
      <c r="P237">
        <v>0</v>
      </c>
      <c r="Q237">
        <v>1</v>
      </c>
      <c r="V237">
        <f t="shared" si="32"/>
        <v>-1.1143606456362489</v>
      </c>
      <c r="W237">
        <f t="shared" si="33"/>
        <v>0.24705882352941178</v>
      </c>
      <c r="AA237">
        <v>447</v>
      </c>
      <c r="AB237">
        <v>27</v>
      </c>
      <c r="AC237">
        <v>15</v>
      </c>
      <c r="AD237">
        <v>13</v>
      </c>
      <c r="AE237">
        <v>0</v>
      </c>
      <c r="AJ237">
        <f t="shared" si="34"/>
        <v>-0.77653073557568564</v>
      </c>
      <c r="AK237">
        <f t="shared" si="35"/>
        <v>0.31506807318682917</v>
      </c>
      <c r="AL237">
        <f t="shared" si="36"/>
        <v>1.0115343402313988</v>
      </c>
      <c r="AP237">
        <v>447</v>
      </c>
      <c r="AQ237">
        <v>0</v>
      </c>
      <c r="AR237">
        <v>0</v>
      </c>
      <c r="AW237">
        <f t="shared" si="37"/>
        <v>-1.1143606456362489</v>
      </c>
      <c r="AX237">
        <f t="shared" si="38"/>
        <v>0.24705882352941178</v>
      </c>
      <c r="AY237">
        <f t="shared" si="39"/>
        <v>0.7931888544891641</v>
      </c>
    </row>
    <row r="238" spans="1:51" x14ac:dyDescent="0.55000000000000004">
      <c r="A238">
        <v>483</v>
      </c>
      <c r="B238">
        <v>11</v>
      </c>
      <c r="C238">
        <v>0</v>
      </c>
      <c r="D238">
        <v>0</v>
      </c>
      <c r="E238">
        <v>0</v>
      </c>
      <c r="J238">
        <f t="shared" si="30"/>
        <v>-0.85591002508411251</v>
      </c>
      <c r="K238">
        <f t="shared" si="31"/>
        <v>0.29819456631108254</v>
      </c>
      <c r="O238">
        <v>483</v>
      </c>
      <c r="P238">
        <v>1</v>
      </c>
      <c r="Q238">
        <v>0</v>
      </c>
      <c r="V238">
        <f t="shared" si="32"/>
        <v>-0.16251892949777491</v>
      </c>
      <c r="W238">
        <f t="shared" si="33"/>
        <v>0.45945945945945943</v>
      </c>
      <c r="AA238">
        <v>451</v>
      </c>
      <c r="AB238">
        <v>9</v>
      </c>
      <c r="AC238">
        <v>0</v>
      </c>
      <c r="AD238">
        <v>0</v>
      </c>
      <c r="AE238">
        <v>0</v>
      </c>
      <c r="AJ238">
        <f t="shared" si="34"/>
        <v>-0.93213450304478451</v>
      </c>
      <c r="AK238">
        <f t="shared" si="35"/>
        <v>0.28249187083588062</v>
      </c>
      <c r="AL238">
        <f t="shared" si="36"/>
        <v>0.90694758531519559</v>
      </c>
      <c r="AP238">
        <v>451</v>
      </c>
      <c r="AQ238">
        <v>1</v>
      </c>
      <c r="AR238">
        <v>0</v>
      </c>
      <c r="AW238">
        <f t="shared" si="37"/>
        <v>-1.1143606456362489</v>
      </c>
      <c r="AX238">
        <f t="shared" si="38"/>
        <v>0.24705882352941178</v>
      </c>
      <c r="AY238">
        <f t="shared" si="39"/>
        <v>0.7931888544891641</v>
      </c>
    </row>
    <row r="239" spans="1:51" x14ac:dyDescent="0.55000000000000004">
      <c r="A239">
        <v>484</v>
      </c>
      <c r="B239">
        <v>4</v>
      </c>
      <c r="C239">
        <v>10</v>
      </c>
      <c r="D239">
        <v>0</v>
      </c>
      <c r="E239">
        <v>1</v>
      </c>
      <c r="J239">
        <f t="shared" si="30"/>
        <v>-1.3987964125673551</v>
      </c>
      <c r="K239">
        <f t="shared" si="31"/>
        <v>0.19800717205637947</v>
      </c>
      <c r="O239">
        <v>484</v>
      </c>
      <c r="P239">
        <v>1</v>
      </c>
      <c r="Q239">
        <v>1</v>
      </c>
      <c r="V239">
        <f t="shared" si="32"/>
        <v>-0.16251892949777491</v>
      </c>
      <c r="W239">
        <f t="shared" si="33"/>
        <v>0.45945945945945943</v>
      </c>
      <c r="AA239">
        <v>454</v>
      </c>
      <c r="AB239">
        <v>25</v>
      </c>
      <c r="AC239">
        <v>15</v>
      </c>
      <c r="AD239">
        <v>0</v>
      </c>
      <c r="AE239">
        <v>0</v>
      </c>
      <c r="AJ239">
        <f t="shared" si="34"/>
        <v>-0.73648975129074357</v>
      </c>
      <c r="AK239">
        <f t="shared" si="35"/>
        <v>0.32377221491960972</v>
      </c>
      <c r="AL239">
        <f t="shared" si="36"/>
        <v>1.0394792163208522</v>
      </c>
      <c r="AP239">
        <v>454</v>
      </c>
      <c r="AQ239">
        <v>0</v>
      </c>
      <c r="AR239">
        <v>0</v>
      </c>
      <c r="AW239">
        <f t="shared" si="37"/>
        <v>-1.1143606456362489</v>
      </c>
      <c r="AX239">
        <f t="shared" si="38"/>
        <v>0.24705882352941178</v>
      </c>
      <c r="AY239">
        <f t="shared" si="39"/>
        <v>0.7931888544891641</v>
      </c>
    </row>
    <row r="240" spans="1:51" x14ac:dyDescent="0.55000000000000004">
      <c r="A240">
        <v>485</v>
      </c>
      <c r="B240">
        <v>31</v>
      </c>
      <c r="C240">
        <v>0</v>
      </c>
      <c r="D240">
        <v>0</v>
      </c>
      <c r="E240">
        <v>1</v>
      </c>
      <c r="J240">
        <f t="shared" si="30"/>
        <v>-9.3665245477391856E-2</v>
      </c>
      <c r="K240">
        <f t="shared" si="31"/>
        <v>0.47660079324734639</v>
      </c>
      <c r="O240">
        <v>485</v>
      </c>
      <c r="P240">
        <v>1</v>
      </c>
      <c r="Q240">
        <v>1</v>
      </c>
      <c r="V240">
        <f t="shared" si="32"/>
        <v>-0.16251892949777491</v>
      </c>
      <c r="W240">
        <f t="shared" si="33"/>
        <v>0.45945945945945943</v>
      </c>
      <c r="AA240">
        <v>456</v>
      </c>
      <c r="AB240">
        <v>26</v>
      </c>
      <c r="AC240">
        <v>0</v>
      </c>
      <c r="AD240">
        <v>26</v>
      </c>
      <c r="AE240">
        <v>0</v>
      </c>
      <c r="AJ240">
        <f t="shared" si="34"/>
        <v>-0.5167573648703</v>
      </c>
      <c r="AK240">
        <f t="shared" si="35"/>
        <v>0.37361078231199896</v>
      </c>
      <c r="AL240">
        <f t="shared" si="36"/>
        <v>1.1994872484753649</v>
      </c>
      <c r="AP240">
        <v>456</v>
      </c>
      <c r="AQ240">
        <v>0</v>
      </c>
      <c r="AR240">
        <v>0</v>
      </c>
      <c r="AW240">
        <f t="shared" si="37"/>
        <v>-1.1143606456362489</v>
      </c>
      <c r="AX240">
        <f t="shared" si="38"/>
        <v>0.24705882352941178</v>
      </c>
      <c r="AY240">
        <f t="shared" si="39"/>
        <v>0.7931888544891641</v>
      </c>
    </row>
    <row r="241" spans="1:51" x14ac:dyDescent="0.55000000000000004">
      <c r="A241">
        <v>486</v>
      </c>
      <c r="B241">
        <v>35</v>
      </c>
      <c r="C241">
        <v>60</v>
      </c>
      <c r="D241">
        <v>0</v>
      </c>
      <c r="E241">
        <v>0</v>
      </c>
      <c r="J241">
        <f t="shared" si="30"/>
        <v>-1.5978205772813903</v>
      </c>
      <c r="K241">
        <f t="shared" si="31"/>
        <v>0.16828643970261237</v>
      </c>
      <c r="O241">
        <v>486</v>
      </c>
      <c r="P241">
        <v>1</v>
      </c>
      <c r="Q241">
        <v>0</v>
      </c>
      <c r="V241">
        <f t="shared" si="32"/>
        <v>-0.16251892949777491</v>
      </c>
      <c r="W241">
        <f t="shared" si="33"/>
        <v>0.45945945945945943</v>
      </c>
      <c r="AA241">
        <v>458</v>
      </c>
      <c r="AB241">
        <v>13</v>
      </c>
      <c r="AC241">
        <v>0</v>
      </c>
      <c r="AD241">
        <v>0</v>
      </c>
      <c r="AE241">
        <v>0</v>
      </c>
      <c r="AJ241">
        <f t="shared" si="34"/>
        <v>-0.7796855471234404</v>
      </c>
      <c r="AK241">
        <f t="shared" si="35"/>
        <v>0.31438766181284195</v>
      </c>
      <c r="AL241">
        <f t="shared" si="36"/>
        <v>1.0093498616096503</v>
      </c>
      <c r="AP241">
        <v>458</v>
      </c>
      <c r="AQ241">
        <v>0</v>
      </c>
      <c r="AR241">
        <v>0</v>
      </c>
      <c r="AW241">
        <f t="shared" si="37"/>
        <v>-1.1143606456362489</v>
      </c>
      <c r="AX241">
        <f t="shared" si="38"/>
        <v>0.24705882352941178</v>
      </c>
      <c r="AY241">
        <f t="shared" si="39"/>
        <v>0.7931888544891641</v>
      </c>
    </row>
    <row r="242" spans="1:51" x14ac:dyDescent="0.55000000000000004">
      <c r="A242">
        <v>487</v>
      </c>
      <c r="B242">
        <v>19</v>
      </c>
      <c r="C242">
        <v>35</v>
      </c>
      <c r="D242">
        <v>13</v>
      </c>
      <c r="E242">
        <v>0</v>
      </c>
      <c r="J242">
        <f t="shared" si="30"/>
        <v>-1.6336300766601548</v>
      </c>
      <c r="K242">
        <f t="shared" si="31"/>
        <v>0.16333368376781332</v>
      </c>
      <c r="O242">
        <v>487</v>
      </c>
      <c r="P242">
        <v>0</v>
      </c>
      <c r="Q242">
        <v>0</v>
      </c>
      <c r="V242">
        <f t="shared" si="32"/>
        <v>-1.1143606456362489</v>
      </c>
      <c r="W242">
        <f t="shared" si="33"/>
        <v>0.24705882352941178</v>
      </c>
      <c r="AA242">
        <v>459</v>
      </c>
      <c r="AB242">
        <v>23</v>
      </c>
      <c r="AC242">
        <v>0</v>
      </c>
      <c r="AD242">
        <v>0</v>
      </c>
      <c r="AE242">
        <v>0</v>
      </c>
      <c r="AJ242">
        <f t="shared" si="34"/>
        <v>-0.39856315732008007</v>
      </c>
      <c r="AK242">
        <f t="shared" si="35"/>
        <v>0.40165760568015874</v>
      </c>
      <c r="AL242">
        <f t="shared" si="36"/>
        <v>1.2895323129731411</v>
      </c>
      <c r="AP242">
        <v>459</v>
      </c>
      <c r="AQ242">
        <v>0</v>
      </c>
      <c r="AR242">
        <v>0</v>
      </c>
      <c r="AW242">
        <f t="shared" si="37"/>
        <v>-1.1143606456362489</v>
      </c>
      <c r="AX242">
        <f t="shared" si="38"/>
        <v>0.24705882352941178</v>
      </c>
      <c r="AY242">
        <f t="shared" si="39"/>
        <v>0.7931888544891641</v>
      </c>
    </row>
    <row r="243" spans="1:51" x14ac:dyDescent="0.55000000000000004">
      <c r="A243">
        <v>488</v>
      </c>
      <c r="B243">
        <v>27</v>
      </c>
      <c r="C243">
        <v>10</v>
      </c>
      <c r="D243">
        <v>26</v>
      </c>
      <c r="E243">
        <v>0</v>
      </c>
      <c r="J243">
        <f t="shared" si="30"/>
        <v>-0.75474584051085436</v>
      </c>
      <c r="K243">
        <f t="shared" si="31"/>
        <v>0.31978808647282703</v>
      </c>
      <c r="O243">
        <v>488</v>
      </c>
      <c r="P243">
        <v>0</v>
      </c>
      <c r="Q243">
        <v>0</v>
      </c>
      <c r="V243">
        <f t="shared" si="32"/>
        <v>-1.1143606456362489</v>
      </c>
      <c r="W243">
        <f t="shared" si="33"/>
        <v>0.24705882352941178</v>
      </c>
      <c r="AA243">
        <v>460</v>
      </c>
      <c r="AB243">
        <v>15</v>
      </c>
      <c r="AC243">
        <v>0</v>
      </c>
      <c r="AD243">
        <v>0</v>
      </c>
      <c r="AE243">
        <v>1</v>
      </c>
      <c r="AJ243">
        <f t="shared" si="34"/>
        <v>-0.70346106916276829</v>
      </c>
      <c r="AK243">
        <f t="shared" si="35"/>
        <v>0.3310453114379921</v>
      </c>
      <c r="AL243">
        <f t="shared" si="36"/>
        <v>1.0628296840903957</v>
      </c>
      <c r="AP243">
        <v>460</v>
      </c>
      <c r="AQ243">
        <v>1</v>
      </c>
      <c r="AR243">
        <v>1</v>
      </c>
      <c r="AW243">
        <f t="shared" si="37"/>
        <v>-0.16251892949777491</v>
      </c>
      <c r="AX243">
        <f t="shared" si="38"/>
        <v>0.45945945945945943</v>
      </c>
      <c r="AY243">
        <f t="shared" si="39"/>
        <v>1.4751066856330013</v>
      </c>
    </row>
    <row r="244" spans="1:51" x14ac:dyDescent="0.55000000000000004">
      <c r="A244">
        <v>491</v>
      </c>
      <c r="B244">
        <v>30</v>
      </c>
      <c r="C244">
        <v>0</v>
      </c>
      <c r="D244">
        <v>0</v>
      </c>
      <c r="E244">
        <v>1</v>
      </c>
      <c r="J244">
        <f t="shared" si="30"/>
        <v>-0.13177748445772774</v>
      </c>
      <c r="K244">
        <f t="shared" si="31"/>
        <v>0.46710322033210444</v>
      </c>
      <c r="O244">
        <v>491</v>
      </c>
      <c r="P244">
        <v>0</v>
      </c>
      <c r="Q244">
        <v>1</v>
      </c>
      <c r="V244">
        <f t="shared" si="32"/>
        <v>-1.1143606456362489</v>
      </c>
      <c r="W244">
        <f t="shared" si="33"/>
        <v>0.24705882352941178</v>
      </c>
      <c r="AA244">
        <v>461</v>
      </c>
      <c r="AB244">
        <v>35</v>
      </c>
      <c r="AC244">
        <v>20</v>
      </c>
      <c r="AD244">
        <v>26</v>
      </c>
      <c r="AE244">
        <v>0</v>
      </c>
      <c r="AJ244">
        <f t="shared" si="34"/>
        <v>-0.72594864328905651</v>
      </c>
      <c r="AK244">
        <f t="shared" si="35"/>
        <v>0.32608439860803917</v>
      </c>
      <c r="AL244">
        <f t="shared" si="36"/>
        <v>1.0469025428994942</v>
      </c>
      <c r="AP244">
        <v>461</v>
      </c>
      <c r="AQ244">
        <v>1</v>
      </c>
      <c r="AR244">
        <v>0</v>
      </c>
      <c r="AW244">
        <f t="shared" si="37"/>
        <v>-1.1143606456362489</v>
      </c>
      <c r="AX244">
        <f t="shared" si="38"/>
        <v>0.24705882352941178</v>
      </c>
      <c r="AY244">
        <f t="shared" si="39"/>
        <v>0.7931888544891641</v>
      </c>
    </row>
    <row r="245" spans="1:51" x14ac:dyDescent="0.55000000000000004">
      <c r="A245">
        <v>492</v>
      </c>
      <c r="B245">
        <v>39</v>
      </c>
      <c r="C245">
        <v>45</v>
      </c>
      <c r="D245">
        <v>0</v>
      </c>
      <c r="E245">
        <v>0</v>
      </c>
      <c r="J245">
        <f t="shared" si="30"/>
        <v>-1.0312205494287103</v>
      </c>
      <c r="K245">
        <f t="shared" si="31"/>
        <v>0.26284754363623586</v>
      </c>
      <c r="O245">
        <v>492</v>
      </c>
      <c r="P245">
        <v>0</v>
      </c>
      <c r="Q245">
        <v>0</v>
      </c>
      <c r="V245">
        <f t="shared" si="32"/>
        <v>-1.1143606456362489</v>
      </c>
      <c r="W245">
        <f t="shared" si="33"/>
        <v>0.24705882352941178</v>
      </c>
      <c r="AA245">
        <v>462</v>
      </c>
      <c r="AB245">
        <v>24</v>
      </c>
      <c r="AC245">
        <v>0</v>
      </c>
      <c r="AD245">
        <v>0</v>
      </c>
      <c r="AE245">
        <v>0</v>
      </c>
      <c r="AJ245">
        <f t="shared" si="34"/>
        <v>-0.36045091833974396</v>
      </c>
      <c r="AK245">
        <f t="shared" si="35"/>
        <v>0.41085041571091019</v>
      </c>
      <c r="AL245">
        <f t="shared" si="36"/>
        <v>1.3190460714929222</v>
      </c>
      <c r="AP245">
        <v>462</v>
      </c>
      <c r="AQ245">
        <v>0</v>
      </c>
      <c r="AR245">
        <v>0</v>
      </c>
      <c r="AW245">
        <f t="shared" si="37"/>
        <v>-1.1143606456362489</v>
      </c>
      <c r="AX245">
        <f t="shared" si="38"/>
        <v>0.24705882352941178</v>
      </c>
      <c r="AY245">
        <f t="shared" si="39"/>
        <v>0.7931888544891641</v>
      </c>
    </row>
    <row r="246" spans="1:51" x14ac:dyDescent="0.55000000000000004">
      <c r="A246">
        <v>494</v>
      </c>
      <c r="B246">
        <v>20</v>
      </c>
      <c r="C246">
        <v>0</v>
      </c>
      <c r="D246">
        <v>13</v>
      </c>
      <c r="E246">
        <v>0</v>
      </c>
      <c r="J246">
        <f t="shared" si="30"/>
        <v>-0.62916533650670226</v>
      </c>
      <c r="K246">
        <f t="shared" si="31"/>
        <v>0.34769981930052096</v>
      </c>
      <c r="O246">
        <v>494</v>
      </c>
      <c r="P246">
        <v>0</v>
      </c>
      <c r="Q246">
        <v>0</v>
      </c>
      <c r="V246">
        <f t="shared" si="32"/>
        <v>-1.1143606456362489</v>
      </c>
      <c r="W246">
        <f t="shared" si="33"/>
        <v>0.24705882352941178</v>
      </c>
      <c r="AA246">
        <v>466</v>
      </c>
      <c r="AB246">
        <v>9</v>
      </c>
      <c r="AC246">
        <v>15</v>
      </c>
      <c r="AD246">
        <v>13</v>
      </c>
      <c r="AE246">
        <v>0</v>
      </c>
      <c r="AJ246">
        <f t="shared" si="34"/>
        <v>-1.4625510372217343</v>
      </c>
      <c r="AK246">
        <f t="shared" si="35"/>
        <v>0.18807746077144416</v>
      </c>
      <c r="AL246">
        <f t="shared" si="36"/>
        <v>0.6038276372135839</v>
      </c>
      <c r="AP246">
        <v>466</v>
      </c>
      <c r="AQ246">
        <v>1</v>
      </c>
      <c r="AR246">
        <v>0</v>
      </c>
      <c r="AW246">
        <f t="shared" si="37"/>
        <v>-1.1143606456362489</v>
      </c>
      <c r="AX246">
        <f t="shared" si="38"/>
        <v>0.24705882352941178</v>
      </c>
      <c r="AY246">
        <f t="shared" si="39"/>
        <v>0.7931888544891641</v>
      </c>
    </row>
    <row r="247" spans="1:51" x14ac:dyDescent="0.55000000000000004">
      <c r="A247">
        <v>496</v>
      </c>
      <c r="B247">
        <v>14</v>
      </c>
      <c r="C247">
        <v>15</v>
      </c>
      <c r="D247">
        <v>13</v>
      </c>
      <c r="E247">
        <v>0</v>
      </c>
      <c r="J247">
        <f t="shared" si="30"/>
        <v>-1.2719898423200542</v>
      </c>
      <c r="K247">
        <f t="shared" si="31"/>
        <v>0.21891681418863079</v>
      </c>
      <c r="O247">
        <v>496</v>
      </c>
      <c r="P247">
        <v>1</v>
      </c>
      <c r="Q247">
        <v>0</v>
      </c>
      <c r="V247">
        <f t="shared" si="32"/>
        <v>-0.16251892949777491</v>
      </c>
      <c r="W247">
        <f t="shared" si="33"/>
        <v>0.45945945945945943</v>
      </c>
      <c r="AA247">
        <v>470</v>
      </c>
      <c r="AB247">
        <v>32</v>
      </c>
      <c r="AC247">
        <v>15</v>
      </c>
      <c r="AD247">
        <v>13</v>
      </c>
      <c r="AE247">
        <v>0</v>
      </c>
      <c r="AJ247">
        <f t="shared" si="34"/>
        <v>-0.58596954067400542</v>
      </c>
      <c r="AK247">
        <f t="shared" si="35"/>
        <v>0.35756016224502585</v>
      </c>
      <c r="AL247">
        <f t="shared" si="36"/>
        <v>1.1479563103656092</v>
      </c>
      <c r="AP247">
        <v>470</v>
      </c>
      <c r="AQ247">
        <v>1</v>
      </c>
      <c r="AR247">
        <v>0</v>
      </c>
      <c r="AW247">
        <f t="shared" si="37"/>
        <v>-1.1143606456362489</v>
      </c>
      <c r="AX247">
        <f t="shared" si="38"/>
        <v>0.24705882352941178</v>
      </c>
      <c r="AY247">
        <f t="shared" si="39"/>
        <v>0.7931888544891641</v>
      </c>
    </row>
    <row r="248" spans="1:51" x14ac:dyDescent="0.55000000000000004">
      <c r="A248">
        <v>497</v>
      </c>
      <c r="B248">
        <v>23</v>
      </c>
      <c r="C248">
        <v>20</v>
      </c>
      <c r="D248">
        <v>26</v>
      </c>
      <c r="E248">
        <v>0</v>
      </c>
      <c r="J248">
        <f t="shared" si="30"/>
        <v>-1.1832955110530889</v>
      </c>
      <c r="K248">
        <f t="shared" si="31"/>
        <v>0.23446017203348546</v>
      </c>
      <c r="O248">
        <v>497</v>
      </c>
      <c r="P248">
        <v>0</v>
      </c>
      <c r="Q248">
        <v>0</v>
      </c>
      <c r="V248">
        <f t="shared" si="32"/>
        <v>-1.1143606456362489</v>
      </c>
      <c r="W248">
        <f t="shared" si="33"/>
        <v>0.24705882352941178</v>
      </c>
      <c r="AA248">
        <v>471</v>
      </c>
      <c r="AB248">
        <v>30</v>
      </c>
      <c r="AC248">
        <v>35</v>
      </c>
      <c r="AD248">
        <v>13</v>
      </c>
      <c r="AE248">
        <v>0</v>
      </c>
      <c r="AJ248">
        <f t="shared" si="34"/>
        <v>-1.2143954478764583</v>
      </c>
      <c r="AK248">
        <f t="shared" si="35"/>
        <v>0.22892425125004984</v>
      </c>
      <c r="AL248">
        <f t="shared" si="36"/>
        <v>0.73496733296068628</v>
      </c>
      <c r="AP248">
        <v>471</v>
      </c>
      <c r="AQ248">
        <v>0</v>
      </c>
      <c r="AR248">
        <v>0</v>
      </c>
      <c r="AW248">
        <f t="shared" si="37"/>
        <v>-1.1143606456362489</v>
      </c>
      <c r="AX248">
        <f t="shared" si="38"/>
        <v>0.24705882352941178</v>
      </c>
      <c r="AY248">
        <f t="shared" si="39"/>
        <v>0.7931888544891641</v>
      </c>
    </row>
    <row r="249" spans="1:51" x14ac:dyDescent="0.55000000000000004">
      <c r="AA249">
        <v>473</v>
      </c>
      <c r="AB249">
        <v>16</v>
      </c>
      <c r="AC249">
        <v>15</v>
      </c>
      <c r="AD249">
        <v>0</v>
      </c>
      <c r="AE249">
        <v>1</v>
      </c>
      <c r="AJ249">
        <f t="shared" si="34"/>
        <v>-1.0794999021137679</v>
      </c>
      <c r="AK249">
        <f t="shared" si="35"/>
        <v>0.25360066721019403</v>
      </c>
      <c r="AL249">
        <f t="shared" si="36"/>
        <v>0.81419161578009658</v>
      </c>
      <c r="AP249">
        <v>473</v>
      </c>
      <c r="AQ249">
        <v>0</v>
      </c>
      <c r="AR249">
        <v>1</v>
      </c>
      <c r="AW249">
        <f t="shared" si="37"/>
        <v>-0.16251892949777491</v>
      </c>
      <c r="AX249">
        <f t="shared" si="38"/>
        <v>0.45945945945945943</v>
      </c>
      <c r="AY249">
        <f t="shared" si="39"/>
        <v>1.4751066856330013</v>
      </c>
    </row>
    <row r="250" spans="1:51" x14ac:dyDescent="0.55000000000000004">
      <c r="A250">
        <f>AVERAGE(A3:A248)</f>
        <v>244.42622950819671</v>
      </c>
      <c r="B250">
        <f t="shared" ref="B250:W250" si="40">AVERAGE(B3:B248)</f>
        <v>21.545081967213115</v>
      </c>
      <c r="C250">
        <f t="shared" si="40"/>
        <v>11.639344262295081</v>
      </c>
      <c r="D250">
        <f t="shared" si="40"/>
        <v>5.8975409836065573</v>
      </c>
      <c r="E250">
        <f t="shared" si="40"/>
        <v>0.31147540983606559</v>
      </c>
      <c r="J250">
        <f t="shared" si="40"/>
        <v>-0.82812110859562205</v>
      </c>
      <c r="K250">
        <f t="shared" si="40"/>
        <v>0.31147540983607613</v>
      </c>
      <c r="O250">
        <f t="shared" si="40"/>
        <v>244.42622950819671</v>
      </c>
      <c r="P250">
        <f t="shared" si="40"/>
        <v>0.30327868852459017</v>
      </c>
      <c r="Q250">
        <f t="shared" si="40"/>
        <v>0.31147540983606559</v>
      </c>
      <c r="V250">
        <f t="shared" si="40"/>
        <v>-0.8256873382827784</v>
      </c>
      <c r="W250">
        <f t="shared" si="40"/>
        <v>0.3114754098360662</v>
      </c>
      <c r="AA250">
        <v>474</v>
      </c>
      <c r="AB250">
        <v>12</v>
      </c>
      <c r="AC250">
        <v>0</v>
      </c>
      <c r="AD250">
        <v>0</v>
      </c>
      <c r="AE250">
        <v>0</v>
      </c>
      <c r="AJ250">
        <f t="shared" si="34"/>
        <v>-0.8177977861037764</v>
      </c>
      <c r="AK250">
        <f t="shared" si="35"/>
        <v>0.30623132863417141</v>
      </c>
      <c r="AL250">
        <f t="shared" si="36"/>
        <v>0.98316373929918188</v>
      </c>
      <c r="AP250">
        <v>474</v>
      </c>
      <c r="AQ250">
        <v>0</v>
      </c>
      <c r="AR250">
        <v>0</v>
      </c>
      <c r="AW250">
        <f t="shared" si="37"/>
        <v>-1.1143606456362489</v>
      </c>
      <c r="AX250">
        <f t="shared" si="38"/>
        <v>0.24705882352941178</v>
      </c>
      <c r="AY250">
        <f t="shared" si="39"/>
        <v>0.7931888544891641</v>
      </c>
    </row>
    <row r="251" spans="1:51" x14ac:dyDescent="0.55000000000000004">
      <c r="AA251">
        <v>479</v>
      </c>
      <c r="AB251">
        <v>40</v>
      </c>
      <c r="AC251">
        <v>60</v>
      </c>
      <c r="AD251">
        <v>26</v>
      </c>
      <c r="AE251">
        <v>0</v>
      </c>
      <c r="AJ251">
        <f t="shared" si="34"/>
        <v>-1.6397903068709381</v>
      </c>
      <c r="AK251">
        <f t="shared" si="35"/>
        <v>0.16249359757914822</v>
      </c>
      <c r="AL251">
        <f t="shared" si="36"/>
        <v>0.52168997117516003</v>
      </c>
      <c r="AP251">
        <v>479</v>
      </c>
      <c r="AQ251">
        <v>0</v>
      </c>
      <c r="AR251">
        <v>0</v>
      </c>
      <c r="AW251">
        <f t="shared" si="37"/>
        <v>-1.1143606456362489</v>
      </c>
      <c r="AX251">
        <f t="shared" si="38"/>
        <v>0.24705882352941178</v>
      </c>
      <c r="AY251">
        <f t="shared" si="39"/>
        <v>0.7931888544891641</v>
      </c>
    </row>
    <row r="252" spans="1:51" x14ac:dyDescent="0.55000000000000004">
      <c r="AA252">
        <v>480</v>
      </c>
      <c r="AB252">
        <v>5</v>
      </c>
      <c r="AC252">
        <v>0</v>
      </c>
      <c r="AD252">
        <v>0</v>
      </c>
      <c r="AE252">
        <v>1</v>
      </c>
      <c r="AJ252">
        <f t="shared" si="34"/>
        <v>-1.0845834589661287</v>
      </c>
      <c r="AK252">
        <f t="shared" si="35"/>
        <v>0.25263961997249029</v>
      </c>
      <c r="AL252">
        <f t="shared" si="36"/>
        <v>0.81110614833273198</v>
      </c>
      <c r="AP252">
        <v>480</v>
      </c>
      <c r="AQ252">
        <v>1</v>
      </c>
      <c r="AR252">
        <v>1</v>
      </c>
      <c r="AW252">
        <f t="shared" si="37"/>
        <v>-0.16251892949777491</v>
      </c>
      <c r="AX252">
        <f t="shared" si="38"/>
        <v>0.45945945945945943</v>
      </c>
      <c r="AY252">
        <f t="shared" si="39"/>
        <v>1.4751066856330013</v>
      </c>
    </row>
    <row r="253" spans="1:51" x14ac:dyDescent="0.55000000000000004">
      <c r="AA253">
        <v>482</v>
      </c>
      <c r="AB253">
        <v>23</v>
      </c>
      <c r="AC253">
        <v>0</v>
      </c>
      <c r="AD253">
        <v>13</v>
      </c>
      <c r="AE253">
        <v>1</v>
      </c>
      <c r="AJ253">
        <f t="shared" si="34"/>
        <v>-0.51482861956569415</v>
      </c>
      <c r="AK253">
        <f t="shared" si="35"/>
        <v>0.37406226832861927</v>
      </c>
      <c r="AL253">
        <f t="shared" si="36"/>
        <v>1.2009367562129356</v>
      </c>
      <c r="AP253">
        <v>482</v>
      </c>
      <c r="AQ253">
        <v>0</v>
      </c>
      <c r="AR253">
        <v>1</v>
      </c>
      <c r="AW253">
        <f t="shared" si="37"/>
        <v>-0.16251892949777491</v>
      </c>
      <c r="AX253">
        <f t="shared" si="38"/>
        <v>0.45945945945945943</v>
      </c>
      <c r="AY253">
        <f t="shared" si="39"/>
        <v>1.4751066856330013</v>
      </c>
    </row>
    <row r="254" spans="1:51" x14ac:dyDescent="0.55000000000000004">
      <c r="AA254">
        <v>489</v>
      </c>
      <c r="AB254">
        <v>15</v>
      </c>
      <c r="AC254">
        <v>35</v>
      </c>
      <c r="AD254">
        <v>0</v>
      </c>
      <c r="AE254">
        <v>0</v>
      </c>
      <c r="AJ254">
        <f t="shared" si="34"/>
        <v>-1.6698135703358847</v>
      </c>
      <c r="AK254">
        <f t="shared" si="35"/>
        <v>0.15844903634144863</v>
      </c>
      <c r="AL254">
        <f t="shared" si="36"/>
        <v>0.50870480088570347</v>
      </c>
      <c r="AP254">
        <v>489</v>
      </c>
      <c r="AQ254">
        <v>0</v>
      </c>
      <c r="AR254">
        <v>0</v>
      </c>
      <c r="AW254">
        <f t="shared" si="37"/>
        <v>-1.1143606456362489</v>
      </c>
      <c r="AX254">
        <f t="shared" si="38"/>
        <v>0.24705882352941178</v>
      </c>
      <c r="AY254">
        <f t="shared" si="39"/>
        <v>0.7931888544891641</v>
      </c>
    </row>
    <row r="255" spans="1:51" x14ac:dyDescent="0.55000000000000004">
      <c r="AA255">
        <v>490</v>
      </c>
      <c r="AB255">
        <v>15</v>
      </c>
      <c r="AC255">
        <v>10</v>
      </c>
      <c r="AD255">
        <v>26</v>
      </c>
      <c r="AE255">
        <v>0</v>
      </c>
      <c r="AJ255">
        <f t="shared" si="34"/>
        <v>-1.2120927082748869</v>
      </c>
      <c r="AK255">
        <f t="shared" si="35"/>
        <v>0.22933097980437742</v>
      </c>
      <c r="AL255">
        <f t="shared" si="36"/>
        <v>0.73627314568773794</v>
      </c>
      <c r="AP255">
        <v>490</v>
      </c>
      <c r="AQ255">
        <v>0</v>
      </c>
      <c r="AR255">
        <v>0</v>
      </c>
      <c r="AW255">
        <f t="shared" si="37"/>
        <v>-1.1143606456362489</v>
      </c>
      <c r="AX255">
        <f t="shared" si="38"/>
        <v>0.24705882352941178</v>
      </c>
      <c r="AY255">
        <f t="shared" si="39"/>
        <v>0.7931888544891641</v>
      </c>
    </row>
    <row r="256" spans="1:51" x14ac:dyDescent="0.55000000000000004">
      <c r="AA256">
        <v>493</v>
      </c>
      <c r="AB256">
        <v>24</v>
      </c>
      <c r="AC256">
        <v>0</v>
      </c>
      <c r="AD256">
        <v>0</v>
      </c>
      <c r="AE256">
        <v>1</v>
      </c>
      <c r="AJ256">
        <f t="shared" si="34"/>
        <v>-0.36045091833974396</v>
      </c>
      <c r="AK256">
        <f t="shared" si="35"/>
        <v>0.41085041571091019</v>
      </c>
      <c r="AL256">
        <f t="shared" si="36"/>
        <v>1.3190460714929222</v>
      </c>
      <c r="AP256">
        <v>493</v>
      </c>
      <c r="AQ256">
        <v>0</v>
      </c>
      <c r="AR256">
        <v>1</v>
      </c>
      <c r="AW256">
        <f t="shared" si="37"/>
        <v>-0.16251892949777491</v>
      </c>
      <c r="AX256">
        <f t="shared" si="38"/>
        <v>0.45945945945945943</v>
      </c>
      <c r="AY256">
        <f t="shared" si="39"/>
        <v>1.4751066856330013</v>
      </c>
    </row>
    <row r="257" spans="27:51" x14ac:dyDescent="0.55000000000000004">
      <c r="AA257">
        <v>495</v>
      </c>
      <c r="AB257">
        <v>11</v>
      </c>
      <c r="AC257">
        <v>0</v>
      </c>
      <c r="AD257">
        <v>15</v>
      </c>
      <c r="AE257">
        <v>0</v>
      </c>
      <c r="AJ257">
        <f t="shared" si="34"/>
        <v>-0.99006248152135945</v>
      </c>
      <c r="AK257">
        <f t="shared" si="35"/>
        <v>0.27089973655698291</v>
      </c>
      <c r="AL257">
        <f t="shared" si="36"/>
        <v>0.8697307331566293</v>
      </c>
      <c r="AP257">
        <v>495</v>
      </c>
      <c r="AQ257">
        <v>0</v>
      </c>
      <c r="AR257">
        <v>0</v>
      </c>
      <c r="AW257">
        <f t="shared" si="37"/>
        <v>-1.1143606456362489</v>
      </c>
      <c r="AX257">
        <f t="shared" si="38"/>
        <v>0.24705882352941178</v>
      </c>
      <c r="AY257">
        <f t="shared" si="39"/>
        <v>0.7931888544891641</v>
      </c>
    </row>
    <row r="258" spans="27:51" x14ac:dyDescent="0.55000000000000004">
      <c r="AA258">
        <v>498</v>
      </c>
      <c r="AB258">
        <v>30</v>
      </c>
      <c r="AC258">
        <v>0</v>
      </c>
      <c r="AD258">
        <v>0</v>
      </c>
      <c r="AE258">
        <v>0</v>
      </c>
      <c r="AJ258">
        <f t="shared" si="34"/>
        <v>-0.13177748445772774</v>
      </c>
      <c r="AK258">
        <f t="shared" si="35"/>
        <v>0.46710322033210444</v>
      </c>
      <c r="AL258">
        <f t="shared" si="36"/>
        <v>1.49964718106623</v>
      </c>
      <c r="AP258">
        <v>498</v>
      </c>
      <c r="AQ258">
        <v>0</v>
      </c>
      <c r="AR258">
        <v>0</v>
      </c>
      <c r="AW258">
        <f t="shared" si="37"/>
        <v>-1.1143606456362489</v>
      </c>
      <c r="AX258">
        <f t="shared" si="38"/>
        <v>0.24705882352941178</v>
      </c>
      <c r="AY258">
        <f t="shared" si="39"/>
        <v>0.7931888544891641</v>
      </c>
    </row>
    <row r="259" spans="27:51" x14ac:dyDescent="0.55000000000000004">
      <c r="AA259">
        <v>499</v>
      </c>
      <c r="AB259">
        <v>8</v>
      </c>
      <c r="AC259">
        <v>0</v>
      </c>
      <c r="AD259">
        <v>0</v>
      </c>
      <c r="AE259">
        <v>0</v>
      </c>
      <c r="AJ259">
        <f t="shared" si="34"/>
        <v>-0.97024674202512062</v>
      </c>
      <c r="AK259">
        <f t="shared" si="35"/>
        <v>0.27483132402267169</v>
      </c>
      <c r="AL259">
        <f t="shared" si="36"/>
        <v>0.88235319817805113</v>
      </c>
      <c r="AP259">
        <v>499</v>
      </c>
      <c r="AQ259">
        <v>0</v>
      </c>
      <c r="AR259">
        <v>0</v>
      </c>
      <c r="AW259">
        <f t="shared" si="37"/>
        <v>-1.1143606456362489</v>
      </c>
      <c r="AX259">
        <f t="shared" si="38"/>
        <v>0.24705882352941178</v>
      </c>
      <c r="AY259">
        <f t="shared" si="39"/>
        <v>0.7931888544891641</v>
      </c>
    </row>
    <row r="260" spans="27:51" x14ac:dyDescent="0.55000000000000004">
      <c r="AA260">
        <v>500</v>
      </c>
      <c r="AB260">
        <v>39</v>
      </c>
      <c r="AC260">
        <v>10</v>
      </c>
      <c r="AD260">
        <v>0</v>
      </c>
      <c r="AE260">
        <v>1</v>
      </c>
      <c r="AJ260">
        <f t="shared" si="34"/>
        <v>-6.4868048255593835E-2</v>
      </c>
      <c r="AK260">
        <f t="shared" si="35"/>
        <v>0.48378867212562859</v>
      </c>
      <c r="AL260">
        <f t="shared" si="36"/>
        <v>1.553216263140176</v>
      </c>
      <c r="AP260">
        <v>500</v>
      </c>
      <c r="AQ260">
        <v>1</v>
      </c>
      <c r="AR260">
        <v>1</v>
      </c>
      <c r="AW260">
        <f t="shared" si="37"/>
        <v>-0.16251892949777491</v>
      </c>
      <c r="AX260">
        <f t="shared" si="38"/>
        <v>0.45945945945945943</v>
      </c>
      <c r="AY260">
        <f t="shared" si="39"/>
        <v>1.4751066856330013</v>
      </c>
    </row>
    <row r="262" spans="27:51" x14ac:dyDescent="0.55000000000000004">
      <c r="AA262">
        <f>AVERAGE(AA3:AA260)</f>
        <v>256.2890625</v>
      </c>
      <c r="AB262">
        <f t="shared" ref="AB262:AK262" si="41">AVERAGE(AB3:AB260)</f>
        <v>21.05859375</v>
      </c>
      <c r="AC262">
        <f t="shared" si="41"/>
        <v>12.79296875</v>
      </c>
      <c r="AD262">
        <f t="shared" si="41"/>
        <v>6.58203125</v>
      </c>
      <c r="AE262">
        <f t="shared" si="41"/>
        <v>0.2890625</v>
      </c>
      <c r="AJ262">
        <f t="shared" si="41"/>
        <v>-0.88463565504671804</v>
      </c>
      <c r="AK262">
        <f t="shared" si="41"/>
        <v>0.2996887072513727</v>
      </c>
      <c r="AP262">
        <f>AVERAGE(AP3:AP260)</f>
        <v>256.2890625</v>
      </c>
      <c r="AQ262">
        <f t="shared" ref="AQ262:AY262" si="42">AVERAGE(AQ3:AQ260)</f>
        <v>0.29296875</v>
      </c>
      <c r="AR262">
        <f t="shared" si="42"/>
        <v>0.2890625</v>
      </c>
      <c r="AW262">
        <f t="shared" si="42"/>
        <v>-0.83921889956497231</v>
      </c>
      <c r="AX262">
        <f t="shared" si="42"/>
        <v>0.30845588235294186</v>
      </c>
      <c r="AY262">
        <f t="shared" si="42"/>
        <v>0.99030572755417556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5319-FA91-4162-9E42-9EFAD83B6D6C}">
  <sheetPr codeName="Sheet12"/>
  <dimension ref="A1:S260"/>
  <sheetViews>
    <sheetView workbookViewId="0">
      <selection activeCell="S20" sqref="S20"/>
    </sheetView>
  </sheetViews>
  <sheetFormatPr defaultRowHeight="14.4" x14ac:dyDescent="0.55000000000000004"/>
  <cols>
    <col min="3" max="3" width="12.20703125" bestFit="1" customWidth="1"/>
    <col min="4" max="4" width="10" bestFit="1" customWidth="1"/>
    <col min="16" max="16" width="14.578125" customWidth="1"/>
    <col min="17" max="17" width="13.68359375" customWidth="1"/>
  </cols>
  <sheetData>
    <row r="1" spans="1:17" x14ac:dyDescent="0.55000000000000004">
      <c r="A1" t="s">
        <v>349</v>
      </c>
    </row>
    <row r="3" spans="1:17" x14ac:dyDescent="0.55000000000000004">
      <c r="A3" t="s">
        <v>347</v>
      </c>
      <c r="N3" t="s">
        <v>348</v>
      </c>
    </row>
    <row r="4" spans="1:17" x14ac:dyDescent="0.55000000000000004">
      <c r="A4" s="32" t="s">
        <v>4</v>
      </c>
      <c r="B4" s="19" t="s">
        <v>307</v>
      </c>
      <c r="C4" s="19" t="s">
        <v>308</v>
      </c>
      <c r="D4" s="18" t="s">
        <v>309</v>
      </c>
      <c r="N4" s="32" t="s">
        <v>4</v>
      </c>
      <c r="O4" s="19" t="s">
        <v>294</v>
      </c>
      <c r="P4" s="19" t="s">
        <v>308</v>
      </c>
      <c r="Q4" s="18" t="s">
        <v>309</v>
      </c>
    </row>
    <row r="5" spans="1:17" x14ac:dyDescent="0.55000000000000004">
      <c r="A5">
        <v>0</v>
      </c>
      <c r="B5">
        <v>0.50283907691371199</v>
      </c>
      <c r="C5">
        <f>SUM($B$5:B5)</f>
        <v>0.50283907691371199</v>
      </c>
      <c r="D5">
        <f>SUM($A$5:A5)</f>
        <v>0</v>
      </c>
      <c r="N5">
        <v>0</v>
      </c>
      <c r="O5">
        <v>0.45945945945945943</v>
      </c>
      <c r="P5">
        <f>SUM($O$5:O5)</f>
        <v>0.45945945945945943</v>
      </c>
      <c r="Q5">
        <f>SUM($N$5:N5)</f>
        <v>0</v>
      </c>
    </row>
    <row r="6" spans="1:17" x14ac:dyDescent="0.55000000000000004">
      <c r="A6">
        <v>1</v>
      </c>
      <c r="B6">
        <v>0.49467563673493697</v>
      </c>
      <c r="C6">
        <f>SUM($B$5:B6)</f>
        <v>0.99751471364864897</v>
      </c>
      <c r="D6">
        <f>SUM($A$5:A6)</f>
        <v>1</v>
      </c>
      <c r="N6">
        <v>1</v>
      </c>
      <c r="O6">
        <v>0.45945945945945943</v>
      </c>
      <c r="P6">
        <f>SUM($O$5:O6)</f>
        <v>0.91891891891891886</v>
      </c>
      <c r="Q6">
        <f>SUM($N$5:N6)</f>
        <v>1</v>
      </c>
    </row>
    <row r="7" spans="1:17" x14ac:dyDescent="0.55000000000000004">
      <c r="A7">
        <v>1</v>
      </c>
      <c r="B7">
        <v>0.48378867212562859</v>
      </c>
      <c r="C7">
        <f>SUM($B$5:B7)</f>
        <v>1.4813033857742774</v>
      </c>
      <c r="D7">
        <f>SUM($A$5:A7)</f>
        <v>2</v>
      </c>
      <c r="N7">
        <v>0</v>
      </c>
      <c r="O7">
        <v>0.45945945945945943</v>
      </c>
      <c r="P7">
        <f>SUM($O$5:O7)</f>
        <v>1.3783783783783783</v>
      </c>
      <c r="Q7">
        <f>SUM($N$5:N7)</f>
        <v>1</v>
      </c>
    </row>
    <row r="8" spans="1:17" x14ac:dyDescent="0.55000000000000004">
      <c r="A8">
        <v>0</v>
      </c>
      <c r="B8">
        <v>0.47660079324734639</v>
      </c>
      <c r="C8">
        <f>SUM($B$5:B8)</f>
        <v>1.9579041790216238</v>
      </c>
      <c r="D8">
        <f>SUM($A$5:A8)</f>
        <v>2</v>
      </c>
      <c r="N8">
        <v>1</v>
      </c>
      <c r="O8">
        <v>0.45945945945945943</v>
      </c>
      <c r="P8">
        <f>SUM($O$5:O8)</f>
        <v>1.8378378378378377</v>
      </c>
      <c r="Q8">
        <f>SUM($N$5:N8)</f>
        <v>2</v>
      </c>
    </row>
    <row r="9" spans="1:17" x14ac:dyDescent="0.55000000000000004">
      <c r="A9">
        <v>0</v>
      </c>
      <c r="B9">
        <v>0.46710322033210444</v>
      </c>
      <c r="C9">
        <f>SUM($B$5:B9)</f>
        <v>2.4250073993537282</v>
      </c>
      <c r="D9">
        <f>SUM($A$5:A9)</f>
        <v>2</v>
      </c>
      <c r="N9">
        <v>0</v>
      </c>
      <c r="O9">
        <v>0.45945945945945943</v>
      </c>
      <c r="P9">
        <f>SUM($O$5:O9)</f>
        <v>2.2972972972972974</v>
      </c>
      <c r="Q9">
        <f>SUM($N$5:N9)</f>
        <v>2</v>
      </c>
    </row>
    <row r="10" spans="1:17" x14ac:dyDescent="0.55000000000000004">
      <c r="A10">
        <v>1</v>
      </c>
      <c r="B10">
        <v>0.46710322033210444</v>
      </c>
      <c r="C10">
        <f>SUM($B$5:B10)</f>
        <v>2.8921106196858326</v>
      </c>
      <c r="D10">
        <f>SUM($A$5:A10)</f>
        <v>3</v>
      </c>
      <c r="N10">
        <v>0</v>
      </c>
      <c r="O10">
        <v>0.45945945945945943</v>
      </c>
      <c r="P10">
        <f>SUM($O$5:O10)</f>
        <v>2.756756756756757</v>
      </c>
      <c r="Q10">
        <f>SUM($N$5:N10)</f>
        <v>2</v>
      </c>
    </row>
    <row r="11" spans="1:17" x14ac:dyDescent="0.55000000000000004">
      <c r="A11">
        <v>0</v>
      </c>
      <c r="B11">
        <v>0.46710322033210444</v>
      </c>
      <c r="C11">
        <f>SUM($B$5:B11)</f>
        <v>3.359213840017937</v>
      </c>
      <c r="D11">
        <f>SUM($A$5:A11)</f>
        <v>3</v>
      </c>
      <c r="N11">
        <v>0</v>
      </c>
      <c r="O11">
        <v>0.45945945945945943</v>
      </c>
      <c r="P11">
        <f>SUM($O$5:O11)</f>
        <v>3.2162162162162167</v>
      </c>
      <c r="Q11">
        <f>SUM($N$5:N11)</f>
        <v>2</v>
      </c>
    </row>
    <row r="12" spans="1:17" x14ac:dyDescent="0.55000000000000004">
      <c r="A12">
        <v>0</v>
      </c>
      <c r="B12">
        <v>0.46382581013277463</v>
      </c>
      <c r="C12">
        <f>SUM($B$5:B12)</f>
        <v>3.8230396501507116</v>
      </c>
      <c r="D12">
        <f>SUM($A$5:A12)</f>
        <v>3</v>
      </c>
      <c r="N12">
        <v>0</v>
      </c>
      <c r="O12">
        <v>0.45945945945945943</v>
      </c>
      <c r="P12">
        <f>SUM($O$5:O12)</f>
        <v>3.6756756756756763</v>
      </c>
      <c r="Q12">
        <f>SUM($N$5:N12)</f>
        <v>2</v>
      </c>
    </row>
    <row r="13" spans="1:17" x14ac:dyDescent="0.55000000000000004">
      <c r="A13">
        <v>0</v>
      </c>
      <c r="B13">
        <v>0.46121539218218988</v>
      </c>
      <c r="C13">
        <f>SUM($B$5:B13)</f>
        <v>4.2842550423329016</v>
      </c>
      <c r="D13">
        <f>SUM($A$5:A13)</f>
        <v>3</v>
      </c>
      <c r="N13">
        <v>0</v>
      </c>
      <c r="O13">
        <v>0.45945945945945943</v>
      </c>
      <c r="P13">
        <f>SUM($O$5:O13)</f>
        <v>4.135135135135136</v>
      </c>
      <c r="Q13">
        <f>SUM($N$5:N13)</f>
        <v>2</v>
      </c>
    </row>
    <row r="14" spans="1:17" x14ac:dyDescent="0.55000000000000004">
      <c r="A14">
        <v>0</v>
      </c>
      <c r="B14">
        <v>0.45762943026254288</v>
      </c>
      <c r="C14">
        <f>SUM($B$5:B14)</f>
        <v>4.7418844725954443</v>
      </c>
      <c r="D14">
        <f>SUM($A$5:A14)</f>
        <v>3</v>
      </c>
      <c r="N14">
        <v>1</v>
      </c>
      <c r="O14">
        <v>0.45945945945945943</v>
      </c>
      <c r="P14">
        <f>SUM($O$5:O14)</f>
        <v>4.5945945945945956</v>
      </c>
      <c r="Q14">
        <f>SUM($N$5:N14)</f>
        <v>3</v>
      </c>
    </row>
    <row r="15" spans="1:17" x14ac:dyDescent="0.55000000000000004">
      <c r="A15">
        <v>1</v>
      </c>
      <c r="B15">
        <v>0.45715074581314058</v>
      </c>
      <c r="C15">
        <f>SUM($B$5:B15)</f>
        <v>5.1990352184085848</v>
      </c>
      <c r="D15">
        <f>SUM($A$5:A15)</f>
        <v>4</v>
      </c>
      <c r="N15">
        <v>1</v>
      </c>
      <c r="O15">
        <v>0.45945945945945943</v>
      </c>
      <c r="P15">
        <f>SUM($O$5:O15)</f>
        <v>5.0540540540540553</v>
      </c>
      <c r="Q15">
        <f>SUM($N$5:N15)</f>
        <v>4</v>
      </c>
    </row>
    <row r="16" spans="1:17" x14ac:dyDescent="0.55000000000000004">
      <c r="A16">
        <v>1</v>
      </c>
      <c r="B16">
        <v>0.45531832166096803</v>
      </c>
      <c r="C16">
        <f>SUM($B$5:B16)</f>
        <v>5.654353540069553</v>
      </c>
      <c r="D16">
        <f>SUM($A$5:A16)</f>
        <v>5</v>
      </c>
      <c r="N16">
        <v>0</v>
      </c>
      <c r="O16">
        <v>0.45945945945945943</v>
      </c>
      <c r="P16">
        <f>SUM($O$5:O16)</f>
        <v>5.5135135135135149</v>
      </c>
      <c r="Q16">
        <f>SUM($N$5:N16)</f>
        <v>4</v>
      </c>
    </row>
    <row r="17" spans="1:19" x14ac:dyDescent="0.55000000000000004">
      <c r="A17">
        <v>0</v>
      </c>
      <c r="B17">
        <v>0.45484002735044388</v>
      </c>
      <c r="C17">
        <f>SUM($B$5:B17)</f>
        <v>6.1091935674199966</v>
      </c>
      <c r="D17">
        <f>SUM($A$5:A17)</f>
        <v>5</v>
      </c>
      <c r="N17">
        <v>0</v>
      </c>
      <c r="O17">
        <v>0.45945945945945943</v>
      </c>
      <c r="P17">
        <f>SUM($O$5:O17)</f>
        <v>5.9729729729729746</v>
      </c>
      <c r="Q17">
        <f>SUM($N$5:N17)</f>
        <v>4</v>
      </c>
    </row>
    <row r="18" spans="1:19" x14ac:dyDescent="0.55000000000000004">
      <c r="A18">
        <v>1</v>
      </c>
      <c r="B18">
        <v>0.44818618443062919</v>
      </c>
      <c r="C18">
        <f>SUM($B$5:B18)</f>
        <v>6.5573797518506254</v>
      </c>
      <c r="D18">
        <f>SUM($A$5:A18)</f>
        <v>6</v>
      </c>
      <c r="N18">
        <v>0</v>
      </c>
      <c r="O18">
        <v>0.45945945945945943</v>
      </c>
      <c r="P18">
        <f>SUM($O$5:O18)</f>
        <v>6.4324324324324342</v>
      </c>
      <c r="Q18">
        <f>SUM($N$5:N18)</f>
        <v>4</v>
      </c>
    </row>
    <row r="19" spans="1:19" x14ac:dyDescent="0.55000000000000004">
      <c r="A19">
        <v>1</v>
      </c>
      <c r="B19">
        <v>0.44818618443062919</v>
      </c>
      <c r="C19">
        <f>SUM($B$5:B19)</f>
        <v>7.0055659362812541</v>
      </c>
      <c r="D19">
        <f>SUM($A$5:A19)</f>
        <v>7</v>
      </c>
      <c r="N19">
        <v>0</v>
      </c>
      <c r="O19">
        <v>0.45945945945945943</v>
      </c>
      <c r="P19">
        <f>SUM($O$5:O19)</f>
        <v>6.8918918918918939</v>
      </c>
      <c r="Q19">
        <f>SUM($N$5:N19)</f>
        <v>4</v>
      </c>
    </row>
    <row r="20" spans="1:19" x14ac:dyDescent="0.55000000000000004">
      <c r="A20">
        <v>0</v>
      </c>
      <c r="B20">
        <v>0.4477092239652124</v>
      </c>
      <c r="C20">
        <f>SUM($B$5:B20)</f>
        <v>7.4532751602464664</v>
      </c>
      <c r="D20">
        <f>SUM($A$5:A20)</f>
        <v>7</v>
      </c>
      <c r="N20">
        <v>1</v>
      </c>
      <c r="O20">
        <v>0.45945945945945943</v>
      </c>
      <c r="P20">
        <f>SUM($O$5:O20)</f>
        <v>7.3513513513513535</v>
      </c>
      <c r="Q20">
        <f>SUM($N$5:N20)</f>
        <v>5</v>
      </c>
      <c r="S20" t="s">
        <v>350</v>
      </c>
    </row>
    <row r="21" spans="1:19" x14ac:dyDescent="0.55000000000000004">
      <c r="A21">
        <v>0</v>
      </c>
      <c r="B21">
        <v>0.4387801565184356</v>
      </c>
      <c r="C21">
        <f>SUM($B$5:B21)</f>
        <v>7.8920553167649024</v>
      </c>
      <c r="D21">
        <f>SUM($A$5:A21)</f>
        <v>7</v>
      </c>
      <c r="N21">
        <v>1</v>
      </c>
      <c r="O21">
        <v>0.45945945945945943</v>
      </c>
      <c r="P21">
        <f>SUM($O$5:O21)</f>
        <v>7.8108108108108132</v>
      </c>
      <c r="Q21">
        <f>SUM($N$5:N21)</f>
        <v>6</v>
      </c>
    </row>
    <row r="22" spans="1:19" x14ac:dyDescent="0.55000000000000004">
      <c r="A22">
        <v>0</v>
      </c>
      <c r="B22">
        <v>0.4387801565184356</v>
      </c>
      <c r="C22">
        <f>SUM($B$5:B22)</f>
        <v>8.3308354732833383</v>
      </c>
      <c r="D22">
        <f>SUM($A$5:A22)</f>
        <v>7</v>
      </c>
      <c r="N22">
        <v>1</v>
      </c>
      <c r="O22">
        <v>0.45945945945945943</v>
      </c>
      <c r="P22">
        <f>SUM($O$5:O22)</f>
        <v>8.270270270270272</v>
      </c>
      <c r="Q22">
        <f>SUM($N$5:N22)</f>
        <v>7</v>
      </c>
    </row>
    <row r="23" spans="1:19" x14ac:dyDescent="0.55000000000000004">
      <c r="A23">
        <v>0</v>
      </c>
      <c r="B23">
        <v>0.4387801565184356</v>
      </c>
      <c r="C23">
        <f>SUM($B$5:B23)</f>
        <v>8.7696156298017733</v>
      </c>
      <c r="D23">
        <f>SUM($A$5:A23)</f>
        <v>7</v>
      </c>
      <c r="N23">
        <v>1</v>
      </c>
      <c r="O23">
        <v>0.45945945945945943</v>
      </c>
      <c r="P23">
        <f>SUM($O$5:O23)</f>
        <v>8.7297297297297316</v>
      </c>
      <c r="Q23">
        <f>SUM($N$5:N23)</f>
        <v>8</v>
      </c>
    </row>
    <row r="24" spans="1:19" x14ac:dyDescent="0.55000000000000004">
      <c r="A24">
        <v>0</v>
      </c>
      <c r="B24">
        <v>0.4387801565184356</v>
      </c>
      <c r="C24">
        <f>SUM($B$5:B24)</f>
        <v>9.2083957863202084</v>
      </c>
      <c r="D24">
        <f>SUM($A$5:A24)</f>
        <v>7</v>
      </c>
      <c r="N24">
        <v>1</v>
      </c>
      <c r="O24">
        <v>0.45945945945945943</v>
      </c>
      <c r="P24">
        <f>SUM($O$5:O24)</f>
        <v>9.1891891891891913</v>
      </c>
      <c r="Q24">
        <f>SUM($N$5:N24)</f>
        <v>9</v>
      </c>
    </row>
    <row r="25" spans="1:19" x14ac:dyDescent="0.55000000000000004">
      <c r="A25">
        <v>1</v>
      </c>
      <c r="B25">
        <v>0.42941791391007972</v>
      </c>
      <c r="C25">
        <f>SUM($B$5:B25)</f>
        <v>9.6378137002302875</v>
      </c>
      <c r="D25">
        <f>SUM($A$5:A25)</f>
        <v>8</v>
      </c>
      <c r="N25">
        <v>0</v>
      </c>
      <c r="O25">
        <v>0.45945945945945943</v>
      </c>
      <c r="P25">
        <f>SUM($O$5:O25)</f>
        <v>9.6486486486486509</v>
      </c>
      <c r="Q25">
        <f>SUM($N$5:N25)</f>
        <v>9</v>
      </c>
    </row>
    <row r="26" spans="1:19" x14ac:dyDescent="0.55000000000000004">
      <c r="A26">
        <v>1</v>
      </c>
      <c r="B26">
        <v>0.42941791391007972</v>
      </c>
      <c r="C26">
        <f>SUM($B$5:B26)</f>
        <v>10.067231614140367</v>
      </c>
      <c r="D26">
        <f>SUM($A$5:A26)</f>
        <v>9</v>
      </c>
      <c r="N26">
        <v>1</v>
      </c>
      <c r="O26">
        <v>0.45945945945945943</v>
      </c>
      <c r="P26">
        <f>SUM($O$5:O26)</f>
        <v>10.108108108108111</v>
      </c>
      <c r="Q26">
        <f>SUM($N$5:N26)</f>
        <v>10</v>
      </c>
    </row>
    <row r="27" spans="1:19" x14ac:dyDescent="0.55000000000000004">
      <c r="A27">
        <v>0</v>
      </c>
      <c r="B27">
        <v>0.42941791391007972</v>
      </c>
      <c r="C27">
        <f>SUM($B$5:B27)</f>
        <v>10.496649528050446</v>
      </c>
      <c r="D27">
        <f>SUM($A$5:A27)</f>
        <v>9</v>
      </c>
      <c r="N27">
        <v>0</v>
      </c>
      <c r="O27">
        <v>0.45945945945945943</v>
      </c>
      <c r="P27">
        <f>SUM($O$5:O27)</f>
        <v>10.56756756756757</v>
      </c>
      <c r="Q27">
        <f>SUM($N$5:N27)</f>
        <v>10</v>
      </c>
    </row>
    <row r="28" spans="1:19" x14ac:dyDescent="0.55000000000000004">
      <c r="A28">
        <v>0</v>
      </c>
      <c r="B28">
        <v>0.42894540073883936</v>
      </c>
      <c r="C28">
        <f>SUM($B$5:B28)</f>
        <v>10.925594928789286</v>
      </c>
      <c r="D28">
        <f>SUM($A$5:A28)</f>
        <v>9</v>
      </c>
      <c r="N28">
        <v>0</v>
      </c>
      <c r="O28">
        <v>0.45945945945945943</v>
      </c>
      <c r="P28">
        <f>SUM($O$5:O28)</f>
        <v>11.02702702702703</v>
      </c>
      <c r="Q28">
        <f>SUM($N$5:N28)</f>
        <v>10</v>
      </c>
    </row>
    <row r="29" spans="1:19" x14ac:dyDescent="0.55000000000000004">
      <c r="A29">
        <v>1</v>
      </c>
      <c r="B29">
        <v>0.42847301706210461</v>
      </c>
      <c r="C29">
        <f>SUM($B$5:B29)</f>
        <v>11.354067945851391</v>
      </c>
      <c r="D29">
        <f>SUM($A$5:A29)</f>
        <v>10</v>
      </c>
      <c r="N29">
        <v>0</v>
      </c>
      <c r="O29">
        <v>0.45945945945945943</v>
      </c>
      <c r="P29">
        <f>SUM($O$5:O29)</f>
        <v>11.48648648648649</v>
      </c>
      <c r="Q29">
        <f>SUM($N$5:N29)</f>
        <v>10</v>
      </c>
    </row>
    <row r="30" spans="1:19" x14ac:dyDescent="0.55000000000000004">
      <c r="A30">
        <v>0</v>
      </c>
      <c r="B30">
        <v>0.42666519537512521</v>
      </c>
      <c r="C30">
        <f>SUM($B$5:B30)</f>
        <v>11.780733141226516</v>
      </c>
      <c r="D30">
        <f>SUM($A$5:A30)</f>
        <v>10</v>
      </c>
      <c r="N30">
        <v>1</v>
      </c>
      <c r="O30">
        <v>0.45945945945945943</v>
      </c>
      <c r="P30">
        <f>SUM($O$5:O30)</f>
        <v>11.945945945945949</v>
      </c>
      <c r="Q30">
        <f>SUM($N$5:N30)</f>
        <v>11</v>
      </c>
    </row>
    <row r="31" spans="1:19" x14ac:dyDescent="0.55000000000000004">
      <c r="A31">
        <v>1</v>
      </c>
      <c r="B31">
        <v>0.4201058997445386</v>
      </c>
      <c r="C31">
        <f>SUM($B$5:B31)</f>
        <v>12.200839040971054</v>
      </c>
      <c r="D31">
        <f>SUM($A$5:A31)</f>
        <v>11</v>
      </c>
      <c r="N31">
        <v>1</v>
      </c>
      <c r="O31">
        <v>0.45945945945945943</v>
      </c>
      <c r="P31">
        <f>SUM($O$5:O31)</f>
        <v>12.405405405405409</v>
      </c>
      <c r="Q31">
        <f>SUM($N$5:N31)</f>
        <v>12</v>
      </c>
    </row>
    <row r="32" spans="1:19" x14ac:dyDescent="0.55000000000000004">
      <c r="A32">
        <v>0</v>
      </c>
      <c r="B32">
        <v>0.4201058997445386</v>
      </c>
      <c r="C32">
        <f>SUM($B$5:B32)</f>
        <v>12.620944940715592</v>
      </c>
      <c r="D32">
        <f>SUM($A$5:A32)</f>
        <v>11</v>
      </c>
      <c r="N32">
        <v>1</v>
      </c>
      <c r="O32">
        <v>0.45945945945945943</v>
      </c>
      <c r="P32">
        <f>SUM($O$5:O32)</f>
        <v>12.864864864864868</v>
      </c>
      <c r="Q32">
        <f>SUM($N$5:N32)</f>
        <v>13</v>
      </c>
    </row>
    <row r="33" spans="1:17" x14ac:dyDescent="0.55000000000000004">
      <c r="A33">
        <v>1</v>
      </c>
      <c r="B33">
        <v>0.4201058997445386</v>
      </c>
      <c r="C33">
        <f>SUM($B$5:B33)</f>
        <v>13.04105084046013</v>
      </c>
      <c r="D33">
        <f>SUM($A$5:A33)</f>
        <v>12</v>
      </c>
      <c r="N33">
        <v>0</v>
      </c>
      <c r="O33">
        <v>0.45945945945945943</v>
      </c>
      <c r="P33">
        <f>SUM($O$5:O33)</f>
        <v>13.324324324324328</v>
      </c>
      <c r="Q33">
        <f>SUM($N$5:N33)</f>
        <v>13</v>
      </c>
    </row>
    <row r="34" spans="1:17" x14ac:dyDescent="0.55000000000000004">
      <c r="A34">
        <v>0</v>
      </c>
      <c r="B34">
        <v>0.4146376008280292</v>
      </c>
      <c r="C34">
        <f>SUM($B$5:B34)</f>
        <v>13.45568844128816</v>
      </c>
      <c r="D34">
        <f>SUM($A$5:A34)</f>
        <v>12</v>
      </c>
      <c r="N34">
        <v>0</v>
      </c>
      <c r="O34">
        <v>0.45945945945945943</v>
      </c>
      <c r="P34">
        <f>SUM($O$5:O34)</f>
        <v>13.783783783783788</v>
      </c>
      <c r="Q34">
        <f>SUM($N$5:N34)</f>
        <v>13</v>
      </c>
    </row>
    <row r="35" spans="1:17" x14ac:dyDescent="0.55000000000000004">
      <c r="A35">
        <v>0</v>
      </c>
      <c r="B35">
        <v>0.41085041571091019</v>
      </c>
      <c r="C35">
        <f>SUM($B$5:B35)</f>
        <v>13.866538856999071</v>
      </c>
      <c r="D35">
        <f>SUM($A$5:A35)</f>
        <v>12</v>
      </c>
      <c r="N35">
        <v>1</v>
      </c>
      <c r="O35">
        <v>0.45945945945945943</v>
      </c>
      <c r="P35">
        <f>SUM($O$5:O35)</f>
        <v>14.243243243243247</v>
      </c>
      <c r="Q35">
        <f>SUM($N$5:N35)</f>
        <v>14</v>
      </c>
    </row>
    <row r="36" spans="1:17" x14ac:dyDescent="0.55000000000000004">
      <c r="A36">
        <v>0</v>
      </c>
      <c r="B36">
        <v>0.41085041571091019</v>
      </c>
      <c r="C36">
        <f>SUM($B$5:B36)</f>
        <v>14.277389272709982</v>
      </c>
      <c r="D36">
        <f>SUM($A$5:A36)</f>
        <v>12</v>
      </c>
      <c r="N36">
        <v>0</v>
      </c>
      <c r="O36">
        <v>0.45945945945945943</v>
      </c>
      <c r="P36">
        <f>SUM($O$5:O36)</f>
        <v>14.702702702702707</v>
      </c>
      <c r="Q36">
        <f>SUM($N$5:N36)</f>
        <v>14</v>
      </c>
    </row>
    <row r="37" spans="1:17" x14ac:dyDescent="0.55000000000000004">
      <c r="A37">
        <v>0</v>
      </c>
      <c r="B37">
        <v>0.41085041571091019</v>
      </c>
      <c r="C37">
        <f>SUM($B$5:B37)</f>
        <v>14.688239688420893</v>
      </c>
      <c r="D37">
        <f>SUM($A$5:A37)</f>
        <v>12</v>
      </c>
      <c r="N37">
        <v>1</v>
      </c>
      <c r="O37">
        <v>0.45945945945945943</v>
      </c>
      <c r="P37">
        <f>SUM($O$5:O37)</f>
        <v>15.162162162162167</v>
      </c>
      <c r="Q37">
        <f>SUM($N$5:N37)</f>
        <v>15</v>
      </c>
    </row>
    <row r="38" spans="1:17" x14ac:dyDescent="0.55000000000000004">
      <c r="A38">
        <v>1</v>
      </c>
      <c r="B38">
        <v>0.41085041571091019</v>
      </c>
      <c r="C38">
        <f>SUM($B$5:B38)</f>
        <v>15.099090104131804</v>
      </c>
      <c r="D38">
        <f>SUM($A$5:A38)</f>
        <v>13</v>
      </c>
      <c r="N38">
        <v>1</v>
      </c>
      <c r="O38">
        <v>0.45945945945945943</v>
      </c>
      <c r="P38">
        <f>SUM($O$5:O38)</f>
        <v>15.621621621621626</v>
      </c>
      <c r="Q38">
        <f>SUM($N$5:N38)</f>
        <v>16</v>
      </c>
    </row>
    <row r="39" spans="1:17" x14ac:dyDescent="0.55000000000000004">
      <c r="A39">
        <v>0</v>
      </c>
      <c r="B39">
        <v>0.40859757506888589</v>
      </c>
      <c r="C39">
        <f>SUM($B$5:B39)</f>
        <v>15.507687679200689</v>
      </c>
      <c r="D39">
        <f>SUM($A$5:A39)</f>
        <v>13</v>
      </c>
      <c r="N39">
        <v>0</v>
      </c>
      <c r="O39">
        <v>0.45945945945945943</v>
      </c>
      <c r="P39">
        <f>SUM($O$5:O39)</f>
        <v>16.081081081081084</v>
      </c>
      <c r="Q39">
        <f>SUM($N$5:N39)</f>
        <v>16</v>
      </c>
    </row>
    <row r="40" spans="1:17" x14ac:dyDescent="0.55000000000000004">
      <c r="A40">
        <v>0</v>
      </c>
      <c r="B40">
        <v>0.40813158455369808</v>
      </c>
      <c r="C40">
        <f>SUM($B$5:B40)</f>
        <v>15.915819263754388</v>
      </c>
      <c r="D40">
        <f>SUM($A$5:A40)</f>
        <v>13</v>
      </c>
      <c r="N40">
        <v>0</v>
      </c>
      <c r="O40">
        <v>0.45945945945945943</v>
      </c>
      <c r="P40">
        <f>SUM($O$5:O40)</f>
        <v>16.540540540540544</v>
      </c>
      <c r="Q40">
        <f>SUM($N$5:N40)</f>
        <v>16</v>
      </c>
    </row>
    <row r="41" spans="1:17" x14ac:dyDescent="0.55000000000000004">
      <c r="A41">
        <v>0</v>
      </c>
      <c r="B41">
        <v>0.40165760568015874</v>
      </c>
      <c r="C41">
        <f>SUM($B$5:B41)</f>
        <v>16.317476869434547</v>
      </c>
      <c r="D41">
        <f>SUM($A$5:A41)</f>
        <v>13</v>
      </c>
      <c r="N41">
        <v>0</v>
      </c>
      <c r="O41">
        <v>0.45945945945945943</v>
      </c>
      <c r="P41">
        <f>SUM($O$5:O41)</f>
        <v>17.000000000000004</v>
      </c>
      <c r="Q41">
        <f>SUM($N$5:N41)</f>
        <v>16</v>
      </c>
    </row>
    <row r="42" spans="1:17" x14ac:dyDescent="0.55000000000000004">
      <c r="A42">
        <v>0</v>
      </c>
      <c r="B42">
        <v>0.40165760568015874</v>
      </c>
      <c r="C42">
        <f>SUM($B$5:B42)</f>
        <v>16.719134475114707</v>
      </c>
      <c r="D42">
        <f>SUM($A$5:A42)</f>
        <v>13</v>
      </c>
      <c r="N42">
        <v>0</v>
      </c>
      <c r="O42">
        <v>0.45945945945945943</v>
      </c>
      <c r="P42">
        <f>SUM($O$5:O42)</f>
        <v>17.459459459459463</v>
      </c>
      <c r="Q42">
        <f>SUM($N$5:N42)</f>
        <v>16</v>
      </c>
    </row>
    <row r="43" spans="1:17" x14ac:dyDescent="0.55000000000000004">
      <c r="A43">
        <v>0</v>
      </c>
      <c r="B43">
        <v>0.40119416073546543</v>
      </c>
      <c r="C43">
        <f>SUM($B$5:B43)</f>
        <v>17.120328635850171</v>
      </c>
      <c r="D43">
        <f>SUM($A$5:A43)</f>
        <v>13</v>
      </c>
      <c r="N43">
        <v>0</v>
      </c>
      <c r="O43">
        <v>0.45945945945945943</v>
      </c>
      <c r="P43">
        <f>SUM($O$5:O43)</f>
        <v>17.918918918918923</v>
      </c>
      <c r="Q43">
        <f>SUM($N$5:N43)</f>
        <v>16</v>
      </c>
    </row>
    <row r="44" spans="1:17" x14ac:dyDescent="0.55000000000000004">
      <c r="A44">
        <v>1</v>
      </c>
      <c r="B44">
        <v>0.3994209981664617</v>
      </c>
      <c r="C44">
        <f>SUM($B$5:B44)</f>
        <v>17.519749634016634</v>
      </c>
      <c r="D44">
        <f>SUM($A$5:A44)</f>
        <v>14</v>
      </c>
      <c r="N44">
        <v>0</v>
      </c>
      <c r="O44">
        <v>0.45945945945945943</v>
      </c>
      <c r="P44">
        <f>SUM($O$5:O44)</f>
        <v>18.378378378378383</v>
      </c>
      <c r="Q44">
        <f>SUM($N$5:N44)</f>
        <v>16</v>
      </c>
    </row>
    <row r="45" spans="1:17" x14ac:dyDescent="0.55000000000000004">
      <c r="A45">
        <v>1</v>
      </c>
      <c r="B45">
        <v>0.39718857764413995</v>
      </c>
      <c r="C45">
        <f>SUM($B$5:B45)</f>
        <v>17.916938211660774</v>
      </c>
      <c r="D45">
        <f>SUM($A$5:A45)</f>
        <v>15</v>
      </c>
      <c r="N45">
        <v>0</v>
      </c>
      <c r="O45">
        <v>0.45945945945945943</v>
      </c>
      <c r="P45">
        <f>SUM($O$5:O45)</f>
        <v>18.837837837837842</v>
      </c>
      <c r="Q45">
        <f>SUM($N$5:N45)</f>
        <v>16</v>
      </c>
    </row>
    <row r="46" spans="1:17" x14ac:dyDescent="0.55000000000000004">
      <c r="A46">
        <v>0</v>
      </c>
      <c r="B46">
        <v>0.39374627913852372</v>
      </c>
      <c r="C46">
        <f>SUM($B$5:B46)</f>
        <v>18.310684490799296</v>
      </c>
      <c r="D46">
        <f>SUM($A$5:A46)</f>
        <v>15</v>
      </c>
      <c r="N46">
        <v>1</v>
      </c>
      <c r="O46">
        <v>0.45945945945945943</v>
      </c>
      <c r="P46">
        <f>SUM($O$5:O46)</f>
        <v>19.297297297297302</v>
      </c>
      <c r="Q46">
        <f>SUM($N$5:N46)</f>
        <v>17</v>
      </c>
    </row>
    <row r="47" spans="1:17" x14ac:dyDescent="0.55000000000000004">
      <c r="A47">
        <v>1</v>
      </c>
      <c r="B47">
        <v>0.39253344025899484</v>
      </c>
      <c r="C47">
        <f>SUM($B$5:B47)</f>
        <v>18.70321793105829</v>
      </c>
      <c r="D47">
        <f>SUM($A$5:A47)</f>
        <v>16</v>
      </c>
      <c r="N47">
        <v>1</v>
      </c>
      <c r="O47">
        <v>0.45945945945945943</v>
      </c>
      <c r="P47">
        <f>SUM($O$5:O47)</f>
        <v>19.756756756756761</v>
      </c>
      <c r="Q47">
        <f>SUM($N$5:N47)</f>
        <v>18</v>
      </c>
    </row>
    <row r="48" spans="1:17" x14ac:dyDescent="0.55000000000000004">
      <c r="A48">
        <v>1</v>
      </c>
      <c r="B48">
        <v>0.39207362458203765</v>
      </c>
      <c r="C48">
        <f>SUM($B$5:B48)</f>
        <v>19.09529155564033</v>
      </c>
      <c r="D48">
        <f>SUM($A$5:A48)</f>
        <v>17</v>
      </c>
      <c r="N48">
        <v>0</v>
      </c>
      <c r="O48">
        <v>0.45945945945945943</v>
      </c>
      <c r="P48">
        <f>SUM($O$5:O48)</f>
        <v>20.216216216216221</v>
      </c>
      <c r="Q48">
        <f>SUM($N$5:N48)</f>
        <v>18</v>
      </c>
    </row>
    <row r="49" spans="1:17" x14ac:dyDescent="0.55000000000000004">
      <c r="A49">
        <v>0</v>
      </c>
      <c r="B49">
        <v>0.38810008365797433</v>
      </c>
      <c r="C49">
        <f>SUM($B$5:B49)</f>
        <v>19.483391639298304</v>
      </c>
      <c r="D49">
        <f>SUM($A$5:A49)</f>
        <v>17</v>
      </c>
      <c r="N49">
        <v>1</v>
      </c>
      <c r="O49">
        <v>0.45945945945945943</v>
      </c>
      <c r="P49">
        <f>SUM($O$5:O49)</f>
        <v>20.675675675675681</v>
      </c>
      <c r="Q49">
        <f>SUM($N$5:N49)</f>
        <v>19</v>
      </c>
    </row>
    <row r="50" spans="1:17" x14ac:dyDescent="0.55000000000000004">
      <c r="A50">
        <v>0</v>
      </c>
      <c r="B50">
        <v>0.38348370234244655</v>
      </c>
      <c r="C50">
        <f>SUM($B$5:B50)</f>
        <v>19.86687534164075</v>
      </c>
      <c r="D50">
        <f>SUM($A$5:A50)</f>
        <v>17</v>
      </c>
      <c r="N50">
        <v>0</v>
      </c>
      <c r="O50">
        <v>0.45945945945945943</v>
      </c>
      <c r="P50">
        <f>SUM($O$5:O50)</f>
        <v>21.13513513513514</v>
      </c>
      <c r="Q50">
        <f>SUM($N$5:N50)</f>
        <v>19</v>
      </c>
    </row>
    <row r="51" spans="1:17" x14ac:dyDescent="0.55000000000000004">
      <c r="A51">
        <v>0</v>
      </c>
      <c r="B51">
        <v>0.38348370234244655</v>
      </c>
      <c r="C51">
        <f>SUM($B$5:B51)</f>
        <v>20.250359043983195</v>
      </c>
      <c r="D51">
        <f>SUM($A$5:A51)</f>
        <v>17</v>
      </c>
      <c r="N51">
        <v>1</v>
      </c>
      <c r="O51">
        <v>0.45945945945945943</v>
      </c>
      <c r="P51">
        <f>SUM($O$5:O51)</f>
        <v>21.5945945945946</v>
      </c>
      <c r="Q51">
        <f>SUM($N$5:N51)</f>
        <v>20</v>
      </c>
    </row>
    <row r="52" spans="1:17" x14ac:dyDescent="0.55000000000000004">
      <c r="A52">
        <v>1</v>
      </c>
      <c r="B52">
        <v>0.38302780335002784</v>
      </c>
      <c r="C52">
        <f>SUM($B$5:B52)</f>
        <v>20.633386847333224</v>
      </c>
      <c r="D52">
        <f>SUM($A$5:A52)</f>
        <v>18</v>
      </c>
      <c r="N52">
        <v>0</v>
      </c>
      <c r="O52">
        <v>0.45945945945945943</v>
      </c>
      <c r="P52">
        <f>SUM($O$5:O52)</f>
        <v>22.05405405405406</v>
      </c>
      <c r="Q52">
        <f>SUM($N$5:N52)</f>
        <v>20</v>
      </c>
    </row>
    <row r="53" spans="1:17" x14ac:dyDescent="0.55000000000000004">
      <c r="A53">
        <v>1</v>
      </c>
      <c r="B53">
        <v>0.38037421762195395</v>
      </c>
      <c r="C53">
        <f>SUM($B$5:B53)</f>
        <v>21.013761064955176</v>
      </c>
      <c r="D53">
        <f>SUM($A$5:A53)</f>
        <v>19</v>
      </c>
      <c r="N53">
        <v>0</v>
      </c>
      <c r="O53">
        <v>0.45945945945945943</v>
      </c>
      <c r="P53">
        <f>SUM($O$5:O53)</f>
        <v>22.513513513513519</v>
      </c>
      <c r="Q53">
        <f>SUM($N$5:N53)</f>
        <v>20</v>
      </c>
    </row>
    <row r="54" spans="1:17" x14ac:dyDescent="0.55000000000000004">
      <c r="A54">
        <v>1</v>
      </c>
      <c r="B54">
        <v>0.37570557105494973</v>
      </c>
      <c r="C54">
        <f>SUM($B$5:B54)</f>
        <v>21.389466636010127</v>
      </c>
      <c r="D54">
        <f>SUM($A$5:A54)</f>
        <v>20</v>
      </c>
      <c r="N54">
        <v>0</v>
      </c>
      <c r="O54">
        <v>0.45945945945945943</v>
      </c>
      <c r="P54">
        <f>SUM($O$5:O54)</f>
        <v>22.972972972972979</v>
      </c>
      <c r="Q54">
        <f>SUM($N$5:N54)</f>
        <v>20</v>
      </c>
    </row>
    <row r="55" spans="1:17" x14ac:dyDescent="0.55000000000000004">
      <c r="A55">
        <v>0</v>
      </c>
      <c r="B55">
        <v>0.37570557105494973</v>
      </c>
      <c r="C55">
        <f>SUM($B$5:B55)</f>
        <v>21.765172207065078</v>
      </c>
      <c r="D55">
        <f>SUM($A$5:A55)</f>
        <v>20</v>
      </c>
      <c r="N55">
        <v>0</v>
      </c>
      <c r="O55">
        <v>0.45945945945945943</v>
      </c>
      <c r="P55">
        <f>SUM($O$5:O55)</f>
        <v>23.432432432432439</v>
      </c>
      <c r="Q55">
        <f>SUM($N$5:N55)</f>
        <v>20</v>
      </c>
    </row>
    <row r="56" spans="1:17" x14ac:dyDescent="0.55000000000000004">
      <c r="A56">
        <v>1</v>
      </c>
      <c r="B56">
        <v>0.37451397373200118</v>
      </c>
      <c r="C56">
        <f>SUM($B$5:B56)</f>
        <v>22.139686180797078</v>
      </c>
      <c r="D56">
        <f>SUM($A$5:A56)</f>
        <v>21</v>
      </c>
      <c r="N56">
        <v>0</v>
      </c>
      <c r="O56">
        <v>0.45945945945945943</v>
      </c>
      <c r="P56">
        <f>SUM($O$5:O56)</f>
        <v>23.891891891891898</v>
      </c>
      <c r="Q56">
        <f>SUM($N$5:N56)</f>
        <v>20</v>
      </c>
    </row>
    <row r="57" spans="1:17" x14ac:dyDescent="0.55000000000000004">
      <c r="A57">
        <v>0</v>
      </c>
      <c r="B57">
        <v>0.37451397373200118</v>
      </c>
      <c r="C57">
        <f>SUM($B$5:B57)</f>
        <v>22.514200154529078</v>
      </c>
      <c r="D57">
        <f>SUM($A$5:A57)</f>
        <v>21</v>
      </c>
      <c r="N57">
        <v>0</v>
      </c>
      <c r="O57">
        <v>0.45945945945945943</v>
      </c>
      <c r="P57">
        <f>SUM($O$5:O57)</f>
        <v>24.351351351351358</v>
      </c>
      <c r="Q57">
        <f>SUM($N$5:N57)</f>
        <v>20</v>
      </c>
    </row>
    <row r="58" spans="1:17" x14ac:dyDescent="0.55000000000000004">
      <c r="A58">
        <v>0</v>
      </c>
      <c r="B58">
        <v>0.37451397373200118</v>
      </c>
      <c r="C58">
        <f>SUM($B$5:B58)</f>
        <v>22.888714128261078</v>
      </c>
      <c r="D58">
        <f>SUM($A$5:A58)</f>
        <v>21</v>
      </c>
      <c r="N58">
        <v>0</v>
      </c>
      <c r="O58">
        <v>0.45945945945945943</v>
      </c>
      <c r="P58">
        <f>SUM($O$5:O58)</f>
        <v>24.810810810810818</v>
      </c>
      <c r="Q58">
        <f>SUM($N$5:N58)</f>
        <v>20</v>
      </c>
    </row>
    <row r="59" spans="1:17" x14ac:dyDescent="0.55000000000000004">
      <c r="A59">
        <v>0</v>
      </c>
      <c r="B59">
        <v>0.37451397373200118</v>
      </c>
      <c r="C59">
        <f>SUM($B$5:B59)</f>
        <v>23.263228101993079</v>
      </c>
      <c r="D59">
        <f>SUM($A$5:A59)</f>
        <v>21</v>
      </c>
      <c r="N59">
        <v>0</v>
      </c>
      <c r="O59">
        <v>0.45945945945945943</v>
      </c>
      <c r="P59">
        <f>SUM($O$5:O59)</f>
        <v>25.270270270270277</v>
      </c>
      <c r="Q59">
        <f>SUM($N$5:N59)</f>
        <v>20</v>
      </c>
    </row>
    <row r="60" spans="1:17" x14ac:dyDescent="0.55000000000000004">
      <c r="A60">
        <v>0</v>
      </c>
      <c r="B60">
        <v>0.37451397373200118</v>
      </c>
      <c r="C60">
        <f>SUM($B$5:B60)</f>
        <v>23.637742075725079</v>
      </c>
      <c r="D60">
        <f>SUM($A$5:A60)</f>
        <v>21</v>
      </c>
      <c r="N60">
        <v>0</v>
      </c>
      <c r="O60">
        <v>0.45945945945945943</v>
      </c>
      <c r="P60">
        <f>SUM($O$5:O60)</f>
        <v>25.729729729729737</v>
      </c>
      <c r="Q60">
        <f>SUM($N$5:N60)</f>
        <v>20</v>
      </c>
    </row>
    <row r="61" spans="1:17" x14ac:dyDescent="0.55000000000000004">
      <c r="A61">
        <v>1</v>
      </c>
      <c r="B61">
        <v>0.37406226832861927</v>
      </c>
      <c r="C61">
        <f>SUM($B$5:B61)</f>
        <v>24.011804344053697</v>
      </c>
      <c r="D61">
        <f>SUM($A$5:A61)</f>
        <v>22</v>
      </c>
      <c r="N61">
        <v>0</v>
      </c>
      <c r="O61">
        <v>0.45945945945945943</v>
      </c>
      <c r="P61">
        <f>SUM($O$5:O61)</f>
        <v>26.189189189189197</v>
      </c>
      <c r="Q61">
        <f>SUM($N$5:N61)</f>
        <v>20</v>
      </c>
    </row>
    <row r="62" spans="1:17" x14ac:dyDescent="0.55000000000000004">
      <c r="A62">
        <v>1</v>
      </c>
      <c r="B62">
        <v>0.37406226832861927</v>
      </c>
      <c r="C62">
        <f>SUM($B$5:B62)</f>
        <v>24.385866612382316</v>
      </c>
      <c r="D62">
        <f>SUM($A$5:A62)</f>
        <v>23</v>
      </c>
      <c r="N62">
        <v>1</v>
      </c>
      <c r="O62">
        <v>0.45945945945945943</v>
      </c>
      <c r="P62">
        <f>SUM($O$5:O62)</f>
        <v>26.648648648648656</v>
      </c>
      <c r="Q62">
        <f>SUM($N$5:N62)</f>
        <v>21</v>
      </c>
    </row>
    <row r="63" spans="1:17" x14ac:dyDescent="0.55000000000000004">
      <c r="A63">
        <v>0</v>
      </c>
      <c r="B63">
        <v>0.37361078231199896</v>
      </c>
      <c r="C63">
        <f>SUM($B$5:B63)</f>
        <v>24.759477394694315</v>
      </c>
      <c r="D63">
        <f>SUM($A$5:A63)</f>
        <v>23</v>
      </c>
      <c r="N63">
        <v>0</v>
      </c>
      <c r="O63">
        <v>0.45945945945945943</v>
      </c>
      <c r="P63">
        <f>SUM($O$5:O63)</f>
        <v>27.108108108108116</v>
      </c>
      <c r="Q63">
        <f>SUM($N$5:N63)</f>
        <v>21</v>
      </c>
    </row>
    <row r="64" spans="1:17" x14ac:dyDescent="0.55000000000000004">
      <c r="A64">
        <v>1</v>
      </c>
      <c r="B64">
        <v>0.3714334017521394</v>
      </c>
      <c r="C64">
        <f>SUM($B$5:B64)</f>
        <v>25.130910796446454</v>
      </c>
      <c r="D64">
        <f>SUM($A$5:A64)</f>
        <v>24</v>
      </c>
      <c r="N64">
        <v>1</v>
      </c>
      <c r="O64">
        <v>0.45945945945945943</v>
      </c>
      <c r="P64">
        <f>SUM($O$5:O64)</f>
        <v>27.567567567567576</v>
      </c>
      <c r="Q64">
        <f>SUM($N$5:N64)</f>
        <v>22</v>
      </c>
    </row>
    <row r="65" spans="1:17" x14ac:dyDescent="0.55000000000000004">
      <c r="A65">
        <v>1</v>
      </c>
      <c r="B65">
        <v>0.36680952987492638</v>
      </c>
      <c r="C65">
        <f>SUM($B$5:B65)</f>
        <v>25.497720326321382</v>
      </c>
      <c r="D65">
        <f>SUM($A$5:A65)</f>
        <v>25</v>
      </c>
      <c r="N65">
        <v>0</v>
      </c>
      <c r="O65">
        <v>0.45945945945945943</v>
      </c>
      <c r="P65">
        <f>SUM($O$5:O65)</f>
        <v>28.027027027027035</v>
      </c>
      <c r="Q65">
        <f>SUM($N$5:N65)</f>
        <v>22</v>
      </c>
    </row>
    <row r="66" spans="1:17" x14ac:dyDescent="0.55000000000000004">
      <c r="A66">
        <v>1</v>
      </c>
      <c r="B66">
        <v>0.36680952987492638</v>
      </c>
      <c r="C66">
        <f>SUM($B$5:B66)</f>
        <v>25.86452985619631</v>
      </c>
      <c r="D66">
        <f>SUM($A$5:A66)</f>
        <v>26</v>
      </c>
      <c r="N66">
        <v>0</v>
      </c>
      <c r="O66">
        <v>0.45945945945945943</v>
      </c>
      <c r="P66">
        <f>SUM($O$5:O66)</f>
        <v>28.486486486486495</v>
      </c>
      <c r="Q66">
        <f>SUM($N$5:N66)</f>
        <v>22</v>
      </c>
    </row>
    <row r="67" spans="1:17" x14ac:dyDescent="0.55000000000000004">
      <c r="A67">
        <v>0</v>
      </c>
      <c r="B67">
        <v>0.36562962287608131</v>
      </c>
      <c r="C67">
        <f>SUM($B$5:B67)</f>
        <v>26.230159479072391</v>
      </c>
      <c r="D67">
        <f>SUM($A$5:A67)</f>
        <v>26</v>
      </c>
      <c r="N67">
        <v>0</v>
      </c>
      <c r="O67">
        <v>0.45945945945945943</v>
      </c>
      <c r="P67">
        <f>SUM($O$5:O67)</f>
        <v>28.945945945945954</v>
      </c>
      <c r="Q67">
        <f>SUM($N$5:N67)</f>
        <v>22</v>
      </c>
    </row>
    <row r="68" spans="1:17" x14ac:dyDescent="0.55000000000000004">
      <c r="A68">
        <v>1</v>
      </c>
      <c r="B68">
        <v>0.36347176574388296</v>
      </c>
      <c r="C68">
        <f>SUM($B$5:B68)</f>
        <v>26.593631244816272</v>
      </c>
      <c r="D68">
        <f>SUM($A$5:A68)</f>
        <v>27</v>
      </c>
      <c r="N68">
        <v>0</v>
      </c>
      <c r="O68">
        <v>0.45945945945945943</v>
      </c>
      <c r="P68">
        <f>SUM($O$5:O68)</f>
        <v>29.405405405405414</v>
      </c>
      <c r="Q68">
        <f>SUM($N$5:N68)</f>
        <v>22</v>
      </c>
    </row>
    <row r="69" spans="1:17" x14ac:dyDescent="0.55000000000000004">
      <c r="A69">
        <v>0</v>
      </c>
      <c r="B69">
        <v>0.35800333766685583</v>
      </c>
      <c r="C69">
        <f>SUM($B$5:B69)</f>
        <v>26.951634582483127</v>
      </c>
      <c r="D69">
        <f>SUM($A$5:A69)</f>
        <v>27</v>
      </c>
      <c r="N69">
        <v>0</v>
      </c>
      <c r="O69">
        <v>0.45945945945945943</v>
      </c>
      <c r="P69">
        <f>SUM($O$5:O69)</f>
        <v>29.864864864864874</v>
      </c>
      <c r="Q69">
        <f>SUM($N$5:N69)</f>
        <v>22</v>
      </c>
    </row>
    <row r="70" spans="1:17" x14ac:dyDescent="0.55000000000000004">
      <c r="A70">
        <v>0</v>
      </c>
      <c r="B70">
        <v>0.35756016224502585</v>
      </c>
      <c r="C70">
        <f>SUM($B$5:B70)</f>
        <v>27.309194744728153</v>
      </c>
      <c r="D70">
        <f>SUM($A$5:A70)</f>
        <v>27</v>
      </c>
      <c r="N70">
        <v>0</v>
      </c>
      <c r="O70">
        <v>0.45945945945945943</v>
      </c>
      <c r="P70">
        <f>SUM($O$5:O70)</f>
        <v>30.324324324324333</v>
      </c>
      <c r="Q70">
        <f>SUM($N$5:N70)</f>
        <v>22</v>
      </c>
    </row>
    <row r="71" spans="1:17" x14ac:dyDescent="0.55000000000000004">
      <c r="A71">
        <v>1</v>
      </c>
      <c r="B71">
        <v>0.35703137155366871</v>
      </c>
      <c r="C71">
        <f>SUM($B$5:B71)</f>
        <v>27.66622611628182</v>
      </c>
      <c r="D71">
        <f>SUM($A$5:A71)</f>
        <v>28</v>
      </c>
      <c r="N71">
        <v>0</v>
      </c>
      <c r="O71">
        <v>0.45945945945945943</v>
      </c>
      <c r="P71">
        <f>SUM($O$5:O71)</f>
        <v>30.783783783783793</v>
      </c>
      <c r="Q71">
        <f>SUM($N$5:N71)</f>
        <v>22</v>
      </c>
    </row>
    <row r="72" spans="1:17" x14ac:dyDescent="0.55000000000000004">
      <c r="A72">
        <v>0</v>
      </c>
      <c r="B72">
        <v>0.35683579377920505</v>
      </c>
      <c r="C72">
        <f>SUM($B$5:B72)</f>
        <v>28.023061910061024</v>
      </c>
      <c r="D72">
        <f>SUM($A$5:A72)</f>
        <v>28</v>
      </c>
      <c r="N72">
        <v>0</v>
      </c>
      <c r="O72">
        <v>0.45945945945945943</v>
      </c>
      <c r="P72">
        <f>SUM($O$5:O72)</f>
        <v>31.243243243243253</v>
      </c>
      <c r="Q72">
        <f>SUM($N$5:N72)</f>
        <v>22</v>
      </c>
    </row>
    <row r="73" spans="1:17" x14ac:dyDescent="0.55000000000000004">
      <c r="A73">
        <v>1</v>
      </c>
      <c r="B73">
        <v>0.35683579377920505</v>
      </c>
      <c r="C73">
        <f>SUM($B$5:B73)</f>
        <v>28.379897703840228</v>
      </c>
      <c r="D73">
        <f>SUM($A$5:A73)</f>
        <v>29</v>
      </c>
      <c r="N73">
        <v>0</v>
      </c>
      <c r="O73">
        <v>0.45945945945945943</v>
      </c>
      <c r="P73">
        <f>SUM($O$5:O73)</f>
        <v>31.702702702702712</v>
      </c>
      <c r="Q73">
        <f>SUM($N$5:N73)</f>
        <v>22</v>
      </c>
    </row>
    <row r="74" spans="1:17" x14ac:dyDescent="0.55000000000000004">
      <c r="A74">
        <v>0</v>
      </c>
      <c r="B74">
        <v>0.35683579377920505</v>
      </c>
      <c r="C74">
        <f>SUM($B$5:B74)</f>
        <v>28.736733497619433</v>
      </c>
      <c r="D74">
        <f>SUM($A$5:A74)</f>
        <v>29</v>
      </c>
      <c r="N74">
        <v>0</v>
      </c>
      <c r="O74">
        <v>0.45945945945945943</v>
      </c>
      <c r="P74">
        <f>SUM($O$5:O74)</f>
        <v>32.162162162162168</v>
      </c>
      <c r="Q74">
        <f>SUM($N$5:N74)</f>
        <v>22</v>
      </c>
    </row>
    <row r="75" spans="1:17" x14ac:dyDescent="0.55000000000000004">
      <c r="A75">
        <v>0</v>
      </c>
      <c r="B75">
        <v>0.35683579377920505</v>
      </c>
      <c r="C75">
        <f>SUM($B$5:B75)</f>
        <v>29.093569291398637</v>
      </c>
      <c r="D75">
        <f>SUM($A$5:A75)</f>
        <v>29</v>
      </c>
      <c r="N75">
        <v>0</v>
      </c>
      <c r="O75">
        <v>0.45945945945945943</v>
      </c>
      <c r="P75">
        <f>SUM($O$5:O75)</f>
        <v>32.621621621621628</v>
      </c>
      <c r="Q75">
        <f>SUM($N$5:N75)</f>
        <v>22</v>
      </c>
    </row>
    <row r="76" spans="1:17" x14ac:dyDescent="0.55000000000000004">
      <c r="A76">
        <v>1</v>
      </c>
      <c r="B76">
        <v>0.35470081694301364</v>
      </c>
      <c r="C76">
        <f>SUM($B$5:B76)</f>
        <v>29.448270108341649</v>
      </c>
      <c r="D76">
        <f>SUM($A$5:A76)</f>
        <v>30</v>
      </c>
      <c r="N76">
        <v>1</v>
      </c>
      <c r="O76">
        <v>0.45945945945945943</v>
      </c>
      <c r="P76">
        <f>SUM($O$5:O76)</f>
        <v>33.081081081081088</v>
      </c>
      <c r="Q76">
        <f>SUM($N$5:N76)</f>
        <v>23</v>
      </c>
    </row>
    <row r="77" spans="1:17" x14ac:dyDescent="0.55000000000000004">
      <c r="A77">
        <v>1</v>
      </c>
      <c r="B77">
        <v>0.35373287676627657</v>
      </c>
      <c r="C77">
        <f>SUM($B$5:B77)</f>
        <v>29.802002985107926</v>
      </c>
      <c r="D77">
        <f>SUM($A$5:A77)</f>
        <v>31</v>
      </c>
      <c r="N77">
        <v>0</v>
      </c>
      <c r="O77">
        <v>0.45945945945945943</v>
      </c>
      <c r="P77">
        <f>SUM($O$5:O77)</f>
        <v>33.540540540540547</v>
      </c>
      <c r="Q77">
        <f>SUM($N$5:N77)</f>
        <v>23</v>
      </c>
    </row>
    <row r="78" spans="1:17" x14ac:dyDescent="0.55000000000000004">
      <c r="A78">
        <v>0</v>
      </c>
      <c r="B78">
        <v>0.35230101522266394</v>
      </c>
      <c r="C78">
        <f>SUM($B$5:B78)</f>
        <v>30.15430400033059</v>
      </c>
      <c r="D78">
        <f>SUM($A$5:A78)</f>
        <v>31</v>
      </c>
      <c r="N78">
        <v>0</v>
      </c>
      <c r="O78">
        <v>0.45945945945945943</v>
      </c>
      <c r="P78">
        <f>SUM($O$5:O78)</f>
        <v>34.000000000000007</v>
      </c>
      <c r="Q78">
        <f>SUM($N$5:N78)</f>
        <v>23</v>
      </c>
    </row>
    <row r="79" spans="1:17" x14ac:dyDescent="0.55000000000000004">
      <c r="A79">
        <v>1</v>
      </c>
      <c r="B79">
        <v>0.34929193588822161</v>
      </c>
      <c r="C79">
        <f>SUM($B$5:B79)</f>
        <v>30.503595936218812</v>
      </c>
      <c r="D79">
        <f>SUM($A$5:A79)</f>
        <v>32</v>
      </c>
      <c r="N79">
        <v>1</v>
      </c>
      <c r="O79">
        <v>0.24705882352941178</v>
      </c>
      <c r="P79">
        <f>SUM($O$5:O79)</f>
        <v>34.247058823529422</v>
      </c>
      <c r="Q79">
        <f>SUM($N$5:N79)</f>
        <v>24</v>
      </c>
    </row>
    <row r="80" spans="1:17" x14ac:dyDescent="0.55000000000000004">
      <c r="A80">
        <v>0</v>
      </c>
      <c r="B80">
        <v>0.34813739611561206</v>
      </c>
      <c r="C80">
        <f>SUM($B$5:B80)</f>
        <v>30.851733332334422</v>
      </c>
      <c r="D80">
        <f>SUM($A$5:A80)</f>
        <v>32</v>
      </c>
      <c r="N80">
        <v>1</v>
      </c>
      <c r="O80">
        <v>0.24705882352941178</v>
      </c>
      <c r="P80">
        <f>SUM($O$5:O80)</f>
        <v>34.494117647058836</v>
      </c>
      <c r="Q80">
        <f>SUM($N$5:N80)</f>
        <v>25</v>
      </c>
    </row>
    <row r="81" spans="1:17" x14ac:dyDescent="0.55000000000000004">
      <c r="A81">
        <v>0</v>
      </c>
      <c r="B81">
        <v>0.34813739611561206</v>
      </c>
      <c r="C81">
        <f>SUM($B$5:B81)</f>
        <v>31.199870728450033</v>
      </c>
      <c r="D81">
        <f>SUM($A$5:A81)</f>
        <v>32</v>
      </c>
      <c r="N81">
        <v>0</v>
      </c>
      <c r="O81">
        <v>0.24705882352941178</v>
      </c>
      <c r="P81">
        <f>SUM($O$5:O81)</f>
        <v>34.74117647058825</v>
      </c>
      <c r="Q81">
        <f>SUM($N$5:N81)</f>
        <v>25</v>
      </c>
    </row>
    <row r="82" spans="1:17" x14ac:dyDescent="0.55000000000000004">
      <c r="A82">
        <v>0</v>
      </c>
      <c r="B82">
        <v>0.34068002409248033</v>
      </c>
      <c r="C82">
        <f>SUM($B$5:B82)</f>
        <v>31.540550752542515</v>
      </c>
      <c r="D82">
        <f>SUM($A$5:A82)</f>
        <v>32</v>
      </c>
      <c r="N82">
        <v>0</v>
      </c>
      <c r="O82">
        <v>0.24705882352941178</v>
      </c>
      <c r="P82">
        <f>SUM($O$5:O82)</f>
        <v>34.988235294117665</v>
      </c>
      <c r="Q82">
        <f>SUM($N$5:N82)</f>
        <v>25</v>
      </c>
    </row>
    <row r="83" spans="1:17" x14ac:dyDescent="0.55000000000000004">
      <c r="A83">
        <v>1</v>
      </c>
      <c r="B83">
        <v>0.34068002409248033</v>
      </c>
      <c r="C83">
        <f>SUM($B$5:B83)</f>
        <v>31.881230776634997</v>
      </c>
      <c r="D83">
        <f>SUM($A$5:A83)</f>
        <v>33</v>
      </c>
      <c r="N83">
        <v>0</v>
      </c>
      <c r="O83">
        <v>0.24705882352941178</v>
      </c>
      <c r="P83">
        <f>SUM($O$5:O83)</f>
        <v>35.235294117647079</v>
      </c>
      <c r="Q83">
        <f>SUM($N$5:N83)</f>
        <v>25</v>
      </c>
    </row>
    <row r="84" spans="1:17" x14ac:dyDescent="0.55000000000000004">
      <c r="A84">
        <v>1</v>
      </c>
      <c r="B84">
        <v>0.33953909657255593</v>
      </c>
      <c r="C84">
        <f>SUM($B$5:B84)</f>
        <v>32.220769873207551</v>
      </c>
      <c r="D84">
        <f>SUM($A$5:A84)</f>
        <v>34</v>
      </c>
      <c r="N84">
        <v>0</v>
      </c>
      <c r="O84">
        <v>0.24705882352941178</v>
      </c>
      <c r="P84">
        <f>SUM($O$5:O84)</f>
        <v>35.482352941176494</v>
      </c>
      <c r="Q84">
        <f>SUM($N$5:N84)</f>
        <v>25</v>
      </c>
    </row>
    <row r="85" spans="1:17" x14ac:dyDescent="0.55000000000000004">
      <c r="A85">
        <v>0</v>
      </c>
      <c r="B85">
        <v>0.33953909657255593</v>
      </c>
      <c r="C85">
        <f>SUM($B$5:B85)</f>
        <v>32.56030896978011</v>
      </c>
      <c r="D85">
        <f>SUM($A$5:A85)</f>
        <v>34</v>
      </c>
      <c r="N85">
        <v>0</v>
      </c>
      <c r="O85">
        <v>0.24705882352941178</v>
      </c>
      <c r="P85">
        <f>SUM($O$5:O85)</f>
        <v>35.729411764705908</v>
      </c>
      <c r="Q85">
        <f>SUM($N$5:N85)</f>
        <v>25</v>
      </c>
    </row>
    <row r="86" spans="1:17" x14ac:dyDescent="0.55000000000000004">
      <c r="A86">
        <v>0</v>
      </c>
      <c r="B86">
        <v>0.33953909657255593</v>
      </c>
      <c r="C86">
        <f>SUM($B$5:B86)</f>
        <v>32.899848066352668</v>
      </c>
      <c r="D86">
        <f>SUM($A$5:A86)</f>
        <v>34</v>
      </c>
      <c r="N86">
        <v>1</v>
      </c>
      <c r="O86">
        <v>0.24705882352941178</v>
      </c>
      <c r="P86">
        <f>SUM($O$5:O86)</f>
        <v>35.976470588235323</v>
      </c>
      <c r="Q86">
        <f>SUM($N$5:N86)</f>
        <v>26</v>
      </c>
    </row>
    <row r="87" spans="1:17" x14ac:dyDescent="0.55000000000000004">
      <c r="A87">
        <v>0</v>
      </c>
      <c r="B87">
        <v>0.33745330975539267</v>
      </c>
      <c r="C87">
        <f>SUM($B$5:B87)</f>
        <v>33.237301376108057</v>
      </c>
      <c r="D87">
        <f>SUM($A$5:A87)</f>
        <v>34</v>
      </c>
      <c r="N87">
        <v>1</v>
      </c>
      <c r="O87">
        <v>0.24705882352941178</v>
      </c>
      <c r="P87">
        <f>SUM($O$5:O87)</f>
        <v>36.223529411764737</v>
      </c>
      <c r="Q87">
        <f>SUM($N$5:N87)</f>
        <v>27</v>
      </c>
    </row>
    <row r="88" spans="1:17" x14ac:dyDescent="0.55000000000000004">
      <c r="A88">
        <v>0</v>
      </c>
      <c r="B88">
        <v>0.33510960063868189</v>
      </c>
      <c r="C88">
        <f>SUM($B$5:B88)</f>
        <v>33.572410976746738</v>
      </c>
      <c r="D88">
        <f>SUM($A$5:A88)</f>
        <v>34</v>
      </c>
      <c r="N88">
        <v>1</v>
      </c>
      <c r="O88">
        <v>0.24705882352941178</v>
      </c>
      <c r="P88">
        <f>SUM($O$5:O88)</f>
        <v>36.470588235294152</v>
      </c>
      <c r="Q88">
        <f>SUM($N$5:N88)</f>
        <v>28</v>
      </c>
    </row>
    <row r="89" spans="1:17" x14ac:dyDescent="0.55000000000000004">
      <c r="A89">
        <v>1</v>
      </c>
      <c r="B89">
        <v>0.33217205235028713</v>
      </c>
      <c r="C89">
        <f>SUM($B$5:B89)</f>
        <v>33.904583029097026</v>
      </c>
      <c r="D89">
        <f>SUM($A$5:A89)</f>
        <v>35</v>
      </c>
      <c r="N89">
        <v>0</v>
      </c>
      <c r="O89">
        <v>0.24705882352941178</v>
      </c>
      <c r="P89">
        <f>SUM($O$5:O89)</f>
        <v>36.717647058823566</v>
      </c>
      <c r="Q89">
        <f>SUM($N$5:N89)</f>
        <v>28</v>
      </c>
    </row>
    <row r="90" spans="1:17" x14ac:dyDescent="0.55000000000000004">
      <c r="A90">
        <v>0</v>
      </c>
      <c r="B90">
        <v>0.33217205235028713</v>
      </c>
      <c r="C90">
        <f>SUM($B$5:B90)</f>
        <v>34.236755081447313</v>
      </c>
      <c r="D90">
        <f>SUM($A$5:A90)</f>
        <v>35</v>
      </c>
      <c r="N90">
        <v>0</v>
      </c>
      <c r="O90">
        <v>0.24705882352941178</v>
      </c>
      <c r="P90">
        <f>SUM($O$5:O90)</f>
        <v>36.96470588235298</v>
      </c>
      <c r="Q90">
        <f>SUM($N$5:N90)</f>
        <v>28</v>
      </c>
    </row>
    <row r="91" spans="1:17" x14ac:dyDescent="0.55000000000000004">
      <c r="A91">
        <v>0</v>
      </c>
      <c r="B91">
        <v>0.33217205235028713</v>
      </c>
      <c r="C91">
        <f>SUM($B$5:B91)</f>
        <v>34.568927133797601</v>
      </c>
      <c r="D91">
        <f>SUM($A$5:A91)</f>
        <v>35</v>
      </c>
      <c r="N91">
        <v>1</v>
      </c>
      <c r="O91">
        <v>0.24705882352941178</v>
      </c>
      <c r="P91">
        <f>SUM($O$5:O91)</f>
        <v>37.211764705882395</v>
      </c>
      <c r="Q91">
        <f>SUM($N$5:N91)</f>
        <v>29</v>
      </c>
    </row>
    <row r="92" spans="1:17" x14ac:dyDescent="0.55000000000000004">
      <c r="A92">
        <v>0</v>
      </c>
      <c r="B92">
        <v>0.3310453114379921</v>
      </c>
      <c r="C92">
        <f>SUM($B$5:B92)</f>
        <v>34.899972445235591</v>
      </c>
      <c r="D92">
        <f>SUM($A$5:A92)</f>
        <v>35</v>
      </c>
      <c r="N92">
        <v>1</v>
      </c>
      <c r="O92">
        <v>0.24705882352941178</v>
      </c>
      <c r="P92">
        <f>SUM($O$5:O92)</f>
        <v>37.458823529411809</v>
      </c>
      <c r="Q92">
        <f>SUM($N$5:N92)</f>
        <v>30</v>
      </c>
    </row>
    <row r="93" spans="1:17" x14ac:dyDescent="0.55000000000000004">
      <c r="A93">
        <v>1</v>
      </c>
      <c r="B93">
        <v>0.3310453114379921</v>
      </c>
      <c r="C93">
        <f>SUM($B$5:B93)</f>
        <v>35.23101775667358</v>
      </c>
      <c r="D93">
        <f>SUM($A$5:A93)</f>
        <v>36</v>
      </c>
      <c r="N93">
        <v>0</v>
      </c>
      <c r="O93">
        <v>0.24705882352941178</v>
      </c>
      <c r="P93">
        <f>SUM($O$5:O93)</f>
        <v>37.705882352941224</v>
      </c>
      <c r="Q93">
        <f>SUM($N$5:N93)</f>
        <v>30</v>
      </c>
    </row>
    <row r="94" spans="1:17" x14ac:dyDescent="0.55000000000000004">
      <c r="A94">
        <v>0</v>
      </c>
      <c r="B94">
        <v>0.3310453114379921</v>
      </c>
      <c r="C94">
        <f>SUM($B$5:B94)</f>
        <v>35.56206306811157</v>
      </c>
      <c r="D94">
        <f>SUM($A$5:A94)</f>
        <v>36</v>
      </c>
      <c r="N94">
        <v>0</v>
      </c>
      <c r="O94">
        <v>0.24705882352941178</v>
      </c>
      <c r="P94">
        <f>SUM($O$5:O94)</f>
        <v>37.952941176470638</v>
      </c>
      <c r="Q94">
        <f>SUM($N$5:N94)</f>
        <v>30</v>
      </c>
    </row>
    <row r="95" spans="1:17" x14ac:dyDescent="0.55000000000000004">
      <c r="A95">
        <v>1</v>
      </c>
      <c r="B95">
        <v>0.3310453114379921</v>
      </c>
      <c r="C95">
        <f>SUM($B$5:B95)</f>
        <v>35.89310837954956</v>
      </c>
      <c r="D95">
        <f>SUM($A$5:A95)</f>
        <v>37</v>
      </c>
      <c r="N95">
        <v>0</v>
      </c>
      <c r="O95">
        <v>0.24705882352941178</v>
      </c>
      <c r="P95">
        <f>SUM($O$5:O95)</f>
        <v>38.200000000000053</v>
      </c>
      <c r="Q95">
        <f>SUM($N$5:N95)</f>
        <v>30</v>
      </c>
    </row>
    <row r="96" spans="1:17" x14ac:dyDescent="0.55000000000000004">
      <c r="A96">
        <v>0</v>
      </c>
      <c r="B96">
        <v>0.3285600736612031</v>
      </c>
      <c r="C96">
        <f>SUM($B$5:B96)</f>
        <v>36.221668453210761</v>
      </c>
      <c r="D96">
        <f>SUM($A$5:A96)</f>
        <v>37</v>
      </c>
      <c r="N96">
        <v>1</v>
      </c>
      <c r="O96">
        <v>0.24705882352941178</v>
      </c>
      <c r="P96">
        <f>SUM($O$5:O96)</f>
        <v>38.447058823529467</v>
      </c>
      <c r="Q96">
        <f>SUM($N$5:N96)</f>
        <v>31</v>
      </c>
    </row>
    <row r="97" spans="1:17" x14ac:dyDescent="0.55000000000000004">
      <c r="A97">
        <v>0</v>
      </c>
      <c r="B97">
        <v>0.32608439860803917</v>
      </c>
      <c r="C97">
        <f>SUM($B$5:B97)</f>
        <v>36.5477528518188</v>
      </c>
      <c r="D97">
        <f>SUM($A$5:A97)</f>
        <v>37</v>
      </c>
      <c r="N97">
        <v>0</v>
      </c>
      <c r="O97">
        <v>0.24705882352941178</v>
      </c>
      <c r="P97">
        <f>SUM($O$5:O97)</f>
        <v>38.694117647058881</v>
      </c>
      <c r="Q97">
        <f>SUM($N$5:N97)</f>
        <v>31</v>
      </c>
    </row>
    <row r="98" spans="1:17" x14ac:dyDescent="0.55000000000000004">
      <c r="A98">
        <v>1</v>
      </c>
      <c r="B98">
        <v>0.32575062875798078</v>
      </c>
      <c r="C98">
        <f>SUM($B$5:B98)</f>
        <v>36.87350348057678</v>
      </c>
      <c r="D98">
        <f>SUM($A$5:A98)</f>
        <v>38</v>
      </c>
      <c r="N98">
        <v>0</v>
      </c>
      <c r="O98">
        <v>0.24705882352941178</v>
      </c>
      <c r="P98">
        <f>SUM($O$5:O98)</f>
        <v>38.941176470588296</v>
      </c>
      <c r="Q98">
        <f>SUM($N$5:N98)</f>
        <v>31</v>
      </c>
    </row>
    <row r="99" spans="1:17" x14ac:dyDescent="0.55000000000000004">
      <c r="A99">
        <v>1</v>
      </c>
      <c r="B99">
        <v>0.32377221491960972</v>
      </c>
      <c r="C99">
        <f>SUM($B$5:B99)</f>
        <v>37.197275695496387</v>
      </c>
      <c r="D99">
        <f>SUM($A$5:A99)</f>
        <v>39</v>
      </c>
      <c r="N99">
        <v>0</v>
      </c>
      <c r="O99">
        <v>0.24705882352941178</v>
      </c>
      <c r="P99">
        <f>SUM($O$5:O99)</f>
        <v>39.18823529411771</v>
      </c>
      <c r="Q99">
        <f>SUM($N$5:N99)</f>
        <v>31</v>
      </c>
    </row>
    <row r="100" spans="1:17" x14ac:dyDescent="0.55000000000000004">
      <c r="A100">
        <v>0</v>
      </c>
      <c r="B100">
        <v>0.32377221491960972</v>
      </c>
      <c r="C100">
        <f>SUM($B$5:B100)</f>
        <v>37.521047910415994</v>
      </c>
      <c r="D100">
        <f>SUM($A$5:A100)</f>
        <v>39</v>
      </c>
      <c r="N100">
        <v>1</v>
      </c>
      <c r="O100">
        <v>0.24705882352941178</v>
      </c>
      <c r="P100">
        <f>SUM($O$5:O100)</f>
        <v>39.435294117647125</v>
      </c>
      <c r="Q100">
        <f>SUM($N$5:N100)</f>
        <v>32</v>
      </c>
    </row>
    <row r="101" spans="1:17" x14ac:dyDescent="0.55000000000000004">
      <c r="A101">
        <v>0</v>
      </c>
      <c r="B101">
        <v>0.3226602004371788</v>
      </c>
      <c r="C101">
        <f>SUM($B$5:B101)</f>
        <v>37.843708110853171</v>
      </c>
      <c r="D101">
        <f>SUM($A$5:A101)</f>
        <v>39</v>
      </c>
      <c r="N101">
        <v>0</v>
      </c>
      <c r="O101">
        <v>0.24705882352941178</v>
      </c>
      <c r="P101">
        <f>SUM($O$5:O101)</f>
        <v>39.682352941176539</v>
      </c>
      <c r="Q101">
        <f>SUM($N$5:N101)</f>
        <v>32</v>
      </c>
    </row>
    <row r="102" spans="1:17" x14ac:dyDescent="0.55000000000000004">
      <c r="A102">
        <v>0</v>
      </c>
      <c r="B102">
        <v>0.3226602004371788</v>
      </c>
      <c r="C102">
        <f>SUM($B$5:B102)</f>
        <v>38.166368311290348</v>
      </c>
      <c r="D102">
        <f>SUM($A$5:A102)</f>
        <v>39</v>
      </c>
      <c r="N102">
        <v>0</v>
      </c>
      <c r="O102">
        <v>0.24705882352941178</v>
      </c>
      <c r="P102">
        <f>SUM($O$5:O102)</f>
        <v>39.929411764705954</v>
      </c>
      <c r="Q102">
        <f>SUM($N$5:N102)</f>
        <v>32</v>
      </c>
    </row>
    <row r="103" spans="1:17" x14ac:dyDescent="0.55000000000000004">
      <c r="A103">
        <v>0</v>
      </c>
      <c r="B103">
        <v>0.3226602004371788</v>
      </c>
      <c r="C103">
        <f>SUM($B$5:B103)</f>
        <v>38.489028511727525</v>
      </c>
      <c r="D103">
        <f>SUM($A$5:A103)</f>
        <v>39</v>
      </c>
      <c r="N103">
        <v>1</v>
      </c>
      <c r="O103">
        <v>0.24705882352941178</v>
      </c>
      <c r="P103">
        <f>SUM($O$5:O103)</f>
        <v>40.176470588235368</v>
      </c>
      <c r="Q103">
        <f>SUM($N$5:N103)</f>
        <v>33</v>
      </c>
    </row>
    <row r="104" spans="1:17" x14ac:dyDescent="0.55000000000000004">
      <c r="A104">
        <v>1</v>
      </c>
      <c r="B104">
        <v>0.32223881626457312</v>
      </c>
      <c r="C104">
        <f>SUM($B$5:B104)</f>
        <v>38.811267327992098</v>
      </c>
      <c r="D104">
        <f>SUM($A$5:A104)</f>
        <v>40</v>
      </c>
      <c r="N104">
        <v>1</v>
      </c>
      <c r="O104">
        <v>0.24705882352941178</v>
      </c>
      <c r="P104">
        <f>SUM($O$5:O104)</f>
        <v>40.423529411764783</v>
      </c>
      <c r="Q104">
        <f>SUM($N$5:N104)</f>
        <v>34</v>
      </c>
    </row>
    <row r="105" spans="1:17" x14ac:dyDescent="0.55000000000000004">
      <c r="A105">
        <v>0</v>
      </c>
      <c r="B105">
        <v>0.32062776464686549</v>
      </c>
      <c r="C105">
        <f>SUM($B$5:B105)</f>
        <v>39.131895092638963</v>
      </c>
      <c r="D105">
        <f>SUM($A$5:A105)</f>
        <v>40</v>
      </c>
      <c r="N105">
        <v>0</v>
      </c>
      <c r="O105">
        <v>0.24705882352941178</v>
      </c>
      <c r="P105">
        <f>SUM($O$5:O105)</f>
        <v>40.670588235294197</v>
      </c>
      <c r="Q105">
        <f>SUM($N$5:N105)</f>
        <v>34</v>
      </c>
    </row>
    <row r="106" spans="1:17" x14ac:dyDescent="0.55000000000000004">
      <c r="A106">
        <v>1</v>
      </c>
      <c r="B106">
        <v>0.31978808647282703</v>
      </c>
      <c r="C106">
        <f>SUM($B$5:B106)</f>
        <v>39.451683179111789</v>
      </c>
      <c r="D106">
        <f>SUM($A$5:A106)</f>
        <v>41</v>
      </c>
      <c r="N106">
        <v>1</v>
      </c>
      <c r="O106">
        <v>0.24705882352941178</v>
      </c>
      <c r="P106">
        <f>SUM($O$5:O106)</f>
        <v>40.917647058823611</v>
      </c>
      <c r="Q106">
        <f>SUM($N$5:N106)</f>
        <v>35</v>
      </c>
    </row>
    <row r="107" spans="1:17" x14ac:dyDescent="0.55000000000000004">
      <c r="A107">
        <v>0</v>
      </c>
      <c r="B107">
        <v>0.3154844451606737</v>
      </c>
      <c r="C107">
        <f>SUM($B$5:B107)</f>
        <v>39.76716762427246</v>
      </c>
      <c r="D107">
        <f>SUM($A$5:A107)</f>
        <v>41</v>
      </c>
      <c r="N107">
        <v>0</v>
      </c>
      <c r="O107">
        <v>0.24705882352941178</v>
      </c>
      <c r="P107">
        <f>SUM($O$5:O107)</f>
        <v>41.164705882353026</v>
      </c>
      <c r="Q107">
        <f>SUM($N$5:N107)</f>
        <v>35</v>
      </c>
    </row>
    <row r="108" spans="1:17" x14ac:dyDescent="0.55000000000000004">
      <c r="A108">
        <v>0</v>
      </c>
      <c r="B108">
        <v>0.3154844451606737</v>
      </c>
      <c r="C108">
        <f>SUM($B$5:B108)</f>
        <v>40.082652069433131</v>
      </c>
      <c r="D108">
        <f>SUM($A$5:A108)</f>
        <v>41</v>
      </c>
      <c r="N108">
        <v>0</v>
      </c>
      <c r="O108">
        <v>0.24705882352941178</v>
      </c>
      <c r="P108">
        <f>SUM($O$5:O108)</f>
        <v>41.41176470588244</v>
      </c>
      <c r="Q108">
        <f>SUM($N$5:N108)</f>
        <v>35</v>
      </c>
    </row>
    <row r="109" spans="1:17" x14ac:dyDescent="0.55000000000000004">
      <c r="A109">
        <v>0</v>
      </c>
      <c r="B109">
        <v>0.31506807318682917</v>
      </c>
      <c r="C109">
        <f>SUM($B$5:B109)</f>
        <v>40.39772014261996</v>
      </c>
      <c r="D109">
        <f>SUM($A$5:A109)</f>
        <v>41</v>
      </c>
      <c r="N109">
        <v>0</v>
      </c>
      <c r="O109">
        <v>0.24705882352941178</v>
      </c>
      <c r="P109">
        <f>SUM($O$5:O109)</f>
        <v>41.658823529411855</v>
      </c>
      <c r="Q109">
        <f>SUM($N$5:N109)</f>
        <v>35</v>
      </c>
    </row>
    <row r="110" spans="1:17" x14ac:dyDescent="0.55000000000000004">
      <c r="A110">
        <v>0</v>
      </c>
      <c r="B110">
        <v>0.31438766181284195</v>
      </c>
      <c r="C110">
        <f>SUM($B$5:B110)</f>
        <v>40.712107804432804</v>
      </c>
      <c r="D110">
        <f>SUM($A$5:A110)</f>
        <v>41</v>
      </c>
      <c r="N110">
        <v>1</v>
      </c>
      <c r="O110">
        <v>0.24705882352941178</v>
      </c>
      <c r="P110">
        <f>SUM($O$5:O110)</f>
        <v>41.905882352941269</v>
      </c>
      <c r="Q110">
        <f>SUM($N$5:N110)</f>
        <v>36</v>
      </c>
    </row>
    <row r="111" spans="1:17" x14ac:dyDescent="0.55000000000000004">
      <c r="A111">
        <v>0</v>
      </c>
      <c r="B111">
        <v>0.31438766181284195</v>
      </c>
      <c r="C111">
        <f>SUM($B$5:B111)</f>
        <v>41.026495466245649</v>
      </c>
      <c r="D111">
        <f>SUM($A$5:A111)</f>
        <v>41</v>
      </c>
      <c r="N111">
        <v>0</v>
      </c>
      <c r="O111">
        <v>0.24705882352941178</v>
      </c>
      <c r="P111">
        <f>SUM($O$5:O111)</f>
        <v>42.152941176470684</v>
      </c>
      <c r="Q111">
        <f>SUM($N$5:N111)</f>
        <v>36</v>
      </c>
    </row>
    <row r="112" spans="1:17" x14ac:dyDescent="0.55000000000000004">
      <c r="A112">
        <v>0</v>
      </c>
      <c r="B112">
        <v>0.31397207341340344</v>
      </c>
      <c r="C112">
        <f>SUM($B$5:B112)</f>
        <v>41.340467539659052</v>
      </c>
      <c r="D112">
        <f>SUM($A$5:A112)</f>
        <v>41</v>
      </c>
      <c r="N112">
        <v>1</v>
      </c>
      <c r="O112">
        <v>0.24705882352941178</v>
      </c>
      <c r="P112">
        <f>SUM($O$5:O112)</f>
        <v>42.400000000000098</v>
      </c>
      <c r="Q112">
        <f>SUM($N$5:N112)</f>
        <v>37</v>
      </c>
    </row>
    <row r="113" spans="1:17" x14ac:dyDescent="0.55000000000000004">
      <c r="A113">
        <v>0</v>
      </c>
      <c r="B113">
        <v>0.31397207341340344</v>
      </c>
      <c r="C113">
        <f>SUM($B$5:B113)</f>
        <v>41.654439613072455</v>
      </c>
      <c r="D113">
        <f>SUM($A$5:A113)</f>
        <v>41</v>
      </c>
      <c r="N113">
        <v>0</v>
      </c>
      <c r="O113">
        <v>0.24705882352941178</v>
      </c>
      <c r="P113">
        <f>SUM($O$5:O113)</f>
        <v>42.647058823529512</v>
      </c>
      <c r="Q113">
        <f>SUM($N$5:N113)</f>
        <v>37</v>
      </c>
    </row>
    <row r="114" spans="1:17" x14ac:dyDescent="0.55000000000000004">
      <c r="A114">
        <v>0</v>
      </c>
      <c r="B114">
        <v>0.31238330263726871</v>
      </c>
      <c r="C114">
        <f>SUM($B$5:B114)</f>
        <v>41.966822915709727</v>
      </c>
      <c r="D114">
        <f>SUM($A$5:A114)</f>
        <v>41</v>
      </c>
      <c r="N114">
        <v>0</v>
      </c>
      <c r="O114">
        <v>0.24705882352941178</v>
      </c>
      <c r="P114">
        <f>SUM($O$5:O114)</f>
        <v>42.894117647058927</v>
      </c>
      <c r="Q114">
        <f>SUM($N$5:N114)</f>
        <v>37</v>
      </c>
    </row>
    <row r="115" spans="1:17" x14ac:dyDescent="0.55000000000000004">
      <c r="A115">
        <v>0</v>
      </c>
      <c r="B115">
        <v>0.31238330263726871</v>
      </c>
      <c r="C115">
        <f>SUM($B$5:B115)</f>
        <v>42.279206218346999</v>
      </c>
      <c r="D115">
        <f>SUM($A$5:A115)</f>
        <v>41</v>
      </c>
      <c r="N115">
        <v>0</v>
      </c>
      <c r="O115">
        <v>0.24705882352941178</v>
      </c>
      <c r="P115">
        <f>SUM($O$5:O115)</f>
        <v>43.141176470588341</v>
      </c>
      <c r="Q115">
        <f>SUM($N$5:N115)</f>
        <v>37</v>
      </c>
    </row>
    <row r="116" spans="1:17" x14ac:dyDescent="0.55000000000000004">
      <c r="A116">
        <v>0</v>
      </c>
      <c r="B116">
        <v>0.31196915818700283</v>
      </c>
      <c r="C116">
        <f>SUM($B$5:B116)</f>
        <v>42.591175376534004</v>
      </c>
      <c r="D116">
        <f>SUM($A$5:A116)</f>
        <v>41</v>
      </c>
      <c r="N116">
        <v>0</v>
      </c>
      <c r="O116">
        <v>0.24705882352941178</v>
      </c>
      <c r="P116">
        <f>SUM($O$5:O116)</f>
        <v>43.388235294117756</v>
      </c>
      <c r="Q116">
        <f>SUM($N$5:N116)</f>
        <v>37</v>
      </c>
    </row>
    <row r="117" spans="1:17" x14ac:dyDescent="0.55000000000000004">
      <c r="A117">
        <v>0</v>
      </c>
      <c r="B117">
        <v>0.30731241168222823</v>
      </c>
      <c r="C117">
        <f>SUM($B$5:B117)</f>
        <v>42.898487788216229</v>
      </c>
      <c r="D117">
        <f>SUM($A$5:A117)</f>
        <v>41</v>
      </c>
      <c r="N117">
        <v>1</v>
      </c>
      <c r="O117">
        <v>0.24705882352941178</v>
      </c>
      <c r="P117">
        <f>SUM($O$5:O117)</f>
        <v>43.63529411764717</v>
      </c>
      <c r="Q117">
        <f>SUM($N$5:N117)</f>
        <v>38</v>
      </c>
    </row>
    <row r="118" spans="1:17" x14ac:dyDescent="0.55000000000000004">
      <c r="A118">
        <v>0</v>
      </c>
      <c r="B118">
        <v>0.30690198944774505</v>
      </c>
      <c r="C118">
        <f>SUM($B$5:B118)</f>
        <v>43.205389777663974</v>
      </c>
      <c r="D118">
        <f>SUM($A$5:A118)</f>
        <v>41</v>
      </c>
      <c r="N118">
        <v>1</v>
      </c>
      <c r="O118">
        <v>0.24705882352941178</v>
      </c>
      <c r="P118">
        <f>SUM($O$5:O118)</f>
        <v>43.882352941176585</v>
      </c>
      <c r="Q118">
        <f>SUM($N$5:N118)</f>
        <v>39</v>
      </c>
    </row>
    <row r="119" spans="1:17" x14ac:dyDescent="0.55000000000000004">
      <c r="A119">
        <v>0</v>
      </c>
      <c r="B119">
        <v>0.30623132863417141</v>
      </c>
      <c r="C119">
        <f>SUM($B$5:B119)</f>
        <v>43.511621106298144</v>
      </c>
      <c r="D119">
        <f>SUM($A$5:A119)</f>
        <v>41</v>
      </c>
      <c r="N119">
        <v>1</v>
      </c>
      <c r="O119">
        <v>0.24705882352941178</v>
      </c>
      <c r="P119">
        <f>SUM($O$5:O119)</f>
        <v>44.129411764705999</v>
      </c>
      <c r="Q119">
        <f>SUM($N$5:N119)</f>
        <v>40</v>
      </c>
    </row>
    <row r="120" spans="1:17" x14ac:dyDescent="0.55000000000000004">
      <c r="A120">
        <v>0</v>
      </c>
      <c r="B120">
        <v>0.30623132863417141</v>
      </c>
      <c r="C120">
        <f>SUM($B$5:B120)</f>
        <v>43.817852434932313</v>
      </c>
      <c r="D120">
        <f>SUM($A$5:A120)</f>
        <v>41</v>
      </c>
      <c r="N120">
        <v>0</v>
      </c>
      <c r="O120">
        <v>0.24705882352941178</v>
      </c>
      <c r="P120">
        <f>SUM($O$5:O120)</f>
        <v>44.376470588235414</v>
      </c>
      <c r="Q120">
        <f>SUM($N$5:N120)</f>
        <v>40</v>
      </c>
    </row>
    <row r="121" spans="1:17" x14ac:dyDescent="0.55000000000000004">
      <c r="A121">
        <v>0</v>
      </c>
      <c r="B121">
        <v>0.30623132863417141</v>
      </c>
      <c r="C121">
        <f>SUM($B$5:B121)</f>
        <v>44.124083763566482</v>
      </c>
      <c r="D121">
        <f>SUM($A$5:A121)</f>
        <v>41</v>
      </c>
      <c r="N121">
        <v>0</v>
      </c>
      <c r="O121">
        <v>0.24705882352941178</v>
      </c>
      <c r="P121">
        <f>SUM($O$5:O121)</f>
        <v>44.623529411764828</v>
      </c>
      <c r="Q121">
        <f>SUM($N$5:N121)</f>
        <v>40</v>
      </c>
    </row>
    <row r="122" spans="1:17" x14ac:dyDescent="0.55000000000000004">
      <c r="A122">
        <v>0</v>
      </c>
      <c r="B122">
        <v>0.30623132863417141</v>
      </c>
      <c r="C122">
        <f>SUM($B$5:B122)</f>
        <v>44.430315092200651</v>
      </c>
      <c r="D122">
        <f>SUM($A$5:A122)</f>
        <v>41</v>
      </c>
      <c r="N122">
        <v>1</v>
      </c>
      <c r="O122">
        <v>0.24705882352941178</v>
      </c>
      <c r="P122">
        <f>SUM($O$5:O122)</f>
        <v>44.870588235294242</v>
      </c>
      <c r="Q122">
        <f>SUM($N$5:N122)</f>
        <v>41</v>
      </c>
    </row>
    <row r="123" spans="1:17" x14ac:dyDescent="0.55000000000000004">
      <c r="A123">
        <v>0</v>
      </c>
      <c r="B123">
        <v>0.3058217127668893</v>
      </c>
      <c r="C123">
        <f>SUM($B$5:B123)</f>
        <v>44.736136804967543</v>
      </c>
      <c r="D123">
        <f>SUM($A$5:A123)</f>
        <v>41</v>
      </c>
      <c r="N123">
        <v>0</v>
      </c>
      <c r="O123">
        <v>0.24705882352941178</v>
      </c>
      <c r="P123">
        <f>SUM($O$5:O123)</f>
        <v>45.117647058823657</v>
      </c>
      <c r="Q123">
        <f>SUM($N$5:N123)</f>
        <v>41</v>
      </c>
    </row>
    <row r="124" spans="1:17" x14ac:dyDescent="0.55000000000000004">
      <c r="A124">
        <v>0</v>
      </c>
      <c r="B124">
        <v>0.30425589340036491</v>
      </c>
      <c r="C124">
        <f>SUM($B$5:B124)</f>
        <v>45.04039269836791</v>
      </c>
      <c r="D124">
        <f>SUM($A$5:A124)</f>
        <v>41</v>
      </c>
      <c r="N124">
        <v>1</v>
      </c>
      <c r="O124">
        <v>0.24705882352941178</v>
      </c>
      <c r="P124">
        <f>SUM($O$5:O124)</f>
        <v>45.364705882353071</v>
      </c>
      <c r="Q124">
        <f>SUM($N$5:N124)</f>
        <v>42</v>
      </c>
    </row>
    <row r="125" spans="1:17" x14ac:dyDescent="0.55000000000000004">
      <c r="A125">
        <v>1</v>
      </c>
      <c r="B125">
        <v>0.30384776261971225</v>
      </c>
      <c r="C125">
        <f>SUM($B$5:B125)</f>
        <v>45.344240460987621</v>
      </c>
      <c r="D125">
        <f>SUM($A$5:A125)</f>
        <v>42</v>
      </c>
      <c r="N125">
        <v>1</v>
      </c>
      <c r="O125">
        <v>0.24705882352941178</v>
      </c>
      <c r="P125">
        <f>SUM($O$5:O125)</f>
        <v>45.611764705882486</v>
      </c>
      <c r="Q125">
        <f>SUM($N$5:N125)</f>
        <v>43</v>
      </c>
    </row>
    <row r="126" spans="1:17" x14ac:dyDescent="0.55000000000000004">
      <c r="A126">
        <v>0</v>
      </c>
      <c r="B126">
        <v>0.30384776261971225</v>
      </c>
      <c r="C126">
        <f>SUM($B$5:B126)</f>
        <v>45.648088223607331</v>
      </c>
      <c r="D126">
        <f>SUM($A$5:A126)</f>
        <v>42</v>
      </c>
      <c r="N126">
        <v>1</v>
      </c>
      <c r="O126">
        <v>0.24705882352941178</v>
      </c>
      <c r="P126">
        <f>SUM($O$5:O126)</f>
        <v>45.8588235294119</v>
      </c>
      <c r="Q126">
        <f>SUM($N$5:N126)</f>
        <v>44</v>
      </c>
    </row>
    <row r="127" spans="1:17" x14ac:dyDescent="0.55000000000000004">
      <c r="A127">
        <v>0</v>
      </c>
      <c r="B127">
        <v>0.30336089736403593</v>
      </c>
      <c r="C127">
        <f>SUM($B$5:B127)</f>
        <v>45.951449120971368</v>
      </c>
      <c r="D127">
        <f>SUM($A$5:A127)</f>
        <v>42</v>
      </c>
      <c r="N127">
        <v>0</v>
      </c>
      <c r="O127">
        <v>0.24705882352941178</v>
      </c>
      <c r="P127">
        <f>SUM($O$5:O127)</f>
        <v>46.105882352941315</v>
      </c>
      <c r="Q127">
        <f>SUM($N$5:N127)</f>
        <v>44</v>
      </c>
    </row>
    <row r="128" spans="1:17" x14ac:dyDescent="0.55000000000000004">
      <c r="A128">
        <v>1</v>
      </c>
      <c r="B128">
        <v>0.30254630096564983</v>
      </c>
      <c r="C128">
        <f>SUM($B$5:B128)</f>
        <v>46.25399542193702</v>
      </c>
      <c r="D128">
        <f>SUM($A$5:A128)</f>
        <v>43</v>
      </c>
      <c r="N128">
        <v>1</v>
      </c>
      <c r="O128">
        <v>0.24705882352941178</v>
      </c>
      <c r="P128">
        <f>SUM($O$5:O128)</f>
        <v>46.352941176470729</v>
      </c>
      <c r="Q128">
        <f>SUM($N$5:N128)</f>
        <v>45</v>
      </c>
    </row>
    <row r="129" spans="1:17" x14ac:dyDescent="0.55000000000000004">
      <c r="A129">
        <v>1</v>
      </c>
      <c r="B129">
        <v>0.30188101273469864</v>
      </c>
      <c r="C129">
        <f>SUM($B$5:B129)</f>
        <v>46.555876434671717</v>
      </c>
      <c r="D129">
        <f>SUM($A$5:A129)</f>
        <v>44</v>
      </c>
      <c r="N129">
        <v>0</v>
      </c>
      <c r="O129">
        <v>0.24705882352941178</v>
      </c>
      <c r="P129">
        <f>SUM($O$5:O129)</f>
        <v>46.600000000000144</v>
      </c>
      <c r="Q129">
        <f>SUM($N$5:N129)</f>
        <v>45</v>
      </c>
    </row>
    <row r="130" spans="1:17" x14ac:dyDescent="0.55000000000000004">
      <c r="A130">
        <v>0</v>
      </c>
      <c r="B130">
        <v>0.30147468723873794</v>
      </c>
      <c r="C130">
        <f>SUM($B$5:B130)</f>
        <v>46.857351121910455</v>
      </c>
      <c r="D130">
        <f>SUM($A$5:A130)</f>
        <v>44</v>
      </c>
      <c r="N130">
        <v>0</v>
      </c>
      <c r="O130">
        <v>0.24705882352941178</v>
      </c>
      <c r="P130">
        <f>SUM($O$5:O130)</f>
        <v>46.847058823529558</v>
      </c>
      <c r="Q130">
        <f>SUM($N$5:N130)</f>
        <v>45</v>
      </c>
    </row>
    <row r="131" spans="1:17" x14ac:dyDescent="0.55000000000000004">
      <c r="A131">
        <v>0</v>
      </c>
      <c r="B131">
        <v>0.29819456631108254</v>
      </c>
      <c r="C131">
        <f>SUM($B$5:B131)</f>
        <v>47.155545688221537</v>
      </c>
      <c r="D131">
        <f>SUM($A$5:A131)</f>
        <v>44</v>
      </c>
      <c r="N131">
        <v>0</v>
      </c>
      <c r="O131">
        <v>0.24705882352941178</v>
      </c>
      <c r="P131">
        <f>SUM($O$5:O131)</f>
        <v>47.094117647058972</v>
      </c>
      <c r="Q131">
        <f>SUM($N$5:N131)</f>
        <v>45</v>
      </c>
    </row>
    <row r="132" spans="1:17" x14ac:dyDescent="0.55000000000000004">
      <c r="A132">
        <v>0</v>
      </c>
      <c r="B132">
        <v>0.29819456631108254</v>
      </c>
      <c r="C132">
        <f>SUM($B$5:B132)</f>
        <v>47.453740254532619</v>
      </c>
      <c r="D132">
        <f>SUM($A$5:A132)</f>
        <v>44</v>
      </c>
      <c r="N132">
        <v>1</v>
      </c>
      <c r="O132">
        <v>0.24705882352941178</v>
      </c>
      <c r="P132">
        <f>SUM($O$5:O132)</f>
        <v>47.341176470588387</v>
      </c>
      <c r="Q132">
        <f>SUM($N$5:N132)</f>
        <v>46</v>
      </c>
    </row>
    <row r="133" spans="1:17" x14ac:dyDescent="0.55000000000000004">
      <c r="A133">
        <v>1</v>
      </c>
      <c r="B133">
        <v>0.29779108614491928</v>
      </c>
      <c r="C133">
        <f>SUM($B$5:B133)</f>
        <v>47.751531340677538</v>
      </c>
      <c r="D133">
        <f>SUM($A$5:A133)</f>
        <v>45</v>
      </c>
      <c r="N133">
        <v>0</v>
      </c>
      <c r="O133">
        <v>0.24705882352941178</v>
      </c>
      <c r="P133">
        <f>SUM($O$5:O133)</f>
        <v>47.588235294117801</v>
      </c>
      <c r="Q133">
        <f>SUM($N$5:N133)</f>
        <v>46</v>
      </c>
    </row>
    <row r="134" spans="1:17" x14ac:dyDescent="0.55000000000000004">
      <c r="A134">
        <v>0</v>
      </c>
      <c r="B134">
        <v>0.29237953448870607</v>
      </c>
      <c r="C134">
        <f>SUM($B$5:B134)</f>
        <v>48.04391087516624</v>
      </c>
      <c r="D134">
        <f>SUM($A$5:A134)</f>
        <v>45</v>
      </c>
      <c r="N134">
        <v>0</v>
      </c>
      <c r="O134">
        <v>0.24705882352941178</v>
      </c>
      <c r="P134">
        <f>SUM($O$5:O134)</f>
        <v>47.835294117647216</v>
      </c>
      <c r="Q134">
        <f>SUM($N$5:N134)</f>
        <v>46</v>
      </c>
    </row>
    <row r="135" spans="1:17" x14ac:dyDescent="0.55000000000000004">
      <c r="A135">
        <v>0</v>
      </c>
      <c r="B135">
        <v>0.29028047128199291</v>
      </c>
      <c r="C135">
        <f>SUM($B$5:B135)</f>
        <v>48.334191346448236</v>
      </c>
      <c r="D135">
        <f>SUM($A$5:A135)</f>
        <v>45</v>
      </c>
      <c r="N135">
        <v>0</v>
      </c>
      <c r="O135">
        <v>0.24705882352941178</v>
      </c>
      <c r="P135">
        <f>SUM($O$5:O135)</f>
        <v>48.08235294117663</v>
      </c>
      <c r="Q135">
        <f>SUM($N$5:N135)</f>
        <v>46</v>
      </c>
    </row>
    <row r="136" spans="1:17" x14ac:dyDescent="0.55000000000000004">
      <c r="A136">
        <v>0</v>
      </c>
      <c r="B136">
        <v>0.2883651631161358</v>
      </c>
      <c r="C136">
        <f>SUM($B$5:B136)</f>
        <v>48.622556509564369</v>
      </c>
      <c r="D136">
        <f>SUM($A$5:A136)</f>
        <v>45</v>
      </c>
      <c r="N136">
        <v>0</v>
      </c>
      <c r="O136">
        <v>0.24705882352941178</v>
      </c>
      <c r="P136">
        <f>SUM($O$5:O136)</f>
        <v>48.329411764706045</v>
      </c>
      <c r="Q136">
        <f>SUM($N$5:N136)</f>
        <v>46</v>
      </c>
    </row>
    <row r="137" spans="1:17" x14ac:dyDescent="0.55000000000000004">
      <c r="A137">
        <v>0</v>
      </c>
      <c r="B137">
        <v>0.2883651631161358</v>
      </c>
      <c r="C137">
        <f>SUM($B$5:B137)</f>
        <v>48.910921672680502</v>
      </c>
      <c r="D137">
        <f>SUM($A$5:A137)</f>
        <v>45</v>
      </c>
      <c r="N137">
        <v>0</v>
      </c>
      <c r="O137">
        <v>0.24705882352941178</v>
      </c>
      <c r="P137">
        <f>SUM($O$5:O137)</f>
        <v>48.576470588235459</v>
      </c>
      <c r="Q137">
        <f>SUM($N$5:N137)</f>
        <v>46</v>
      </c>
    </row>
    <row r="138" spans="1:17" x14ac:dyDescent="0.55000000000000004">
      <c r="A138">
        <v>0</v>
      </c>
      <c r="B138">
        <v>0.28796952556794436</v>
      </c>
      <c r="C138">
        <f>SUM($B$5:B138)</f>
        <v>49.198891198248447</v>
      </c>
      <c r="D138">
        <f>SUM($A$5:A138)</f>
        <v>45</v>
      </c>
      <c r="N138">
        <v>0</v>
      </c>
      <c r="O138">
        <v>0.24705882352941178</v>
      </c>
      <c r="P138">
        <f>SUM($O$5:O138)</f>
        <v>48.823529411764873</v>
      </c>
      <c r="Q138">
        <f>SUM($N$5:N138)</f>
        <v>46</v>
      </c>
    </row>
    <row r="139" spans="1:17" x14ac:dyDescent="0.55000000000000004">
      <c r="A139">
        <v>1</v>
      </c>
      <c r="B139">
        <v>0.28621510548505835</v>
      </c>
      <c r="C139">
        <f>SUM($B$5:B139)</f>
        <v>49.485106303733502</v>
      </c>
      <c r="D139">
        <f>SUM($A$5:A139)</f>
        <v>46</v>
      </c>
      <c r="N139">
        <v>0</v>
      </c>
      <c r="O139">
        <v>0.24705882352941178</v>
      </c>
      <c r="P139">
        <f>SUM($O$5:O139)</f>
        <v>49.070588235294288</v>
      </c>
      <c r="Q139">
        <f>SUM($N$5:N139)</f>
        <v>46</v>
      </c>
    </row>
    <row r="140" spans="1:17" x14ac:dyDescent="0.55000000000000004">
      <c r="A140">
        <v>0</v>
      </c>
      <c r="B140">
        <v>0.28559326015779291</v>
      </c>
      <c r="C140">
        <f>SUM($B$5:B140)</f>
        <v>49.770699563891299</v>
      </c>
      <c r="D140">
        <f>SUM($A$5:A140)</f>
        <v>46</v>
      </c>
      <c r="N140">
        <v>0</v>
      </c>
      <c r="O140">
        <v>0.24705882352941178</v>
      </c>
      <c r="P140">
        <f>SUM($O$5:O140)</f>
        <v>49.317647058823702</v>
      </c>
      <c r="Q140">
        <f>SUM($N$5:N140)</f>
        <v>46</v>
      </c>
    </row>
    <row r="141" spans="1:17" x14ac:dyDescent="0.55000000000000004">
      <c r="A141">
        <v>1</v>
      </c>
      <c r="B141">
        <v>0.28313175882142017</v>
      </c>
      <c r="C141">
        <f>SUM($B$5:B141)</f>
        <v>50.053831322712718</v>
      </c>
      <c r="D141">
        <f>SUM($A$5:A141)</f>
        <v>47</v>
      </c>
      <c r="N141">
        <v>1</v>
      </c>
      <c r="O141">
        <v>0.24705882352941178</v>
      </c>
      <c r="P141">
        <f>SUM($O$5:O141)</f>
        <v>49.564705882353117</v>
      </c>
      <c r="Q141">
        <f>SUM($N$5:N141)</f>
        <v>47</v>
      </c>
    </row>
    <row r="142" spans="1:17" x14ac:dyDescent="0.55000000000000004">
      <c r="A142">
        <v>0</v>
      </c>
      <c r="B142">
        <v>0.28249187083588062</v>
      </c>
      <c r="C142">
        <f>SUM($B$5:B142)</f>
        <v>50.336323193548601</v>
      </c>
      <c r="D142">
        <f>SUM($A$5:A142)</f>
        <v>47</v>
      </c>
      <c r="N142">
        <v>1</v>
      </c>
      <c r="O142">
        <v>0.24705882352941178</v>
      </c>
      <c r="P142">
        <f>SUM($O$5:O142)</f>
        <v>49.811764705882531</v>
      </c>
      <c r="Q142">
        <f>SUM($N$5:N142)</f>
        <v>48</v>
      </c>
    </row>
    <row r="143" spans="1:17" x14ac:dyDescent="0.55000000000000004">
      <c r="A143">
        <v>0</v>
      </c>
      <c r="B143">
        <v>0.28249187083588062</v>
      </c>
      <c r="C143">
        <f>SUM($B$5:B143)</f>
        <v>50.618815064384485</v>
      </c>
      <c r="D143">
        <f>SUM($A$5:A143)</f>
        <v>47</v>
      </c>
      <c r="N143">
        <v>0</v>
      </c>
      <c r="O143">
        <v>0.24705882352941178</v>
      </c>
      <c r="P143">
        <f>SUM($O$5:O143)</f>
        <v>50.058823529411946</v>
      </c>
      <c r="Q143">
        <f>SUM($N$5:N143)</f>
        <v>48</v>
      </c>
    </row>
    <row r="144" spans="1:17" x14ac:dyDescent="0.55000000000000004">
      <c r="A144">
        <v>1</v>
      </c>
      <c r="B144">
        <v>0.28249187083588062</v>
      </c>
      <c r="C144">
        <f>SUM($B$5:B144)</f>
        <v>50.901306935220369</v>
      </c>
      <c r="D144">
        <f>SUM($A$5:A144)</f>
        <v>48</v>
      </c>
      <c r="N144">
        <v>0</v>
      </c>
      <c r="O144">
        <v>0.24705882352941178</v>
      </c>
      <c r="P144">
        <f>SUM($O$5:O144)</f>
        <v>50.30588235294136</v>
      </c>
      <c r="Q144">
        <f>SUM($N$5:N144)</f>
        <v>48</v>
      </c>
    </row>
    <row r="145" spans="1:17" x14ac:dyDescent="0.55000000000000004">
      <c r="A145">
        <v>0</v>
      </c>
      <c r="B145">
        <v>0.28249187083588062</v>
      </c>
      <c r="C145">
        <f>SUM($B$5:B145)</f>
        <v>51.183798806056252</v>
      </c>
      <c r="D145">
        <f>SUM($A$5:A145)</f>
        <v>48</v>
      </c>
      <c r="N145">
        <v>0</v>
      </c>
      <c r="O145">
        <v>0.24705882352941178</v>
      </c>
      <c r="P145">
        <f>SUM($O$5:O145)</f>
        <v>50.552941176470775</v>
      </c>
      <c r="Q145">
        <f>SUM($N$5:N145)</f>
        <v>48</v>
      </c>
    </row>
    <row r="146" spans="1:17" x14ac:dyDescent="0.55000000000000004">
      <c r="A146">
        <v>0</v>
      </c>
      <c r="B146">
        <v>0.28249187083588062</v>
      </c>
      <c r="C146">
        <f>SUM($B$5:B146)</f>
        <v>51.466290676892136</v>
      </c>
      <c r="D146">
        <f>SUM($A$5:A146)</f>
        <v>48</v>
      </c>
      <c r="N146">
        <v>0</v>
      </c>
      <c r="O146">
        <v>0.24705882352941178</v>
      </c>
      <c r="P146">
        <f>SUM($O$5:O146)</f>
        <v>50.800000000000189</v>
      </c>
      <c r="Q146">
        <f>SUM($N$5:N146)</f>
        <v>48</v>
      </c>
    </row>
    <row r="147" spans="1:17" x14ac:dyDescent="0.55000000000000004">
      <c r="A147">
        <v>1</v>
      </c>
      <c r="B147">
        <v>0.28163498020139233</v>
      </c>
      <c r="C147">
        <f>SUM($B$5:B147)</f>
        <v>51.747925657093525</v>
      </c>
      <c r="D147">
        <f>SUM($A$5:A147)</f>
        <v>49</v>
      </c>
      <c r="N147">
        <v>0</v>
      </c>
      <c r="O147">
        <v>0.24705882352941178</v>
      </c>
      <c r="P147">
        <f>SUM($O$5:O147)</f>
        <v>51.047058823529603</v>
      </c>
      <c r="Q147">
        <f>SUM($N$5:N147)</f>
        <v>48</v>
      </c>
    </row>
    <row r="148" spans="1:17" x14ac:dyDescent="0.55000000000000004">
      <c r="A148">
        <v>1</v>
      </c>
      <c r="B148">
        <v>0.28163498020139233</v>
      </c>
      <c r="C148">
        <f>SUM($B$5:B148)</f>
        <v>52.029560637294914</v>
      </c>
      <c r="D148">
        <f>SUM($A$5:A148)</f>
        <v>50</v>
      </c>
      <c r="N148">
        <v>0</v>
      </c>
      <c r="O148">
        <v>0.24705882352941178</v>
      </c>
      <c r="P148">
        <f>SUM($O$5:O148)</f>
        <v>51.294117647059018</v>
      </c>
      <c r="Q148">
        <f>SUM($N$5:N148)</f>
        <v>48</v>
      </c>
    </row>
    <row r="149" spans="1:17" x14ac:dyDescent="0.55000000000000004">
      <c r="A149">
        <v>1</v>
      </c>
      <c r="B149">
        <v>0.27584563101222842</v>
      </c>
      <c r="C149">
        <f>SUM($B$5:B149)</f>
        <v>52.305406268307145</v>
      </c>
      <c r="D149">
        <f>SUM($A$5:A149)</f>
        <v>51</v>
      </c>
      <c r="N149">
        <v>0</v>
      </c>
      <c r="O149">
        <v>0.24705882352941178</v>
      </c>
      <c r="P149">
        <f>SUM($O$5:O149)</f>
        <v>51.541176470588432</v>
      </c>
      <c r="Q149">
        <f>SUM($N$5:N149)</f>
        <v>48</v>
      </c>
    </row>
    <row r="150" spans="1:17" x14ac:dyDescent="0.55000000000000004">
      <c r="A150">
        <v>0</v>
      </c>
      <c r="B150">
        <v>0.27483132402267169</v>
      </c>
      <c r="C150">
        <f>SUM($B$5:B150)</f>
        <v>52.580237592329816</v>
      </c>
      <c r="D150">
        <f>SUM($A$5:A150)</f>
        <v>51</v>
      </c>
      <c r="N150">
        <v>0</v>
      </c>
      <c r="O150">
        <v>0.24705882352941178</v>
      </c>
      <c r="P150">
        <f>SUM($O$5:O150)</f>
        <v>51.788235294117847</v>
      </c>
      <c r="Q150">
        <f>SUM($N$5:N150)</f>
        <v>48</v>
      </c>
    </row>
    <row r="151" spans="1:17" x14ac:dyDescent="0.55000000000000004">
      <c r="A151">
        <v>0</v>
      </c>
      <c r="B151">
        <v>0.27483132402267169</v>
      </c>
      <c r="C151">
        <f>SUM($B$5:B151)</f>
        <v>52.855068916352486</v>
      </c>
      <c r="D151">
        <f>SUM($A$5:A151)</f>
        <v>51</v>
      </c>
      <c r="N151">
        <v>0</v>
      </c>
      <c r="O151">
        <v>0.24705882352941178</v>
      </c>
      <c r="P151">
        <f>SUM($O$5:O151)</f>
        <v>52.035294117647261</v>
      </c>
      <c r="Q151">
        <f>SUM($N$5:N151)</f>
        <v>48</v>
      </c>
    </row>
    <row r="152" spans="1:17" x14ac:dyDescent="0.55000000000000004">
      <c r="A152">
        <v>1</v>
      </c>
      <c r="B152">
        <v>0.27483132402267169</v>
      </c>
      <c r="C152">
        <f>SUM($B$5:B152)</f>
        <v>53.129900240375157</v>
      </c>
      <c r="D152">
        <f>SUM($A$5:A152)</f>
        <v>52</v>
      </c>
      <c r="N152">
        <v>0</v>
      </c>
      <c r="O152">
        <v>0.24705882352941178</v>
      </c>
      <c r="P152">
        <f>SUM($O$5:O152)</f>
        <v>52.282352941176676</v>
      </c>
      <c r="Q152">
        <f>SUM($N$5:N152)</f>
        <v>48</v>
      </c>
    </row>
    <row r="153" spans="1:17" x14ac:dyDescent="0.55000000000000004">
      <c r="A153">
        <v>1</v>
      </c>
      <c r="B153">
        <v>0.27483132402267169</v>
      </c>
      <c r="C153">
        <f>SUM($B$5:B153)</f>
        <v>53.404731564397828</v>
      </c>
      <c r="D153">
        <f>SUM($A$5:A153)</f>
        <v>53</v>
      </c>
      <c r="N153">
        <v>0</v>
      </c>
      <c r="O153">
        <v>0.24705882352941178</v>
      </c>
      <c r="P153">
        <f>SUM($O$5:O153)</f>
        <v>52.52941176470609</v>
      </c>
      <c r="Q153">
        <f>SUM($N$5:N153)</f>
        <v>48</v>
      </c>
    </row>
    <row r="154" spans="1:17" x14ac:dyDescent="0.55000000000000004">
      <c r="A154">
        <v>0</v>
      </c>
      <c r="B154">
        <v>0.27483132402267169</v>
      </c>
      <c r="C154">
        <f>SUM($B$5:B154)</f>
        <v>53.679562888420499</v>
      </c>
      <c r="D154">
        <f>SUM($A$5:A154)</f>
        <v>53</v>
      </c>
      <c r="N154">
        <v>0</v>
      </c>
      <c r="O154">
        <v>0.24705882352941178</v>
      </c>
      <c r="P154">
        <f>SUM($O$5:O154)</f>
        <v>52.776470588235505</v>
      </c>
      <c r="Q154">
        <f>SUM($N$5:N154)</f>
        <v>48</v>
      </c>
    </row>
    <row r="155" spans="1:17" x14ac:dyDescent="0.55000000000000004">
      <c r="A155">
        <v>1</v>
      </c>
      <c r="B155">
        <v>0.27175788762045877</v>
      </c>
      <c r="C155">
        <f>SUM($B$5:B155)</f>
        <v>53.951320776040959</v>
      </c>
      <c r="D155">
        <f>SUM($A$5:A155)</f>
        <v>54</v>
      </c>
      <c r="N155">
        <v>0</v>
      </c>
      <c r="O155">
        <v>0.24705882352941178</v>
      </c>
      <c r="P155">
        <f>SUM($O$5:O155)</f>
        <v>53.023529411764919</v>
      </c>
      <c r="Q155">
        <f>SUM($N$5:N155)</f>
        <v>48</v>
      </c>
    </row>
    <row r="156" spans="1:17" x14ac:dyDescent="0.55000000000000004">
      <c r="A156">
        <v>0</v>
      </c>
      <c r="B156">
        <v>0.27089973655698291</v>
      </c>
      <c r="C156">
        <f>SUM($B$5:B156)</f>
        <v>54.222220512597943</v>
      </c>
      <c r="D156">
        <f>SUM($A$5:A156)</f>
        <v>54</v>
      </c>
      <c r="N156">
        <v>0</v>
      </c>
      <c r="O156">
        <v>0.24705882352941178</v>
      </c>
      <c r="P156">
        <f>SUM($O$5:O156)</f>
        <v>53.270588235294333</v>
      </c>
      <c r="Q156">
        <f>SUM($N$5:N156)</f>
        <v>48</v>
      </c>
    </row>
    <row r="157" spans="1:17" x14ac:dyDescent="0.55000000000000004">
      <c r="A157">
        <v>0</v>
      </c>
      <c r="B157">
        <v>0.27089973655698291</v>
      </c>
      <c r="C157">
        <f>SUM($B$5:B157)</f>
        <v>54.493120249154927</v>
      </c>
      <c r="D157">
        <f>SUM($A$5:A157)</f>
        <v>54</v>
      </c>
      <c r="N157">
        <v>0</v>
      </c>
      <c r="O157">
        <v>0.24705882352941178</v>
      </c>
      <c r="P157">
        <f>SUM($O$5:O157)</f>
        <v>53.517647058823748</v>
      </c>
      <c r="Q157">
        <f>SUM($N$5:N157)</f>
        <v>48</v>
      </c>
    </row>
    <row r="158" spans="1:17" x14ac:dyDescent="0.55000000000000004">
      <c r="A158">
        <v>1</v>
      </c>
      <c r="B158">
        <v>0.27029856549912396</v>
      </c>
      <c r="C158">
        <f>SUM($B$5:B158)</f>
        <v>54.763418814654052</v>
      </c>
      <c r="D158">
        <f>SUM($A$5:A158)</f>
        <v>55</v>
      </c>
      <c r="N158">
        <v>0</v>
      </c>
      <c r="O158">
        <v>0.24705882352941178</v>
      </c>
      <c r="P158">
        <f>SUM($O$5:O158)</f>
        <v>53.764705882353162</v>
      </c>
      <c r="Q158">
        <f>SUM($N$5:N158)</f>
        <v>48</v>
      </c>
    </row>
    <row r="159" spans="1:17" x14ac:dyDescent="0.55000000000000004">
      <c r="A159">
        <v>1</v>
      </c>
      <c r="B159">
        <v>0.26829792148065124</v>
      </c>
      <c r="C159">
        <f>SUM($B$5:B159)</f>
        <v>55.031716736134705</v>
      </c>
      <c r="D159">
        <f>SUM($A$5:A159)</f>
        <v>56</v>
      </c>
      <c r="N159">
        <v>1</v>
      </c>
      <c r="O159">
        <v>0.24705882352941178</v>
      </c>
      <c r="P159">
        <f>SUM($O$5:O159)</f>
        <v>54.011764705882577</v>
      </c>
      <c r="Q159">
        <f>SUM($N$5:N159)</f>
        <v>49</v>
      </c>
    </row>
    <row r="160" spans="1:17" x14ac:dyDescent="0.55000000000000004">
      <c r="A160">
        <v>0</v>
      </c>
      <c r="B160">
        <v>0.26829792148065124</v>
      </c>
      <c r="C160">
        <f>SUM($B$5:B160)</f>
        <v>55.300014657615357</v>
      </c>
      <c r="D160">
        <f>SUM($A$5:A160)</f>
        <v>56</v>
      </c>
      <c r="N160">
        <v>0</v>
      </c>
      <c r="O160">
        <v>0.24705882352941178</v>
      </c>
      <c r="P160">
        <f>SUM($O$5:O160)</f>
        <v>54.258823529411991</v>
      </c>
      <c r="Q160">
        <f>SUM($N$5:N160)</f>
        <v>49</v>
      </c>
    </row>
    <row r="161" spans="1:17" x14ac:dyDescent="0.55000000000000004">
      <c r="A161">
        <v>0</v>
      </c>
      <c r="B161">
        <v>0.26730112360007624</v>
      </c>
      <c r="C161">
        <f>SUM($B$5:B161)</f>
        <v>55.567315781215434</v>
      </c>
      <c r="D161">
        <f>SUM($A$5:A161)</f>
        <v>56</v>
      </c>
      <c r="N161">
        <v>0</v>
      </c>
      <c r="O161">
        <v>0.24705882352941178</v>
      </c>
      <c r="P161">
        <f>SUM($O$5:O161)</f>
        <v>54.505882352941406</v>
      </c>
      <c r="Q161">
        <f>SUM($N$5:N161)</f>
        <v>49</v>
      </c>
    </row>
    <row r="162" spans="1:17" x14ac:dyDescent="0.55000000000000004">
      <c r="A162">
        <v>1</v>
      </c>
      <c r="B162">
        <v>0.26730112360007624</v>
      </c>
      <c r="C162">
        <f>SUM($B$5:B162)</f>
        <v>55.834616904815512</v>
      </c>
      <c r="D162">
        <f>SUM($A$5:A162)</f>
        <v>57</v>
      </c>
      <c r="N162">
        <v>1</v>
      </c>
      <c r="O162">
        <v>0.24705882352941178</v>
      </c>
      <c r="P162">
        <f>SUM($O$5:O162)</f>
        <v>54.75294117647082</v>
      </c>
      <c r="Q162">
        <f>SUM($N$5:N162)</f>
        <v>50</v>
      </c>
    </row>
    <row r="163" spans="1:17" x14ac:dyDescent="0.55000000000000004">
      <c r="A163">
        <v>1</v>
      </c>
      <c r="B163">
        <v>0.26609636572279066</v>
      </c>
      <c r="C163">
        <f>SUM($B$5:B163)</f>
        <v>56.1007132705383</v>
      </c>
      <c r="D163">
        <f>SUM($A$5:A163)</f>
        <v>58</v>
      </c>
      <c r="N163">
        <v>1</v>
      </c>
      <c r="O163">
        <v>0.24705882352941178</v>
      </c>
      <c r="P163">
        <f>SUM($O$5:O163)</f>
        <v>55.000000000000234</v>
      </c>
      <c r="Q163">
        <f>SUM($N$5:N163)</f>
        <v>51</v>
      </c>
    </row>
    <row r="164" spans="1:17" x14ac:dyDescent="0.55000000000000004">
      <c r="A164">
        <v>0</v>
      </c>
      <c r="B164">
        <v>0.26428120772712688</v>
      </c>
      <c r="C164">
        <f>SUM($B$5:B164)</f>
        <v>56.36499447826543</v>
      </c>
      <c r="D164">
        <f>SUM($A$5:A164)</f>
        <v>58</v>
      </c>
      <c r="N164">
        <v>0</v>
      </c>
      <c r="O164">
        <v>0.24705882352941178</v>
      </c>
      <c r="P164">
        <f>SUM($O$5:O164)</f>
        <v>55.247058823529649</v>
      </c>
      <c r="Q164">
        <f>SUM($N$5:N164)</f>
        <v>51</v>
      </c>
    </row>
    <row r="165" spans="1:17" x14ac:dyDescent="0.55000000000000004">
      <c r="A165">
        <v>0</v>
      </c>
      <c r="B165">
        <v>0.26343812566351821</v>
      </c>
      <c r="C165">
        <f>SUM($B$5:B165)</f>
        <v>56.62843260392895</v>
      </c>
      <c r="D165">
        <f>SUM($A$5:A165)</f>
        <v>58</v>
      </c>
      <c r="N165">
        <v>0</v>
      </c>
      <c r="O165">
        <v>0.24705882352941178</v>
      </c>
      <c r="P165">
        <f>SUM($O$5:O165)</f>
        <v>55.494117647059063</v>
      </c>
      <c r="Q165">
        <f>SUM($N$5:N165)</f>
        <v>51</v>
      </c>
    </row>
    <row r="166" spans="1:17" x14ac:dyDescent="0.55000000000000004">
      <c r="A166">
        <v>0</v>
      </c>
      <c r="B166">
        <v>0.2582787271827594</v>
      </c>
      <c r="C166">
        <f>SUM($B$5:B166)</f>
        <v>56.886711331111712</v>
      </c>
      <c r="D166">
        <f>SUM($A$5:A166)</f>
        <v>58</v>
      </c>
      <c r="N166">
        <v>0</v>
      </c>
      <c r="O166">
        <v>0.24705882352941178</v>
      </c>
      <c r="P166">
        <f>SUM($O$5:O166)</f>
        <v>55.741176470588478</v>
      </c>
      <c r="Q166">
        <f>SUM($N$5:N166)</f>
        <v>51</v>
      </c>
    </row>
    <row r="167" spans="1:17" x14ac:dyDescent="0.55000000000000004">
      <c r="A167">
        <v>0</v>
      </c>
      <c r="B167">
        <v>0.25811552867886633</v>
      </c>
      <c r="C167">
        <f>SUM($B$5:B167)</f>
        <v>57.144826859790577</v>
      </c>
      <c r="D167">
        <f>SUM($A$5:A167)</f>
        <v>58</v>
      </c>
      <c r="N167">
        <v>1</v>
      </c>
      <c r="O167">
        <v>0.24705882352941178</v>
      </c>
      <c r="P167">
        <f>SUM($O$5:O167)</f>
        <v>55.988235294117892</v>
      </c>
      <c r="Q167">
        <f>SUM($N$5:N167)</f>
        <v>52</v>
      </c>
    </row>
    <row r="168" spans="1:17" x14ac:dyDescent="0.55000000000000004">
      <c r="A168">
        <v>0</v>
      </c>
      <c r="B168">
        <v>0.25656958857993645</v>
      </c>
      <c r="C168">
        <f>SUM($B$5:B168)</f>
        <v>57.401396448370512</v>
      </c>
      <c r="D168">
        <f>SUM($A$5:A168)</f>
        <v>58</v>
      </c>
      <c r="N168">
        <v>0</v>
      </c>
      <c r="O168">
        <v>0.24705882352941178</v>
      </c>
      <c r="P168">
        <f>SUM($O$5:O168)</f>
        <v>56.235294117647307</v>
      </c>
      <c r="Q168">
        <f>SUM($N$5:N168)</f>
        <v>52</v>
      </c>
    </row>
    <row r="169" spans="1:17" x14ac:dyDescent="0.55000000000000004">
      <c r="A169">
        <v>0</v>
      </c>
      <c r="B169">
        <v>0.25560114316470939</v>
      </c>
      <c r="C169">
        <f>SUM($B$5:B169)</f>
        <v>57.656997591535223</v>
      </c>
      <c r="D169">
        <f>SUM($A$5:A169)</f>
        <v>58</v>
      </c>
      <c r="N169">
        <v>0</v>
      </c>
      <c r="O169">
        <v>0.24705882352941178</v>
      </c>
      <c r="P169">
        <f>SUM($O$5:O169)</f>
        <v>56.482352941176721</v>
      </c>
      <c r="Q169">
        <f>SUM($N$5:N169)</f>
        <v>52</v>
      </c>
    </row>
    <row r="170" spans="1:17" x14ac:dyDescent="0.55000000000000004">
      <c r="A170">
        <v>0</v>
      </c>
      <c r="B170">
        <v>0.25383281616689574</v>
      </c>
      <c r="C170">
        <f>SUM($B$5:B170)</f>
        <v>57.910830407702122</v>
      </c>
      <c r="D170">
        <f>SUM($A$5:A170)</f>
        <v>58</v>
      </c>
      <c r="N170">
        <v>0</v>
      </c>
      <c r="O170">
        <v>0.24705882352941178</v>
      </c>
      <c r="P170">
        <f>SUM($O$5:O170)</f>
        <v>56.729411764706136</v>
      </c>
      <c r="Q170">
        <f>SUM($N$5:N170)</f>
        <v>52</v>
      </c>
    </row>
    <row r="171" spans="1:17" x14ac:dyDescent="0.55000000000000004">
      <c r="A171">
        <v>0</v>
      </c>
      <c r="B171">
        <v>0.25360066721019403</v>
      </c>
      <c r="C171">
        <f>SUM($B$5:B171)</f>
        <v>58.164431074912315</v>
      </c>
      <c r="D171">
        <f>SUM($A$5:A171)</f>
        <v>58</v>
      </c>
      <c r="N171">
        <v>0</v>
      </c>
      <c r="O171">
        <v>0.24705882352941178</v>
      </c>
      <c r="P171">
        <f>SUM($O$5:O171)</f>
        <v>56.97647058823555</v>
      </c>
      <c r="Q171">
        <f>SUM($N$5:N171)</f>
        <v>52</v>
      </c>
    </row>
    <row r="172" spans="1:17" x14ac:dyDescent="0.55000000000000004">
      <c r="A172">
        <v>1</v>
      </c>
      <c r="B172">
        <v>0.25360066721019403</v>
      </c>
      <c r="C172">
        <f>SUM($B$5:B172)</f>
        <v>58.418031742122508</v>
      </c>
      <c r="D172">
        <f>SUM($A$5:A172)</f>
        <v>59</v>
      </c>
      <c r="N172">
        <v>1</v>
      </c>
      <c r="O172">
        <v>0.24705882352941178</v>
      </c>
      <c r="P172">
        <f>SUM($O$5:O172)</f>
        <v>57.223529411764964</v>
      </c>
      <c r="Q172">
        <f>SUM($N$5:N172)</f>
        <v>53</v>
      </c>
    </row>
    <row r="173" spans="1:17" x14ac:dyDescent="0.55000000000000004">
      <c r="A173">
        <v>0</v>
      </c>
      <c r="B173">
        <v>0.25263961997249029</v>
      </c>
      <c r="C173">
        <f>SUM($B$5:B173)</f>
        <v>58.670671362095</v>
      </c>
      <c r="D173">
        <f>SUM($A$5:A173)</f>
        <v>59</v>
      </c>
      <c r="N173">
        <v>0</v>
      </c>
      <c r="O173">
        <v>0.24705882352941178</v>
      </c>
      <c r="P173">
        <f>SUM($O$5:O173)</f>
        <v>57.470588235294379</v>
      </c>
      <c r="Q173">
        <f>SUM($N$5:N173)</f>
        <v>53</v>
      </c>
    </row>
    <row r="174" spans="1:17" x14ac:dyDescent="0.55000000000000004">
      <c r="A174">
        <v>0</v>
      </c>
      <c r="B174">
        <v>0.25263961997249029</v>
      </c>
      <c r="C174">
        <f>SUM($B$5:B174)</f>
        <v>58.923310982067491</v>
      </c>
      <c r="D174">
        <f>SUM($A$5:A174)</f>
        <v>59</v>
      </c>
      <c r="N174">
        <v>0</v>
      </c>
      <c r="O174">
        <v>0.24705882352941178</v>
      </c>
      <c r="P174">
        <f>SUM($O$5:O174)</f>
        <v>57.717647058823793</v>
      </c>
      <c r="Q174">
        <f>SUM($N$5:N174)</f>
        <v>53</v>
      </c>
    </row>
    <row r="175" spans="1:17" x14ac:dyDescent="0.55000000000000004">
      <c r="A175">
        <v>0</v>
      </c>
      <c r="B175">
        <v>0.25263961997249029</v>
      </c>
      <c r="C175">
        <f>SUM($B$5:B175)</f>
        <v>59.175950602039983</v>
      </c>
      <c r="D175">
        <f>SUM($A$5:A175)</f>
        <v>59</v>
      </c>
      <c r="N175">
        <v>0</v>
      </c>
      <c r="O175">
        <v>0.24705882352941178</v>
      </c>
      <c r="P175">
        <f>SUM($O$5:O175)</f>
        <v>57.964705882353208</v>
      </c>
      <c r="Q175">
        <f>SUM($N$5:N175)</f>
        <v>53</v>
      </c>
    </row>
    <row r="176" spans="1:17" x14ac:dyDescent="0.55000000000000004">
      <c r="A176">
        <v>1</v>
      </c>
      <c r="B176">
        <v>0.25263961997249029</v>
      </c>
      <c r="C176">
        <f>SUM($B$5:B176)</f>
        <v>59.428590222012474</v>
      </c>
      <c r="D176">
        <f>SUM($A$5:A176)</f>
        <v>60</v>
      </c>
      <c r="N176">
        <v>0</v>
      </c>
      <c r="O176">
        <v>0.24705882352941178</v>
      </c>
      <c r="P176">
        <f>SUM($O$5:O176)</f>
        <v>58.211764705882622</v>
      </c>
      <c r="Q176">
        <f>SUM($N$5:N176)</f>
        <v>53</v>
      </c>
    </row>
    <row r="177" spans="1:17" x14ac:dyDescent="0.55000000000000004">
      <c r="A177">
        <v>0</v>
      </c>
      <c r="B177">
        <v>0.2506825788866337</v>
      </c>
      <c r="C177">
        <f>SUM($B$5:B177)</f>
        <v>59.679272800899106</v>
      </c>
      <c r="D177">
        <f>SUM($A$5:A177)</f>
        <v>60</v>
      </c>
      <c r="N177">
        <v>1</v>
      </c>
      <c r="O177">
        <v>0.24705882352941178</v>
      </c>
      <c r="P177">
        <f>SUM($O$5:O177)</f>
        <v>58.458823529412037</v>
      </c>
      <c r="Q177">
        <f>SUM($N$5:N177)</f>
        <v>54</v>
      </c>
    </row>
    <row r="178" spans="1:17" x14ac:dyDescent="0.55000000000000004">
      <c r="A178">
        <v>1</v>
      </c>
      <c r="B178">
        <v>0.24972889015832508</v>
      </c>
      <c r="C178">
        <f>SUM($B$5:B178)</f>
        <v>59.929001691057429</v>
      </c>
      <c r="D178">
        <f>SUM($A$5:A178)</f>
        <v>61</v>
      </c>
      <c r="N178">
        <v>1</v>
      </c>
      <c r="O178">
        <v>0.24705882352941178</v>
      </c>
      <c r="P178">
        <f>SUM($O$5:O178)</f>
        <v>58.705882352941451</v>
      </c>
      <c r="Q178">
        <f>SUM($N$5:N178)</f>
        <v>55</v>
      </c>
    </row>
    <row r="179" spans="1:17" x14ac:dyDescent="0.55000000000000004">
      <c r="A179">
        <v>0</v>
      </c>
      <c r="B179">
        <v>0.24936768647471849</v>
      </c>
      <c r="C179">
        <f>SUM($B$5:B179)</f>
        <v>60.17836937753215</v>
      </c>
      <c r="D179">
        <f>SUM($A$5:A179)</f>
        <v>61</v>
      </c>
      <c r="N179">
        <v>1</v>
      </c>
      <c r="O179">
        <v>0.24705882352941178</v>
      </c>
      <c r="P179">
        <f>SUM($O$5:O179)</f>
        <v>58.952941176470866</v>
      </c>
      <c r="Q179">
        <f>SUM($N$5:N179)</f>
        <v>56</v>
      </c>
    </row>
    <row r="180" spans="1:17" x14ac:dyDescent="0.55000000000000004">
      <c r="A180">
        <v>1</v>
      </c>
      <c r="B180">
        <v>0.24891652493034513</v>
      </c>
      <c r="C180">
        <f>SUM($B$5:B180)</f>
        <v>60.427285902462494</v>
      </c>
      <c r="D180">
        <f>SUM($A$5:A180)</f>
        <v>62</v>
      </c>
      <c r="N180">
        <v>0</v>
      </c>
      <c r="O180">
        <v>0.24705882352941178</v>
      </c>
      <c r="P180">
        <f>SUM($O$5:O180)</f>
        <v>59.20000000000028</v>
      </c>
      <c r="Q180">
        <f>SUM($N$5:N180)</f>
        <v>56</v>
      </c>
    </row>
    <row r="181" spans="1:17" x14ac:dyDescent="0.55000000000000004">
      <c r="A181">
        <v>0</v>
      </c>
      <c r="B181">
        <v>0.24645447543987839</v>
      </c>
      <c r="C181">
        <f>SUM($B$5:B181)</f>
        <v>60.673740377902369</v>
      </c>
      <c r="D181">
        <f>SUM($A$5:A181)</f>
        <v>62</v>
      </c>
      <c r="N181">
        <v>0</v>
      </c>
      <c r="O181">
        <v>0.24705882352941178</v>
      </c>
      <c r="P181">
        <f>SUM($O$5:O181)</f>
        <v>59.447058823529694</v>
      </c>
      <c r="Q181">
        <f>SUM($N$5:N181)</f>
        <v>56</v>
      </c>
    </row>
    <row r="182" spans="1:17" x14ac:dyDescent="0.55000000000000004">
      <c r="A182">
        <v>1</v>
      </c>
      <c r="B182">
        <v>0.24645447543987839</v>
      </c>
      <c r="C182">
        <f>SUM($B$5:B182)</f>
        <v>60.920194853342245</v>
      </c>
      <c r="D182">
        <f>SUM($A$5:A182)</f>
        <v>63</v>
      </c>
      <c r="N182">
        <v>1</v>
      </c>
      <c r="O182">
        <v>0.24705882352941178</v>
      </c>
      <c r="P182">
        <f>SUM($O$5:O182)</f>
        <v>59.694117647059109</v>
      </c>
      <c r="Q182">
        <f>SUM($N$5:N182)</f>
        <v>57</v>
      </c>
    </row>
    <row r="183" spans="1:17" x14ac:dyDescent="0.55000000000000004">
      <c r="A183">
        <v>0</v>
      </c>
      <c r="B183">
        <v>0.24645447543987839</v>
      </c>
      <c r="C183">
        <f>SUM($B$5:B183)</f>
        <v>61.166649328782121</v>
      </c>
      <c r="D183">
        <f>SUM($A$5:A183)</f>
        <v>63</v>
      </c>
      <c r="N183">
        <v>0</v>
      </c>
      <c r="O183">
        <v>0.24705882352941178</v>
      </c>
      <c r="P183">
        <f>SUM($O$5:O183)</f>
        <v>59.941176470588523</v>
      </c>
      <c r="Q183">
        <f>SUM($N$5:N183)</f>
        <v>57</v>
      </c>
    </row>
    <row r="184" spans="1:17" x14ac:dyDescent="0.55000000000000004">
      <c r="A184">
        <v>0</v>
      </c>
      <c r="B184">
        <v>0.24625457599468048</v>
      </c>
      <c r="C184">
        <f>SUM($B$5:B184)</f>
        <v>61.412903904776805</v>
      </c>
      <c r="D184">
        <f>SUM($A$5:A184)</f>
        <v>63</v>
      </c>
      <c r="N184">
        <v>1</v>
      </c>
      <c r="O184">
        <v>0.24705882352941178</v>
      </c>
      <c r="P184">
        <f>SUM($O$5:O184)</f>
        <v>60.188235294117938</v>
      </c>
      <c r="Q184">
        <f>SUM($N$5:N184)</f>
        <v>58</v>
      </c>
    </row>
    <row r="185" spans="1:17" x14ac:dyDescent="0.55000000000000004">
      <c r="A185">
        <v>0</v>
      </c>
      <c r="B185">
        <v>0.24551160168483599</v>
      </c>
      <c r="C185">
        <f>SUM($B$5:B185)</f>
        <v>61.658415506461644</v>
      </c>
      <c r="D185">
        <f>SUM($A$5:A185)</f>
        <v>63</v>
      </c>
      <c r="N185">
        <v>0</v>
      </c>
      <c r="O185">
        <v>0.24705882352941178</v>
      </c>
      <c r="P185">
        <f>SUM($O$5:O185)</f>
        <v>60.435294117647352</v>
      </c>
      <c r="Q185">
        <f>SUM($N$5:N185)</f>
        <v>58</v>
      </c>
    </row>
    <row r="186" spans="1:17" x14ac:dyDescent="0.55000000000000004">
      <c r="A186">
        <v>0</v>
      </c>
      <c r="B186">
        <v>0.24551160168483599</v>
      </c>
      <c r="C186">
        <f>SUM($B$5:B186)</f>
        <v>61.903927108146483</v>
      </c>
      <c r="D186">
        <f>SUM($A$5:A186)</f>
        <v>63</v>
      </c>
      <c r="N186">
        <v>1</v>
      </c>
      <c r="O186">
        <v>0.24705882352941178</v>
      </c>
      <c r="P186">
        <f>SUM($O$5:O186)</f>
        <v>60.682352941176767</v>
      </c>
      <c r="Q186">
        <f>SUM($N$5:N186)</f>
        <v>59</v>
      </c>
    </row>
    <row r="187" spans="1:17" x14ac:dyDescent="0.55000000000000004">
      <c r="A187">
        <v>1</v>
      </c>
      <c r="B187">
        <v>0.24551160168483599</v>
      </c>
      <c r="C187">
        <f>SUM($B$5:B187)</f>
        <v>62.149438709831323</v>
      </c>
      <c r="D187">
        <f>SUM($A$5:A187)</f>
        <v>64</v>
      </c>
      <c r="N187">
        <v>1</v>
      </c>
      <c r="O187">
        <v>0.24705882352941178</v>
      </c>
      <c r="P187">
        <f>SUM($O$5:O187)</f>
        <v>60.929411764706181</v>
      </c>
      <c r="Q187">
        <f>SUM($N$5:N187)</f>
        <v>60</v>
      </c>
    </row>
    <row r="188" spans="1:17" x14ac:dyDescent="0.55000000000000004">
      <c r="A188">
        <v>0</v>
      </c>
      <c r="B188">
        <v>0.24343481584425092</v>
      </c>
      <c r="C188">
        <f>SUM($B$5:B188)</f>
        <v>62.392873525675576</v>
      </c>
      <c r="D188">
        <f>SUM($A$5:A188)</f>
        <v>64</v>
      </c>
      <c r="N188">
        <v>0</v>
      </c>
      <c r="O188">
        <v>0.24705882352941178</v>
      </c>
      <c r="P188">
        <f>SUM($O$5:O188)</f>
        <v>61.176470588235595</v>
      </c>
      <c r="Q188">
        <f>SUM($N$5:N188)</f>
        <v>60</v>
      </c>
    </row>
    <row r="189" spans="1:17" x14ac:dyDescent="0.55000000000000004">
      <c r="A189">
        <v>0</v>
      </c>
      <c r="B189">
        <v>0.24307976632171674</v>
      </c>
      <c r="C189">
        <f>SUM($B$5:B189)</f>
        <v>62.635953291997289</v>
      </c>
      <c r="D189">
        <f>SUM($A$5:A189)</f>
        <v>64</v>
      </c>
      <c r="N189">
        <v>0</v>
      </c>
      <c r="O189">
        <v>0.24705882352941178</v>
      </c>
      <c r="P189">
        <f>SUM($O$5:O189)</f>
        <v>61.42352941176501</v>
      </c>
      <c r="Q189">
        <f>SUM($N$5:N189)</f>
        <v>60</v>
      </c>
    </row>
    <row r="190" spans="1:17" x14ac:dyDescent="0.55000000000000004">
      <c r="A190">
        <v>0</v>
      </c>
      <c r="B190">
        <v>0.24207702908818624</v>
      </c>
      <c r="C190">
        <f>SUM($B$5:B190)</f>
        <v>62.878030321085475</v>
      </c>
      <c r="D190">
        <f>SUM($A$5:A190)</f>
        <v>64</v>
      </c>
      <c r="N190">
        <v>1</v>
      </c>
      <c r="O190">
        <v>0.24705882352941178</v>
      </c>
      <c r="P190">
        <f>SUM($O$5:O190)</f>
        <v>61.670588235294424</v>
      </c>
      <c r="Q190">
        <f>SUM($N$5:N190)</f>
        <v>61</v>
      </c>
    </row>
    <row r="191" spans="1:17" x14ac:dyDescent="0.55000000000000004">
      <c r="A191">
        <v>0</v>
      </c>
      <c r="B191">
        <v>0.23944505544680056</v>
      </c>
      <c r="C191">
        <f>SUM($B$5:B191)</f>
        <v>63.117475376532276</v>
      </c>
      <c r="D191">
        <f>SUM($A$5:A191)</f>
        <v>64</v>
      </c>
      <c r="N191">
        <v>0</v>
      </c>
      <c r="O191">
        <v>0.24705882352941178</v>
      </c>
      <c r="P191">
        <f>SUM($O$5:O191)</f>
        <v>61.917647058823839</v>
      </c>
      <c r="Q191">
        <f>SUM($N$5:N191)</f>
        <v>61</v>
      </c>
    </row>
    <row r="192" spans="1:17" x14ac:dyDescent="0.55000000000000004">
      <c r="A192">
        <v>0</v>
      </c>
      <c r="B192">
        <v>0.23852050980458264</v>
      </c>
      <c r="C192">
        <f>SUM($B$5:B192)</f>
        <v>63.355995886336856</v>
      </c>
      <c r="D192">
        <f>SUM($A$5:A192)</f>
        <v>64</v>
      </c>
      <c r="N192">
        <v>0</v>
      </c>
      <c r="O192">
        <v>0.24705882352941178</v>
      </c>
      <c r="P192">
        <f>SUM($O$5:O192)</f>
        <v>62.164705882353253</v>
      </c>
      <c r="Q192">
        <f>SUM($N$5:N192)</f>
        <v>61</v>
      </c>
    </row>
    <row r="193" spans="1:17" x14ac:dyDescent="0.55000000000000004">
      <c r="A193">
        <v>0</v>
      </c>
      <c r="B193">
        <v>0.23494007608615305</v>
      </c>
      <c r="C193">
        <f>SUM($B$5:B193)</f>
        <v>63.590935962423011</v>
      </c>
      <c r="D193">
        <f>SUM($A$5:A193)</f>
        <v>64</v>
      </c>
      <c r="N193">
        <v>0</v>
      </c>
      <c r="O193">
        <v>0.24705882352941178</v>
      </c>
      <c r="P193">
        <f>SUM($O$5:O193)</f>
        <v>62.411764705882668</v>
      </c>
      <c r="Q193">
        <f>SUM($N$5:N193)</f>
        <v>61</v>
      </c>
    </row>
    <row r="194" spans="1:17" x14ac:dyDescent="0.55000000000000004">
      <c r="A194">
        <v>0</v>
      </c>
      <c r="B194">
        <v>0.23257346184871877</v>
      </c>
      <c r="C194">
        <f>SUM($B$5:B194)</f>
        <v>63.823509424271727</v>
      </c>
      <c r="D194">
        <f>SUM($A$5:A194)</f>
        <v>64</v>
      </c>
      <c r="N194">
        <v>0</v>
      </c>
      <c r="O194">
        <v>0.24705882352941178</v>
      </c>
      <c r="P194">
        <f>SUM($O$5:O194)</f>
        <v>62.658823529412082</v>
      </c>
      <c r="Q194">
        <f>SUM($N$5:N194)</f>
        <v>61</v>
      </c>
    </row>
    <row r="195" spans="1:17" x14ac:dyDescent="0.55000000000000004">
      <c r="A195">
        <v>0</v>
      </c>
      <c r="B195">
        <v>0.23257346184871877</v>
      </c>
      <c r="C195">
        <f>SUM($B$5:B195)</f>
        <v>64.05608288612045</v>
      </c>
      <c r="D195">
        <f>SUM($A$5:A195)</f>
        <v>64</v>
      </c>
      <c r="N195">
        <v>0</v>
      </c>
      <c r="O195">
        <v>0.24705882352941178</v>
      </c>
      <c r="P195">
        <f>SUM($O$5:O195)</f>
        <v>62.905882352941497</v>
      </c>
      <c r="Q195">
        <f>SUM($N$5:N195)</f>
        <v>61</v>
      </c>
    </row>
    <row r="196" spans="1:17" x14ac:dyDescent="0.55000000000000004">
      <c r="A196">
        <v>0</v>
      </c>
      <c r="B196">
        <v>0.23166736690114811</v>
      </c>
      <c r="C196">
        <f>SUM($B$5:B196)</f>
        <v>64.287750253021599</v>
      </c>
      <c r="D196">
        <f>SUM($A$5:A196)</f>
        <v>64</v>
      </c>
      <c r="N196">
        <v>1</v>
      </c>
      <c r="O196">
        <v>0.24705882352941178</v>
      </c>
      <c r="P196">
        <f>SUM($O$5:O196)</f>
        <v>63.152941176470911</v>
      </c>
      <c r="Q196">
        <f>SUM($N$5:N196)</f>
        <v>62</v>
      </c>
    </row>
    <row r="197" spans="1:17" x14ac:dyDescent="0.55000000000000004">
      <c r="A197">
        <v>0</v>
      </c>
      <c r="B197">
        <v>0.23166736690114811</v>
      </c>
      <c r="C197">
        <f>SUM($B$5:B197)</f>
        <v>64.519417619922748</v>
      </c>
      <c r="D197">
        <f>SUM($A$5:A197)</f>
        <v>64</v>
      </c>
      <c r="N197">
        <v>0</v>
      </c>
      <c r="O197">
        <v>0.24705882352941178</v>
      </c>
      <c r="P197">
        <f>SUM($O$5:O197)</f>
        <v>63.400000000000325</v>
      </c>
      <c r="Q197">
        <f>SUM($N$5:N197)</f>
        <v>62</v>
      </c>
    </row>
    <row r="198" spans="1:17" x14ac:dyDescent="0.55000000000000004">
      <c r="A198">
        <v>0</v>
      </c>
      <c r="B198">
        <v>0.23132423256368612</v>
      </c>
      <c r="C198">
        <f>SUM($B$5:B198)</f>
        <v>64.750741852486428</v>
      </c>
      <c r="D198">
        <f>SUM($A$5:A198)</f>
        <v>64</v>
      </c>
      <c r="N198">
        <v>0</v>
      </c>
      <c r="O198">
        <v>0.24705882352941178</v>
      </c>
      <c r="P198">
        <f>SUM($O$5:O198)</f>
        <v>63.64705882352974</v>
      </c>
      <c r="Q198">
        <f>SUM($N$5:N198)</f>
        <v>62</v>
      </c>
    </row>
    <row r="199" spans="1:17" x14ac:dyDescent="0.55000000000000004">
      <c r="A199">
        <v>1</v>
      </c>
      <c r="B199">
        <v>0.23001345779674884</v>
      </c>
      <c r="C199">
        <f>SUM($B$5:B199)</f>
        <v>64.980755310283172</v>
      </c>
      <c r="D199">
        <f>SUM($A$5:A199)</f>
        <v>65</v>
      </c>
      <c r="N199">
        <v>1</v>
      </c>
      <c r="O199">
        <v>0.24705882352941178</v>
      </c>
      <c r="P199">
        <f>SUM($O$5:O199)</f>
        <v>63.894117647059154</v>
      </c>
      <c r="Q199">
        <f>SUM($N$5:N199)</f>
        <v>63</v>
      </c>
    </row>
    <row r="200" spans="1:17" x14ac:dyDescent="0.55000000000000004">
      <c r="A200">
        <v>0</v>
      </c>
      <c r="B200">
        <v>0.22933097980437742</v>
      </c>
      <c r="C200">
        <f>SUM($B$5:B200)</f>
        <v>65.210086290087546</v>
      </c>
      <c r="D200">
        <f>SUM($A$5:A200)</f>
        <v>65</v>
      </c>
      <c r="N200">
        <v>0</v>
      </c>
      <c r="O200">
        <v>0.24705882352941178</v>
      </c>
      <c r="P200">
        <f>SUM($O$5:O200)</f>
        <v>64.141176470588562</v>
      </c>
      <c r="Q200">
        <f>SUM($N$5:N200)</f>
        <v>63</v>
      </c>
    </row>
    <row r="201" spans="1:17" x14ac:dyDescent="0.55000000000000004">
      <c r="A201">
        <v>0</v>
      </c>
      <c r="B201">
        <v>0.22892425125004984</v>
      </c>
      <c r="C201">
        <f>SUM($B$5:B201)</f>
        <v>65.439010541337595</v>
      </c>
      <c r="D201">
        <f>SUM($A$5:A201)</f>
        <v>65</v>
      </c>
      <c r="N201">
        <v>1</v>
      </c>
      <c r="O201">
        <v>0.24705882352941178</v>
      </c>
      <c r="P201">
        <f>SUM($O$5:O201)</f>
        <v>64.388235294117976</v>
      </c>
      <c r="Q201">
        <f>SUM($N$5:N201)</f>
        <v>64</v>
      </c>
    </row>
    <row r="202" spans="1:17" x14ac:dyDescent="0.55000000000000004">
      <c r="A202">
        <v>0</v>
      </c>
      <c r="B202">
        <v>0.22892425125004984</v>
      </c>
      <c r="C202">
        <f>SUM($B$5:B202)</f>
        <v>65.667934792587644</v>
      </c>
      <c r="D202">
        <f>SUM($A$5:A202)</f>
        <v>65</v>
      </c>
      <c r="N202">
        <v>0</v>
      </c>
      <c r="O202">
        <v>0.24705882352941178</v>
      </c>
      <c r="P202">
        <f>SUM($O$5:O202)</f>
        <v>64.635294117647391</v>
      </c>
      <c r="Q202">
        <f>SUM($N$5:N202)</f>
        <v>64</v>
      </c>
    </row>
    <row r="203" spans="1:17" x14ac:dyDescent="0.55000000000000004">
      <c r="A203">
        <v>0</v>
      </c>
      <c r="B203">
        <v>0.22802814905911487</v>
      </c>
      <c r="C203">
        <f>SUM($B$5:B203)</f>
        <v>65.895962941646758</v>
      </c>
      <c r="D203">
        <f>SUM($A$5:A203)</f>
        <v>65</v>
      </c>
      <c r="N203">
        <v>1</v>
      </c>
      <c r="O203">
        <v>0.24705882352941178</v>
      </c>
      <c r="P203">
        <f>SUM($O$5:O203)</f>
        <v>64.882352941176805</v>
      </c>
      <c r="Q203">
        <f>SUM($N$5:N203)</f>
        <v>65</v>
      </c>
    </row>
    <row r="204" spans="1:17" x14ac:dyDescent="0.55000000000000004">
      <c r="A204">
        <v>1</v>
      </c>
      <c r="B204">
        <v>0.22584051202464381</v>
      </c>
      <c r="C204">
        <f>SUM($B$5:B204)</f>
        <v>66.121803453671404</v>
      </c>
      <c r="D204">
        <f>SUM($A$5:A204)</f>
        <v>66</v>
      </c>
      <c r="N204">
        <v>0</v>
      </c>
      <c r="O204">
        <v>0.24705882352941178</v>
      </c>
      <c r="P204">
        <f>SUM($O$5:O204)</f>
        <v>65.129411764706219</v>
      </c>
      <c r="Q204">
        <f>SUM($N$5:N204)</f>
        <v>65</v>
      </c>
    </row>
    <row r="205" spans="1:17" x14ac:dyDescent="0.55000000000000004">
      <c r="A205">
        <v>1</v>
      </c>
      <c r="B205">
        <v>0.22584051202464381</v>
      </c>
      <c r="C205">
        <f>SUM($B$5:B205)</f>
        <v>66.347643965696051</v>
      </c>
      <c r="D205">
        <f>SUM($A$5:A205)</f>
        <v>67</v>
      </c>
      <c r="N205">
        <v>1</v>
      </c>
      <c r="O205">
        <v>0.24705882352941178</v>
      </c>
      <c r="P205">
        <f>SUM($O$5:O205)</f>
        <v>65.376470588235634</v>
      </c>
      <c r="Q205">
        <f>SUM($N$5:N205)</f>
        <v>66</v>
      </c>
    </row>
    <row r="206" spans="1:17" x14ac:dyDescent="0.55000000000000004">
      <c r="A206">
        <v>0</v>
      </c>
      <c r="B206">
        <v>0.22461686259849167</v>
      </c>
      <c r="C206">
        <f>SUM($B$5:B206)</f>
        <v>66.572260828294546</v>
      </c>
      <c r="D206">
        <f>SUM($A$5:A206)</f>
        <v>67</v>
      </c>
      <c r="N206">
        <v>0</v>
      </c>
      <c r="O206">
        <v>0.24705882352941178</v>
      </c>
      <c r="P206">
        <f>SUM($O$5:O206)</f>
        <v>65.623529411765048</v>
      </c>
      <c r="Q206">
        <f>SUM($N$5:N206)</f>
        <v>66</v>
      </c>
    </row>
    <row r="207" spans="1:17" x14ac:dyDescent="0.55000000000000004">
      <c r="A207">
        <v>0</v>
      </c>
      <c r="B207">
        <v>0.223333051906803</v>
      </c>
      <c r="C207">
        <f>SUM($B$5:B207)</f>
        <v>66.795593880201352</v>
      </c>
      <c r="D207">
        <f>SUM($A$5:A207)</f>
        <v>67</v>
      </c>
      <c r="N207">
        <v>0</v>
      </c>
      <c r="O207">
        <v>0.24705882352941178</v>
      </c>
      <c r="P207">
        <f>SUM($O$5:O207)</f>
        <v>65.870588235294463</v>
      </c>
      <c r="Q207">
        <f>SUM($N$5:N207)</f>
        <v>66</v>
      </c>
    </row>
    <row r="208" spans="1:17" x14ac:dyDescent="0.55000000000000004">
      <c r="A208">
        <v>0</v>
      </c>
      <c r="B208">
        <v>0.22299867915049013</v>
      </c>
      <c r="C208">
        <f>SUM($B$5:B208)</f>
        <v>67.018592559351845</v>
      </c>
      <c r="D208">
        <f>SUM($A$5:A208)</f>
        <v>67</v>
      </c>
      <c r="N208">
        <v>1</v>
      </c>
      <c r="O208">
        <v>0.24705882352941178</v>
      </c>
      <c r="P208">
        <f>SUM($O$5:O208)</f>
        <v>66.117647058823877</v>
      </c>
      <c r="Q208">
        <f>SUM($N$5:N208)</f>
        <v>67</v>
      </c>
    </row>
    <row r="209" spans="1:17" x14ac:dyDescent="0.55000000000000004">
      <c r="A209">
        <v>1</v>
      </c>
      <c r="B209">
        <v>0.22226634810336396</v>
      </c>
      <c r="C209">
        <f>SUM($B$5:B209)</f>
        <v>67.240858907455205</v>
      </c>
      <c r="D209">
        <f>SUM($A$5:A209)</f>
        <v>68</v>
      </c>
      <c r="N209">
        <v>0</v>
      </c>
      <c r="O209">
        <v>0.24705882352941178</v>
      </c>
      <c r="P209">
        <f>SUM($O$5:O209)</f>
        <v>66.364705882353292</v>
      </c>
      <c r="Q209">
        <f>SUM($N$5:N209)</f>
        <v>67</v>
      </c>
    </row>
    <row r="210" spans="1:17" x14ac:dyDescent="0.55000000000000004">
      <c r="A210">
        <v>0</v>
      </c>
      <c r="B210">
        <v>0.22151694202504002</v>
      </c>
      <c r="C210">
        <f>SUM($B$5:B210)</f>
        <v>67.462375849480239</v>
      </c>
      <c r="D210">
        <f>SUM($A$5:A210)</f>
        <v>68</v>
      </c>
      <c r="N210">
        <v>0</v>
      </c>
      <c r="O210">
        <v>0.24705882352941178</v>
      </c>
      <c r="P210">
        <f>SUM($O$5:O210)</f>
        <v>66.611764705882706</v>
      </c>
      <c r="Q210">
        <f>SUM($N$5:N210)</f>
        <v>67</v>
      </c>
    </row>
    <row r="211" spans="1:17" x14ac:dyDescent="0.55000000000000004">
      <c r="A211">
        <v>0</v>
      </c>
      <c r="B211">
        <v>0.22099214294272337</v>
      </c>
      <c r="C211">
        <f>SUM($B$5:B211)</f>
        <v>67.683367992422959</v>
      </c>
      <c r="D211">
        <f>SUM($A$5:A211)</f>
        <v>68</v>
      </c>
      <c r="N211">
        <v>0</v>
      </c>
      <c r="O211">
        <v>0.24705882352941178</v>
      </c>
      <c r="P211">
        <f>SUM($O$5:O211)</f>
        <v>66.85882352941212</v>
      </c>
      <c r="Q211">
        <f>SUM($N$5:N211)</f>
        <v>67</v>
      </c>
    </row>
    <row r="212" spans="1:17" x14ac:dyDescent="0.55000000000000004">
      <c r="A212">
        <v>0</v>
      </c>
      <c r="B212">
        <v>0.21991475706556787</v>
      </c>
      <c r="C212">
        <f>SUM($B$5:B212)</f>
        <v>67.903282749488525</v>
      </c>
      <c r="D212">
        <f>SUM($A$5:A212)</f>
        <v>68</v>
      </c>
      <c r="N212">
        <v>0</v>
      </c>
      <c r="O212">
        <v>0.24705882352941178</v>
      </c>
      <c r="P212">
        <f>SUM($O$5:O212)</f>
        <v>67.105882352941535</v>
      </c>
      <c r="Q212">
        <f>SUM($N$5:N212)</f>
        <v>67</v>
      </c>
    </row>
    <row r="213" spans="1:17" x14ac:dyDescent="0.55000000000000004">
      <c r="A213">
        <v>0</v>
      </c>
      <c r="B213">
        <v>0.21804880756778208</v>
      </c>
      <c r="C213">
        <f>SUM($B$5:B213)</f>
        <v>68.121331557056308</v>
      </c>
      <c r="D213">
        <f>SUM($A$5:A213)</f>
        <v>68</v>
      </c>
      <c r="N213">
        <v>0</v>
      </c>
      <c r="O213">
        <v>0.24705882352941178</v>
      </c>
      <c r="P213">
        <f>SUM($O$5:O213)</f>
        <v>67.352941176470949</v>
      </c>
      <c r="Q213">
        <f>SUM($N$5:N213)</f>
        <v>67</v>
      </c>
    </row>
    <row r="214" spans="1:17" x14ac:dyDescent="0.55000000000000004">
      <c r="A214">
        <v>0</v>
      </c>
      <c r="B214">
        <v>0.21693675198822202</v>
      </c>
      <c r="C214">
        <f>SUM($B$5:B214)</f>
        <v>68.338268309044537</v>
      </c>
      <c r="D214">
        <f>SUM($A$5:A214)</f>
        <v>68</v>
      </c>
      <c r="N214">
        <v>0</v>
      </c>
      <c r="O214">
        <v>0.24705882352941178</v>
      </c>
      <c r="P214">
        <f>SUM($O$5:O214)</f>
        <v>67.600000000000364</v>
      </c>
      <c r="Q214">
        <f>SUM($N$5:N214)</f>
        <v>67</v>
      </c>
    </row>
    <row r="215" spans="1:17" x14ac:dyDescent="0.55000000000000004">
      <c r="A215">
        <v>1</v>
      </c>
      <c r="B215">
        <v>0.21679204100960614</v>
      </c>
      <c r="C215">
        <f>SUM($B$5:B215)</f>
        <v>68.555060350054148</v>
      </c>
      <c r="D215">
        <f>SUM($A$5:A215)</f>
        <v>69</v>
      </c>
      <c r="N215">
        <v>0</v>
      </c>
      <c r="O215">
        <v>0.24705882352941178</v>
      </c>
      <c r="P215">
        <f>SUM($O$5:O215)</f>
        <v>67.847058823529778</v>
      </c>
      <c r="Q215">
        <f>SUM($N$5:N215)</f>
        <v>67</v>
      </c>
    </row>
    <row r="216" spans="1:17" x14ac:dyDescent="0.55000000000000004">
      <c r="A216">
        <v>1</v>
      </c>
      <c r="B216">
        <v>0.21679204100960614</v>
      </c>
      <c r="C216">
        <f>SUM($B$5:B216)</f>
        <v>68.77185239106376</v>
      </c>
      <c r="D216">
        <f>SUM($A$5:A216)</f>
        <v>70</v>
      </c>
      <c r="N216">
        <v>1</v>
      </c>
      <c r="O216">
        <v>0.24705882352941178</v>
      </c>
      <c r="P216">
        <f>SUM($O$5:O216)</f>
        <v>68.094117647059193</v>
      </c>
      <c r="Q216">
        <f>SUM($N$5:N216)</f>
        <v>68</v>
      </c>
    </row>
    <row r="217" spans="1:17" x14ac:dyDescent="0.55000000000000004">
      <c r="A217">
        <v>0</v>
      </c>
      <c r="B217">
        <v>0.21646473196158536</v>
      </c>
      <c r="C217">
        <f>SUM($B$5:B217)</f>
        <v>68.98831712302534</v>
      </c>
      <c r="D217">
        <f>SUM($A$5:A217)</f>
        <v>70</v>
      </c>
      <c r="N217">
        <v>0</v>
      </c>
      <c r="O217">
        <v>0.24705882352941178</v>
      </c>
      <c r="P217">
        <f>SUM($O$5:O217)</f>
        <v>68.341176470588607</v>
      </c>
      <c r="Q217">
        <f>SUM($N$5:N217)</f>
        <v>68</v>
      </c>
    </row>
    <row r="218" spans="1:17" x14ac:dyDescent="0.55000000000000004">
      <c r="A218">
        <v>0</v>
      </c>
      <c r="B218">
        <v>0.21607442448213535</v>
      </c>
      <c r="C218">
        <f>SUM($B$5:B218)</f>
        <v>69.20439154750747</v>
      </c>
      <c r="D218">
        <f>SUM($A$5:A218)</f>
        <v>70</v>
      </c>
      <c r="N218">
        <v>0</v>
      </c>
      <c r="O218">
        <v>0.24705882352941178</v>
      </c>
      <c r="P218">
        <f>SUM($O$5:O218)</f>
        <v>68.588235294118022</v>
      </c>
      <c r="Q218">
        <f>SUM($N$5:N218)</f>
        <v>68</v>
      </c>
    </row>
    <row r="219" spans="1:17" x14ac:dyDescent="0.55000000000000004">
      <c r="A219">
        <v>0</v>
      </c>
      <c r="B219">
        <v>0.21364547144597704</v>
      </c>
      <c r="C219">
        <f>SUM($B$5:B219)</f>
        <v>69.418037018953441</v>
      </c>
      <c r="D219">
        <f>SUM($A$5:A219)</f>
        <v>70</v>
      </c>
      <c r="N219">
        <v>0</v>
      </c>
      <c r="O219">
        <v>0.24705882352941178</v>
      </c>
      <c r="P219">
        <f>SUM($O$5:O219)</f>
        <v>68.835294117647436</v>
      </c>
      <c r="Q219">
        <f>SUM($N$5:N219)</f>
        <v>68</v>
      </c>
    </row>
    <row r="220" spans="1:17" x14ac:dyDescent="0.55000000000000004">
      <c r="A220">
        <v>0</v>
      </c>
      <c r="B220">
        <v>0.21279267164113799</v>
      </c>
      <c r="C220">
        <f>SUM($B$5:B220)</f>
        <v>69.630829690594581</v>
      </c>
      <c r="D220">
        <f>SUM($A$5:A220)</f>
        <v>70</v>
      </c>
      <c r="N220">
        <v>0</v>
      </c>
      <c r="O220">
        <v>0.24705882352941178</v>
      </c>
      <c r="P220">
        <f>SUM($O$5:O220)</f>
        <v>69.08235294117685</v>
      </c>
      <c r="Q220">
        <f>SUM($N$5:N220)</f>
        <v>68</v>
      </c>
    </row>
    <row r="221" spans="1:17" x14ac:dyDescent="0.55000000000000004">
      <c r="A221">
        <v>0</v>
      </c>
      <c r="B221">
        <v>0.21279267164113799</v>
      </c>
      <c r="C221">
        <f>SUM($B$5:B221)</f>
        <v>69.84362236223572</v>
      </c>
      <c r="D221">
        <f>SUM($A$5:A221)</f>
        <v>70</v>
      </c>
      <c r="N221">
        <v>1</v>
      </c>
      <c r="O221">
        <v>0.24705882352941178</v>
      </c>
      <c r="P221">
        <f>SUM($O$5:O221)</f>
        <v>69.329411764706265</v>
      </c>
      <c r="Q221">
        <f>SUM($N$5:N221)</f>
        <v>69</v>
      </c>
    </row>
    <row r="222" spans="1:17" x14ac:dyDescent="0.55000000000000004">
      <c r="A222">
        <v>0</v>
      </c>
      <c r="B222">
        <v>0.21279267164113799</v>
      </c>
      <c r="C222">
        <f>SUM($B$5:B222)</f>
        <v>70.05641503387686</v>
      </c>
      <c r="D222">
        <f>SUM($A$5:A222)</f>
        <v>70</v>
      </c>
      <c r="N222">
        <v>0</v>
      </c>
      <c r="O222">
        <v>0.24705882352941178</v>
      </c>
      <c r="P222">
        <f>SUM($O$5:O222)</f>
        <v>69.576470588235679</v>
      </c>
      <c r="Q222">
        <f>SUM($N$5:N222)</f>
        <v>69</v>
      </c>
    </row>
    <row r="223" spans="1:17" x14ac:dyDescent="0.55000000000000004">
      <c r="A223">
        <v>0</v>
      </c>
      <c r="B223">
        <v>0.21246976272850082</v>
      </c>
      <c r="C223">
        <f>SUM($B$5:B223)</f>
        <v>70.268884796605363</v>
      </c>
      <c r="D223">
        <f>SUM($A$5:A223)</f>
        <v>70</v>
      </c>
      <c r="N223">
        <v>0</v>
      </c>
      <c r="O223">
        <v>0.24705882352941178</v>
      </c>
      <c r="P223">
        <f>SUM($O$5:O223)</f>
        <v>69.823529411765094</v>
      </c>
      <c r="Q223">
        <f>SUM($N$5:N223)</f>
        <v>69</v>
      </c>
    </row>
    <row r="224" spans="1:17" x14ac:dyDescent="0.55000000000000004">
      <c r="A224">
        <v>0</v>
      </c>
      <c r="B224">
        <v>0.21123646547294317</v>
      </c>
      <c r="C224">
        <f>SUM($B$5:B224)</f>
        <v>70.480121262078299</v>
      </c>
      <c r="D224">
        <f>SUM($A$5:A224)</f>
        <v>70</v>
      </c>
      <c r="N224">
        <v>0</v>
      </c>
      <c r="O224">
        <v>0.24705882352941178</v>
      </c>
      <c r="P224">
        <f>SUM($O$5:O224)</f>
        <v>70.070588235294508</v>
      </c>
      <c r="Q224">
        <f>SUM($N$5:N224)</f>
        <v>69</v>
      </c>
    </row>
    <row r="225" spans="1:17" x14ac:dyDescent="0.55000000000000004">
      <c r="A225">
        <v>0</v>
      </c>
      <c r="B225">
        <v>0.210390708836765</v>
      </c>
      <c r="C225">
        <f>SUM($B$5:B225)</f>
        <v>70.690511970915068</v>
      </c>
      <c r="D225">
        <f>SUM($A$5:A225)</f>
        <v>70</v>
      </c>
      <c r="N225">
        <v>0</v>
      </c>
      <c r="O225">
        <v>0.24705882352941178</v>
      </c>
      <c r="P225">
        <f>SUM($O$5:O225)</f>
        <v>70.317647058823923</v>
      </c>
      <c r="Q225">
        <f>SUM($N$5:N225)</f>
        <v>69</v>
      </c>
    </row>
    <row r="226" spans="1:17" x14ac:dyDescent="0.55000000000000004">
      <c r="A226">
        <v>0</v>
      </c>
      <c r="B226">
        <v>0.210390708836765</v>
      </c>
      <c r="C226">
        <f>SUM($B$5:B226)</f>
        <v>70.900902679751837</v>
      </c>
      <c r="D226">
        <f>SUM($A$5:A226)</f>
        <v>70</v>
      </c>
      <c r="N226">
        <v>0</v>
      </c>
      <c r="O226">
        <v>0.24705882352941178</v>
      </c>
      <c r="P226">
        <f>SUM($O$5:O226)</f>
        <v>70.564705882353337</v>
      </c>
      <c r="Q226">
        <f>SUM($N$5:N226)</f>
        <v>69</v>
      </c>
    </row>
    <row r="227" spans="1:17" x14ac:dyDescent="0.55000000000000004">
      <c r="A227">
        <v>0</v>
      </c>
      <c r="B227">
        <v>0.20313015893096242</v>
      </c>
      <c r="C227">
        <f>SUM($B$5:B227)</f>
        <v>71.104032838682798</v>
      </c>
      <c r="D227">
        <f>SUM($A$5:A227)</f>
        <v>70</v>
      </c>
      <c r="N227">
        <v>0</v>
      </c>
      <c r="O227">
        <v>0.24705882352941178</v>
      </c>
      <c r="P227">
        <f>SUM($O$5:O227)</f>
        <v>70.811764705882752</v>
      </c>
      <c r="Q227">
        <f>SUM($N$5:N227)</f>
        <v>69</v>
      </c>
    </row>
    <row r="228" spans="1:17" x14ac:dyDescent="0.55000000000000004">
      <c r="A228">
        <v>0</v>
      </c>
      <c r="B228">
        <v>0.20261997320388975</v>
      </c>
      <c r="C228">
        <f>SUM($B$5:B228)</f>
        <v>71.306652811886693</v>
      </c>
      <c r="D228">
        <f>SUM($A$5:A228)</f>
        <v>70</v>
      </c>
      <c r="N228">
        <v>0</v>
      </c>
      <c r="O228">
        <v>0.24705882352941178</v>
      </c>
      <c r="P228">
        <f>SUM($O$5:O228)</f>
        <v>71.058823529412166</v>
      </c>
      <c r="Q228">
        <f>SUM($N$5:N228)</f>
        <v>69</v>
      </c>
    </row>
    <row r="229" spans="1:17" x14ac:dyDescent="0.55000000000000004">
      <c r="A229">
        <v>0</v>
      </c>
      <c r="B229">
        <v>0.20193717306525735</v>
      </c>
      <c r="C229">
        <f>SUM($B$5:B229)</f>
        <v>71.508589984951954</v>
      </c>
      <c r="D229">
        <f>SUM($A$5:A229)</f>
        <v>70</v>
      </c>
      <c r="N229">
        <v>1</v>
      </c>
      <c r="O229">
        <v>0.24705882352941178</v>
      </c>
      <c r="P229">
        <f>SUM($O$5:O229)</f>
        <v>71.30588235294158</v>
      </c>
      <c r="Q229">
        <f>SUM($N$5:N229)</f>
        <v>70</v>
      </c>
    </row>
    <row r="230" spans="1:17" x14ac:dyDescent="0.55000000000000004">
      <c r="A230">
        <v>1</v>
      </c>
      <c r="B230">
        <v>0.19850863451980166</v>
      </c>
      <c r="C230">
        <f>SUM($B$5:B230)</f>
        <v>71.707098619471751</v>
      </c>
      <c r="D230">
        <f>SUM($A$5:A230)</f>
        <v>71</v>
      </c>
      <c r="N230">
        <v>1</v>
      </c>
      <c r="O230">
        <v>0.24705882352941178</v>
      </c>
      <c r="P230">
        <f>SUM($O$5:O230)</f>
        <v>71.552941176470995</v>
      </c>
      <c r="Q230">
        <f>SUM($N$5:N230)</f>
        <v>71</v>
      </c>
    </row>
    <row r="231" spans="1:17" x14ac:dyDescent="0.55000000000000004">
      <c r="A231">
        <v>0</v>
      </c>
      <c r="B231">
        <v>0.19783625156065146</v>
      </c>
      <c r="C231">
        <f>SUM($B$5:B231)</f>
        <v>71.904934871032395</v>
      </c>
      <c r="D231">
        <f>SUM($A$5:A231)</f>
        <v>71</v>
      </c>
      <c r="N231">
        <v>0</v>
      </c>
      <c r="O231">
        <v>0.24705882352941178</v>
      </c>
      <c r="P231">
        <f>SUM($O$5:O231)</f>
        <v>71.800000000000409</v>
      </c>
      <c r="Q231">
        <f>SUM($N$5:N231)</f>
        <v>71</v>
      </c>
    </row>
    <row r="232" spans="1:17" x14ac:dyDescent="0.55000000000000004">
      <c r="A232">
        <v>1</v>
      </c>
      <c r="B232">
        <v>0.1965321004878538</v>
      </c>
      <c r="C232">
        <f>SUM($B$5:B232)</f>
        <v>72.101466971520253</v>
      </c>
      <c r="D232">
        <f>SUM($A$5:A232)</f>
        <v>72</v>
      </c>
      <c r="N232">
        <v>0</v>
      </c>
      <c r="O232">
        <v>0.24705882352941178</v>
      </c>
      <c r="P232">
        <f>SUM($O$5:O232)</f>
        <v>72.047058823529824</v>
      </c>
      <c r="Q232">
        <f>SUM($N$5:N232)</f>
        <v>71</v>
      </c>
    </row>
    <row r="233" spans="1:17" x14ac:dyDescent="0.55000000000000004">
      <c r="A233">
        <v>0</v>
      </c>
      <c r="B233">
        <v>0.19396666305646298</v>
      </c>
      <c r="C233">
        <f>SUM($B$5:B233)</f>
        <v>72.29543363457671</v>
      </c>
      <c r="D233">
        <f>SUM($A$5:A233)</f>
        <v>72</v>
      </c>
      <c r="N233">
        <v>0</v>
      </c>
      <c r="O233">
        <v>0.24705882352941178</v>
      </c>
      <c r="P233">
        <f>SUM($O$5:O233)</f>
        <v>72.294117647059238</v>
      </c>
      <c r="Q233">
        <f>SUM($N$5:N233)</f>
        <v>71</v>
      </c>
    </row>
    <row r="234" spans="1:17" x14ac:dyDescent="0.55000000000000004">
      <c r="A234">
        <v>0</v>
      </c>
      <c r="B234">
        <v>0.19107056445101436</v>
      </c>
      <c r="C234">
        <f>SUM($B$5:B234)</f>
        <v>72.486504199027721</v>
      </c>
      <c r="D234">
        <f>SUM($A$5:A234)</f>
        <v>72</v>
      </c>
      <c r="N234">
        <v>0</v>
      </c>
      <c r="O234">
        <v>0.24705882352941178</v>
      </c>
      <c r="P234">
        <f>SUM($O$5:O234)</f>
        <v>72.541176470588653</v>
      </c>
      <c r="Q234">
        <f>SUM($N$5:N234)</f>
        <v>71</v>
      </c>
    </row>
    <row r="235" spans="1:17" x14ac:dyDescent="0.55000000000000004">
      <c r="A235">
        <v>0</v>
      </c>
      <c r="B235">
        <v>0.19077263016993815</v>
      </c>
      <c r="C235">
        <f>SUM($B$5:B235)</f>
        <v>72.677276829197652</v>
      </c>
      <c r="D235">
        <f>SUM($A$5:A235)</f>
        <v>72</v>
      </c>
      <c r="N235">
        <v>0</v>
      </c>
      <c r="O235">
        <v>0.24705882352941178</v>
      </c>
      <c r="P235">
        <f>SUM($O$5:O235)</f>
        <v>72.788235294118067</v>
      </c>
      <c r="Q235">
        <f>SUM($N$5:N235)</f>
        <v>71</v>
      </c>
    </row>
    <row r="236" spans="1:17" x14ac:dyDescent="0.55000000000000004">
      <c r="A236">
        <v>0</v>
      </c>
      <c r="B236">
        <v>0.18807746077144416</v>
      </c>
      <c r="C236">
        <f>SUM($B$5:B236)</f>
        <v>72.86535428996909</v>
      </c>
      <c r="D236">
        <f>SUM($A$5:A236)</f>
        <v>72</v>
      </c>
      <c r="N236">
        <v>0</v>
      </c>
      <c r="O236">
        <v>0.24705882352941178</v>
      </c>
      <c r="P236">
        <f>SUM($O$5:O236)</f>
        <v>73.035294117647481</v>
      </c>
      <c r="Q236">
        <f>SUM($N$5:N236)</f>
        <v>71</v>
      </c>
    </row>
    <row r="237" spans="1:17" x14ac:dyDescent="0.55000000000000004">
      <c r="A237">
        <v>0</v>
      </c>
      <c r="B237">
        <v>0.18665914483915633</v>
      </c>
      <c r="C237">
        <f>SUM($B$5:B237)</f>
        <v>73.052013434808245</v>
      </c>
      <c r="D237">
        <f>SUM($A$5:A237)</f>
        <v>72</v>
      </c>
      <c r="N237">
        <v>0</v>
      </c>
      <c r="O237">
        <v>0.24705882352941178</v>
      </c>
      <c r="P237">
        <f>SUM($O$5:O237)</f>
        <v>73.282352941176896</v>
      </c>
      <c r="Q237">
        <f>SUM($N$5:N237)</f>
        <v>71</v>
      </c>
    </row>
    <row r="238" spans="1:17" x14ac:dyDescent="0.55000000000000004">
      <c r="A238">
        <v>0</v>
      </c>
      <c r="B238">
        <v>0.18536736847971544</v>
      </c>
      <c r="C238">
        <f>SUM($B$5:B238)</f>
        <v>73.237380803287962</v>
      </c>
      <c r="D238">
        <f>SUM($A$5:A238)</f>
        <v>72</v>
      </c>
      <c r="N238">
        <v>0</v>
      </c>
      <c r="O238">
        <v>0.24705882352941178</v>
      </c>
      <c r="P238">
        <f>SUM($O$5:O238)</f>
        <v>73.52941176470631</v>
      </c>
      <c r="Q238">
        <f>SUM($N$5:N238)</f>
        <v>71</v>
      </c>
    </row>
    <row r="239" spans="1:17" x14ac:dyDescent="0.55000000000000004">
      <c r="A239">
        <v>0</v>
      </c>
      <c r="B239">
        <v>0.18261433988954373</v>
      </c>
      <c r="C239">
        <f>SUM($B$5:B239)</f>
        <v>73.419995143177502</v>
      </c>
      <c r="D239">
        <f>SUM($A$5:A239)</f>
        <v>72</v>
      </c>
      <c r="N239">
        <v>0</v>
      </c>
      <c r="O239">
        <v>0.24705882352941178</v>
      </c>
      <c r="P239">
        <f>SUM($O$5:O239)</f>
        <v>73.776470588235725</v>
      </c>
      <c r="Q239">
        <f>SUM($N$5:N239)</f>
        <v>71</v>
      </c>
    </row>
    <row r="240" spans="1:17" x14ac:dyDescent="0.55000000000000004">
      <c r="A240">
        <v>0</v>
      </c>
      <c r="B240">
        <v>0.18261433988954373</v>
      </c>
      <c r="C240">
        <f>SUM($B$5:B240)</f>
        <v>73.602609483067042</v>
      </c>
      <c r="D240">
        <f>SUM($A$5:A240)</f>
        <v>72</v>
      </c>
      <c r="N240">
        <v>1</v>
      </c>
      <c r="O240">
        <v>0.24705882352941178</v>
      </c>
      <c r="P240">
        <f>SUM($O$5:O240)</f>
        <v>74.023529411765139</v>
      </c>
      <c r="Q240">
        <f>SUM($N$5:N240)</f>
        <v>72</v>
      </c>
    </row>
    <row r="241" spans="1:17" x14ac:dyDescent="0.55000000000000004">
      <c r="A241">
        <v>0</v>
      </c>
      <c r="B241">
        <v>0.17956559935049138</v>
      </c>
      <c r="C241">
        <f>SUM($B$5:B241)</f>
        <v>73.782175082417538</v>
      </c>
      <c r="D241">
        <f>SUM($A$5:A241)</f>
        <v>72</v>
      </c>
      <c r="N241">
        <v>1</v>
      </c>
      <c r="O241">
        <v>0.24705882352941178</v>
      </c>
      <c r="P241">
        <f>SUM($O$5:O241)</f>
        <v>74.270588235294554</v>
      </c>
      <c r="Q241">
        <f>SUM($N$5:N241)</f>
        <v>73</v>
      </c>
    </row>
    <row r="242" spans="1:17" x14ac:dyDescent="0.55000000000000004">
      <c r="A242">
        <v>0</v>
      </c>
      <c r="B242">
        <v>0.17699412927662089</v>
      </c>
      <c r="C242">
        <f>SUM($B$5:B242)</f>
        <v>73.95916921169416</v>
      </c>
      <c r="D242">
        <f>SUM($A$5:A242)</f>
        <v>72</v>
      </c>
      <c r="N242">
        <v>0</v>
      </c>
      <c r="O242">
        <v>0.24705882352941178</v>
      </c>
      <c r="P242">
        <f>SUM($O$5:O242)</f>
        <v>74.517647058823968</v>
      </c>
      <c r="Q242">
        <f>SUM($N$5:N242)</f>
        <v>73</v>
      </c>
    </row>
    <row r="243" spans="1:17" x14ac:dyDescent="0.55000000000000004">
      <c r="A243">
        <v>0</v>
      </c>
      <c r="B243">
        <v>0.17240901771959272</v>
      </c>
      <c r="C243">
        <f>SUM($B$5:B243)</f>
        <v>74.131578229413748</v>
      </c>
      <c r="D243">
        <f>SUM($A$5:A243)</f>
        <v>72</v>
      </c>
      <c r="N243">
        <v>0</v>
      </c>
      <c r="O243">
        <v>0.24705882352941178</v>
      </c>
      <c r="P243">
        <f>SUM($O$5:O243)</f>
        <v>74.764705882353383</v>
      </c>
      <c r="Q243">
        <f>SUM($N$5:N243)</f>
        <v>73</v>
      </c>
    </row>
    <row r="244" spans="1:17" x14ac:dyDescent="0.55000000000000004">
      <c r="A244">
        <v>1</v>
      </c>
      <c r="B244">
        <v>0.17151059452140732</v>
      </c>
      <c r="C244">
        <f>SUM($B$5:B244)</f>
        <v>74.303088823935155</v>
      </c>
      <c r="D244">
        <f>SUM($A$5:A244)</f>
        <v>73</v>
      </c>
      <c r="N244">
        <v>0</v>
      </c>
      <c r="O244">
        <v>0.24705882352941178</v>
      </c>
      <c r="P244">
        <f>SUM($O$5:O244)</f>
        <v>75.011764705882797</v>
      </c>
      <c r="Q244">
        <f>SUM($N$5:N244)</f>
        <v>73</v>
      </c>
    </row>
    <row r="245" spans="1:17" x14ac:dyDescent="0.55000000000000004">
      <c r="A245">
        <v>0</v>
      </c>
      <c r="B245">
        <v>0.17151059452140732</v>
      </c>
      <c r="C245">
        <f>SUM($B$5:B245)</f>
        <v>74.474599418456563</v>
      </c>
      <c r="D245">
        <f>SUM($A$5:A245)</f>
        <v>73</v>
      </c>
      <c r="N245">
        <v>0</v>
      </c>
      <c r="O245">
        <v>0.24705882352941178</v>
      </c>
      <c r="P245">
        <f>SUM($O$5:O245)</f>
        <v>75.258823529412211</v>
      </c>
      <c r="Q245">
        <f>SUM($N$5:N245)</f>
        <v>73</v>
      </c>
    </row>
    <row r="246" spans="1:17" x14ac:dyDescent="0.55000000000000004">
      <c r="A246">
        <v>0</v>
      </c>
      <c r="B246">
        <v>0.16801665340806587</v>
      </c>
      <c r="C246">
        <f>SUM($B$5:B246)</f>
        <v>74.642616071864623</v>
      </c>
      <c r="D246">
        <f>SUM($A$5:A246)</f>
        <v>73</v>
      </c>
      <c r="N246">
        <v>0</v>
      </c>
      <c r="O246">
        <v>0.24705882352941178</v>
      </c>
      <c r="P246">
        <f>SUM($O$5:O246)</f>
        <v>75.505882352941626</v>
      </c>
      <c r="Q246">
        <f>SUM($N$5:N246)</f>
        <v>73</v>
      </c>
    </row>
    <row r="247" spans="1:17" x14ac:dyDescent="0.55000000000000004">
      <c r="A247">
        <v>0</v>
      </c>
      <c r="B247">
        <v>0.16757611334733716</v>
      </c>
      <c r="C247">
        <f>SUM($B$5:B247)</f>
        <v>74.81019218521196</v>
      </c>
      <c r="D247">
        <f>SUM($A$5:A247)</f>
        <v>73</v>
      </c>
      <c r="N247">
        <v>0</v>
      </c>
      <c r="O247">
        <v>0.24705882352941178</v>
      </c>
      <c r="P247">
        <f>SUM($O$5:O247)</f>
        <v>75.75294117647104</v>
      </c>
      <c r="Q247">
        <f>SUM($N$5:N247)</f>
        <v>73</v>
      </c>
    </row>
    <row r="248" spans="1:17" x14ac:dyDescent="0.55000000000000004">
      <c r="A248">
        <v>0</v>
      </c>
      <c r="B248">
        <v>0.16589558704733487</v>
      </c>
      <c r="C248">
        <f>SUM($B$5:B248)</f>
        <v>74.976087772259291</v>
      </c>
      <c r="D248">
        <f>SUM($A$5:A248)</f>
        <v>73</v>
      </c>
      <c r="N248">
        <v>0</v>
      </c>
      <c r="O248">
        <v>0.24705882352941178</v>
      </c>
      <c r="P248">
        <f>SUM($O$5:O248)</f>
        <v>76.000000000000455</v>
      </c>
      <c r="Q248">
        <f>SUM($N$5:N248)</f>
        <v>73</v>
      </c>
    </row>
    <row r="249" spans="1:17" x14ac:dyDescent="0.55000000000000004">
      <c r="A249">
        <v>0</v>
      </c>
      <c r="B249">
        <v>0.16333368376781332</v>
      </c>
      <c r="C249">
        <f>SUM($B$5:B249)</f>
        <v>75.139421456027108</v>
      </c>
      <c r="D249">
        <f>SUM($A$5:A249)</f>
        <v>73</v>
      </c>
      <c r="N249">
        <v>1</v>
      </c>
      <c r="O249">
        <v>0.24705882352941178</v>
      </c>
      <c r="P249">
        <f>SUM($O$5:O249)</f>
        <v>76.247058823529869</v>
      </c>
      <c r="Q249">
        <f>SUM($N$5:N249)</f>
        <v>74</v>
      </c>
    </row>
    <row r="250" spans="1:17" x14ac:dyDescent="0.55000000000000004">
      <c r="A250">
        <v>0</v>
      </c>
      <c r="B250">
        <v>0.16249359757914822</v>
      </c>
      <c r="C250">
        <f>SUM($B$5:B250)</f>
        <v>75.301915053606251</v>
      </c>
      <c r="D250">
        <f>SUM($A$5:A250)</f>
        <v>73</v>
      </c>
      <c r="N250">
        <v>0</v>
      </c>
      <c r="O250">
        <v>0.24705882352941178</v>
      </c>
      <c r="P250">
        <f>SUM($O$5:O250)</f>
        <v>76.494117647059284</v>
      </c>
      <c r="Q250">
        <f>SUM($N$5:N250)</f>
        <v>74</v>
      </c>
    </row>
    <row r="251" spans="1:17" x14ac:dyDescent="0.55000000000000004">
      <c r="A251">
        <v>0</v>
      </c>
      <c r="B251">
        <v>0.15844903634144863</v>
      </c>
      <c r="C251">
        <f>SUM($B$5:B251)</f>
        <v>75.460364089947703</v>
      </c>
      <c r="D251">
        <f>SUM($A$5:A251)</f>
        <v>73</v>
      </c>
      <c r="N251">
        <v>0</v>
      </c>
      <c r="O251">
        <v>0.24705882352941178</v>
      </c>
      <c r="P251">
        <f>SUM($O$5:O251)</f>
        <v>76.741176470588698</v>
      </c>
      <c r="Q251">
        <f>SUM($N$5:N251)</f>
        <v>74</v>
      </c>
    </row>
    <row r="252" spans="1:17" x14ac:dyDescent="0.55000000000000004">
      <c r="A252">
        <v>0</v>
      </c>
      <c r="B252">
        <v>0.15793534464660636</v>
      </c>
      <c r="C252">
        <f>SUM($B$5:B252)</f>
        <v>75.618299434594306</v>
      </c>
      <c r="D252">
        <f>SUM($A$5:A252)</f>
        <v>73</v>
      </c>
      <c r="N252">
        <v>0</v>
      </c>
      <c r="O252">
        <v>0.24705882352941178</v>
      </c>
      <c r="P252">
        <f>SUM($O$5:O252)</f>
        <v>76.988235294118113</v>
      </c>
      <c r="Q252">
        <f>SUM($N$5:N252)</f>
        <v>74</v>
      </c>
    </row>
    <row r="253" spans="1:17" x14ac:dyDescent="0.55000000000000004">
      <c r="A253">
        <v>1</v>
      </c>
      <c r="B253">
        <v>0.15639640841387814</v>
      </c>
      <c r="C253">
        <f>SUM($B$5:B253)</f>
        <v>75.774695843008189</v>
      </c>
      <c r="D253">
        <f>SUM($A$5:A253)</f>
        <v>74</v>
      </c>
      <c r="N253">
        <v>0</v>
      </c>
      <c r="O253">
        <v>0.24705882352941178</v>
      </c>
      <c r="P253">
        <f>SUM($O$5:O253)</f>
        <v>77.235294117647527</v>
      </c>
      <c r="Q253">
        <f>SUM($N$5:N253)</f>
        <v>74</v>
      </c>
    </row>
    <row r="254" spans="1:17" x14ac:dyDescent="0.55000000000000004">
      <c r="A254">
        <v>0</v>
      </c>
      <c r="B254">
        <v>0.15464679393412051</v>
      </c>
      <c r="C254">
        <f>SUM($B$5:B254)</f>
        <v>75.929342636942309</v>
      </c>
      <c r="D254">
        <f>SUM($A$5:A254)</f>
        <v>74</v>
      </c>
      <c r="N254">
        <v>0</v>
      </c>
      <c r="O254">
        <v>0.24705882352941178</v>
      </c>
      <c r="P254">
        <f>SUM($O$5:O254)</f>
        <v>77.482352941176941</v>
      </c>
      <c r="Q254">
        <f>SUM($N$5:N254)</f>
        <v>74</v>
      </c>
    </row>
    <row r="255" spans="1:17" x14ac:dyDescent="0.55000000000000004">
      <c r="A255">
        <v>0</v>
      </c>
      <c r="B255">
        <v>0.14948426808293902</v>
      </c>
      <c r="C255">
        <f>SUM($B$5:B255)</f>
        <v>76.078826905025252</v>
      </c>
      <c r="D255">
        <f>SUM($A$5:A255)</f>
        <v>74</v>
      </c>
      <c r="N255">
        <v>0</v>
      </c>
      <c r="O255">
        <v>0.24705882352941178</v>
      </c>
      <c r="P255">
        <f>SUM($O$5:O255)</f>
        <v>77.729411764706356</v>
      </c>
      <c r="Q255">
        <f>SUM($N$5:N255)</f>
        <v>74</v>
      </c>
    </row>
    <row r="256" spans="1:17" x14ac:dyDescent="0.55000000000000004">
      <c r="A256">
        <v>0</v>
      </c>
      <c r="B256">
        <v>0.14494204895085355</v>
      </c>
      <c r="C256">
        <f>SUM($B$5:B256)</f>
        <v>76.223768953976105</v>
      </c>
      <c r="D256">
        <f>SUM($A$5:A256)</f>
        <v>74</v>
      </c>
      <c r="N256">
        <v>0</v>
      </c>
      <c r="O256">
        <v>0.24705882352941178</v>
      </c>
      <c r="P256">
        <f>SUM($O$5:O256)</f>
        <v>77.97647058823577</v>
      </c>
      <c r="Q256">
        <f>SUM($N$5:N256)</f>
        <v>74</v>
      </c>
    </row>
    <row r="257" spans="1:17" x14ac:dyDescent="0.55000000000000004">
      <c r="A257">
        <v>0</v>
      </c>
      <c r="B257">
        <v>0.13865646617828717</v>
      </c>
      <c r="C257">
        <f>SUM($B$5:B257)</f>
        <v>76.362425420154395</v>
      </c>
      <c r="D257">
        <f>SUM($A$5:A257)</f>
        <v>74</v>
      </c>
      <c r="N257">
        <v>0</v>
      </c>
      <c r="O257">
        <v>0.24705882352941178</v>
      </c>
      <c r="P257">
        <f>SUM($O$5:O257)</f>
        <v>78.223529411765185</v>
      </c>
      <c r="Q257">
        <f>SUM($N$5:N257)</f>
        <v>74</v>
      </c>
    </row>
    <row r="258" spans="1:17" x14ac:dyDescent="0.55000000000000004">
      <c r="A258">
        <v>0</v>
      </c>
      <c r="B258">
        <v>0.12242885692222846</v>
      </c>
      <c r="C258">
        <f>SUM($B$5:B258)</f>
        <v>76.484854277076622</v>
      </c>
      <c r="D258">
        <f>SUM($A$5:A258)</f>
        <v>74</v>
      </c>
      <c r="N258">
        <v>0</v>
      </c>
      <c r="O258">
        <v>0.24705882352941178</v>
      </c>
      <c r="P258">
        <f>SUM($O$5:O258)</f>
        <v>78.470588235294599</v>
      </c>
      <c r="Q258">
        <f>SUM($N$5:N258)</f>
        <v>74</v>
      </c>
    </row>
    <row r="259" spans="1:17" x14ac:dyDescent="0.55000000000000004">
      <c r="A259">
        <v>0</v>
      </c>
      <c r="B259">
        <v>0.11982965766146324</v>
      </c>
      <c r="C259">
        <f>SUM($B$5:B259)</f>
        <v>76.604683934738091</v>
      </c>
      <c r="D259">
        <f>SUM($A$5:A259)</f>
        <v>74</v>
      </c>
      <c r="N259">
        <v>0</v>
      </c>
      <c r="O259">
        <v>0.24705882352941178</v>
      </c>
      <c r="P259">
        <f>SUM($O$5:O259)</f>
        <v>78.717647058824014</v>
      </c>
      <c r="Q259">
        <f>SUM($N$5:N259)</f>
        <v>74</v>
      </c>
    </row>
    <row r="260" spans="1:17" x14ac:dyDescent="0.55000000000000004">
      <c r="A260">
        <v>0</v>
      </c>
      <c r="B260">
        <v>0.11562512161328103</v>
      </c>
      <c r="C260">
        <f>SUM($B$5:B260)</f>
        <v>76.720309056351368</v>
      </c>
      <c r="D260">
        <f>SUM($A$5:A260)</f>
        <v>74</v>
      </c>
      <c r="N260">
        <v>0</v>
      </c>
      <c r="O260">
        <v>0.24705882352941178</v>
      </c>
      <c r="P260">
        <f>SUM($O$5:O260)</f>
        <v>78.964705882353428</v>
      </c>
      <c r="Q260">
        <f>SUM($N$5:N260)</f>
        <v>74</v>
      </c>
    </row>
  </sheetData>
  <autoFilter ref="A4:D260" xr:uid="{E534BC78-EB95-4967-B6D8-FE9BEA3E6A10}">
    <sortState xmlns:xlrd2="http://schemas.microsoft.com/office/spreadsheetml/2017/richdata2" ref="A5:D260">
      <sortCondition descending="1" ref="B4:B260"/>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XLSTAT_20201005_202412_1_HID</vt:lpstr>
      <vt:lpstr>XLSTAT_20201007_154019_1_HID</vt:lpstr>
      <vt:lpstr>XLSTAT_20201007_154058_1_HID</vt:lpstr>
      <vt:lpstr>Q1</vt:lpstr>
      <vt:lpstr>Q2</vt:lpstr>
      <vt:lpstr>Q3</vt:lpstr>
      <vt:lpstr>Q4</vt:lpstr>
      <vt:lpstr>Q5 pt1</vt:lpstr>
      <vt:lpstr>Q5 pt2</vt:lpstr>
      <vt:lpstr>Q5 pt3</vt:lpstr>
      <vt:lpstr>Q5 pt4</vt:lpstr>
      <vt:lpstr>Logistic Model - ALL</vt:lpstr>
      <vt:lpstr>Logistic Model - HL</vt:lpstr>
      <vt:lpstr>Logistic Model - HH</vt:lpstr>
      <vt:lpstr>Estimation Data</vt:lpstr>
      <vt:lpstr>Holdout Data</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Callie Gilmore</cp:lastModifiedBy>
  <dcterms:created xsi:type="dcterms:W3CDTF">2007-02-23T14:58:14Z</dcterms:created>
  <dcterms:modified xsi:type="dcterms:W3CDTF">2020-10-08T13:54:45Z</dcterms:modified>
</cp:coreProperties>
</file>