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DBA04\OneDrive - Dharma Bhakti Astra Foundation\BACKUP CKL\Chantika KL\Materi FAGA\Format\"/>
    </mc:Choice>
  </mc:AlternateContent>
  <xr:revisionPtr revIDLastSave="0" documentId="13_ncr:1_{E5A65F81-6FAA-48C7-ABA5-B60294E0B702}" xr6:coauthVersionLast="47" xr6:coauthVersionMax="47" xr10:uidLastSave="{00000000-0000-0000-0000-000000000000}"/>
  <bookViews>
    <workbookView xWindow="-110" yWindow="-110" windowWidth="19420" windowHeight="10300" tabRatio="955" xr2:uid="{00000000-000D-0000-FFFF-FFFF00000000}"/>
  </bookViews>
  <sheets>
    <sheet name="1. AJUAN &amp; REKAPITULASI" sheetId="2" r:id="rId1"/>
    <sheet name="2. KETERANGAN OUTSTANDING" sheetId="78" r:id="rId2"/>
    <sheet name="3. BB MUTASI " sheetId="96" r:id="rId3"/>
    <sheet name="4. REK KORAN BANK" sheetId="98" r:id="rId4"/>
    <sheet name="5. CASH OP" sheetId="99" r:id="rId5"/>
    <sheet name="6. LAP. ASSET" sheetId="95" r:id="rId6"/>
    <sheet name="7. PENGELOMPOKAN OPS" sheetId="81" r:id="rId7"/>
    <sheet name="8. LAP PENGG OPS " sheetId="85" r:id="rId8"/>
    <sheet name="9. LAP PENGG PROGRAM" sheetId="29" r:id="rId9"/>
  </sheets>
  <externalReferences>
    <externalReference r:id="rId10"/>
  </externalReferences>
  <definedNames>
    <definedName name="a">'1. AJUAN &amp; REKAPITULASI'!$WPR$25</definedName>
    <definedName name="_xlnm.Print_Area" localSheetId="0">'1. AJUAN &amp; REKAPITULASI'!$A$1:$H$49</definedName>
    <definedName name="_xlnm.Print_Area" localSheetId="1">'2. KETERANGAN OUTSTANDING'!$A$1:$G$23</definedName>
    <definedName name="_xlnm.Print_Area" localSheetId="5">'6. LAP. ASSET'!$A$1:$P$113</definedName>
    <definedName name="_xlnm.Print_Area" localSheetId="6">'7. PENGELOMPOKAN OPS'!$C$1:$O$46</definedName>
    <definedName name="_xlnm.Print_Area" localSheetId="7">'8. LAP PENGG OPS '!$A$1:$H$18</definedName>
    <definedName name="_xlnm.Print_Area" localSheetId="8">'9. LAP PENGG PROGRAM'!$A$1:$H$98</definedName>
  </definedNames>
  <calcPr calcId="191029"/>
</workbook>
</file>

<file path=xl/calcChain.xml><?xml version="1.0" encoding="utf-8"?>
<calcChain xmlns="http://schemas.openxmlformats.org/spreadsheetml/2006/main">
  <c r="F17" i="78" l="1"/>
  <c r="F15" i="78"/>
  <c r="F13" i="78"/>
  <c r="F11" i="78"/>
  <c r="H32" i="2"/>
  <c r="N32" i="2" s="1"/>
  <c r="J106" i="95"/>
  <c r="I104" i="95"/>
  <c r="I103" i="95"/>
  <c r="I102" i="95"/>
  <c r="I101" i="95"/>
  <c r="I100" i="95"/>
  <c r="I99" i="95"/>
  <c r="I98" i="95"/>
  <c r="I97" i="95"/>
  <c r="I96" i="95"/>
  <c r="I95" i="95"/>
  <c r="I94" i="95"/>
  <c r="I93" i="95"/>
  <c r="I92" i="95"/>
  <c r="I91" i="95"/>
  <c r="I90" i="95"/>
  <c r="I89" i="95"/>
  <c r="I88" i="95"/>
  <c r="I87" i="95"/>
  <c r="I86" i="95"/>
  <c r="I85" i="95"/>
  <c r="I84" i="95"/>
  <c r="I83" i="95"/>
  <c r="I82" i="95"/>
  <c r="I81" i="95"/>
  <c r="I80" i="95"/>
  <c r="K79" i="95"/>
  <c r="K106" i="95" s="1"/>
  <c r="I79" i="95"/>
  <c r="I78" i="95"/>
  <c r="I77" i="95"/>
  <c r="I76" i="95"/>
  <c r="I75" i="95"/>
  <c r="I74" i="95"/>
  <c r="I73" i="95"/>
  <c r="I72" i="95"/>
  <c r="I71" i="95"/>
  <c r="I70" i="95"/>
  <c r="I69" i="95"/>
  <c r="I68" i="95"/>
  <c r="I67" i="95"/>
  <c r="I66" i="95"/>
  <c r="I65" i="95"/>
  <c r="I64" i="95"/>
  <c r="I63" i="95"/>
  <c r="I62" i="95"/>
  <c r="I61" i="95"/>
  <c r="I60" i="95"/>
  <c r="I59" i="95"/>
  <c r="I58" i="95"/>
  <c r="I57" i="95"/>
  <c r="I56" i="95"/>
  <c r="I55" i="95"/>
  <c r="I54" i="95"/>
  <c r="I53" i="95"/>
  <c r="I52" i="95"/>
  <c r="I51" i="95"/>
  <c r="I50" i="95"/>
  <c r="I49" i="95"/>
  <c r="I48" i="95"/>
  <c r="I47" i="95"/>
  <c r="I46" i="95"/>
  <c r="I45" i="95"/>
  <c r="I44" i="95"/>
  <c r="I43" i="95"/>
  <c r="I42" i="95"/>
  <c r="I41" i="95"/>
  <c r="I40" i="95"/>
  <c r="I39" i="95"/>
  <c r="I38" i="95"/>
  <c r="I37" i="95"/>
  <c r="I36" i="95"/>
  <c r="I35" i="95"/>
  <c r="I34" i="95"/>
  <c r="I33" i="95"/>
  <c r="I32" i="95"/>
  <c r="I31" i="95"/>
  <c r="I30" i="95"/>
  <c r="I29" i="95"/>
  <c r="I28" i="95"/>
  <c r="I27" i="95"/>
  <c r="I26" i="95"/>
  <c r="I25" i="95"/>
  <c r="I24" i="95"/>
  <c r="I23" i="95"/>
  <c r="I22" i="95"/>
  <c r="I21" i="95"/>
  <c r="I20" i="95"/>
  <c r="I19" i="95"/>
  <c r="I18" i="95"/>
  <c r="I17" i="95"/>
  <c r="I16" i="95"/>
  <c r="I15" i="95"/>
  <c r="I14" i="95"/>
  <c r="I13" i="95"/>
  <c r="I12" i="95"/>
  <c r="I11" i="95"/>
  <c r="I10" i="95"/>
  <c r="E17" i="78" l="1"/>
  <c r="D17" i="78"/>
  <c r="D15" i="78" l="1"/>
  <c r="E15" i="78"/>
  <c r="E13" i="78" l="1"/>
  <c r="D13" i="78"/>
  <c r="F19" i="2" l="1"/>
  <c r="N44" i="81" l="1"/>
  <c r="D32" i="2" l="1"/>
  <c r="J44" i="81" l="1"/>
  <c r="E44" i="81" l="1"/>
  <c r="F44" i="81"/>
  <c r="G44" i="81"/>
  <c r="H44" i="81"/>
  <c r="I44" i="81"/>
  <c r="E14" i="2"/>
  <c r="K44" i="81"/>
  <c r="L44" i="81"/>
  <c r="M44" i="81"/>
  <c r="E16" i="2" s="1"/>
  <c r="O44" i="81"/>
  <c r="D44" i="81"/>
  <c r="S44" i="81" l="1"/>
  <c r="E18" i="2" l="1"/>
  <c r="F18" i="78" l="1"/>
  <c r="E10" i="2" l="1"/>
  <c r="E11" i="2"/>
  <c r="E12" i="2"/>
  <c r="E13" i="2"/>
  <c r="E15" i="2"/>
  <c r="E9" i="2"/>
  <c r="E8" i="2"/>
  <c r="E11" i="78"/>
  <c r="D11" i="78"/>
  <c r="E17" i="2" l="1"/>
  <c r="E19" i="2" l="1"/>
</calcChain>
</file>

<file path=xl/sharedStrings.xml><?xml version="1.0" encoding="utf-8"?>
<sst xmlns="http://schemas.openxmlformats.org/spreadsheetml/2006/main" count="710" uniqueCount="326">
  <si>
    <r>
      <rPr>
        <b/>
        <sz val="12"/>
        <color theme="1"/>
        <rFont val="Arial"/>
        <family val="2"/>
      </rPr>
      <t>LEMBA</t>
    </r>
    <r>
      <rPr>
        <b/>
        <sz val="11"/>
        <color theme="1"/>
        <rFont val="Arial"/>
        <family val="2"/>
      </rPr>
      <t>GA PENGEMBANGAN BISNIS SOLO</t>
    </r>
  </si>
  <si>
    <t>Jl. Kerinci No. 10, Sekip Rt.004 Rw.002, Kelurahan Banjarsari</t>
  </si>
  <si>
    <t>Kec. Banjarsari, Kota Surakarta, Jawa Tengah 57130 - Telp. (0271) 6792202</t>
  </si>
  <si>
    <t>No.</t>
  </si>
  <si>
    <t>Uraian</t>
  </si>
  <si>
    <t>Satuan</t>
  </si>
  <si>
    <t xml:space="preserve">Realisasi </t>
  </si>
  <si>
    <t xml:space="preserve">Ajuan </t>
  </si>
  <si>
    <t>Listrik</t>
  </si>
  <si>
    <t>1 bulan</t>
  </si>
  <si>
    <t>Internet Kantor</t>
  </si>
  <si>
    <t>PDAM</t>
  </si>
  <si>
    <t xml:space="preserve">Keamanan </t>
  </si>
  <si>
    <t>Kebersihan</t>
  </si>
  <si>
    <t>BBM/Taxi Online/Bus</t>
  </si>
  <si>
    <t>Kirim Berkas &amp; Admin Bank</t>
  </si>
  <si>
    <t>Total</t>
  </si>
  <si>
    <t>Terbilang : Tiga Juta Empat Ratus Ribu Rupiah</t>
  </si>
  <si>
    <t>INFORMASI REKAPITULASI KAS</t>
  </si>
  <si>
    <t xml:space="preserve">PENEMPATAN </t>
  </si>
  <si>
    <t xml:space="preserve">PERUNTUKAN </t>
  </si>
  <si>
    <t>YDBA Transfer Tanggal</t>
  </si>
  <si>
    <t>Periode Pelaksanaan Program Sesuai Ajuan</t>
  </si>
  <si>
    <t>Realisasi</t>
  </si>
  <si>
    <t>Kas di Cash Box</t>
  </si>
  <si>
    <t>Saldo Operasional</t>
  </si>
  <si>
    <t>Uang di Bank</t>
  </si>
  <si>
    <t>Di transfer ke :</t>
  </si>
  <si>
    <t>Bank</t>
  </si>
  <si>
    <t>: Bank Rakyat Indonesia (BRI)</t>
  </si>
  <si>
    <t xml:space="preserve">No. rek. </t>
  </si>
  <si>
    <t>: (002) 0441-01-001184-56-8</t>
  </si>
  <si>
    <t>Atas Nama</t>
  </si>
  <si>
    <t>: Yayasan Dharma Bhakti Astra Cabang Solo</t>
  </si>
  <si>
    <t>Menyetujui,</t>
  </si>
  <si>
    <t xml:space="preserve">Mengetahui, </t>
  </si>
  <si>
    <t>Mengajukan,</t>
  </si>
  <si>
    <t>( Dimas Wahyu Ashary )</t>
  </si>
  <si>
    <t>Bendahara Pengurus</t>
  </si>
  <si>
    <t>Koordinator LPB</t>
  </si>
  <si>
    <t>KETERANGAN SALDO OUTSTANDING</t>
  </si>
  <si>
    <t>YDBA Transfer tgl</t>
  </si>
  <si>
    <t>Periode Pelaksanaan Program sesuai Ajuan</t>
  </si>
  <si>
    <t>Saldo</t>
  </si>
  <si>
    <t>Tgl</t>
  </si>
  <si>
    <t>No Register ( uk  font  Besar )</t>
  </si>
  <si>
    <t>Lokasi</t>
  </si>
  <si>
    <t>Th
 Pembelian</t>
  </si>
  <si>
    <t>Doc. 
Pembelian</t>
  </si>
  <si>
    <t>Nama Barang</t>
  </si>
  <si>
    <t>Merk</t>
  </si>
  <si>
    <t>Nama Asset ( uk Font Besar )</t>
  </si>
  <si>
    <t>Qty</t>
  </si>
  <si>
    <t>Harga
 Pembelian</t>
  </si>
  <si>
    <t>Kondisi</t>
  </si>
  <si>
    <t>CATATAN</t>
  </si>
  <si>
    <t>Baik</t>
  </si>
  <si>
    <t>Rusak masih
 bisa diperbaiki</t>
  </si>
  <si>
    <t>Rusak tidak 
bisa diperbaiki</t>
  </si>
  <si>
    <t>001/LPB -Solo/2019</t>
  </si>
  <si>
    <t>Solo</t>
  </si>
  <si>
    <t>2016</t>
  </si>
  <si>
    <t xml:space="preserve">Sepeda Motor  </t>
  </si>
  <si>
    <t>Honda Vario B 3416 UOF</t>
  </si>
  <si>
    <t>-</t>
  </si>
  <si>
    <t>v</t>
  </si>
  <si>
    <t>Mutasi ex Aset LPB Semarang</t>
  </si>
  <si>
    <t>002/LPB -Solo/2019</t>
  </si>
  <si>
    <t>2019</t>
  </si>
  <si>
    <t>Helm</t>
  </si>
  <si>
    <t>VOG</t>
  </si>
  <si>
    <t>003/LPB - Solo/2019</t>
  </si>
  <si>
    <t xml:space="preserve">Meja Kerja </t>
  </si>
  <si>
    <t xml:space="preserve">Kumi </t>
  </si>
  <si>
    <t>004/LPB - Solo/2019</t>
  </si>
  <si>
    <t>005/LPB -Solo/2019</t>
  </si>
  <si>
    <t xml:space="preserve">Meja Meeting </t>
  </si>
  <si>
    <t>Rhino Project</t>
  </si>
  <si>
    <t>006/LPB - Solo/2019</t>
  </si>
  <si>
    <t>007/LPB -Solo/2019</t>
  </si>
  <si>
    <t>008/LPB -Solo/2019</t>
  </si>
  <si>
    <t>009/LPB -Solo/2019</t>
  </si>
  <si>
    <t>Kursi Kerja &amp; Meeting</t>
  </si>
  <si>
    <t xml:space="preserve">Krohm </t>
  </si>
  <si>
    <t>010/LPB -Solo/2019</t>
  </si>
  <si>
    <t>011/LPB -Solo/2019</t>
  </si>
  <si>
    <t>012/LPB -Solo/2019</t>
  </si>
  <si>
    <t>013/LPB -Solo/2019</t>
  </si>
  <si>
    <t>014/LPB -Solo/2019</t>
  </si>
  <si>
    <t>015/LPB -Solo/2019</t>
  </si>
  <si>
    <t>016/LPB -Solo/2019</t>
  </si>
  <si>
    <t>017/LPB -Solo/2019</t>
  </si>
  <si>
    <t>018/LPB -Solo/2019</t>
  </si>
  <si>
    <t>019/LPB -Solo/2019</t>
  </si>
  <si>
    <t>Notebook I3 + Mouse</t>
  </si>
  <si>
    <t>Asus X441UB</t>
  </si>
  <si>
    <t>020/LPB -Solo/2019</t>
  </si>
  <si>
    <t>021/LPB -Solo/2019</t>
  </si>
  <si>
    <t>External Hardisk</t>
  </si>
  <si>
    <t>WD</t>
  </si>
  <si>
    <t>022/LPB -Solo/2019</t>
  </si>
  <si>
    <t>Printer all in one</t>
  </si>
  <si>
    <t>HP</t>
  </si>
  <si>
    <t>023/LPB -Solo/2019</t>
  </si>
  <si>
    <t>Lemari dokumen</t>
  </si>
  <si>
    <t>Airbus</t>
  </si>
  <si>
    <t>024/LPB -Solo/2019</t>
  </si>
  <si>
    <t>White board</t>
  </si>
  <si>
    <t>(50x70)</t>
  </si>
  <si>
    <t>025/LPB -Solo/2019</t>
  </si>
  <si>
    <t xml:space="preserve">Calculator </t>
  </si>
  <si>
    <t>Casio</t>
  </si>
  <si>
    <t>026/LPB -Solo/2019</t>
  </si>
  <si>
    <t xml:space="preserve">Jam Dinding </t>
  </si>
  <si>
    <t>DQ 202</t>
  </si>
  <si>
    <t>027/LPB -Solo/2019</t>
  </si>
  <si>
    <t xml:space="preserve">Cashbox </t>
  </si>
  <si>
    <t>Krisbow</t>
  </si>
  <si>
    <t>028/LPB -Solo/2019</t>
  </si>
  <si>
    <t>AC 1 PK</t>
  </si>
  <si>
    <t>Sharp 18 Ucy</t>
  </si>
  <si>
    <t>029/LPB -Solo/2019</t>
  </si>
  <si>
    <t>AC 2 PK</t>
  </si>
  <si>
    <t>Sharp 9 Ucy</t>
  </si>
  <si>
    <t>030/LPB -Solo/2019</t>
  </si>
  <si>
    <t>Kamera  + SD Card (Canon) + case</t>
  </si>
  <si>
    <t>Canon</t>
  </si>
  <si>
    <t>031/LPB -Solo/2019</t>
  </si>
  <si>
    <t>Kursi Training</t>
  </si>
  <si>
    <t>Chitose</t>
  </si>
  <si>
    <t>032/LPB -Solo/2019</t>
  </si>
  <si>
    <t>033/LPB -Solo/2019</t>
  </si>
  <si>
    <t>034/LPB -Solo/2019</t>
  </si>
  <si>
    <t>035/LPB -Solo/2019</t>
  </si>
  <si>
    <t>036/LPB -Solo/2019</t>
  </si>
  <si>
    <t>037/LPB -Solo/2019</t>
  </si>
  <si>
    <t>038/LPB -Solo/2019</t>
  </si>
  <si>
    <t>039/LPB -Solo/2019</t>
  </si>
  <si>
    <t>040/LPB -Solo/2019</t>
  </si>
  <si>
    <t>041/LPB -Solo/2019</t>
  </si>
  <si>
    <t>042/LPB -Solo/2019</t>
  </si>
  <si>
    <t>043/LPB -Solo/2019</t>
  </si>
  <si>
    <t>044/LPB -Solo/2019</t>
  </si>
  <si>
    <t>045/LPB -Solo/2019</t>
  </si>
  <si>
    <t>046/LPB -Solo/2019</t>
  </si>
  <si>
    <t>047/LPB -Solo/2019</t>
  </si>
  <si>
    <t>048/LPB -Solo/2019</t>
  </si>
  <si>
    <t>049/LPB -Solo/2019</t>
  </si>
  <si>
    <t>050/LPB -Solo/2019</t>
  </si>
  <si>
    <t>051/LPB -Solo/2019</t>
  </si>
  <si>
    <t>Proyektor + HDMI</t>
  </si>
  <si>
    <t>Epson</t>
  </si>
  <si>
    <t>052/LPB -Solo/2019</t>
  </si>
  <si>
    <t>Screen Proyektor</t>
  </si>
  <si>
    <t>No brand</t>
  </si>
  <si>
    <t>053/LPB -Solo/2019</t>
  </si>
  <si>
    <t>Meja Proyektor Tripod</t>
  </si>
  <si>
    <t>Elite</t>
  </si>
  <si>
    <t>054/LPB -Solo/2019</t>
  </si>
  <si>
    <t xml:space="preserve">Sound Sistem Speaker + Michophone Wireles </t>
  </si>
  <si>
    <t>Bartone</t>
  </si>
  <si>
    <t>055/LPB -Solo/2019</t>
  </si>
  <si>
    <t>Genset</t>
  </si>
  <si>
    <t>Honda Oshima</t>
  </si>
  <si>
    <t>056/LPB -Solo/2019</t>
  </si>
  <si>
    <t xml:space="preserve">Flip Chart </t>
  </si>
  <si>
    <t>Daiko</t>
  </si>
  <si>
    <t>057/LPB -Solo/2019</t>
  </si>
  <si>
    <t xml:space="preserve">Kabel Roll </t>
  </si>
  <si>
    <t>Okachi</t>
  </si>
  <si>
    <t>058/LPB -Solo/2019</t>
  </si>
  <si>
    <t>059/LPB -Solo/2019</t>
  </si>
  <si>
    <t>Pointer</t>
  </si>
  <si>
    <t>Logitech</t>
  </si>
  <si>
    <t>060/LPB -Solo/2019</t>
  </si>
  <si>
    <t xml:space="preserve">Telp </t>
  </si>
  <si>
    <t>Panasonic</t>
  </si>
  <si>
    <t>061/LPB -Solo/2019</t>
  </si>
  <si>
    <t>Dispenser panas dingin</t>
  </si>
  <si>
    <t>Miyako</t>
  </si>
  <si>
    <t>062/LPB -Solo/2019</t>
  </si>
  <si>
    <t>Plang Nama LPB Solo</t>
  </si>
  <si>
    <t>Custom</t>
  </si>
  <si>
    <t>063/LPB -Solo/2019</t>
  </si>
  <si>
    <t xml:space="preserve">Poster Care </t>
  </si>
  <si>
    <t>064/LPB -Solo/2019</t>
  </si>
  <si>
    <t>Roll banner</t>
  </si>
  <si>
    <t>065/LPB -Solo/2019</t>
  </si>
  <si>
    <t>066/LPB -Solo/2019</t>
  </si>
  <si>
    <t>Infoboard</t>
  </si>
  <si>
    <t>400x200 (Media Kayu)</t>
  </si>
  <si>
    <t>067/LPB -Solo/2019</t>
  </si>
  <si>
    <t xml:space="preserve">Rak Display produk UKM </t>
  </si>
  <si>
    <t>Eko Project</t>
  </si>
  <si>
    <t>068/LPB -Solo/2019</t>
  </si>
  <si>
    <t>Camera CCTV + Memory CCTV 32 GB</t>
  </si>
  <si>
    <t>Camera Wifi Bohlam 2MP</t>
  </si>
  <si>
    <t>069/LPB -Solo/2019</t>
  </si>
  <si>
    <t>Lap Pel MOP</t>
  </si>
  <si>
    <t>Bolde Super Mop</t>
  </si>
  <si>
    <t>070/LPB -Solo/2019</t>
  </si>
  <si>
    <t>Aneka Peralatan Makan Kantor</t>
  </si>
  <si>
    <t>Golden Dragon, Onyx, Vanda</t>
  </si>
  <si>
    <t>071/LPB -Solo/2019</t>
  </si>
  <si>
    <t>Spanduk Naik Kelas</t>
  </si>
  <si>
    <t>Cendana Offset</t>
  </si>
  <si>
    <t>Sobek dibagian pinggir, terkena angin dan juga tertimpa badan orang duduk</t>
  </si>
  <si>
    <t>072/LPB -Solo/2019</t>
  </si>
  <si>
    <t>Hinohikari</t>
  </si>
  <si>
    <t>001/LPB -Solo/2020</t>
  </si>
  <si>
    <t>Inframerah thermometer</t>
  </si>
  <si>
    <t>Laser IT-122</t>
  </si>
  <si>
    <t>Kiriman dari YDBA Pusat</t>
  </si>
  <si>
    <t>002/LPB -Solo/2020</t>
  </si>
  <si>
    <t>SLOT RAM 4 GB</t>
  </si>
  <si>
    <t>V-GEN</t>
  </si>
  <si>
    <t>003/LPB -Solo/2020</t>
  </si>
  <si>
    <t xml:space="preserve">Notebook I3 </t>
  </si>
  <si>
    <t>ASUS A409JA</t>
  </si>
  <si>
    <t>Semula akan membeli laptop ASUS K413FA dikarenakan harga naik setelah dana cari, maka jadinya membeli Laptop ASUS A409JA</t>
  </si>
  <si>
    <t>004/LPB -Solo/2020</t>
  </si>
  <si>
    <t>Aset RAM ini terpasang di laptop Fasilitator</t>
  </si>
  <si>
    <t>005/LPB -Solo/2020</t>
  </si>
  <si>
    <t>SSD 256GB</t>
  </si>
  <si>
    <t>Aset SSD (penyimpanan) ini terpasang di laptop Fasilitator</t>
  </si>
  <si>
    <t>006/LPB -Solo/2020</t>
  </si>
  <si>
    <t>Mouse</t>
  </si>
  <si>
    <t>007/LPB -Solo/2020</t>
  </si>
  <si>
    <t>TOTAL</t>
  </si>
  <si>
    <t>DEFINISI ASET UNTUK LPB :</t>
  </si>
  <si>
    <t xml:space="preserve">BARANG YANG DIGUNAKAN LEBIH DARI 1 TH </t>
  </si>
  <si>
    <t>BUKAN UNTUK DIJUAL</t>
  </si>
  <si>
    <t>HARGA &gt;= Rp. 100 rb / pcs (&gt;= : lebih besar atau sama dengan)</t>
  </si>
  <si>
    <t>UNTUK ASSET YANG MEMPUNYAI SURAT ASLI, spt  BPKB, AKTA TANAH, PADA SAAT DISERAHKAN DIBUATKAN TANDA TERIMA.</t>
  </si>
  <si>
    <t>Internet</t>
  </si>
  <si>
    <t>Air (PDAM)</t>
  </si>
  <si>
    <t>Keamanan</t>
  </si>
  <si>
    <t>BBM Operasional (Transport)</t>
  </si>
  <si>
    <t>Jamuan</t>
  </si>
  <si>
    <t>Service Peralatan (motor,ac,dll)</t>
  </si>
  <si>
    <t>Jamuan UKM/Tamu</t>
  </si>
  <si>
    <t>ATK/Perlengkapan Kantor/Catridge Tinta</t>
  </si>
  <si>
    <t>Fotocopy, Penjilidan, Kirim Berkas &amp; Admin Bank</t>
  </si>
  <si>
    <t>Susu</t>
  </si>
  <si>
    <t>001/LPB -Solo/2021</t>
  </si>
  <si>
    <t>AVA</t>
  </si>
  <si>
    <t>Westafell Portable</t>
  </si>
  <si>
    <t>Honda Vario 125 PGM-FI</t>
  </si>
  <si>
    <t>002/LPB -Solo/2021</t>
  </si>
  <si>
    <t>003/LPB -Solo/2021</t>
  </si>
  <si>
    <t>Honda TRX-3</t>
  </si>
  <si>
    <t>004/LPB -Solo/2021</t>
  </si>
  <si>
    <t>FamilyDr. FS101</t>
  </si>
  <si>
    <t>Pulse Oximeter</t>
  </si>
  <si>
    <t>005/LPB -Solo/2021</t>
  </si>
  <si>
    <t>006/LPB -Solo/2021</t>
  </si>
  <si>
    <t>007/LPB -Solo/2021</t>
  </si>
  <si>
    <t>Modem</t>
  </si>
  <si>
    <t>Prolink</t>
  </si>
  <si>
    <t>Webcam</t>
  </si>
  <si>
    <t xml:space="preserve">Microphone </t>
  </si>
  <si>
    <t>Taffstudio</t>
  </si>
  <si>
    <t>Kartu GSM dan Isi Pulsa (Modem)</t>
  </si>
  <si>
    <t>Mati tidak bisa digunakan padahal sudah ganti battrey</t>
  </si>
  <si>
    <t>Logitech M171</t>
  </si>
  <si>
    <t>SSD  512GB</t>
  </si>
  <si>
    <t>Aset SSD (penyimpanan) ini terpasang di laptop Koordinator</t>
  </si>
  <si>
    <t>001/LPB -Solo/2022</t>
  </si>
  <si>
    <t>002/LPB -Solo/2022</t>
  </si>
  <si>
    <t>003/LPB -Solo/2022</t>
  </si>
  <si>
    <t>Sobek dibagian pinggir</t>
  </si>
  <si>
    <t xml:space="preserve">                             ( Yeyen Hermawati )                                              ( Mulyati )</t>
  </si>
  <si>
    <t>Kursi Dimutasi Ke LPB Klaten (049/2019)</t>
  </si>
  <si>
    <t>Kursi Dimutasi Ke LPB Jogja (048/2019)</t>
  </si>
  <si>
    <t>Kursi Dimutasi Ke LPB Jogja (050/2019)</t>
  </si>
  <si>
    <t>( Tarsisius Wijaya )</t>
  </si>
  <si>
    <t xml:space="preserve"> </t>
  </si>
  <si>
    <t>Wireless N USB Adapter</t>
  </si>
  <si>
    <t>Tp - Link TL-WN812N</t>
  </si>
  <si>
    <t>004/LPB -Solo/2022</t>
  </si>
  <si>
    <t>Terbilang : Tiga Juta Rupiah</t>
  </si>
  <si>
    <t>ATK dan Kebutuhan Kantor</t>
  </si>
  <si>
    <t>Januari - April 2023</t>
  </si>
  <si>
    <t>24 Januari 2023 &amp; 18 Maret 2023</t>
  </si>
  <si>
    <r>
      <t xml:space="preserve">Dana Pendampingan Monitoring Pengembangan Komunitas dan Pembentukan Koperasi </t>
    </r>
    <r>
      <rPr>
        <sz val="11"/>
        <color rgb="FFFF0000"/>
        <rFont val="Calibri"/>
        <family val="2"/>
        <scheme val="minor"/>
      </rPr>
      <t>(Running)</t>
    </r>
  </si>
  <si>
    <r>
      <t xml:space="preserve">Diskusi Bulanan Manufaktur </t>
    </r>
    <r>
      <rPr>
        <sz val="11"/>
        <color rgb="FFFF0000"/>
        <rFont val="Calibri"/>
        <family val="2"/>
        <scheme val="minor"/>
      </rPr>
      <t>(Running) (Termin Pertama)</t>
    </r>
  </si>
  <si>
    <t>Slot RAM 8GB</t>
  </si>
  <si>
    <t>V-Gen</t>
  </si>
  <si>
    <t>Tertanam di Laptop</t>
  </si>
  <si>
    <t>SSD 512GB</t>
  </si>
  <si>
    <t>001/LPB -Solo/2023</t>
  </si>
  <si>
    <t>Caddy</t>
  </si>
  <si>
    <t>HDD</t>
  </si>
  <si>
    <t>002/LPB -Solo/2023</t>
  </si>
  <si>
    <t>003/LPB -Solo/2023</t>
  </si>
  <si>
    <t>Kompor Portable</t>
  </si>
  <si>
    <t>Advance</t>
  </si>
  <si>
    <t>004/LPB -Solo/2023</t>
  </si>
  <si>
    <t>005/LPB -Solo/2023</t>
  </si>
  <si>
    <t>Tp - Link TL-WN725N</t>
  </si>
  <si>
    <t>AJUAN OPERASIONAL BULAN MEI 2023</t>
  </si>
  <si>
    <t>1 April s/d 30  April 2023</t>
  </si>
  <si>
    <t>1 April s/d 30 April 2023</t>
  </si>
  <si>
    <t>Pengelompokan Biaya Operasional April 2023</t>
  </si>
  <si>
    <t>Mei - Juli 2023</t>
  </si>
  <si>
    <t>LAPORAN STOCK OPNAME ASET KANTOR LPB SOLO (30 APRIL 2023)</t>
  </si>
  <si>
    <r>
      <t xml:space="preserve">Dana Diskusi 2 Bulanan Hidroponik </t>
    </r>
    <r>
      <rPr>
        <sz val="11"/>
        <color rgb="FFFF0000"/>
        <rFont val="Calibri"/>
        <family val="2"/>
        <scheme val="minor"/>
      </rPr>
      <t>(Running) (Termin Kedua)</t>
    </r>
  </si>
  <si>
    <t xml:space="preserve">                            Dept. Head  FA &amp; GA                                           Admin FA &amp; GA</t>
  </si>
  <si>
    <t>Service Peralatan (2 Motor Kantor)</t>
  </si>
  <si>
    <t>Terbilang : Empat Juta Tiga Ratus Enam Puluh Sembilan Ribu Sembilan Ratus Enam Puluh Satu Rupiah</t>
  </si>
  <si>
    <t>Solo, 2 Mei 2023</t>
  </si>
  <si>
    <t xml:space="preserve">Keterangan </t>
  </si>
  <si>
    <t xml:space="preserve">Target Program Selesai </t>
  </si>
  <si>
    <t xml:space="preserve">Alasan Outstanding Dana Program </t>
  </si>
  <si>
    <t xml:space="preserve">Karena  . . . </t>
  </si>
  <si>
    <r>
      <t>LEMBA</t>
    </r>
    <r>
      <rPr>
        <b/>
        <sz val="11"/>
        <color theme="1"/>
        <rFont val="Arial"/>
        <family val="2"/>
      </rPr>
      <t>GA PENGEMBANGAN BISNIS</t>
    </r>
  </si>
  <si>
    <t>Dana Diskusi Dua Bulanan Hidroponik (Running)</t>
  </si>
  <si>
    <t>Dana Diskusi Bulanan Manufaktur (Running)</t>
  </si>
  <si>
    <t>Dana Pendampingan Monitoring Pengembangan Komunitas dan Pembentukan Koperasi  (Closed)</t>
  </si>
  <si>
    <t>Karena ada efisiensi di dana . . .</t>
  </si>
  <si>
    <t xml:space="preserve">Karena masih terjadwal visit di tanggal 30 Juli </t>
  </si>
  <si>
    <t xml:space="preserve">Karena ada reschedule jadwal di tanggal </t>
  </si>
  <si>
    <t xml:space="preserve">Membuat </t>
  </si>
  <si>
    <t>( xxxxxxxx)</t>
  </si>
  <si>
    <t>Admin LPB</t>
  </si>
  <si>
    <t xml:space="preserve">DILAKUKAN STOCK TAKING FISIK 3 BULAN SEKALI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</si>
</sst>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12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9" tint="-0.249977111117893"/>
      <name val="Calibri"/>
      <family val="2"/>
    </font>
    <font>
      <sz val="8"/>
      <name val="Calibri"/>
      <family val="2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22222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sz val="8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4">
    <xf numFmtId="0" fontId="0" fillId="0" borderId="0"/>
    <xf numFmtId="165" fontId="68" fillId="0" borderId="0" applyFont="0" applyFill="0" applyBorder="0" applyAlignment="0" applyProtection="0"/>
    <xf numFmtId="164" fontId="68" fillId="0" borderId="0" applyFont="0" applyFill="0" applyBorder="0" applyAlignment="0" applyProtection="0"/>
    <xf numFmtId="0" fontId="68" fillId="14" borderId="0" applyNumberFormat="0" applyBorder="0" applyAlignment="0" applyProtection="0"/>
    <xf numFmtId="0" fontId="68" fillId="12" borderId="0" applyNumberFormat="0" applyBorder="0" applyAlignment="0" applyProtection="0"/>
    <xf numFmtId="0" fontId="68" fillId="21" borderId="0" applyNumberFormat="0" applyBorder="0" applyAlignment="0" applyProtection="0"/>
    <xf numFmtId="0" fontId="68" fillId="12" borderId="0" applyNumberFormat="0" applyBorder="0" applyAlignment="0" applyProtection="0"/>
    <xf numFmtId="0" fontId="68" fillId="25" borderId="0" applyNumberFormat="0" applyBorder="0" applyAlignment="0" applyProtection="0"/>
    <xf numFmtId="0" fontId="68" fillId="18" borderId="0" applyNumberFormat="0" applyBorder="0" applyAlignment="0" applyProtection="0"/>
    <xf numFmtId="0" fontId="68" fillId="26" borderId="0" applyNumberFormat="0" applyBorder="0" applyAlignment="0" applyProtection="0"/>
    <xf numFmtId="0" fontId="68" fillId="23" borderId="0" applyNumberFormat="0" applyBorder="0" applyAlignment="0" applyProtection="0"/>
    <xf numFmtId="0" fontId="68" fillId="23" borderId="0" applyNumberFormat="0" applyBorder="0" applyAlignment="0" applyProtection="0"/>
    <xf numFmtId="0" fontId="68" fillId="17" borderId="0" applyNumberFormat="0" applyBorder="0" applyAlignment="0" applyProtection="0"/>
    <xf numFmtId="0" fontId="68" fillId="20" borderId="0" applyNumberFormat="0" applyBorder="0" applyAlignment="0" applyProtection="0"/>
    <xf numFmtId="0" fontId="68" fillId="20" borderId="0" applyNumberFormat="0" applyBorder="0" applyAlignment="0" applyProtection="0"/>
    <xf numFmtId="0" fontId="68" fillId="5" borderId="0" applyNumberFormat="0" applyBorder="0" applyAlignment="0" applyProtection="0"/>
    <xf numFmtId="0" fontId="68" fillId="14" borderId="0" applyNumberFormat="0" applyBorder="0" applyAlignment="0" applyProtection="0"/>
    <xf numFmtId="0" fontId="68" fillId="7" borderId="0" applyNumberFormat="0" applyBorder="0" applyAlignment="0" applyProtection="0"/>
    <xf numFmtId="0" fontId="68" fillId="27" borderId="0" applyNumberFormat="0" applyBorder="0" applyAlignment="0" applyProtection="0"/>
    <xf numFmtId="0" fontId="68" fillId="25" borderId="0" applyNumberFormat="0" applyBorder="0" applyAlignment="0" applyProtection="0"/>
    <xf numFmtId="0" fontId="68" fillId="9" borderId="0" applyNumberFormat="0" applyBorder="0" applyAlignment="0" applyProtection="0"/>
    <xf numFmtId="0" fontId="68" fillId="26" borderId="0" applyNumberFormat="0" applyBorder="0" applyAlignment="0" applyProtection="0"/>
    <xf numFmtId="0" fontId="68" fillId="11" borderId="0" applyNumberFormat="0" applyBorder="0" applyAlignment="0" applyProtection="0"/>
    <xf numFmtId="0" fontId="68" fillId="11" borderId="0" applyNumberFormat="0" applyBorder="0" applyAlignment="0" applyProtection="0"/>
    <xf numFmtId="0" fontId="68" fillId="11" borderId="0" applyNumberFormat="0" applyBorder="0" applyAlignment="0" applyProtection="0"/>
    <xf numFmtId="0" fontId="68" fillId="10" borderId="0" applyNumberFormat="0" applyBorder="0" applyAlignment="0" applyProtection="0"/>
    <xf numFmtId="0" fontId="68" fillId="10" borderId="0" applyNumberFormat="0" applyBorder="0" applyAlignment="0" applyProtection="0"/>
    <xf numFmtId="0" fontId="68" fillId="10" borderId="0" applyNumberFormat="0" applyBorder="0" applyAlignment="0" applyProtection="0"/>
    <xf numFmtId="0" fontId="68" fillId="16" borderId="0" applyNumberFormat="0" applyBorder="0" applyAlignment="0" applyProtection="0"/>
    <xf numFmtId="0" fontId="68" fillId="16" borderId="0" applyNumberFormat="0" applyBorder="0" applyAlignment="0" applyProtection="0"/>
    <xf numFmtId="0" fontId="68" fillId="16" borderId="0" applyNumberFormat="0" applyBorder="0" applyAlignment="0" applyProtection="0"/>
    <xf numFmtId="0" fontId="68" fillId="13" borderId="0" applyNumberFormat="0" applyBorder="0" applyAlignment="0" applyProtection="0"/>
    <xf numFmtId="0" fontId="68" fillId="13" borderId="0" applyNumberFormat="0" applyBorder="0" applyAlignment="0" applyProtection="0"/>
    <xf numFmtId="0" fontId="68" fillId="13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4" borderId="0" applyNumberFormat="0" applyBorder="0" applyAlignment="0" applyProtection="0"/>
    <xf numFmtId="0" fontId="68" fillId="4" borderId="0" applyNumberFormat="0" applyBorder="0" applyAlignment="0" applyProtection="0"/>
    <xf numFmtId="0" fontId="68" fillId="4" borderId="0" applyNumberFormat="0" applyBorder="0" applyAlignment="0" applyProtection="0"/>
    <xf numFmtId="0" fontId="68" fillId="29" borderId="0" applyNumberFormat="0" applyBorder="0" applyAlignment="0" applyProtection="0"/>
    <xf numFmtId="0" fontId="68" fillId="30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22" borderId="0" applyNumberFormat="0" applyBorder="0" applyAlignment="0" applyProtection="0"/>
    <xf numFmtId="0" fontId="68" fillId="22" borderId="0" applyNumberFormat="0" applyBorder="0" applyAlignment="0" applyProtection="0"/>
    <xf numFmtId="0" fontId="68" fillId="33" borderId="0" applyNumberFormat="0" applyBorder="0" applyAlignment="0" applyProtection="0"/>
    <xf numFmtId="0" fontId="68" fillId="15" borderId="0" applyNumberFormat="0" applyBorder="0" applyAlignment="0" applyProtection="0"/>
    <xf numFmtId="0" fontId="68" fillId="15" borderId="0" applyNumberFormat="0" applyBorder="0" applyAlignment="0" applyProtection="0"/>
    <xf numFmtId="0" fontId="68" fillId="24" borderId="0" applyNumberFormat="0" applyBorder="0" applyAlignment="0" applyProtection="0"/>
    <xf numFmtId="0" fontId="68" fillId="28" borderId="0" applyNumberFormat="0" applyBorder="0" applyAlignment="0" applyProtection="0"/>
    <xf numFmtId="0" fontId="68" fillId="28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35" borderId="0" applyNumberFormat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93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19" borderId="25" applyNumberFormat="0" applyFont="0" applyAlignment="0" applyProtection="0"/>
    <xf numFmtId="0" fontId="68" fillId="19" borderId="25" applyNumberFormat="0" applyFont="0" applyAlignment="0" applyProtection="0"/>
    <xf numFmtId="0" fontId="68" fillId="19" borderId="25" applyNumberFormat="0" applyFont="0" applyAlignment="0" applyProtection="0"/>
    <xf numFmtId="0" fontId="68" fillId="19" borderId="25" applyNumberFormat="0" applyFont="0" applyAlignment="0" applyProtection="0"/>
    <xf numFmtId="0" fontId="68" fillId="19" borderId="25" applyNumberFormat="0" applyFont="0" applyAlignment="0" applyProtection="0"/>
    <xf numFmtId="0" fontId="97" fillId="0" borderId="0" applyNumberFormat="0" applyFill="0" applyBorder="0" applyAlignment="0" applyProtection="0"/>
    <xf numFmtId="0" fontId="98" fillId="0" borderId="29" applyNumberFormat="0" applyFill="0" applyAlignment="0" applyProtection="0"/>
    <xf numFmtId="0" fontId="99" fillId="0" borderId="30" applyNumberFormat="0" applyFill="0" applyAlignment="0" applyProtection="0"/>
    <xf numFmtId="0" fontId="100" fillId="0" borderId="31" applyNumberFormat="0" applyFill="0" applyAlignment="0" applyProtection="0"/>
    <xf numFmtId="0" fontId="100" fillId="0" borderId="0" applyNumberFormat="0" applyFill="0" applyBorder="0" applyAlignment="0" applyProtection="0"/>
    <xf numFmtId="0" fontId="101" fillId="36" borderId="0" applyNumberFormat="0" applyBorder="0" applyAlignment="0" applyProtection="0"/>
    <xf numFmtId="0" fontId="102" fillId="37" borderId="0" applyNumberFormat="0" applyBorder="0" applyAlignment="0" applyProtection="0"/>
    <xf numFmtId="0" fontId="103" fillId="38" borderId="0" applyNumberFormat="0" applyBorder="0" applyAlignment="0" applyProtection="0"/>
    <xf numFmtId="0" fontId="104" fillId="39" borderId="32" applyNumberFormat="0" applyAlignment="0" applyProtection="0"/>
    <xf numFmtId="0" fontId="105" fillId="40" borderId="33" applyNumberFormat="0" applyAlignment="0" applyProtection="0"/>
    <xf numFmtId="0" fontId="106" fillId="40" borderId="32" applyNumberFormat="0" applyAlignment="0" applyProtection="0"/>
    <xf numFmtId="0" fontId="107" fillId="0" borderId="34" applyNumberFormat="0" applyFill="0" applyAlignment="0" applyProtection="0"/>
    <xf numFmtId="0" fontId="108" fillId="41" borderId="35" applyNumberFormat="0" applyAlignment="0" applyProtection="0"/>
    <xf numFmtId="0" fontId="67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69" fillId="0" borderId="36" applyNumberFormat="0" applyFill="0" applyAlignment="0" applyProtection="0"/>
    <xf numFmtId="0" fontId="110" fillId="43" borderId="0" applyNumberFormat="0" applyBorder="0" applyAlignment="0" applyProtection="0"/>
    <xf numFmtId="0" fontId="53" fillId="44" borderId="0" applyNumberFormat="0" applyBorder="0" applyAlignment="0" applyProtection="0"/>
    <xf numFmtId="0" fontId="53" fillId="45" borderId="0" applyNumberFormat="0" applyBorder="0" applyAlignment="0" applyProtection="0"/>
    <xf numFmtId="0" fontId="53" fillId="46" borderId="0" applyNumberFormat="0" applyBorder="0" applyAlignment="0" applyProtection="0"/>
    <xf numFmtId="0" fontId="110" fillId="47" borderId="0" applyNumberFormat="0" applyBorder="0" applyAlignment="0" applyProtection="0"/>
    <xf numFmtId="0" fontId="53" fillId="48" borderId="0" applyNumberFormat="0" applyBorder="0" applyAlignment="0" applyProtection="0"/>
    <xf numFmtId="0" fontId="53" fillId="49" borderId="0" applyNumberFormat="0" applyBorder="0" applyAlignment="0" applyProtection="0"/>
    <xf numFmtId="0" fontId="53" fillId="50" borderId="0" applyNumberFormat="0" applyBorder="0" applyAlignment="0" applyProtection="0"/>
    <xf numFmtId="0" fontId="110" fillId="51" borderId="0" applyNumberFormat="0" applyBorder="0" applyAlignment="0" applyProtection="0"/>
    <xf numFmtId="0" fontId="53" fillId="52" borderId="0" applyNumberFormat="0" applyBorder="0" applyAlignment="0" applyProtection="0"/>
    <xf numFmtId="0" fontId="53" fillId="53" borderId="0" applyNumberFormat="0" applyBorder="0" applyAlignment="0" applyProtection="0"/>
    <xf numFmtId="0" fontId="53" fillId="54" borderId="0" applyNumberFormat="0" applyBorder="0" applyAlignment="0" applyProtection="0"/>
    <xf numFmtId="0" fontId="110" fillId="55" borderId="0" applyNumberFormat="0" applyBorder="0" applyAlignment="0" applyProtection="0"/>
    <xf numFmtId="0" fontId="53" fillId="56" borderId="0" applyNumberFormat="0" applyBorder="0" applyAlignment="0" applyProtection="0"/>
    <xf numFmtId="0" fontId="53" fillId="57" borderId="0" applyNumberFormat="0" applyBorder="0" applyAlignment="0" applyProtection="0"/>
    <xf numFmtId="0" fontId="53" fillId="58" borderId="0" applyNumberFormat="0" applyBorder="0" applyAlignment="0" applyProtection="0"/>
    <xf numFmtId="0" fontId="110" fillId="59" borderId="0" applyNumberFormat="0" applyBorder="0" applyAlignment="0" applyProtection="0"/>
    <xf numFmtId="0" fontId="53" fillId="60" borderId="0" applyNumberFormat="0" applyBorder="0" applyAlignment="0" applyProtection="0"/>
    <xf numFmtId="0" fontId="53" fillId="61" borderId="0" applyNumberFormat="0" applyBorder="0" applyAlignment="0" applyProtection="0"/>
    <xf numFmtId="0" fontId="53" fillId="62" borderId="0" applyNumberFormat="0" applyBorder="0" applyAlignment="0" applyProtection="0"/>
    <xf numFmtId="0" fontId="110" fillId="63" borderId="0" applyNumberFormat="0" applyBorder="0" applyAlignment="0" applyProtection="0"/>
    <xf numFmtId="0" fontId="53" fillId="64" borderId="0" applyNumberFormat="0" applyBorder="0" applyAlignment="0" applyProtection="0"/>
    <xf numFmtId="0" fontId="53" fillId="65" borderId="0" applyNumberFormat="0" applyBorder="0" applyAlignment="0" applyProtection="0"/>
    <xf numFmtId="0" fontId="53" fillId="66" borderId="0" applyNumberFormat="0" applyBorder="0" applyAlignment="0" applyProtection="0"/>
    <xf numFmtId="0" fontId="53" fillId="0" borderId="0"/>
    <xf numFmtId="0" fontId="53" fillId="42" borderId="25" applyNumberFormat="0" applyFont="0" applyAlignment="0" applyProtection="0"/>
    <xf numFmtId="0" fontId="22" fillId="0" borderId="0"/>
    <xf numFmtId="0" fontId="22" fillId="0" borderId="0"/>
    <xf numFmtId="0" fontId="22" fillId="0" borderId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</cellStyleXfs>
  <cellXfs count="409">
    <xf numFmtId="0" fontId="0" fillId="0" borderId="0" xfId="0"/>
    <xf numFmtId="0" fontId="64" fillId="0" borderId="0" xfId="0" applyFont="1" applyAlignment="1">
      <alignment horizontal="left" vertical="center" indent="13"/>
    </xf>
    <xf numFmtId="0" fontId="65" fillId="0" borderId="0" xfId="0" applyFont="1" applyAlignment="1">
      <alignment horizontal="left" vertical="center" indent="13"/>
    </xf>
    <xf numFmtId="0" fontId="66" fillId="0" borderId="0" xfId="0" applyFont="1"/>
    <xf numFmtId="0" fontId="68" fillId="0" borderId="0" xfId="0" applyFont="1"/>
    <xf numFmtId="0" fontId="0" fillId="2" borderId="0" xfId="0" applyFill="1"/>
    <xf numFmtId="0" fontId="69" fillId="0" borderId="0" xfId="0" applyFont="1"/>
    <xf numFmtId="164" fontId="68" fillId="2" borderId="1" xfId="2" applyFont="1" applyFill="1" applyBorder="1"/>
    <xf numFmtId="0" fontId="68" fillId="0" borderId="1" xfId="0" applyFont="1" applyBorder="1"/>
    <xf numFmtId="164" fontId="70" fillId="2" borderId="1" xfId="2" applyFont="1" applyFill="1" applyBorder="1"/>
    <xf numFmtId="0" fontId="0" fillId="0" borderId="1" xfId="0" applyBorder="1"/>
    <xf numFmtId="166" fontId="70" fillId="2" borderId="1" xfId="1" applyNumberFormat="1" applyFont="1" applyFill="1" applyBorder="1"/>
    <xf numFmtId="0" fontId="0" fillId="0" borderId="7" xfId="0" applyBorder="1"/>
    <xf numFmtId="164" fontId="0" fillId="0" borderId="0" xfId="2" applyFont="1" applyBorder="1"/>
    <xf numFmtId="164" fontId="0" fillId="0" borderId="0" xfId="0" applyNumberFormat="1"/>
    <xf numFmtId="164" fontId="0" fillId="0" borderId="0" xfId="2" applyFont="1"/>
    <xf numFmtId="0" fontId="0" fillId="0" borderId="12" xfId="0" applyBorder="1"/>
    <xf numFmtId="0" fontId="67" fillId="0" borderId="0" xfId="0" applyFont="1"/>
    <xf numFmtId="0" fontId="73" fillId="0" borderId="0" xfId="0" applyFont="1"/>
    <xf numFmtId="0" fontId="77" fillId="0" borderId="15" xfId="0" applyFont="1" applyBorder="1"/>
    <xf numFmtId="0" fontId="77" fillId="0" borderId="15" xfId="0" applyFont="1" applyBorder="1" applyAlignment="1">
      <alignment vertical="center"/>
    </xf>
    <xf numFmtId="0" fontId="75" fillId="0" borderId="15" xfId="0" applyFont="1" applyBorder="1"/>
    <xf numFmtId="0" fontId="75" fillId="0" borderId="15" xfId="0" applyFont="1" applyBorder="1" applyAlignment="1">
      <alignment vertical="center"/>
    </xf>
    <xf numFmtId="0" fontId="75" fillId="0" borderId="15" xfId="0" applyFont="1" applyBorder="1" applyAlignment="1">
      <alignment vertical="top" wrapText="1"/>
    </xf>
    <xf numFmtId="0" fontId="75" fillId="0" borderId="15" xfId="0" applyFont="1" applyBorder="1" applyAlignment="1">
      <alignment vertical="top"/>
    </xf>
    <xf numFmtId="0" fontId="75" fillId="0" borderId="15" xfId="0" applyFont="1" applyBorder="1" applyAlignment="1">
      <alignment horizontal="left" vertical="top"/>
    </xf>
    <xf numFmtId="164" fontId="78" fillId="0" borderId="0" xfId="0" applyNumberFormat="1" applyFont="1"/>
    <xf numFmtId="0" fontId="77" fillId="0" borderId="15" xfId="0" applyFont="1" applyBorder="1" applyAlignment="1">
      <alignment horizontal="center" vertical="top"/>
    </xf>
    <xf numFmtId="0" fontId="75" fillId="0" borderId="15" xfId="0" applyFont="1" applyBorder="1" applyAlignment="1">
      <alignment horizontal="center" vertical="top"/>
    </xf>
    <xf numFmtId="0" fontId="75" fillId="0" borderId="15" xfId="0" applyFont="1" applyBorder="1" applyAlignment="1">
      <alignment horizontal="center" vertical="center"/>
    </xf>
    <xf numFmtId="0" fontId="75" fillId="0" borderId="0" xfId="0" applyFont="1" applyAlignment="1">
      <alignment horizontal="left"/>
    </xf>
    <xf numFmtId="0" fontId="75" fillId="0" borderId="0" xfId="0" applyFont="1"/>
    <xf numFmtId="0" fontId="71" fillId="0" borderId="0" xfId="0" applyFont="1"/>
    <xf numFmtId="0" fontId="70" fillId="0" borderId="0" xfId="0" applyFont="1"/>
    <xf numFmtId="0" fontId="0" fillId="0" borderId="0" xfId="0" applyAlignment="1">
      <alignment horizontal="center"/>
    </xf>
    <xf numFmtId="15" fontId="70" fillId="2" borderId="1" xfId="67" applyNumberFormat="1" applyFont="1" applyFill="1" applyBorder="1"/>
    <xf numFmtId="164" fontId="68" fillId="0" borderId="0" xfId="0" applyNumberFormat="1" applyFont="1"/>
    <xf numFmtId="41" fontId="0" fillId="0" borderId="0" xfId="0" applyNumberFormat="1"/>
    <xf numFmtId="0" fontId="71" fillId="2" borderId="0" xfId="0" applyFont="1" applyFill="1"/>
    <xf numFmtId="164" fontId="69" fillId="0" borderId="1" xfId="2" applyFont="1" applyBorder="1"/>
    <xf numFmtId="164" fontId="71" fillId="2" borderId="0" xfId="0" applyNumberFormat="1" applyFont="1" applyFill="1"/>
    <xf numFmtId="164" fontId="67" fillId="0" borderId="0" xfId="2" applyFont="1" applyBorder="1"/>
    <xf numFmtId="0" fontId="85" fillId="0" borderId="0" xfId="0" applyFont="1"/>
    <xf numFmtId="0" fontId="69" fillId="8" borderId="2" xfId="0" applyFont="1" applyFill="1" applyBorder="1" applyAlignment="1">
      <alignment horizontal="center"/>
    </xf>
    <xf numFmtId="0" fontId="69" fillId="8" borderId="18" xfId="0" applyFont="1" applyFill="1" applyBorder="1" applyAlignment="1">
      <alignment horizontal="center"/>
    </xf>
    <xf numFmtId="0" fontId="68" fillId="0" borderId="21" xfId="0" applyFont="1" applyBorder="1" applyAlignment="1">
      <alignment horizontal="center" vertical="center"/>
    </xf>
    <xf numFmtId="0" fontId="68" fillId="0" borderId="22" xfId="0" applyFont="1" applyBorder="1"/>
    <xf numFmtId="0" fontId="68" fillId="0" borderId="23" xfId="0" applyFont="1" applyBorder="1" applyAlignment="1">
      <alignment horizontal="center"/>
    </xf>
    <xf numFmtId="164" fontId="68" fillId="0" borderId="24" xfId="2" applyFont="1" applyBorder="1"/>
    <xf numFmtId="164" fontId="68" fillId="0" borderId="22" xfId="2" applyFont="1" applyBorder="1"/>
    <xf numFmtId="164" fontId="68" fillId="0" borderId="22" xfId="2" applyFont="1" applyBorder="1" applyAlignment="1">
      <alignment horizontal="center"/>
    </xf>
    <xf numFmtId="0" fontId="68" fillId="0" borderId="21" xfId="0" applyFont="1" applyBorder="1"/>
    <xf numFmtId="0" fontId="68" fillId="0" borderId="22" xfId="0" applyFont="1" applyBorder="1" applyAlignment="1">
      <alignment horizontal="center"/>
    </xf>
    <xf numFmtId="164" fontId="68" fillId="0" borderId="19" xfId="2" applyFont="1" applyBorder="1"/>
    <xf numFmtId="0" fontId="68" fillId="0" borderId="5" xfId="0" applyFont="1" applyBorder="1" applyAlignment="1">
      <alignment horizontal="left"/>
    </xf>
    <xf numFmtId="164" fontId="68" fillId="2" borderId="22" xfId="2" applyFont="1" applyFill="1" applyBorder="1" applyAlignment="1">
      <alignment horizontal="center"/>
    </xf>
    <xf numFmtId="164" fontId="68" fillId="0" borderId="5" xfId="2" applyFont="1" applyBorder="1" applyAlignment="1">
      <alignment horizontal="center"/>
    </xf>
    <xf numFmtId="0" fontId="69" fillId="0" borderId="3" xfId="0" applyFont="1" applyBorder="1"/>
    <xf numFmtId="0" fontId="69" fillId="0" borderId="1" xfId="0" applyFont="1" applyBorder="1"/>
    <xf numFmtId="0" fontId="69" fillId="0" borderId="13" xfId="0" applyFont="1" applyBorder="1" applyAlignment="1">
      <alignment horizontal="center" vertical="center"/>
    </xf>
    <xf numFmtId="0" fontId="86" fillId="0" borderId="0" xfId="0" applyFont="1"/>
    <xf numFmtId="0" fontId="87" fillId="0" borderId="0" xfId="0" applyFont="1"/>
    <xf numFmtId="164" fontId="0" fillId="2" borderId="0" xfId="0" applyNumberFormat="1" applyFill="1"/>
    <xf numFmtId="0" fontId="88" fillId="0" borderId="0" xfId="0" applyFont="1"/>
    <xf numFmtId="0" fontId="69" fillId="0" borderId="12" xfId="0" applyFont="1" applyBorder="1"/>
    <xf numFmtId="0" fontId="90" fillId="0" borderId="1" xfId="0" applyFont="1" applyBorder="1"/>
    <xf numFmtId="0" fontId="91" fillId="0" borderId="8" xfId="0" applyFont="1" applyBorder="1"/>
    <xf numFmtId="0" fontId="91" fillId="0" borderId="1" xfId="0" applyFont="1" applyBorder="1" applyAlignment="1">
      <alignment horizontal="right"/>
    </xf>
    <xf numFmtId="164" fontId="90" fillId="0" borderId="0" xfId="0" applyNumberFormat="1" applyFont="1"/>
    <xf numFmtId="164" fontId="68" fillId="2" borderId="0" xfId="0" applyNumberFormat="1" applyFont="1" applyFill="1"/>
    <xf numFmtId="166" fontId="68" fillId="2" borderId="0" xfId="1" applyNumberFormat="1" applyFont="1" applyFill="1" applyBorder="1" applyAlignment="1">
      <alignment horizontal="center" vertical="center"/>
    </xf>
    <xf numFmtId="164" fontId="68" fillId="2" borderId="0" xfId="0" applyNumberFormat="1" applyFont="1" applyFill="1" applyAlignment="1">
      <alignment horizontal="center" vertical="center" wrapText="1"/>
    </xf>
    <xf numFmtId="164" fontId="68" fillId="2" borderId="0" xfId="2" applyFont="1" applyFill="1" applyBorder="1" applyAlignment="1"/>
    <xf numFmtId="0" fontId="68" fillId="2" borderId="0" xfId="0" applyFont="1" applyFill="1"/>
    <xf numFmtId="0" fontId="92" fillId="0" borderId="0" xfId="0" applyFont="1"/>
    <xf numFmtId="3" fontId="0" fillId="0" borderId="0" xfId="0" applyNumberFormat="1"/>
    <xf numFmtId="166" fontId="0" fillId="2" borderId="0" xfId="0" applyNumberFormat="1" applyFill="1"/>
    <xf numFmtId="166" fontId="0" fillId="0" borderId="0" xfId="1" applyNumberFormat="1" applyFont="1"/>
    <xf numFmtId="166" fontId="70" fillId="2" borderId="0" xfId="1" applyNumberFormat="1" applyFont="1" applyFill="1" applyBorder="1" applyAlignment="1">
      <alignment horizontal="center"/>
    </xf>
    <xf numFmtId="0" fontId="70" fillId="2" borderId="0" xfId="0" applyFont="1" applyFill="1"/>
    <xf numFmtId="3" fontId="67" fillId="2" borderId="0" xfId="0" applyNumberFormat="1" applyFont="1" applyFill="1"/>
    <xf numFmtId="3" fontId="0" fillId="2" borderId="0" xfId="0" applyNumberFormat="1" applyFill="1"/>
    <xf numFmtId="3" fontId="82" fillId="2" borderId="0" xfId="0" applyNumberFormat="1" applyFont="1" applyFill="1"/>
    <xf numFmtId="0" fontId="82" fillId="2" borderId="0" xfId="0" applyFont="1" applyFill="1"/>
    <xf numFmtId="0" fontId="67" fillId="2" borderId="0" xfId="0" applyFont="1" applyFill="1"/>
    <xf numFmtId="164" fontId="67" fillId="2" borderId="0" xfId="0" applyNumberFormat="1" applyFont="1" applyFill="1"/>
    <xf numFmtId="164" fontId="67" fillId="0" borderId="0" xfId="2" applyFont="1"/>
    <xf numFmtId="164" fontId="67" fillId="0" borderId="0" xfId="0" applyNumberFormat="1" applyFont="1"/>
    <xf numFmtId="14" fontId="77" fillId="0" borderId="15" xfId="0" quotePrefix="1" applyNumberFormat="1" applyFont="1" applyBorder="1" applyAlignment="1">
      <alignment horizontal="center" vertical="center"/>
    </xf>
    <xf numFmtId="14" fontId="75" fillId="0" borderId="15" xfId="0" quotePrefix="1" applyNumberFormat="1" applyFont="1" applyBorder="1" applyAlignment="1">
      <alignment horizontal="center" vertical="center"/>
    </xf>
    <xf numFmtId="164" fontId="0" fillId="2" borderId="0" xfId="2" applyFont="1" applyFill="1"/>
    <xf numFmtId="164" fontId="63" fillId="2" borderId="1" xfId="2" applyFont="1" applyFill="1" applyBorder="1"/>
    <xf numFmtId="0" fontId="68" fillId="0" borderId="0" xfId="0" applyFont="1" applyAlignment="1">
      <alignment horizontal="center" vertical="center"/>
    </xf>
    <xf numFmtId="0" fontId="68" fillId="0" borderId="4" xfId="0" applyFont="1" applyBorder="1" applyAlignment="1">
      <alignment horizontal="center" vertical="center"/>
    </xf>
    <xf numFmtId="166" fontId="90" fillId="2" borderId="1" xfId="1" applyNumberFormat="1" applyFont="1" applyFill="1" applyBorder="1" applyAlignment="1">
      <alignment horizontal="right"/>
    </xf>
    <xf numFmtId="0" fontId="69" fillId="3" borderId="2" xfId="0" applyFont="1" applyFill="1" applyBorder="1" applyAlignment="1">
      <alignment horizontal="center" vertical="center"/>
    </xf>
    <xf numFmtId="0" fontId="69" fillId="3" borderId="2" xfId="0" applyFont="1" applyFill="1" applyBorder="1" applyAlignment="1">
      <alignment horizontal="center" vertical="center" wrapText="1"/>
    </xf>
    <xf numFmtId="166" fontId="70" fillId="0" borderId="1" xfId="1" applyNumberFormat="1" applyFont="1" applyBorder="1"/>
    <xf numFmtId="41" fontId="70" fillId="2" borderId="1" xfId="58" applyFont="1" applyFill="1" applyBorder="1"/>
    <xf numFmtId="166" fontId="60" fillId="2" borderId="1" xfId="1" applyNumberFormat="1" applyFont="1" applyFill="1" applyBorder="1" applyAlignment="1">
      <alignment horizontal="center" vertical="center"/>
    </xf>
    <xf numFmtId="0" fontId="69" fillId="3" borderId="1" xfId="0" applyFont="1" applyFill="1" applyBorder="1" applyAlignment="1">
      <alignment horizontal="center" vertical="center"/>
    </xf>
    <xf numFmtId="164" fontId="69" fillId="3" borderId="1" xfId="2" applyFont="1" applyFill="1" applyBorder="1"/>
    <xf numFmtId="0" fontId="59" fillId="0" borderId="24" xfId="0" applyFont="1" applyBorder="1"/>
    <xf numFmtId="0" fontId="69" fillId="3" borderId="1" xfId="0" applyFont="1" applyFill="1" applyBorder="1" applyAlignment="1">
      <alignment horizontal="center" vertical="center" wrapText="1"/>
    </xf>
    <xf numFmtId="166" fontId="62" fillId="2" borderId="1" xfId="1" applyNumberFormat="1" applyFont="1" applyFill="1" applyBorder="1"/>
    <xf numFmtId="164" fontId="70" fillId="0" borderId="5" xfId="2" quotePrefix="1" applyFont="1" applyBorder="1" applyAlignment="1">
      <alignment horizontal="right"/>
    </xf>
    <xf numFmtId="164" fontId="70" fillId="0" borderId="28" xfId="2" applyFont="1" applyBorder="1" applyAlignment="1">
      <alignment horizontal="center"/>
    </xf>
    <xf numFmtId="166" fontId="0" fillId="0" borderId="0" xfId="0" applyNumberFormat="1"/>
    <xf numFmtId="164" fontId="68" fillId="0" borderId="0" xfId="2" applyFont="1" applyBorder="1" applyAlignment="1">
      <alignment horizontal="center"/>
    </xf>
    <xf numFmtId="164" fontId="68" fillId="2" borderId="0" xfId="2" applyFont="1" applyFill="1" applyBorder="1" applyAlignment="1">
      <alignment horizontal="center"/>
    </xf>
    <xf numFmtId="166" fontId="56" fillId="2" borderId="1" xfId="1" applyNumberFormat="1" applyFont="1" applyFill="1" applyBorder="1" applyAlignment="1">
      <alignment horizontal="center" vertical="center"/>
    </xf>
    <xf numFmtId="164" fontId="55" fillId="2" borderId="1" xfId="2" applyFont="1" applyFill="1" applyBorder="1"/>
    <xf numFmtId="166" fontId="55" fillId="2" borderId="1" xfId="1" applyNumberFormat="1" applyFont="1" applyFill="1" applyBorder="1"/>
    <xf numFmtId="166" fontId="54" fillId="2" borderId="1" xfId="1" applyNumberFormat="1" applyFont="1" applyFill="1" applyBorder="1"/>
    <xf numFmtId="3" fontId="68" fillId="0" borderId="0" xfId="0" applyNumberFormat="1" applyFont="1"/>
    <xf numFmtId="164" fontId="55" fillId="0" borderId="1" xfId="2" applyFont="1" applyFill="1" applyBorder="1"/>
    <xf numFmtId="166" fontId="62" fillId="0" borderId="1" xfId="1" applyNumberFormat="1" applyFont="1" applyFill="1" applyBorder="1"/>
    <xf numFmtId="164" fontId="63" fillId="0" borderId="1" xfId="2" applyFont="1" applyFill="1" applyBorder="1"/>
    <xf numFmtId="164" fontId="69" fillId="3" borderId="3" xfId="2" applyFont="1" applyFill="1" applyBorder="1"/>
    <xf numFmtId="0" fontId="69" fillId="3" borderId="6" xfId="0" applyFont="1" applyFill="1" applyBorder="1" applyAlignment="1">
      <alignment horizontal="center" vertical="center" wrapText="1"/>
    </xf>
    <xf numFmtId="0" fontId="51" fillId="0" borderId="0" xfId="0" applyFont="1"/>
    <xf numFmtId="164" fontId="51" fillId="0" borderId="0" xfId="2" applyFont="1" applyBorder="1" applyAlignment="1">
      <alignment horizontal="center"/>
    </xf>
    <xf numFmtId="164" fontId="51" fillId="2" borderId="22" xfId="2" applyFont="1" applyFill="1" applyBorder="1" applyAlignment="1">
      <alignment horizontal="center"/>
    </xf>
    <xf numFmtId="0" fontId="50" fillId="0" borderId="0" xfId="0" applyFont="1"/>
    <xf numFmtId="0" fontId="49" fillId="0" borderId="1" xfId="0" applyFont="1" applyBorder="1" applyAlignment="1">
      <alignment horizontal="left"/>
    </xf>
    <xf numFmtId="15" fontId="49" fillId="2" borderId="1" xfId="67" applyNumberFormat="1" applyFont="1" applyFill="1" applyBorder="1" applyAlignment="1">
      <alignment horizontal="center" vertical="center"/>
    </xf>
    <xf numFmtId="164" fontId="49" fillId="0" borderId="1" xfId="2" applyFont="1" applyBorder="1" applyAlignment="1">
      <alignment horizontal="right"/>
    </xf>
    <xf numFmtId="15" fontId="67" fillId="2" borderId="1" xfId="67" applyNumberFormat="1" applyFont="1" applyFill="1" applyBorder="1" applyAlignment="1">
      <alignment horizontal="center" vertical="center"/>
    </xf>
    <xf numFmtId="164" fontId="67" fillId="2" borderId="1" xfId="0" applyNumberFormat="1" applyFont="1" applyFill="1" applyBorder="1" applyAlignment="1">
      <alignment horizontal="center" vertical="center"/>
    </xf>
    <xf numFmtId="15" fontId="49" fillId="0" borderId="1" xfId="0" applyNumberFormat="1" applyFont="1" applyBorder="1" applyAlignment="1">
      <alignment horizontal="center"/>
    </xf>
    <xf numFmtId="166" fontId="49" fillId="0" borderId="1" xfId="1" applyNumberFormat="1" applyFont="1" applyBorder="1"/>
    <xf numFmtId="0" fontId="49" fillId="0" borderId="1" xfId="0" applyFont="1" applyBorder="1"/>
    <xf numFmtId="3" fontId="49" fillId="2" borderId="3" xfId="0" applyNumberFormat="1" applyFont="1" applyFill="1" applyBorder="1"/>
    <xf numFmtId="0" fontId="49" fillId="0" borderId="26" xfId="0" applyFont="1" applyBorder="1"/>
    <xf numFmtId="3" fontId="0" fillId="0" borderId="0" xfId="0" applyNumberFormat="1" applyAlignment="1">
      <alignment vertical="center"/>
    </xf>
    <xf numFmtId="166" fontId="58" fillId="0" borderId="1" xfId="1" applyNumberFormat="1" applyFont="1" applyBorder="1"/>
    <xf numFmtId="164" fontId="60" fillId="2" borderId="1" xfId="2" applyFont="1" applyFill="1" applyBorder="1"/>
    <xf numFmtId="166" fontId="90" fillId="2" borderId="18" xfId="1" applyNumberFormat="1" applyFont="1" applyFill="1" applyBorder="1" applyAlignment="1">
      <alignment horizontal="right"/>
    </xf>
    <xf numFmtId="166" fontId="62" fillId="0" borderId="1" xfId="1" applyNumberFormat="1" applyFont="1" applyBorder="1"/>
    <xf numFmtId="166" fontId="61" fillId="0" borderId="1" xfId="1" applyNumberFormat="1" applyFont="1" applyBorder="1"/>
    <xf numFmtId="164" fontId="90" fillId="2" borderId="1" xfId="2" applyFont="1" applyFill="1" applyBorder="1"/>
    <xf numFmtId="164" fontId="90" fillId="2" borderId="1" xfId="0" applyNumberFormat="1" applyFont="1" applyFill="1" applyBorder="1"/>
    <xf numFmtId="0" fontId="45" fillId="2" borderId="0" xfId="0" applyFont="1" applyFill="1"/>
    <xf numFmtId="166" fontId="67" fillId="2" borderId="0" xfId="1" applyNumberFormat="1" applyFont="1" applyFill="1" applyBorder="1"/>
    <xf numFmtId="0" fontId="45" fillId="2" borderId="0" xfId="67" applyFont="1" applyFill="1"/>
    <xf numFmtId="166" fontId="72" fillId="2" borderId="0" xfId="1" applyNumberFormat="1" applyFont="1" applyFill="1" applyBorder="1"/>
    <xf numFmtId="164" fontId="72" fillId="2" borderId="0" xfId="2" applyFont="1" applyFill="1" applyBorder="1"/>
    <xf numFmtId="164" fontId="67" fillId="2" borderId="0" xfId="2" applyFont="1" applyFill="1" applyBorder="1"/>
    <xf numFmtId="0" fontId="70" fillId="2" borderId="0" xfId="67" applyFont="1" applyFill="1"/>
    <xf numFmtId="164" fontId="47" fillId="2" borderId="0" xfId="2" applyFont="1" applyFill="1" applyBorder="1"/>
    <xf numFmtId="0" fontId="44" fillId="2" borderId="0" xfId="0" applyFont="1" applyFill="1"/>
    <xf numFmtId="164" fontId="48" fillId="2" borderId="0" xfId="2" applyFont="1" applyFill="1" applyBorder="1"/>
    <xf numFmtId="164" fontId="69" fillId="2" borderId="0" xfId="2" applyFont="1" applyFill="1" applyBorder="1"/>
    <xf numFmtId="166" fontId="67" fillId="2" borderId="0" xfId="1" applyNumberFormat="1" applyFont="1" applyFill="1" applyAlignment="1"/>
    <xf numFmtId="15" fontId="68" fillId="0" borderId="0" xfId="2" applyNumberFormat="1" applyFont="1" applyBorder="1" applyAlignment="1">
      <alignment horizontal="center"/>
    </xf>
    <xf numFmtId="164" fontId="0" fillId="0" borderId="1" xfId="2" applyFont="1" applyBorder="1"/>
    <xf numFmtId="164" fontId="41" fillId="0" borderId="0" xfId="2" applyFont="1"/>
    <xf numFmtId="0" fontId="39" fillId="0" borderId="1" xfId="0" applyFont="1" applyBorder="1"/>
    <xf numFmtId="164" fontId="39" fillId="2" borderId="1" xfId="2" applyFont="1" applyFill="1" applyBorder="1"/>
    <xf numFmtId="166" fontId="39" fillId="2" borderId="1" xfId="1" applyNumberFormat="1" applyFont="1" applyFill="1" applyBorder="1" applyAlignment="1">
      <alignment horizontal="center" vertical="center"/>
    </xf>
    <xf numFmtId="166" fontId="39" fillId="2" borderId="1" xfId="1" applyNumberFormat="1" applyFont="1" applyFill="1" applyBorder="1"/>
    <xf numFmtId="166" fontId="39" fillId="0" borderId="1" xfId="1" applyNumberFormat="1" applyFont="1" applyFill="1" applyBorder="1"/>
    <xf numFmtId="0" fontId="39" fillId="2" borderId="1" xfId="0" applyFont="1" applyFill="1" applyBorder="1"/>
    <xf numFmtId="164" fontId="39" fillId="0" borderId="1" xfId="2" applyFont="1" applyBorder="1"/>
    <xf numFmtId="166" fontId="56" fillId="2" borderId="1" xfId="1" applyNumberFormat="1" applyFont="1" applyFill="1" applyBorder="1"/>
    <xf numFmtId="15" fontId="37" fillId="0" borderId="1" xfId="0" applyNumberFormat="1" applyFont="1" applyBorder="1" applyAlignment="1">
      <alignment horizontal="center"/>
    </xf>
    <xf numFmtId="164" fontId="37" fillId="0" borderId="1" xfId="0" applyNumberFormat="1" applyFont="1" applyBorder="1"/>
    <xf numFmtId="0" fontId="36" fillId="0" borderId="1" xfId="0" applyFont="1" applyBorder="1"/>
    <xf numFmtId="15" fontId="36" fillId="0" borderId="1" xfId="0" applyNumberFormat="1" applyFont="1" applyBorder="1" applyAlignment="1">
      <alignment horizontal="center"/>
    </xf>
    <xf numFmtId="164" fontId="35" fillId="2" borderId="1" xfId="2" applyFont="1" applyFill="1" applyBorder="1"/>
    <xf numFmtId="0" fontId="34" fillId="0" borderId="1" xfId="0" applyFont="1" applyBorder="1"/>
    <xf numFmtId="15" fontId="34" fillId="0" borderId="1" xfId="0" applyNumberFormat="1" applyFont="1" applyBorder="1" applyAlignment="1">
      <alignment horizontal="center"/>
    </xf>
    <xf numFmtId="164" fontId="33" fillId="0" borderId="1" xfId="2" applyFont="1" applyBorder="1"/>
    <xf numFmtId="164" fontId="33" fillId="2" borderId="1" xfId="2" applyFont="1" applyFill="1" applyBorder="1"/>
    <xf numFmtId="164" fontId="32" fillId="0" borderId="1" xfId="2" applyFont="1" applyBorder="1"/>
    <xf numFmtId="0" fontId="32" fillId="0" borderId="1" xfId="0" applyFont="1" applyBorder="1"/>
    <xf numFmtId="164" fontId="31" fillId="2" borderId="27" xfId="2" applyFont="1" applyFill="1" applyBorder="1" applyAlignment="1">
      <alignment horizontal="right"/>
    </xf>
    <xf numFmtId="0" fontId="76" fillId="3" borderId="15" xfId="0" applyFont="1" applyFill="1" applyBorder="1" applyAlignment="1">
      <alignment horizontal="center" vertical="center" wrapText="1"/>
    </xf>
    <xf numFmtId="0" fontId="75" fillId="0" borderId="0" xfId="0" applyFont="1" applyAlignment="1">
      <alignment horizontal="center"/>
    </xf>
    <xf numFmtId="0" fontId="77" fillId="0" borderId="15" xfId="119" applyFont="1" applyBorder="1" applyAlignment="1">
      <alignment horizontal="center" vertical="center" wrapText="1"/>
    </xf>
    <xf numFmtId="0" fontId="77" fillId="0" borderId="15" xfId="120" applyFont="1" applyBorder="1" applyAlignment="1">
      <alignment vertical="center"/>
    </xf>
    <xf numFmtId="0" fontId="77" fillId="0" borderId="15" xfId="121" applyFont="1" applyBorder="1" applyAlignment="1">
      <alignment horizontal="left" vertical="center" wrapText="1"/>
    </xf>
    <xf numFmtId="0" fontId="79" fillId="0" borderId="15" xfId="120" applyFont="1" applyBorder="1" applyAlignment="1">
      <alignment horizontal="left"/>
    </xf>
    <xf numFmtId="164" fontId="77" fillId="0" borderId="15" xfId="122" applyFont="1" applyBorder="1" applyAlignment="1">
      <alignment horizontal="center"/>
    </xf>
    <xf numFmtId="164" fontId="77" fillId="0" borderId="15" xfId="122" applyFont="1" applyBorder="1" applyAlignment="1">
      <alignment horizontal="right" vertical="top"/>
    </xf>
    <xf numFmtId="0" fontId="77" fillId="0" borderId="15" xfId="119" applyFont="1" applyBorder="1" applyAlignment="1">
      <alignment horizontal="center" wrapText="1"/>
    </xf>
    <xf numFmtId="1" fontId="77" fillId="0" borderId="15" xfId="119" applyNumberFormat="1" applyFont="1" applyBorder="1" applyAlignment="1">
      <alignment horizontal="center" vertical="center" wrapText="1"/>
    </xf>
    <xf numFmtId="0" fontId="77" fillId="0" borderId="15" xfId="119" applyFont="1" applyBorder="1" applyAlignment="1">
      <alignment vertical="top" wrapText="1"/>
    </xf>
    <xf numFmtId="0" fontId="75" fillId="0" borderId="15" xfId="119" applyFont="1" applyBorder="1" applyAlignment="1">
      <alignment horizontal="center" vertical="center" wrapText="1"/>
    </xf>
    <xf numFmtId="0" fontId="75" fillId="0" borderId="15" xfId="120" applyFont="1" applyBorder="1" applyAlignment="1">
      <alignment vertical="center"/>
    </xf>
    <xf numFmtId="0" fontId="75" fillId="0" borderId="15" xfId="121" applyFont="1" applyBorder="1" applyAlignment="1">
      <alignment horizontal="left" vertical="center" wrapText="1"/>
    </xf>
    <xf numFmtId="0" fontId="80" fillId="0" borderId="15" xfId="120" applyFont="1" applyBorder="1" applyAlignment="1">
      <alignment horizontal="left"/>
    </xf>
    <xf numFmtId="164" fontId="75" fillId="0" borderId="15" xfId="122" applyFont="1" applyBorder="1" applyAlignment="1">
      <alignment horizontal="center"/>
    </xf>
    <xf numFmtId="164" fontId="75" fillId="0" borderId="15" xfId="122" applyFont="1" applyFill="1" applyBorder="1" applyAlignment="1">
      <alignment horizontal="right" vertical="top"/>
    </xf>
    <xf numFmtId="0" fontId="75" fillId="0" borderId="15" xfId="119" applyFont="1" applyBorder="1" applyAlignment="1">
      <alignment horizontal="center" wrapText="1"/>
    </xf>
    <xf numFmtId="1" fontId="75" fillId="0" borderId="15" xfId="119" applyNumberFormat="1" applyFont="1" applyBorder="1" applyAlignment="1">
      <alignment horizontal="center" vertical="center" wrapText="1"/>
    </xf>
    <xf numFmtId="0" fontId="75" fillId="0" borderId="15" xfId="119" applyFont="1" applyBorder="1" applyAlignment="1">
      <alignment vertical="top" wrapText="1"/>
    </xf>
    <xf numFmtId="164" fontId="75" fillId="0" borderId="15" xfId="122" applyFont="1" applyBorder="1" applyAlignment="1">
      <alignment horizontal="left"/>
    </xf>
    <xf numFmtId="164" fontId="75" fillId="0" borderId="15" xfId="122" applyFont="1" applyFill="1" applyBorder="1" applyAlignment="1">
      <alignment horizontal="right" vertical="center" wrapText="1"/>
    </xf>
    <xf numFmtId="164" fontId="75" fillId="0" borderId="15" xfId="122" applyFont="1" applyFill="1" applyBorder="1" applyAlignment="1">
      <alignment horizontal="center" vertical="center" wrapText="1"/>
    </xf>
    <xf numFmtId="0" fontId="75" fillId="0" borderId="15" xfId="119" applyFont="1" applyBorder="1"/>
    <xf numFmtId="0" fontId="75" fillId="0" borderId="15" xfId="119" applyFont="1" applyBorder="1" applyAlignment="1">
      <alignment wrapText="1"/>
    </xf>
    <xf numFmtId="0" fontId="75" fillId="0" borderId="15" xfId="119" applyFont="1" applyBorder="1" applyAlignment="1">
      <alignment horizontal="left" vertical="top" wrapText="1"/>
    </xf>
    <xf numFmtId="164" fontId="75" fillId="0" borderId="15" xfId="122" applyFont="1" applyFill="1" applyBorder="1" applyAlignment="1">
      <alignment horizontal="left" vertical="top"/>
    </xf>
    <xf numFmtId="0" fontId="75" fillId="0" borderId="15" xfId="119" applyFont="1" applyBorder="1" applyAlignment="1">
      <alignment horizontal="center" vertical="top" wrapText="1"/>
    </xf>
    <xf numFmtId="1" fontId="75" fillId="0" borderId="15" xfId="119" applyNumberFormat="1" applyFont="1" applyBorder="1" applyAlignment="1">
      <alignment horizontal="center" vertical="top" wrapText="1"/>
    </xf>
    <xf numFmtId="164" fontId="75" fillId="0" borderId="15" xfId="122" applyFont="1" applyBorder="1" applyAlignment="1">
      <alignment horizontal="left" vertical="top"/>
    </xf>
    <xf numFmtId="164" fontId="75" fillId="2" borderId="15" xfId="122" applyFont="1" applyFill="1" applyBorder="1" applyAlignment="1">
      <alignment horizontal="left" vertical="top"/>
    </xf>
    <xf numFmtId="164" fontId="75" fillId="0" borderId="15" xfId="122" applyFont="1" applyBorder="1" applyAlignment="1">
      <alignment horizontal="center" vertical="top"/>
    </xf>
    <xf numFmtId="166" fontId="75" fillId="0" borderId="15" xfId="123" applyNumberFormat="1" applyFont="1" applyBorder="1" applyAlignment="1">
      <alignment horizontal="center" vertical="top"/>
    </xf>
    <xf numFmtId="0" fontId="75" fillId="0" borderId="15" xfId="119" applyFont="1" applyBorder="1" applyAlignment="1">
      <alignment vertical="top"/>
    </xf>
    <xf numFmtId="0" fontId="95" fillId="0" borderId="15" xfId="120" applyFont="1" applyBorder="1" applyAlignment="1">
      <alignment vertical="center"/>
    </xf>
    <xf numFmtId="0" fontId="95" fillId="0" borderId="15" xfId="121" applyFont="1" applyBorder="1" applyAlignment="1">
      <alignment horizontal="left" vertical="center" wrapText="1"/>
    </xf>
    <xf numFmtId="0" fontId="76" fillId="7" borderId="15" xfId="119" applyFont="1" applyFill="1" applyBorder="1" applyAlignment="1">
      <alignment horizontal="center"/>
    </xf>
    <xf numFmtId="0" fontId="76" fillId="7" borderId="15" xfId="119" applyFont="1" applyFill="1" applyBorder="1" applyAlignment="1">
      <alignment horizontal="left"/>
    </xf>
    <xf numFmtId="0" fontId="76" fillId="7" borderId="15" xfId="119" applyFont="1" applyFill="1" applyBorder="1"/>
    <xf numFmtId="164" fontId="76" fillId="7" borderId="15" xfId="122" applyFont="1" applyFill="1" applyBorder="1"/>
    <xf numFmtId="164" fontId="75" fillId="0" borderId="0" xfId="122" applyFont="1"/>
    <xf numFmtId="164" fontId="21" fillId="2" borderId="1" xfId="2" applyFont="1" applyFill="1" applyBorder="1"/>
    <xf numFmtId="0" fontId="19" fillId="0" borderId="1" xfId="0" applyFont="1" applyBorder="1"/>
    <xf numFmtId="164" fontId="19" fillId="2" borderId="14" xfId="2" applyFont="1" applyFill="1" applyBorder="1"/>
    <xf numFmtId="164" fontId="19" fillId="2" borderId="1" xfId="2" applyFont="1" applyFill="1" applyBorder="1"/>
    <xf numFmtId="166" fontId="19" fillId="0" borderId="1" xfId="1" applyNumberFormat="1" applyFont="1" applyBorder="1"/>
    <xf numFmtId="166" fontId="19" fillId="2" borderId="1" xfId="1" applyNumberFormat="1" applyFont="1" applyFill="1" applyBorder="1" applyAlignment="1">
      <alignment horizontal="center" vertical="center"/>
    </xf>
    <xf numFmtId="164" fontId="19" fillId="0" borderId="1" xfId="2" applyFont="1" applyFill="1" applyBorder="1"/>
    <xf numFmtId="166" fontId="19" fillId="2" borderId="1" xfId="1" applyNumberFormat="1" applyFont="1" applyFill="1" applyBorder="1"/>
    <xf numFmtId="166" fontId="19" fillId="0" borderId="1" xfId="1" applyNumberFormat="1" applyFont="1" applyFill="1" applyBorder="1"/>
    <xf numFmtId="166" fontId="19" fillId="2" borderId="1" xfId="1" applyNumberFormat="1" applyFont="1" applyFill="1" applyBorder="1" applyAlignment="1">
      <alignment horizontal="center" vertical="top" wrapText="1"/>
    </xf>
    <xf numFmtId="164" fontId="19" fillId="0" borderId="1" xfId="2" applyFont="1" applyBorder="1"/>
    <xf numFmtId="0" fontId="19" fillId="2" borderId="1" xfId="0" applyFont="1" applyFill="1" applyBorder="1"/>
    <xf numFmtId="164" fontId="0" fillId="0" borderId="1" xfId="2" applyFont="1" applyFill="1" applyBorder="1"/>
    <xf numFmtId="164" fontId="14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4" fontId="9" fillId="2" borderId="1" xfId="2" applyFont="1" applyFill="1" applyBorder="1"/>
    <xf numFmtId="164" fontId="9" fillId="0" borderId="1" xfId="2" applyFont="1" applyBorder="1"/>
    <xf numFmtId="166" fontId="9" fillId="2" borderId="1" xfId="1" applyNumberFormat="1" applyFont="1" applyFill="1" applyBorder="1"/>
    <xf numFmtId="0" fontId="7" fillId="0" borderId="1" xfId="0" applyFont="1" applyBorder="1"/>
    <xf numFmtId="15" fontId="7" fillId="0" borderId="1" xfId="0" applyNumberFormat="1" applyFont="1" applyBorder="1" applyAlignment="1">
      <alignment horizontal="center"/>
    </xf>
    <xf numFmtId="0" fontId="6" fillId="0" borderId="2" xfId="0" applyFont="1" applyBorder="1"/>
    <xf numFmtId="0" fontId="6" fillId="0" borderId="0" xfId="0" applyFont="1"/>
    <xf numFmtId="0" fontId="5" fillId="0" borderId="2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/>
    <xf numFmtId="164" fontId="3" fillId="0" borderId="1" xfId="2" applyFont="1" applyBorder="1"/>
    <xf numFmtId="0" fontId="3" fillId="2" borderId="21" xfId="0" applyFont="1" applyFill="1" applyBorder="1"/>
    <xf numFmtId="164" fontId="68" fillId="6" borderId="22" xfId="2" applyFont="1" applyFill="1" applyBorder="1"/>
    <xf numFmtId="164" fontId="68" fillId="6" borderId="22" xfId="2" applyFont="1" applyFill="1" applyBorder="1" applyAlignment="1">
      <alignment horizontal="center"/>
    </xf>
    <xf numFmtId="164" fontId="51" fillId="6" borderId="22" xfId="2" applyFont="1" applyFill="1" applyBorder="1" applyAlignment="1">
      <alignment horizontal="center"/>
    </xf>
    <xf numFmtId="164" fontId="68" fillId="6" borderId="5" xfId="2" applyFont="1" applyFill="1" applyBorder="1" applyAlignment="1">
      <alignment horizontal="center"/>
    </xf>
    <xf numFmtId="164" fontId="70" fillId="6" borderId="28" xfId="2" applyFont="1" applyFill="1" applyBorder="1" applyAlignment="1">
      <alignment horizontal="center"/>
    </xf>
    <xf numFmtId="164" fontId="69" fillId="6" borderId="1" xfId="2" applyFont="1" applyFill="1" applyBorder="1"/>
    <xf numFmtId="164" fontId="90" fillId="6" borderId="18" xfId="2" applyFont="1" applyFill="1" applyBorder="1"/>
    <xf numFmtId="0" fontId="68" fillId="6" borderId="5" xfId="0" applyFont="1" applyFill="1" applyBorder="1" applyAlignment="1">
      <alignment horizontal="center" vertical="center"/>
    </xf>
    <xf numFmtId="0" fontId="1" fillId="6" borderId="5" xfId="0" applyFont="1" applyFill="1" applyBorder="1"/>
    <xf numFmtId="0" fontId="68" fillId="6" borderId="5" xfId="0" applyFont="1" applyFill="1" applyBorder="1"/>
    <xf numFmtId="0" fontId="6" fillId="6" borderId="12" xfId="0" applyFont="1" applyFill="1" applyBorder="1"/>
    <xf numFmtId="0" fontId="42" fillId="6" borderId="5" xfId="0" applyFont="1" applyFill="1" applyBorder="1"/>
    <xf numFmtId="0" fontId="2" fillId="6" borderId="12" xfId="0" applyFont="1" applyFill="1" applyBorder="1"/>
    <xf numFmtId="0" fontId="22" fillId="6" borderId="5" xfId="0" applyFont="1" applyFill="1" applyBorder="1"/>
    <xf numFmtId="0" fontId="0" fillId="6" borderId="18" xfId="0" applyFill="1" applyBorder="1"/>
    <xf numFmtId="0" fontId="71" fillId="0" borderId="1" xfId="0" applyFont="1" applyBorder="1" applyAlignment="1">
      <alignment horizontal="center"/>
    </xf>
    <xf numFmtId="0" fontId="71" fillId="0" borderId="1" xfId="0" applyFont="1" applyBorder="1" applyAlignment="1">
      <alignment horizontal="center" vertical="center" wrapText="1"/>
    </xf>
    <xf numFmtId="0" fontId="71" fillId="0" borderId="9" xfId="0" applyFont="1" applyBorder="1" applyAlignment="1">
      <alignment horizontal="center" vertical="center" wrapText="1"/>
    </xf>
    <xf numFmtId="0" fontId="71" fillId="0" borderId="1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/>
    </xf>
    <xf numFmtId="0" fontId="84" fillId="0" borderId="5" xfId="0" applyFont="1" applyBorder="1" applyAlignment="1">
      <alignment horizontal="center" vertical="center"/>
    </xf>
    <xf numFmtId="0" fontId="84" fillId="0" borderId="0" xfId="0" applyFont="1" applyAlignment="1">
      <alignment horizontal="center" vertical="center" wrapText="1"/>
    </xf>
    <xf numFmtId="0" fontId="70" fillId="0" borderId="19" xfId="0" applyFont="1" applyBorder="1"/>
    <xf numFmtId="15" fontId="70" fillId="0" borderId="19" xfId="0" applyNumberFormat="1" applyFont="1" applyBorder="1" applyAlignment="1">
      <alignment horizontal="center" vertical="center"/>
    </xf>
    <xf numFmtId="164" fontId="70" fillId="0" borderId="20" xfId="0" applyNumberFormat="1" applyFont="1" applyBorder="1" applyAlignment="1">
      <alignment horizontal="center" vertical="center"/>
    </xf>
    <xf numFmtId="164" fontId="70" fillId="0" borderId="19" xfId="2" applyFont="1" applyFill="1" applyBorder="1" applyAlignment="1">
      <alignment horizontal="right"/>
    </xf>
    <xf numFmtId="164" fontId="70" fillId="0" borderId="22" xfId="0" applyNumberFormat="1" applyFont="1" applyBorder="1" applyAlignment="1">
      <alignment horizontal="center" vertical="center"/>
    </xf>
    <xf numFmtId="164" fontId="70" fillId="0" borderId="19" xfId="0" applyNumberFormat="1" applyFont="1" applyBorder="1" applyAlignment="1">
      <alignment horizontal="center" vertical="center"/>
    </xf>
    <xf numFmtId="15" fontId="70" fillId="0" borderId="19" xfId="0" applyNumberFormat="1" applyFont="1" applyBorder="1" applyAlignment="1">
      <alignment horizontal="center"/>
    </xf>
    <xf numFmtId="164" fontId="70" fillId="0" borderId="24" xfId="2" applyFont="1" applyFill="1" applyBorder="1" applyAlignment="1">
      <alignment horizontal="right"/>
    </xf>
    <xf numFmtId="164" fontId="70" fillId="0" borderId="22" xfId="2" applyFont="1" applyFill="1" applyBorder="1" applyAlignment="1">
      <alignment horizontal="right"/>
    </xf>
    <xf numFmtId="0" fontId="71" fillId="0" borderId="1" xfId="0" applyFont="1" applyBorder="1" applyAlignment="1">
      <alignment horizontal="right"/>
    </xf>
    <xf numFmtId="164" fontId="71" fillId="0" borderId="18" xfId="2" applyFont="1" applyFill="1" applyBorder="1"/>
    <xf numFmtId="0" fontId="68" fillId="0" borderId="0" xfId="0" applyFont="1" applyAlignment="1">
      <alignment horizontal="center"/>
    </xf>
    <xf numFmtId="164" fontId="0" fillId="0" borderId="0" xfId="2" applyFont="1" applyFill="1" applyBorder="1"/>
    <xf numFmtId="0" fontId="6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5" fontId="70" fillId="0" borderId="0" xfId="67" applyNumberFormat="1" applyFont="1"/>
    <xf numFmtId="0" fontId="67" fillId="0" borderId="0" xfId="67" applyFont="1"/>
    <xf numFmtId="166" fontId="67" fillId="0" borderId="0" xfId="1" applyNumberFormat="1" applyFont="1" applyFill="1" applyBorder="1"/>
    <xf numFmtId="164" fontId="68" fillId="0" borderId="0" xfId="2" applyFont="1" applyFill="1" applyBorder="1"/>
    <xf numFmtId="0" fontId="38" fillId="0" borderId="0" xfId="0" applyFont="1" applyAlignment="1">
      <alignment horizontal="center"/>
    </xf>
    <xf numFmtId="0" fontId="38" fillId="0" borderId="0" xfId="0" applyFont="1"/>
    <xf numFmtId="0" fontId="18" fillId="0" borderId="0" xfId="0" applyFont="1" applyAlignment="1">
      <alignment horizontal="center"/>
    </xf>
    <xf numFmtId="166" fontId="72" fillId="0" borderId="0" xfId="1" applyNumberFormat="1" applyFont="1" applyFill="1" applyBorder="1"/>
    <xf numFmtId="0" fontId="52" fillId="0" borderId="0" xfId="0" applyFont="1" applyAlignment="1">
      <alignment horizontal="center"/>
    </xf>
    <xf numFmtId="164" fontId="72" fillId="0" borderId="0" xfId="2" applyFont="1" applyFill="1" applyBorder="1"/>
    <xf numFmtId="164" fontId="67" fillId="0" borderId="0" xfId="2" applyFont="1" applyFill="1" applyBorder="1"/>
    <xf numFmtId="0" fontId="57" fillId="0" borderId="0" xfId="0" applyFont="1"/>
    <xf numFmtId="164" fontId="69" fillId="0" borderId="0" xfId="2" applyFont="1" applyFill="1" applyBorder="1"/>
    <xf numFmtId="164" fontId="71" fillId="0" borderId="0" xfId="0" applyNumberFormat="1" applyFont="1"/>
    <xf numFmtId="0" fontId="0" fillId="0" borderId="0" xfId="0" applyAlignment="1">
      <alignment horizontal="left"/>
    </xf>
    <xf numFmtId="0" fontId="72" fillId="0" borderId="0" xfId="0" applyFont="1"/>
    <xf numFmtId="166" fontId="0" fillId="0" borderId="0" xfId="1" applyNumberFormat="1" applyFont="1" applyFill="1" applyBorder="1"/>
    <xf numFmtId="164" fontId="82" fillId="0" borderId="0" xfId="0" applyNumberFormat="1" applyFont="1"/>
    <xf numFmtId="0" fontId="14" fillId="0" borderId="0" xfId="0" applyFont="1" applyAlignment="1">
      <alignment horizontal="center"/>
    </xf>
    <xf numFmtId="0" fontId="70" fillId="0" borderId="0" xfId="67" applyFont="1"/>
    <xf numFmtId="0" fontId="21" fillId="0" borderId="0" xfId="67" applyFont="1"/>
    <xf numFmtId="0" fontId="21" fillId="0" borderId="0" xfId="0" applyFont="1"/>
    <xf numFmtId="0" fontId="13" fillId="0" borderId="0" xfId="0" applyFont="1" applyAlignment="1">
      <alignment horizontal="center"/>
    </xf>
    <xf numFmtId="0" fontId="13" fillId="0" borderId="0" xfId="67" applyFont="1"/>
    <xf numFmtId="0" fontId="12" fillId="0" borderId="0" xfId="0" applyFont="1" applyAlignment="1">
      <alignment horizontal="center"/>
    </xf>
    <xf numFmtId="0" fontId="12" fillId="0" borderId="0" xfId="67" applyFont="1"/>
    <xf numFmtId="0" fontId="10" fillId="0" borderId="0" xfId="0" applyFont="1" applyAlignment="1">
      <alignment horizontal="center"/>
    </xf>
    <xf numFmtId="0" fontId="11" fillId="0" borderId="0" xfId="67" applyFont="1"/>
    <xf numFmtId="0" fontId="11" fillId="0" borderId="0" xfId="0" applyFont="1" applyAlignment="1">
      <alignment horizontal="center"/>
    </xf>
    <xf numFmtId="0" fontId="11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5" fillId="0" borderId="0" xfId="0" applyFont="1"/>
    <xf numFmtId="164" fontId="70" fillId="0" borderId="0" xfId="2" applyFont="1" applyFill="1" applyBorder="1"/>
    <xf numFmtId="0" fontId="5" fillId="0" borderId="0" xfId="67" applyFont="1"/>
    <xf numFmtId="164" fontId="21" fillId="0" borderId="0" xfId="2" applyFont="1" applyFill="1" applyBorder="1"/>
    <xf numFmtId="0" fontId="3" fillId="0" borderId="0" xfId="0" applyFont="1" applyAlignment="1">
      <alignment horizontal="center"/>
    </xf>
    <xf numFmtId="0" fontId="4" fillId="0" borderId="0" xfId="67" applyFont="1"/>
    <xf numFmtId="0" fontId="4" fillId="0" borderId="0" xfId="0" applyFont="1"/>
    <xf numFmtId="0" fontId="3" fillId="0" borderId="0" xfId="0" applyFont="1"/>
    <xf numFmtId="0" fontId="3" fillId="0" borderId="0" xfId="67" applyFont="1"/>
    <xf numFmtId="0" fontId="2" fillId="0" borderId="0" xfId="0" applyFont="1" applyAlignment="1">
      <alignment horizontal="center"/>
    </xf>
    <xf numFmtId="0" fontId="2" fillId="0" borderId="0" xfId="0" applyFont="1"/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/>
    <xf numFmtId="0" fontId="17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/>
    <xf numFmtId="164" fontId="48" fillId="0" borderId="0" xfId="2" applyFont="1" applyFill="1" applyBorder="1"/>
    <xf numFmtId="0" fontId="29" fillId="0" borderId="0" xfId="0" applyFont="1" applyAlignment="1">
      <alignment horizontal="center"/>
    </xf>
    <xf numFmtId="0" fontId="29" fillId="0" borderId="0" xfId="0" applyFont="1"/>
    <xf numFmtId="164" fontId="55" fillId="0" borderId="0" xfId="2" applyFont="1" applyFill="1" applyBorder="1"/>
    <xf numFmtId="0" fontId="2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25" fillId="0" borderId="0" xfId="0" applyFont="1"/>
    <xf numFmtId="164" fontId="40" fillId="0" borderId="0" xfId="2" applyFont="1" applyFill="1" applyBorder="1"/>
    <xf numFmtId="0" fontId="24" fillId="0" borderId="0" xfId="0" applyFont="1" applyAlignment="1">
      <alignment horizontal="center"/>
    </xf>
    <xf numFmtId="0" fontId="24" fillId="0" borderId="0" xfId="0" applyFont="1"/>
    <xf numFmtId="166" fontId="55" fillId="0" borderId="0" xfId="1" applyNumberFormat="1" applyFont="1" applyFill="1" applyBorder="1"/>
    <xf numFmtId="0" fontId="23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3" fillId="0" borderId="0" xfId="0" applyFont="1"/>
    <xf numFmtId="0" fontId="35" fillId="0" borderId="0" xfId="0" applyFont="1" applyAlignment="1">
      <alignment horizontal="center"/>
    </xf>
    <xf numFmtId="0" fontId="35" fillId="0" borderId="0" xfId="0" applyFont="1"/>
    <xf numFmtId="164" fontId="47" fillId="0" borderId="0" xfId="2" applyFont="1" applyFill="1" applyBorder="1"/>
    <xf numFmtId="0" fontId="43" fillId="0" borderId="0" xfId="0" applyFont="1" applyAlignment="1">
      <alignment horizontal="center"/>
    </xf>
    <xf numFmtId="0" fontId="43" fillId="0" borderId="0" xfId="0" applyFont="1"/>
    <xf numFmtId="0" fontId="1" fillId="0" borderId="0" xfId="0" applyFont="1"/>
    <xf numFmtId="0" fontId="68" fillId="6" borderId="0" xfId="0" applyFont="1" applyFill="1"/>
    <xf numFmtId="0" fontId="20" fillId="6" borderId="0" xfId="0" applyFont="1" applyFill="1"/>
    <xf numFmtId="164" fontId="70" fillId="0" borderId="19" xfId="2" applyFont="1" applyFill="1" applyBorder="1"/>
    <xf numFmtId="0" fontId="46" fillId="0" borderId="0" xfId="0" applyFont="1" applyAlignment="1">
      <alignment horizontal="center"/>
    </xf>
    <xf numFmtId="0" fontId="6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69" fillId="8" borderId="1" xfId="0" applyFont="1" applyFill="1" applyBorder="1" applyAlignment="1">
      <alignment horizontal="center" vertical="center"/>
    </xf>
    <xf numFmtId="0" fontId="96" fillId="2" borderId="7" xfId="0" applyFont="1" applyFill="1" applyBorder="1" applyAlignment="1">
      <alignment horizontal="left" vertical="center" wrapText="1"/>
    </xf>
    <xf numFmtId="0" fontId="69" fillId="8" borderId="6" xfId="0" applyFont="1" applyFill="1" applyBorder="1" applyAlignment="1">
      <alignment horizontal="center" vertical="center" wrapText="1"/>
    </xf>
    <xf numFmtId="0" fontId="69" fillId="8" borderId="8" xfId="0" applyFont="1" applyFill="1" applyBorder="1" applyAlignment="1">
      <alignment vertical="center" wrapText="1"/>
    </xf>
    <xf numFmtId="0" fontId="69" fillId="8" borderId="2" xfId="0" applyFont="1" applyFill="1" applyBorder="1" applyAlignment="1">
      <alignment horizontal="center" vertical="center" wrapText="1"/>
    </xf>
    <xf numFmtId="0" fontId="69" fillId="8" borderId="18" xfId="0" applyFont="1" applyFill="1" applyBorder="1" applyAlignment="1">
      <alignment vertical="center" wrapText="1"/>
    </xf>
    <xf numFmtId="0" fontId="69" fillId="8" borderId="7" xfId="0" applyFont="1" applyFill="1" applyBorder="1" applyAlignment="1">
      <alignment horizontal="center" vertical="center"/>
    </xf>
    <xf numFmtId="0" fontId="69" fillId="8" borderId="9" xfId="0" applyFont="1" applyFill="1" applyBorder="1" applyAlignment="1">
      <alignment vertical="center"/>
    </xf>
    <xf numFmtId="0" fontId="89" fillId="0" borderId="1" xfId="0" applyFont="1" applyBorder="1" applyAlignment="1">
      <alignment horizontal="center" vertical="center"/>
    </xf>
    <xf numFmtId="1" fontId="69" fillId="8" borderId="2" xfId="0" applyNumberFormat="1" applyFont="1" applyFill="1" applyBorder="1" applyAlignment="1">
      <alignment horizontal="center" vertical="center" wrapText="1"/>
    </xf>
    <xf numFmtId="1" fontId="69" fillId="8" borderId="18" xfId="0" applyNumberFormat="1" applyFont="1" applyFill="1" applyBorder="1" applyAlignment="1">
      <alignment horizontal="center" vertical="center" wrapText="1"/>
    </xf>
    <xf numFmtId="0" fontId="89" fillId="0" borderId="1" xfId="0" applyFont="1" applyBorder="1" applyAlignment="1">
      <alignment horizontal="center" vertical="center" wrapText="1"/>
    </xf>
    <xf numFmtId="164" fontId="89" fillId="2" borderId="1" xfId="0" applyNumberFormat="1" applyFont="1" applyFill="1" applyBorder="1" applyAlignment="1">
      <alignment horizontal="center" vertical="center" wrapText="1"/>
    </xf>
    <xf numFmtId="0" fontId="89" fillId="2" borderId="1" xfId="0" applyFont="1" applyFill="1" applyBorder="1" applyAlignment="1">
      <alignment horizontal="center" vertical="center" wrapText="1"/>
    </xf>
    <xf numFmtId="0" fontId="83" fillId="0" borderId="0" xfId="0" applyFont="1" applyAlignment="1">
      <alignment horizontal="center"/>
    </xf>
    <xf numFmtId="0" fontId="69" fillId="0" borderId="2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8" xfId="0" applyFont="1" applyBorder="1" applyAlignment="1">
      <alignment horizontal="center" vertical="center" wrapText="1"/>
    </xf>
    <xf numFmtId="0" fontId="71" fillId="0" borderId="6" xfId="0" applyFont="1" applyBorder="1" applyAlignment="1">
      <alignment horizontal="center" vertical="center"/>
    </xf>
    <xf numFmtId="0" fontId="71" fillId="0" borderId="7" xfId="0" applyFont="1" applyBorder="1" applyAlignment="1">
      <alignment horizontal="center" vertical="center"/>
    </xf>
    <xf numFmtId="0" fontId="71" fillId="0" borderId="10" xfId="0" applyFont="1" applyBorder="1" applyAlignment="1">
      <alignment horizontal="center" vertical="center"/>
    </xf>
    <xf numFmtId="0" fontId="71" fillId="0" borderId="8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1" fillId="0" borderId="11" xfId="0" applyFont="1" applyBorder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3" borderId="15" xfId="119" applyFont="1" applyFill="1" applyBorder="1" applyAlignment="1">
      <alignment horizontal="center" vertical="center" wrapText="1"/>
    </xf>
    <xf numFmtId="0" fontId="76" fillId="6" borderId="15" xfId="0" applyFont="1" applyFill="1" applyBorder="1" applyAlignment="1">
      <alignment horizontal="center" vertical="center" wrapText="1"/>
    </xf>
    <xf numFmtId="0" fontId="76" fillId="6" borderId="15" xfId="0" applyFont="1" applyFill="1" applyBorder="1" applyAlignment="1">
      <alignment vertical="center" wrapText="1"/>
    </xf>
    <xf numFmtId="0" fontId="76" fillId="3" borderId="16" xfId="0" applyFont="1" applyFill="1" applyBorder="1" applyAlignment="1">
      <alignment horizontal="center" vertical="center" wrapText="1"/>
    </xf>
    <xf numFmtId="0" fontId="76" fillId="3" borderId="17" xfId="0" applyFont="1" applyFill="1" applyBorder="1" applyAlignment="1">
      <alignment vertical="center"/>
    </xf>
    <xf numFmtId="0" fontId="76" fillId="3" borderId="15" xfId="0" applyFont="1" applyFill="1" applyBorder="1" applyAlignment="1">
      <alignment horizontal="center" vertical="center" wrapText="1"/>
    </xf>
    <xf numFmtId="0" fontId="76" fillId="3" borderId="15" xfId="0" applyFont="1" applyFill="1" applyBorder="1" applyAlignment="1">
      <alignment vertical="center"/>
    </xf>
    <xf numFmtId="0" fontId="76" fillId="3" borderId="15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76" fillId="3" borderId="15" xfId="0" applyFont="1" applyFill="1" applyBorder="1" applyAlignment="1">
      <alignment horizontal="center"/>
    </xf>
    <xf numFmtId="0" fontId="76" fillId="3" borderId="15" xfId="0" applyFont="1" applyFill="1" applyBorder="1" applyAlignment="1">
      <alignment horizontal="center" vertical="center"/>
    </xf>
    <xf numFmtId="0" fontId="75" fillId="0" borderId="0" xfId="0" applyFont="1" applyAlignment="1">
      <alignment horizontal="center"/>
    </xf>
    <xf numFmtId="164" fontId="75" fillId="0" borderId="0" xfId="122" applyFont="1" applyAlignment="1">
      <alignment horizontal="center"/>
    </xf>
    <xf numFmtId="0" fontId="81" fillId="0" borderId="0" xfId="0" applyFont="1" applyAlignment="1">
      <alignment horizontal="center"/>
    </xf>
  </cellXfs>
  <cellStyles count="124">
    <cellStyle name="20% - Accent1" xfId="94" builtinId="30" customBuiltin="1"/>
    <cellStyle name="20% - Accent1 2" xfId="15" xr:uid="{00000000-0005-0000-0000-00003D000000}"/>
    <cellStyle name="20% - Accent1 3" xfId="16" xr:uid="{00000000-0005-0000-0000-00003E000000}"/>
    <cellStyle name="20% - Accent1 4" xfId="3" xr:uid="{00000000-0005-0000-0000-000004000000}"/>
    <cellStyle name="20% - Accent2" xfId="98" builtinId="34" customBuiltin="1"/>
    <cellStyle name="20% - Accent2 2" xfId="17" xr:uid="{00000000-0005-0000-0000-00003F000000}"/>
    <cellStyle name="20% - Accent2 3" xfId="10" xr:uid="{00000000-0005-0000-0000-000026000000}"/>
    <cellStyle name="20% - Accent2 4" xfId="11" xr:uid="{00000000-0005-0000-0000-00002A000000}"/>
    <cellStyle name="20% - Accent3" xfId="102" builtinId="38" customBuiltin="1"/>
    <cellStyle name="20% - Accent3 2" xfId="5" xr:uid="{00000000-0005-0000-0000-000016000000}"/>
    <cellStyle name="20% - Accent3 3" xfId="6" xr:uid="{00000000-0005-0000-0000-000018000000}"/>
    <cellStyle name="20% - Accent3 4" xfId="4" xr:uid="{00000000-0005-0000-0000-000007000000}"/>
    <cellStyle name="20% - Accent4" xfId="106" builtinId="42" customBuiltin="1"/>
    <cellStyle name="20% - Accent4 2" xfId="12" xr:uid="{00000000-0005-0000-0000-000033000000}"/>
    <cellStyle name="20% - Accent4 3" xfId="13" xr:uid="{00000000-0005-0000-0000-000036000000}"/>
    <cellStyle name="20% - Accent4 4" xfId="14" xr:uid="{00000000-0005-0000-0000-00003A000000}"/>
    <cellStyle name="20% - Accent5" xfId="110" builtinId="46" customBuiltin="1"/>
    <cellStyle name="20% - Accent5 2" xfId="18" xr:uid="{00000000-0005-0000-0000-000040000000}"/>
    <cellStyle name="20% - Accent5 3" xfId="19" xr:uid="{00000000-0005-0000-0000-000041000000}"/>
    <cellStyle name="20% - Accent5 4" xfId="7" xr:uid="{00000000-0005-0000-0000-00001D000000}"/>
    <cellStyle name="20% - Accent6" xfId="114" builtinId="50" customBuiltin="1"/>
    <cellStyle name="20% - Accent6 2" xfId="20" xr:uid="{00000000-0005-0000-0000-000042000000}"/>
    <cellStyle name="20% - Accent6 3" xfId="9" xr:uid="{00000000-0005-0000-0000-000025000000}"/>
    <cellStyle name="20% - Accent6 4" xfId="21" xr:uid="{00000000-0005-0000-0000-000043000000}"/>
    <cellStyle name="40% - Accent1" xfId="95" builtinId="31" customBuiltin="1"/>
    <cellStyle name="40% - Accent1 2" xfId="22" xr:uid="{00000000-0005-0000-0000-000044000000}"/>
    <cellStyle name="40% - Accent1 3" xfId="23" xr:uid="{00000000-0005-0000-0000-000045000000}"/>
    <cellStyle name="40% - Accent1 4" xfId="24" xr:uid="{00000000-0005-0000-0000-000046000000}"/>
    <cellStyle name="40% - Accent2" xfId="99" builtinId="35" customBuiltin="1"/>
    <cellStyle name="40% - Accent2 2" xfId="25" xr:uid="{00000000-0005-0000-0000-000047000000}"/>
    <cellStyle name="40% - Accent2 3" xfId="26" xr:uid="{00000000-0005-0000-0000-000048000000}"/>
    <cellStyle name="40% - Accent2 4" xfId="27" xr:uid="{00000000-0005-0000-0000-000049000000}"/>
    <cellStyle name="40% - Accent3" xfId="103" builtinId="39" customBuiltin="1"/>
    <cellStyle name="40% - Accent3 2" xfId="28" xr:uid="{00000000-0005-0000-0000-00004A000000}"/>
    <cellStyle name="40% - Accent3 3" xfId="29" xr:uid="{00000000-0005-0000-0000-00004B000000}"/>
    <cellStyle name="40% - Accent3 4" xfId="30" xr:uid="{00000000-0005-0000-0000-00004C000000}"/>
    <cellStyle name="40% - Accent4" xfId="107" builtinId="43" customBuiltin="1"/>
    <cellStyle name="40% - Accent4 2" xfId="31" xr:uid="{00000000-0005-0000-0000-00004D000000}"/>
    <cellStyle name="40% - Accent4 3" xfId="32" xr:uid="{00000000-0005-0000-0000-00004E000000}"/>
    <cellStyle name="40% - Accent4 4" xfId="33" xr:uid="{00000000-0005-0000-0000-00004F000000}"/>
    <cellStyle name="40% - Accent5" xfId="111" builtinId="47" customBuiltin="1"/>
    <cellStyle name="40% - Accent5 2" xfId="34" xr:uid="{00000000-0005-0000-0000-000050000000}"/>
    <cellStyle name="40% - Accent5 3" xfId="35" xr:uid="{00000000-0005-0000-0000-000051000000}"/>
    <cellStyle name="40% - Accent5 4" xfId="36" xr:uid="{00000000-0005-0000-0000-000052000000}"/>
    <cellStyle name="40% - Accent6" xfId="115" builtinId="51" customBuiltin="1"/>
    <cellStyle name="40% - Accent6 2" xfId="37" xr:uid="{00000000-0005-0000-0000-000053000000}"/>
    <cellStyle name="40% - Accent6 3" xfId="38" xr:uid="{00000000-0005-0000-0000-000054000000}"/>
    <cellStyle name="40% - Accent6 4" xfId="39" xr:uid="{00000000-0005-0000-0000-000055000000}"/>
    <cellStyle name="60% - Accent1" xfId="96" builtinId="32" customBuiltin="1"/>
    <cellStyle name="60% - Accent1 2" xfId="40" xr:uid="{00000000-0005-0000-0000-000056000000}"/>
    <cellStyle name="60% - Accent1 3" xfId="41" xr:uid="{00000000-0005-0000-0000-000057000000}"/>
    <cellStyle name="60% - Accent1 4" xfId="42" xr:uid="{00000000-0005-0000-0000-000058000000}"/>
    <cellStyle name="60% - Accent2" xfId="100" builtinId="36" customBuiltin="1"/>
    <cellStyle name="60% - Accent2 2" xfId="43" xr:uid="{00000000-0005-0000-0000-000059000000}"/>
    <cellStyle name="60% - Accent2 3" xfId="44" xr:uid="{00000000-0005-0000-0000-00005A000000}"/>
    <cellStyle name="60% - Accent2 4" xfId="45" xr:uid="{00000000-0005-0000-0000-00005B000000}"/>
    <cellStyle name="60% - Accent3" xfId="104" builtinId="40" customBuiltin="1"/>
    <cellStyle name="60% - Accent3 2" xfId="8" xr:uid="{00000000-0005-0000-0000-000023000000}"/>
    <cellStyle name="60% - Accent3 3" xfId="46" xr:uid="{00000000-0005-0000-0000-00005C000000}"/>
    <cellStyle name="60% - Accent3 4" xfId="47" xr:uid="{00000000-0005-0000-0000-00005D000000}"/>
    <cellStyle name="60% - Accent4" xfId="108" builtinId="44" customBuiltin="1"/>
    <cellStyle name="60% - Accent4 2" xfId="48" xr:uid="{00000000-0005-0000-0000-00005E000000}"/>
    <cellStyle name="60% - Accent4 3" xfId="49" xr:uid="{00000000-0005-0000-0000-00005F000000}"/>
    <cellStyle name="60% - Accent4 4" xfId="50" xr:uid="{00000000-0005-0000-0000-000060000000}"/>
    <cellStyle name="60% - Accent5" xfId="112" builtinId="48" customBuiltin="1"/>
    <cellStyle name="60% - Accent5 2" xfId="51" xr:uid="{00000000-0005-0000-0000-000061000000}"/>
    <cellStyle name="60% - Accent5 3" xfId="52" xr:uid="{00000000-0005-0000-0000-000062000000}"/>
    <cellStyle name="60% - Accent5 4" xfId="53" xr:uid="{00000000-0005-0000-0000-000063000000}"/>
    <cellStyle name="60% - Accent6" xfId="116" builtinId="52" customBuiltin="1"/>
    <cellStyle name="60% - Accent6 2" xfId="54" xr:uid="{00000000-0005-0000-0000-000064000000}"/>
    <cellStyle name="60% - Accent6 3" xfId="55" xr:uid="{00000000-0005-0000-0000-000065000000}"/>
    <cellStyle name="60% - Accent6 4" xfId="56" xr:uid="{00000000-0005-0000-0000-000066000000}"/>
    <cellStyle name="Accent1" xfId="93" builtinId="29" customBuiltin="1"/>
    <cellStyle name="Accent2" xfId="97" builtinId="33" customBuiltin="1"/>
    <cellStyle name="Accent3" xfId="101" builtinId="37" customBuiltin="1"/>
    <cellStyle name="Accent4" xfId="105" builtinId="41" customBuiltin="1"/>
    <cellStyle name="Accent5" xfId="109" builtinId="45" customBuiltin="1"/>
    <cellStyle name="Accent6" xfId="113" builtinId="49" customBuiltin="1"/>
    <cellStyle name="Bad" xfId="83" builtinId="27" customBuiltin="1"/>
    <cellStyle name="Calculation" xfId="87" builtinId="22" customBuiltin="1"/>
    <cellStyle name="Check Cell" xfId="89" builtinId="23" customBuiltin="1"/>
    <cellStyle name="Comma" xfId="1" builtinId="3"/>
    <cellStyle name="Comma [0]" xfId="2" builtinId="6"/>
    <cellStyle name="Comma [0] 2" xfId="57" xr:uid="{00000000-0005-0000-0000-000067000000}"/>
    <cellStyle name="Comma [0] 3" xfId="58" xr:uid="{00000000-0005-0000-0000-000068000000}"/>
    <cellStyle name="Comma [0] 4" xfId="122" xr:uid="{D65ED6B7-30E7-42FD-8823-8A016DE643A5}"/>
    <cellStyle name="Comma 2" xfId="59" xr:uid="{00000000-0005-0000-0000-000069000000}"/>
    <cellStyle name="Comma 2 2" xfId="60" xr:uid="{00000000-0005-0000-0000-00006A000000}"/>
    <cellStyle name="Comma 3" xfId="123" xr:uid="{C1FF971C-66AB-47EB-8775-5ACEDCA012DF}"/>
    <cellStyle name="Explanatory Text" xfId="91" builtinId="53" customBuiltin="1"/>
    <cellStyle name="Good" xfId="82" builtinId="26" customBuiltin="1"/>
    <cellStyle name="Heading 1" xfId="78" builtinId="16" customBuiltin="1"/>
    <cellStyle name="Heading 2" xfId="79" builtinId="17" customBuiltin="1"/>
    <cellStyle name="Heading 3" xfId="80" builtinId="18" customBuiltin="1"/>
    <cellStyle name="Heading 4" xfId="81" builtinId="19" customBuiltin="1"/>
    <cellStyle name="Input" xfId="85" builtinId="20" customBuiltin="1"/>
    <cellStyle name="Linked Cell" xfId="88" builtinId="24" customBuiltin="1"/>
    <cellStyle name="Neutral" xfId="84" builtinId="28" customBuiltin="1"/>
    <cellStyle name="Normal" xfId="0" builtinId="0"/>
    <cellStyle name="Normal 10" xfId="61" xr:uid="{00000000-0005-0000-0000-00006B000000}"/>
    <cellStyle name="Normal 11" xfId="117" xr:uid="{C6A6E038-70BD-4B97-A9F0-665E70ACACE6}"/>
    <cellStyle name="Normal 2" xfId="62" xr:uid="{00000000-0005-0000-0000-00006C000000}"/>
    <cellStyle name="Normal 2 2" xfId="63" xr:uid="{00000000-0005-0000-0000-00006D000000}"/>
    <cellStyle name="Normal 2 2 2" xfId="64" xr:uid="{00000000-0005-0000-0000-00006E000000}"/>
    <cellStyle name="Normal 2 2 2 2" xfId="121" xr:uid="{E92D2F15-1EF2-47CD-88AE-E82C5BF1EA51}"/>
    <cellStyle name="Normal 2 2 3" xfId="119" xr:uid="{D6049F6F-553A-4790-8729-BE0B5FB4F19C}"/>
    <cellStyle name="Normal 3" xfId="65" xr:uid="{00000000-0005-0000-0000-00006F000000}"/>
    <cellStyle name="Normal 4" xfId="66" xr:uid="{00000000-0005-0000-0000-000070000000}"/>
    <cellStyle name="Normal 5" xfId="67" xr:uid="{00000000-0005-0000-0000-000071000000}"/>
    <cellStyle name="Normal 5 2" xfId="120" xr:uid="{EEE8DBDE-48FB-4AF2-BF36-85E699315E5E}"/>
    <cellStyle name="Normal 6" xfId="68" xr:uid="{00000000-0005-0000-0000-000072000000}"/>
    <cellStyle name="Normal 7" xfId="69" xr:uid="{00000000-0005-0000-0000-000073000000}"/>
    <cellStyle name="Normal 8" xfId="70" xr:uid="{00000000-0005-0000-0000-000074000000}"/>
    <cellStyle name="Normal 9" xfId="71" xr:uid="{00000000-0005-0000-0000-000075000000}"/>
    <cellStyle name="Note 2" xfId="72" xr:uid="{00000000-0005-0000-0000-000076000000}"/>
    <cellStyle name="Note 3" xfId="73" xr:uid="{00000000-0005-0000-0000-000077000000}"/>
    <cellStyle name="Note 4" xfId="74" xr:uid="{00000000-0005-0000-0000-000078000000}"/>
    <cellStyle name="Note 5" xfId="75" xr:uid="{00000000-0005-0000-0000-000079000000}"/>
    <cellStyle name="Note 6" xfId="76" xr:uid="{00000000-0005-0000-0000-00007A000000}"/>
    <cellStyle name="Note 7" xfId="118" xr:uid="{DC2F5B0C-71F7-4405-87E5-B08D0A5BDAC3}"/>
    <cellStyle name="Output" xfId="86" builtinId="21" customBuiltin="1"/>
    <cellStyle name="Title" xfId="77" builtinId="15" customBuiltin="1"/>
    <cellStyle name="Total" xfId="92" builtinId="25" customBuiltin="1"/>
    <cellStyle name="Warning Text" xfId="90" builtinId="11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g"/><Relationship Id="rId2" Type="http://schemas.openxmlformats.org/officeDocument/2006/relationships/image" Target="../media/image9.jpg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g"/><Relationship Id="rId2" Type="http://schemas.openxmlformats.org/officeDocument/2006/relationships/image" Target="../media/image9.jp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50462</xdr:colOff>
      <xdr:row>0</xdr:row>
      <xdr:rowOff>0</xdr:rowOff>
    </xdr:from>
    <xdr:to>
      <xdr:col>2</xdr:col>
      <xdr:colOff>761155</xdr:colOff>
      <xdr:row>3</xdr:row>
      <xdr:rowOff>16146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165" y="0"/>
          <a:ext cx="939165" cy="61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136072</xdr:colOff>
      <xdr:row>5</xdr:row>
      <xdr:rowOff>9071</xdr:rowOff>
    </xdr:from>
    <xdr:to>
      <xdr:col>9</xdr:col>
      <xdr:colOff>880836</xdr:colOff>
      <xdr:row>11</xdr:row>
      <xdr:rowOff>81643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9E578B1-2C38-4D5E-9958-6AEED19EEEBB}"/>
            </a:ext>
          </a:extLst>
        </xdr:cNvPr>
        <xdr:cNvSpPr/>
      </xdr:nvSpPr>
      <xdr:spPr>
        <a:xfrm>
          <a:off x="17008929" y="1025071"/>
          <a:ext cx="2676978" cy="1161143"/>
        </a:xfrm>
        <a:prstGeom prst="rect">
          <a:avLst/>
        </a:prstGeom>
        <a:solidFill>
          <a:schemeClr val="bg1"/>
        </a:solidFill>
        <a:ln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1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Jika ada pengajuan biaya operasional yang lebih tinggi atau lebih rendah dari sebelumnya mohon dicantumkan alasannya secara jelas di kolom “keterangan” yang ada di rekapan ajuan. </a:t>
          </a:r>
          <a:endParaRPr lang="en-ID" sz="11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8</xdr:col>
      <xdr:colOff>558800</xdr:colOff>
      <xdr:row>26</xdr:row>
      <xdr:rowOff>76200</xdr:rowOff>
    </xdr:from>
    <xdr:to>
      <xdr:col>10</xdr:col>
      <xdr:colOff>1430563</xdr:colOff>
      <xdr:row>31</xdr:row>
      <xdr:rowOff>148771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AF28B85-BB25-42E3-B59C-1C5CE18AC7B4}"/>
            </a:ext>
          </a:extLst>
        </xdr:cNvPr>
        <xdr:cNvSpPr/>
      </xdr:nvSpPr>
      <xdr:spPr>
        <a:xfrm>
          <a:off x="18465800" y="5080000"/>
          <a:ext cx="2700563" cy="1215571"/>
        </a:xfrm>
        <a:prstGeom prst="rect">
          <a:avLst/>
        </a:prstGeom>
        <a:solidFill>
          <a:schemeClr val="bg1"/>
        </a:solidFill>
        <a:ln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1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Angka rekapitulasi kas kiri dan kana harus sama, saldo kas walau “keriting” di rekap ajuan, ditulis apa adanya, misalnya  Rp 10.983, </a:t>
          </a:r>
          <a:endParaRPr lang="en-ID" sz="11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4</xdr:col>
      <xdr:colOff>25400</xdr:colOff>
      <xdr:row>31</xdr:row>
      <xdr:rowOff>101600</xdr:rowOff>
    </xdr:from>
    <xdr:to>
      <xdr:col>10</xdr:col>
      <xdr:colOff>80282</xdr:colOff>
      <xdr:row>31</xdr:row>
      <xdr:rowOff>148771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75EFED81-9D2C-2762-65B1-13132E3D6662}"/>
            </a:ext>
          </a:extLst>
        </xdr:cNvPr>
        <xdr:cNvCxnSpPr>
          <a:endCxn id="4" idx="2"/>
        </xdr:cNvCxnSpPr>
      </xdr:nvCxnSpPr>
      <xdr:spPr>
        <a:xfrm>
          <a:off x="5740400" y="6248400"/>
          <a:ext cx="14075682" cy="47171"/>
        </a:xfrm>
        <a:prstGeom prst="bentConnector4">
          <a:avLst>
            <a:gd name="adj1" fmla="val 90"/>
            <a:gd name="adj2" fmla="val 58462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431800</xdr:colOff>
      <xdr:row>32</xdr:row>
      <xdr:rowOff>0</xdr:rowOff>
    </xdr:from>
    <xdr:to>
      <xdr:col>7</xdr:col>
      <xdr:colOff>435429</xdr:colOff>
      <xdr:row>32</xdr:row>
      <xdr:rowOff>208643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4774C641-0283-A669-346A-D6F53D433DBF}"/>
            </a:ext>
          </a:extLst>
        </xdr:cNvPr>
        <xdr:cNvCxnSpPr/>
      </xdr:nvCxnSpPr>
      <xdr:spPr>
        <a:xfrm>
          <a:off x="17304657" y="6322786"/>
          <a:ext cx="3629" cy="208643"/>
        </a:xfrm>
        <a:prstGeom prst="line">
          <a:avLst/>
        </a:prstGeom>
        <a:ln w="28575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1701801</xdr:colOff>
      <xdr:row>34</xdr:row>
      <xdr:rowOff>111125</xdr:rowOff>
    </xdr:from>
    <xdr:to>
      <xdr:col>4</xdr:col>
      <xdr:colOff>4191001</xdr:colOff>
      <xdr:row>36</xdr:row>
      <xdr:rowOff>31750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C87E3BF-460C-4CC7-8B97-EE27ECE314DE}"/>
            </a:ext>
          </a:extLst>
        </xdr:cNvPr>
        <xdr:cNvSpPr/>
      </xdr:nvSpPr>
      <xdr:spPr>
        <a:xfrm>
          <a:off x="7400926" y="7064375"/>
          <a:ext cx="2489200" cy="301625"/>
        </a:xfrm>
        <a:prstGeom prst="rect">
          <a:avLst/>
        </a:prstGeom>
        <a:solidFill>
          <a:schemeClr val="bg1"/>
        </a:solidFill>
        <a:ln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1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pastikan bukan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no/nama rek pribadi </a:t>
          </a:r>
          <a:endParaRPr lang="en-ID" sz="11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</xdr:col>
      <xdr:colOff>2213429</xdr:colOff>
      <xdr:row>7</xdr:row>
      <xdr:rowOff>136071</xdr:rowOff>
    </xdr:from>
    <xdr:to>
      <xdr:col>2</xdr:col>
      <xdr:colOff>4143375</xdr:colOff>
      <xdr:row>11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C90EDBD-F884-4D2D-9F86-FC2A53E076A8}"/>
            </a:ext>
          </a:extLst>
        </xdr:cNvPr>
        <xdr:cNvSpPr/>
      </xdr:nvSpPr>
      <xdr:spPr>
        <a:xfrm>
          <a:off x="2451554" y="1517196"/>
          <a:ext cx="1929946" cy="673554"/>
        </a:xfrm>
        <a:prstGeom prst="rect">
          <a:avLst/>
        </a:prstGeom>
        <a:solidFill>
          <a:schemeClr val="bg1"/>
        </a:solidFill>
        <a:ln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1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Komponen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biaya ini disesuaikan dengan kebutuhan LPB masing - masing </a:t>
          </a:r>
          <a:endParaRPr lang="en-ID" sz="1100">
            <a:solidFill>
              <a:schemeClr val="tx1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64434</xdr:colOff>
      <xdr:row>0</xdr:row>
      <xdr:rowOff>0</xdr:rowOff>
    </xdr:from>
    <xdr:to>
      <xdr:col>2</xdr:col>
      <xdr:colOff>366993</xdr:colOff>
      <xdr:row>2</xdr:row>
      <xdr:rowOff>199873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135" y="0"/>
          <a:ext cx="1026160" cy="666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435841</xdr:colOff>
      <xdr:row>16</xdr:row>
      <xdr:rowOff>96694</xdr:rowOff>
    </xdr:from>
    <xdr:to>
      <xdr:col>9</xdr:col>
      <xdr:colOff>847230</xdr:colOff>
      <xdr:row>21</xdr:row>
      <xdr:rowOff>49069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76B046E-EF93-45CE-BEEA-19CA9D21D938}"/>
            </a:ext>
          </a:extLst>
        </xdr:cNvPr>
        <xdr:cNvSpPr/>
      </xdr:nvSpPr>
      <xdr:spPr>
        <a:xfrm>
          <a:off x="15756659" y="3560330"/>
          <a:ext cx="2685844" cy="876012"/>
        </a:xfrm>
        <a:prstGeom prst="rect">
          <a:avLst/>
        </a:prstGeom>
        <a:solidFill>
          <a:schemeClr val="bg1"/>
        </a:solidFill>
        <a:ln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1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 rekapan dana outstanding ditambahkan 1 kolom “target selesai” yang mencantumkan prediksi tanggal activity selesai</a:t>
          </a:r>
        </a:p>
      </xdr:txBody>
    </xdr:sp>
    <xdr:clientData/>
  </xdr:twoCellAnchor>
  <xdr:twoCellAnchor>
    <xdr:from>
      <xdr:col>6</xdr:col>
      <xdr:colOff>139412</xdr:colOff>
      <xdr:row>17</xdr:row>
      <xdr:rowOff>81685</xdr:rowOff>
    </xdr:from>
    <xdr:to>
      <xdr:col>7</xdr:col>
      <xdr:colOff>129887</xdr:colOff>
      <xdr:row>19</xdr:row>
      <xdr:rowOff>72160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493F7A6-455A-46C1-BEEA-D7448E0567CE}"/>
            </a:ext>
          </a:extLst>
        </xdr:cNvPr>
        <xdr:cNvSpPr/>
      </xdr:nvSpPr>
      <xdr:spPr>
        <a:xfrm>
          <a:off x="12366048" y="3730049"/>
          <a:ext cx="3084657" cy="359929"/>
        </a:xfrm>
        <a:prstGeom prst="rect">
          <a:avLst/>
        </a:prstGeom>
        <a:solidFill>
          <a:schemeClr val="bg1"/>
        </a:solidFill>
        <a:ln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1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Alasan outstanding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dana program wajib diisi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507999</xdr:colOff>
      <xdr:row>18</xdr:row>
      <xdr:rowOff>138546</xdr:rowOff>
    </xdr:from>
    <xdr:to>
      <xdr:col>5</xdr:col>
      <xdr:colOff>1352838</xdr:colOff>
      <xdr:row>22</xdr:row>
      <xdr:rowOff>150091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54148C3-7C6A-4219-AD6D-21EE65E50BFA}"/>
            </a:ext>
          </a:extLst>
        </xdr:cNvPr>
        <xdr:cNvSpPr/>
      </xdr:nvSpPr>
      <xdr:spPr>
        <a:xfrm>
          <a:off x="9016999" y="3971637"/>
          <a:ext cx="3084657" cy="750454"/>
        </a:xfrm>
        <a:prstGeom prst="rect">
          <a:avLst/>
        </a:prstGeom>
        <a:solidFill>
          <a:srgbClr val="FFFF00"/>
        </a:solidFill>
        <a:ln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1" latinLnBrk="0" hangingPunct="1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Jika Program sudah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closing (sisa dan = 0) maka nama program tidak perlu diikutsertakan di halaman ini 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148359</xdr:colOff>
      <xdr:row>0</xdr:row>
      <xdr:rowOff>0</xdr:rowOff>
    </xdr:from>
    <xdr:to>
      <xdr:col>7</xdr:col>
      <xdr:colOff>148578</xdr:colOff>
      <xdr:row>30</xdr:row>
      <xdr:rowOff>143136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830DFD-5E77-3E70-0A95-A4C1C8312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-517278" y="665637"/>
          <a:ext cx="5585993" cy="425471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30</xdr:row>
      <xdr:rowOff>133350</xdr:rowOff>
    </xdr:from>
    <xdr:to>
      <xdr:col>6</xdr:col>
      <xdr:colOff>444710</xdr:colOff>
      <xdr:row>58</xdr:row>
      <xdr:rowOff>32010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00DFBB-8B77-B297-DCD0-E064FD0C6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5657850"/>
          <a:ext cx="4083260" cy="5054860"/>
        </a:xfrm>
        <a:prstGeom prst="rect">
          <a:avLst/>
        </a:prstGeom>
      </xdr:spPr>
    </xdr:pic>
    <xdr:clientData/>
  </xdr:twoCellAnchor>
  <xdr:twoCellAnchor>
    <xdr:from>
      <xdr:col>7</xdr:col>
      <xdr:colOff>194129</xdr:colOff>
      <xdr:row>8</xdr:row>
      <xdr:rowOff>127000</xdr:rowOff>
    </xdr:from>
    <xdr:to>
      <xdr:col>11</xdr:col>
      <xdr:colOff>454479</xdr:colOff>
      <xdr:row>13</xdr:row>
      <xdr:rowOff>139701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82FDF48-6D4E-7390-4059-49E5B4E9F846}"/>
            </a:ext>
          </a:extLst>
        </xdr:cNvPr>
        <xdr:cNvSpPr/>
      </xdr:nvSpPr>
      <xdr:spPr>
        <a:xfrm>
          <a:off x="4448629" y="1578429"/>
          <a:ext cx="2691493" cy="919843"/>
        </a:xfrm>
        <a:prstGeom prst="rect">
          <a:avLst/>
        </a:prstGeom>
        <a:solidFill>
          <a:schemeClr val="bg1"/>
        </a:solidFill>
        <a:ln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>
              <a:solidFill>
                <a:schemeClr val="tx1"/>
              </a:solidFill>
            </a:rPr>
            <a:t>Setiap</a:t>
          </a:r>
          <a:r>
            <a:rPr lang="en-ID" sz="1100" baseline="0">
              <a:solidFill>
                <a:schemeClr val="tx1"/>
              </a:solidFill>
            </a:rPr>
            <a:t> tranksaksi yang dilakukan, baik pemasukan dan pengeluaran wajib mencantumkan "keterangan" (F5) : Tarik tunai 1 Jt untuk program </a:t>
          </a:r>
          <a:endParaRPr lang="en-ID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0</xdr:row>
      <xdr:rowOff>25400</xdr:rowOff>
    </xdr:from>
    <xdr:to>
      <xdr:col>8</xdr:col>
      <xdr:colOff>311416</xdr:colOff>
      <xdr:row>26</xdr:row>
      <xdr:rowOff>159003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FC6B61-31E0-F086-4296-64A0FF726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25400"/>
          <a:ext cx="5181866" cy="49215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50800</xdr:colOff>
      <xdr:row>25</xdr:row>
      <xdr:rowOff>49188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201F16-26B3-0529-8262-A0A8A6C34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18000" cy="4652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166133</xdr:colOff>
      <xdr:row>0</xdr:row>
      <xdr:rowOff>22151</xdr:rowOff>
    </xdr:from>
    <xdr:ext cx="936231" cy="631488"/>
    <xdr:pic>
      <xdr:nvPicPr>
        <xdr:cNvPr id="2" name="Picture 1">
          <a:extLst>
            <a:ext uri="{FF2B5EF4-FFF2-40B4-BE49-F238E27FC236}">
              <a16:creationId xmlns:a16="http://schemas.microsoft.com/office/drawing/2014/main" id="{EB76A4C5-2EE8-42BE-BA22-86BCE4320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4258" y="22151"/>
          <a:ext cx="936231" cy="631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206953</xdr:colOff>
      <xdr:row>0</xdr:row>
      <xdr:rowOff>51956</xdr:rowOff>
    </xdr:from>
    <xdr:to>
      <xdr:col>3</xdr:col>
      <xdr:colOff>279689</xdr:colOff>
      <xdr:row>3</xdr:row>
      <xdr:rowOff>1499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6525" y="51435"/>
          <a:ext cx="1025525" cy="6711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2333625</xdr:colOff>
      <xdr:row>35</xdr:row>
      <xdr:rowOff>62782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AE2B0B-C090-3FDD-AC7B-A7F40521E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70563" cy="7071595"/>
        </a:xfrm>
        <a:prstGeom prst="rect">
          <a:avLst/>
        </a:prstGeom>
      </xdr:spPr>
    </xdr:pic>
    <xdr:clientData/>
  </xdr:twoCellAnchor>
  <xdr:twoCellAnchor editAs="oneCell">
    <xdr:from>
      <xdr:col>4</xdr:col>
      <xdr:colOff>3351492</xdr:colOff>
      <xdr:row>5</xdr:row>
      <xdr:rowOff>79374</xdr:rowOff>
    </xdr:from>
    <xdr:to>
      <xdr:col>5</xdr:col>
      <xdr:colOff>791730</xdr:colOff>
      <xdr:row>35</xdr:row>
      <xdr:rowOff>78788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C34538-88D7-4BFC-933B-E717431F93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107" b="20172"/>
        <a:stretch/>
      </xdr:blipFill>
      <xdr:spPr>
        <a:xfrm>
          <a:off x="6796367" y="1238249"/>
          <a:ext cx="4647488" cy="5952539"/>
        </a:xfrm>
        <a:prstGeom prst="rect">
          <a:avLst/>
        </a:prstGeom>
      </xdr:spPr>
    </xdr:pic>
    <xdr:clientData/>
  </xdr:twoCellAnchor>
  <xdr:twoCellAnchor editAs="oneCell">
    <xdr:from>
      <xdr:col>5</xdr:col>
      <xdr:colOff>1116726</xdr:colOff>
      <xdr:row>5</xdr:row>
      <xdr:rowOff>52366</xdr:rowOff>
    </xdr:from>
    <xdr:to>
      <xdr:col>10</xdr:col>
      <xdr:colOff>188239</xdr:colOff>
      <xdr:row>35</xdr:row>
      <xdr:rowOff>51781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85EAF5-DACF-43F8-A162-2BA8D05037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23" t="2709" r="11962" b="9791"/>
        <a:stretch/>
      </xdr:blipFill>
      <xdr:spPr>
        <a:xfrm rot="16200000">
          <a:off x="11185838" y="1794254"/>
          <a:ext cx="5952540" cy="4786513"/>
        </a:xfrm>
        <a:prstGeom prst="rect">
          <a:avLst/>
        </a:prstGeom>
      </xdr:spPr>
    </xdr:pic>
    <xdr:clientData/>
  </xdr:twoCellAnchor>
  <xdr:twoCellAnchor>
    <xdr:from>
      <xdr:col>4</xdr:col>
      <xdr:colOff>3857625</xdr:colOff>
      <xdr:row>1</xdr:row>
      <xdr:rowOff>176212</xdr:rowOff>
    </xdr:from>
    <xdr:to>
      <xdr:col>9</xdr:col>
      <xdr:colOff>603250</xdr:colOff>
      <xdr:row>3</xdr:row>
      <xdr:rowOff>142876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84F40B0-ED8F-4BC5-ADB7-2759194A002B}"/>
            </a:ext>
          </a:extLst>
        </xdr:cNvPr>
        <xdr:cNvSpPr/>
      </xdr:nvSpPr>
      <xdr:spPr>
        <a:xfrm>
          <a:off x="7302500" y="366712"/>
          <a:ext cx="8937625" cy="506414"/>
        </a:xfrm>
        <a:prstGeom prst="rect">
          <a:avLst/>
        </a:prstGeom>
        <a:solidFill>
          <a:srgbClr val="FFFF00"/>
        </a:solidFill>
        <a:ln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0" eaLnBrk="1" latinLnBrk="0" hangingPunct="1"/>
          <a:r>
            <a:rPr lang="en-US" sz="18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CONTOH</a:t>
          </a:r>
          <a:r>
            <a:rPr lang="en-US" sz="18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PENEMPATAN NOTA/KWITANSI VENDOR ( MAKSIMALKAN HALAMAN ) </a:t>
          </a:r>
          <a:endParaRPr lang="en-ID" sz="1800" b="1">
            <a:solidFill>
              <a:srgbClr val="002060"/>
            </a:solidFill>
            <a:effectLst/>
          </a:endParaRPr>
        </a:p>
      </xdr:txBody>
    </xdr:sp>
    <xdr:clientData/>
  </xdr:twoCellAnchor>
  <xdr:twoCellAnchor>
    <xdr:from>
      <xdr:col>4</xdr:col>
      <xdr:colOff>904875</xdr:colOff>
      <xdr:row>1</xdr:row>
      <xdr:rowOff>7937</xdr:rowOff>
    </xdr:from>
    <xdr:to>
      <xdr:col>4</xdr:col>
      <xdr:colOff>3556934</xdr:colOff>
      <xdr:row>2</xdr:row>
      <xdr:rowOff>223650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7073773-DA05-49B2-968E-18C32CF78057}"/>
            </a:ext>
          </a:extLst>
        </xdr:cNvPr>
        <xdr:cNvSpPr/>
      </xdr:nvSpPr>
      <xdr:spPr>
        <a:xfrm>
          <a:off x="4349750" y="198437"/>
          <a:ext cx="2652059" cy="485588"/>
        </a:xfrm>
        <a:prstGeom prst="rect">
          <a:avLst/>
        </a:prstGeom>
        <a:solidFill>
          <a:schemeClr val="bg1"/>
        </a:solidFill>
        <a:ln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1" latinLnBrk="0" hangingPunct="1"/>
          <a:r>
            <a:rPr lang="en-US" sz="110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Semua akun termasuk kas, bank, akun perantara harus ada teks nya (F5)</a:t>
          </a:r>
          <a:endParaRPr lang="en-ID">
            <a:solidFill>
              <a:srgbClr val="002060"/>
            </a:solidFill>
            <a:effectLst/>
          </a:endParaRPr>
        </a:p>
      </xdr:txBody>
    </xdr:sp>
    <xdr:clientData/>
  </xdr:twoCellAnchor>
  <xdr:twoCellAnchor>
    <xdr:from>
      <xdr:col>10</xdr:col>
      <xdr:colOff>485775</xdr:colOff>
      <xdr:row>29</xdr:row>
      <xdr:rowOff>65086</xdr:rowOff>
    </xdr:from>
    <xdr:to>
      <xdr:col>18</xdr:col>
      <xdr:colOff>587375</xdr:colOff>
      <xdr:row>37</xdr:row>
      <xdr:rowOff>126999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386C9E7-B11A-47EB-96E5-4099742B0DE0}"/>
            </a:ext>
          </a:extLst>
        </xdr:cNvPr>
        <xdr:cNvSpPr/>
      </xdr:nvSpPr>
      <xdr:spPr>
        <a:xfrm>
          <a:off x="16852900" y="6034086"/>
          <a:ext cx="5276850" cy="1585913"/>
        </a:xfrm>
        <a:prstGeom prst="rect">
          <a:avLst/>
        </a:prstGeom>
        <a:solidFill>
          <a:schemeClr val="bg1"/>
        </a:solidFill>
        <a:ln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1" latinLnBrk="0" hangingPunct="1"/>
          <a:r>
            <a:rPr lang="en-US" sz="110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TTD BKU wajib meliputi : </a:t>
          </a:r>
        </a:p>
        <a:p>
          <a:pPr rtl="0" eaLnBrk="1" latinLnBrk="0" hangingPunct="1"/>
          <a:r>
            <a:rPr lang="en-US" sz="110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1. Dibuat Oleh </a:t>
          </a:r>
        </a:p>
        <a:p>
          <a:pPr rtl="0" eaLnBrk="1" latinLnBrk="0" hangingPunct="1"/>
          <a:r>
            <a:rPr lang="en-US" sz="110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2. Diterima / dibayarkan oleh </a:t>
          </a:r>
        </a:p>
        <a:p>
          <a:pPr rtl="0" eaLnBrk="1" latinLnBrk="0" hangingPunct="1"/>
          <a:r>
            <a:rPr lang="en-US" sz="110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3. Disetujui.Diketahui</a:t>
          </a:r>
          <a:r>
            <a:rPr lang="en-US" sz="110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oleh</a:t>
          </a:r>
        </a:p>
        <a:p>
          <a:pPr rtl="0" eaLnBrk="1" latinLnBrk="0" hangingPunct="1"/>
          <a:endParaRPr lang="en-US" sz="1100" baseline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Bukti kas keluar dicantumkan 3 tandatangan (admin, penerima, coordinator) </a:t>
          </a:r>
          <a:endParaRPr lang="en-ID">
            <a:solidFill>
              <a:srgbClr val="002060"/>
            </a:solidFill>
            <a:effectLst/>
          </a:endParaRPr>
        </a:p>
        <a:p>
          <a:pPr rtl="0" eaLnBrk="1" latinLnBrk="0" hangingPunct="1"/>
          <a:r>
            <a:rPr lang="en-US" sz="110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D">
            <a:solidFill>
              <a:srgbClr val="002060"/>
            </a:solidFill>
            <a:effectLst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2910854</xdr:colOff>
      <xdr:row>34</xdr:row>
      <xdr:rowOff>52917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443F7-A4EB-76C2-D41E-1FF64E0E5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39854" cy="7302500"/>
        </a:xfrm>
        <a:prstGeom prst="rect">
          <a:avLst/>
        </a:prstGeom>
      </xdr:spPr>
    </xdr:pic>
    <xdr:clientData/>
  </xdr:twoCellAnchor>
  <xdr:twoCellAnchor>
    <xdr:from>
      <xdr:col>4</xdr:col>
      <xdr:colOff>728722</xdr:colOff>
      <xdr:row>0</xdr:row>
      <xdr:rowOff>54332</xdr:rowOff>
    </xdr:from>
    <xdr:to>
      <xdr:col>4</xdr:col>
      <xdr:colOff>3380781</xdr:colOff>
      <xdr:row>2</xdr:row>
      <xdr:rowOff>76744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F117AB7-E101-4D4A-B06F-96E42CDA93E8}"/>
            </a:ext>
          </a:extLst>
        </xdr:cNvPr>
        <xdr:cNvSpPr/>
      </xdr:nvSpPr>
      <xdr:spPr>
        <a:xfrm>
          <a:off x="4157722" y="54332"/>
          <a:ext cx="2652059" cy="484230"/>
        </a:xfrm>
        <a:prstGeom prst="rect">
          <a:avLst/>
        </a:prstGeom>
        <a:solidFill>
          <a:schemeClr val="bg1"/>
        </a:solidFill>
        <a:ln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1" latinLnBrk="0" hangingPunct="1"/>
          <a:r>
            <a:rPr lang="en-US" sz="110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Semua akun termasuk kas, bank, akun perantara harus ada teks nya (F5)</a:t>
          </a:r>
          <a:endParaRPr lang="en-ID">
            <a:solidFill>
              <a:srgbClr val="002060"/>
            </a:solidFill>
            <a:effectLst/>
          </a:endParaRPr>
        </a:p>
      </xdr:txBody>
    </xdr:sp>
    <xdr:clientData/>
  </xdr:twoCellAnchor>
  <xdr:twoCellAnchor editAs="oneCell">
    <xdr:from>
      <xdr:col>4</xdr:col>
      <xdr:colOff>3452091</xdr:colOff>
      <xdr:row>3</xdr:row>
      <xdr:rowOff>52974</xdr:rowOff>
    </xdr:from>
    <xdr:to>
      <xdr:col>5</xdr:col>
      <xdr:colOff>888188</xdr:colOff>
      <xdr:row>31</xdr:row>
      <xdr:rowOff>148653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57D1D7-0EBC-FB84-FDC3-54B8DDC69C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107" b="20172"/>
        <a:stretch/>
      </xdr:blipFill>
      <xdr:spPr>
        <a:xfrm>
          <a:off x="6881091" y="780338"/>
          <a:ext cx="4652006" cy="5891497"/>
        </a:xfrm>
        <a:prstGeom prst="rect">
          <a:avLst/>
        </a:prstGeom>
      </xdr:spPr>
    </xdr:pic>
    <xdr:clientData/>
  </xdr:twoCellAnchor>
  <xdr:twoCellAnchor editAs="oneCell">
    <xdr:from>
      <xdr:col>6</xdr:col>
      <xdr:colOff>195968</xdr:colOff>
      <xdr:row>3</xdr:row>
      <xdr:rowOff>64520</xdr:rowOff>
    </xdr:from>
    <xdr:to>
      <xdr:col>11</xdr:col>
      <xdr:colOff>254005</xdr:colOff>
      <xdr:row>31</xdr:row>
      <xdr:rowOff>160200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EF4394-3DC1-4E67-F3D7-ACE2967924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23" t="2709" r="11962" b="9791"/>
        <a:stretch/>
      </xdr:blipFill>
      <xdr:spPr>
        <a:xfrm rot="16200000">
          <a:off x="11630238" y="1341796"/>
          <a:ext cx="5891498" cy="4791673"/>
        </a:xfrm>
        <a:prstGeom prst="rect">
          <a:avLst/>
        </a:prstGeom>
      </xdr:spPr>
    </xdr:pic>
    <xdr:clientData/>
  </xdr:twoCellAnchor>
  <xdr:twoCellAnchor>
    <xdr:from>
      <xdr:col>4</xdr:col>
      <xdr:colOff>3784600</xdr:colOff>
      <xdr:row>0</xdr:row>
      <xdr:rowOff>0</xdr:rowOff>
    </xdr:from>
    <xdr:to>
      <xdr:col>10</xdr:col>
      <xdr:colOff>73025</xdr:colOff>
      <xdr:row>2</xdr:row>
      <xdr:rowOff>17464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CA9DDEA-0DD2-4496-B00A-CE04B93E5029}"/>
            </a:ext>
          </a:extLst>
        </xdr:cNvPr>
        <xdr:cNvSpPr/>
      </xdr:nvSpPr>
      <xdr:spPr>
        <a:xfrm>
          <a:off x="7239000" y="0"/>
          <a:ext cx="8937625" cy="500064"/>
        </a:xfrm>
        <a:prstGeom prst="rect">
          <a:avLst/>
        </a:prstGeom>
        <a:solidFill>
          <a:srgbClr val="FFFF00"/>
        </a:solidFill>
        <a:ln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0" eaLnBrk="1" latinLnBrk="0" hangingPunct="1"/>
          <a:r>
            <a:rPr lang="en-US" sz="18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CONTOH</a:t>
          </a:r>
          <a:r>
            <a:rPr lang="en-US" sz="18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PENEMPATAN NOTA/KWITANSI VENDOR ( MAKSIMALKAN HALAMAN ) </a:t>
          </a:r>
          <a:endParaRPr lang="en-ID" sz="1800" b="1">
            <a:solidFill>
              <a:srgbClr val="002060"/>
            </a:solidFill>
            <a:effectLst/>
          </a:endParaRPr>
        </a:p>
      </xdr:txBody>
    </xdr:sp>
    <xdr:clientData/>
  </xdr:twoCellAnchor>
  <xdr:twoCellAnchor>
    <xdr:from>
      <xdr:col>4</xdr:col>
      <xdr:colOff>4876800</xdr:colOff>
      <xdr:row>33</xdr:row>
      <xdr:rowOff>69849</xdr:rowOff>
    </xdr:from>
    <xdr:to>
      <xdr:col>7</xdr:col>
      <xdr:colOff>400050</xdr:colOff>
      <xdr:row>41</xdr:row>
      <xdr:rowOff>4762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BBBAC39-A90B-4D52-ACEE-972811C84900}"/>
            </a:ext>
          </a:extLst>
        </xdr:cNvPr>
        <xdr:cNvSpPr/>
      </xdr:nvSpPr>
      <xdr:spPr>
        <a:xfrm>
          <a:off x="8331200" y="6902449"/>
          <a:ext cx="5276850" cy="1560513"/>
        </a:xfrm>
        <a:prstGeom prst="rect">
          <a:avLst/>
        </a:prstGeom>
        <a:solidFill>
          <a:schemeClr val="bg1"/>
        </a:solidFill>
        <a:ln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1" latinLnBrk="0" hangingPunct="1"/>
          <a:r>
            <a:rPr lang="en-US" sz="110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TTD BKU wajib meliputi : </a:t>
          </a:r>
        </a:p>
        <a:p>
          <a:pPr rtl="0" eaLnBrk="1" latinLnBrk="0" hangingPunct="1"/>
          <a:r>
            <a:rPr lang="en-US" sz="110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1. Dibuat Oleh </a:t>
          </a:r>
        </a:p>
        <a:p>
          <a:pPr rtl="0" eaLnBrk="1" latinLnBrk="0" hangingPunct="1"/>
          <a:r>
            <a:rPr lang="en-US" sz="110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2. Diterima / dibayarkan oleh </a:t>
          </a:r>
        </a:p>
        <a:p>
          <a:pPr rtl="0" eaLnBrk="1" latinLnBrk="0" hangingPunct="1"/>
          <a:r>
            <a:rPr lang="en-US" sz="110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3. Disetujui.Diketahui</a:t>
          </a:r>
          <a:r>
            <a:rPr lang="en-US" sz="110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oleh</a:t>
          </a:r>
        </a:p>
        <a:p>
          <a:pPr rtl="0" eaLnBrk="1" latinLnBrk="0" hangingPunct="1"/>
          <a:endParaRPr lang="en-US" sz="1100" baseline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Bukti kas keluar dicantumkan 3 tandatangan (admin, penerima, coordinator) </a:t>
          </a:r>
          <a:endParaRPr lang="en-ID">
            <a:solidFill>
              <a:srgbClr val="002060"/>
            </a:solidFill>
            <a:effectLst/>
          </a:endParaRPr>
        </a:p>
        <a:p>
          <a:pPr rtl="0" eaLnBrk="1" latinLnBrk="0" hangingPunct="1"/>
          <a:r>
            <a:rPr lang="en-US" sz="110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D">
            <a:solidFill>
              <a:srgbClr val="002060"/>
            </a:solidFill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ydba-my.sharepoint.com/LPB%20Asset/2019/LPB%20Solo/Copy%20of%20Masukin%20Revisi1_Data%20Aset%20Pembukaan%20LPB%20Solo+%20realisasi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JUAN ASET SOLO"/>
      <sheetName val="Kekurangan Biaya Per 12 Sept"/>
      <sheetName val="Lampiran Gambar "/>
    </sheetNames>
    <sheetDataSet>
      <sheetData sheetId="0" refreshError="1">
        <row r="43">
          <cell r="J43">
            <v>493534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showGridLines="0" tabSelected="1" zoomScale="40" zoomScaleNormal="40" workbookViewId="0">
      <selection activeCell="G20" sqref="G20"/>
    </sheetView>
  </sheetViews>
  <sheetFormatPr defaultColWidth="9" defaultRowHeight="14.5" x14ac:dyDescent="0.35"/>
  <cols>
    <col min="1" max="1" width="3.453125" customWidth="1"/>
    <col min="2" max="2" width="6.1796875" hidden="1" customWidth="1"/>
    <col min="3" max="3" width="63.7265625" customWidth="1"/>
    <col min="4" max="4" width="14.54296875" customWidth="1"/>
    <col min="5" max="5" width="97.453125" bestFit="1" customWidth="1"/>
    <col min="6" max="6" width="17.1796875" customWidth="1"/>
    <col min="7" max="7" width="45.1796875" bestFit="1" customWidth="1"/>
    <col min="8" max="8" width="14.7265625" bestFit="1" customWidth="1"/>
    <col min="9" max="10" width="13" customWidth="1"/>
    <col min="11" max="11" width="20.54296875" customWidth="1"/>
    <col min="14" max="14" width="15.7265625" customWidth="1"/>
  </cols>
  <sheetData>
    <row r="1" spans="1:11" ht="15.5" x14ac:dyDescent="0.35">
      <c r="A1" s="1" t="s">
        <v>315</v>
      </c>
      <c r="H1" t="s">
        <v>276</v>
      </c>
    </row>
    <row r="2" spans="1:11" ht="15.75" customHeight="1" x14ac:dyDescent="0.5">
      <c r="A2" s="2" t="s">
        <v>1</v>
      </c>
      <c r="C2" s="3"/>
      <c r="D2" s="3"/>
      <c r="E2" s="3"/>
    </row>
    <row r="3" spans="1:11" ht="15.75" customHeight="1" x14ac:dyDescent="0.5">
      <c r="A3" s="2" t="s">
        <v>2</v>
      </c>
      <c r="C3" s="3"/>
      <c r="D3" s="3"/>
      <c r="E3" s="3"/>
    </row>
    <row r="5" spans="1:11" s="42" customFormat="1" ht="18.5" x14ac:dyDescent="0.45">
      <c r="B5" s="369" t="s">
        <v>300</v>
      </c>
      <c r="C5" s="369"/>
      <c r="D5" s="369"/>
      <c r="E5" s="369"/>
      <c r="F5" s="369"/>
    </row>
    <row r="6" spans="1:11" x14ac:dyDescent="0.35">
      <c r="A6" s="4"/>
      <c r="B6" s="372" t="s">
        <v>3</v>
      </c>
      <c r="C6" s="374" t="s">
        <v>4</v>
      </c>
      <c r="D6" s="376" t="s">
        <v>5</v>
      </c>
      <c r="E6" s="43" t="s">
        <v>6</v>
      </c>
      <c r="F6" s="379" t="s">
        <v>7</v>
      </c>
      <c r="G6" s="379" t="s">
        <v>311</v>
      </c>
    </row>
    <row r="7" spans="1:11" x14ac:dyDescent="0.35">
      <c r="A7" s="4"/>
      <c r="B7" s="373"/>
      <c r="C7" s="375"/>
      <c r="D7" s="377"/>
      <c r="E7" s="44" t="s">
        <v>301</v>
      </c>
      <c r="F7" s="380"/>
      <c r="G7" s="380"/>
      <c r="H7" s="120"/>
    </row>
    <row r="8" spans="1:11" x14ac:dyDescent="0.35">
      <c r="A8" s="4"/>
      <c r="B8" s="45">
        <v>1</v>
      </c>
      <c r="C8" s="46" t="s">
        <v>8</v>
      </c>
      <c r="D8" s="47" t="s">
        <v>9</v>
      </c>
      <c r="E8" s="48">
        <f>'7. PENGELOMPOKAN OPS'!D44</f>
        <v>806000</v>
      </c>
      <c r="F8" s="49">
        <v>806000</v>
      </c>
      <c r="G8" s="245"/>
      <c r="H8" s="153"/>
      <c r="I8" s="154"/>
      <c r="J8" s="107"/>
      <c r="K8" s="14"/>
    </row>
    <row r="9" spans="1:11" x14ac:dyDescent="0.35">
      <c r="A9" s="4"/>
      <c r="B9" s="45">
        <v>2</v>
      </c>
      <c r="C9" s="46" t="s">
        <v>10</v>
      </c>
      <c r="D9" s="47" t="s">
        <v>9</v>
      </c>
      <c r="E9" s="49">
        <f>'7. PENGELOMPOKAN OPS'!E44</f>
        <v>430350</v>
      </c>
      <c r="F9" s="50">
        <v>450000</v>
      </c>
      <c r="G9" s="246"/>
      <c r="H9" s="153"/>
      <c r="I9" s="108"/>
      <c r="K9" s="14"/>
    </row>
    <row r="10" spans="1:11" x14ac:dyDescent="0.35">
      <c r="A10" s="4"/>
      <c r="B10" s="45">
        <v>3</v>
      </c>
      <c r="C10" s="51" t="s">
        <v>11</v>
      </c>
      <c r="D10" s="52" t="s">
        <v>9</v>
      </c>
      <c r="E10" s="53">
        <f>'7. PENGELOMPOKAN OPS'!F44</f>
        <v>0</v>
      </c>
      <c r="F10" s="50">
        <v>0</v>
      </c>
      <c r="G10" s="246"/>
      <c r="H10" s="153"/>
      <c r="I10" s="121"/>
      <c r="K10" s="14"/>
    </row>
    <row r="11" spans="1:11" x14ac:dyDescent="0.35">
      <c r="A11" s="4"/>
      <c r="B11" s="45">
        <v>4</v>
      </c>
      <c r="C11" s="51" t="s">
        <v>12</v>
      </c>
      <c r="D11" s="52" t="s">
        <v>9</v>
      </c>
      <c r="E11" s="53">
        <f>'7. PENGELOMPOKAN OPS'!G44</f>
        <v>0</v>
      </c>
      <c r="F11" s="50">
        <v>0</v>
      </c>
      <c r="G11" s="246"/>
      <c r="H11" s="153"/>
      <c r="I11" s="121"/>
      <c r="K11" s="14"/>
    </row>
    <row r="12" spans="1:11" ht="13.5" customHeight="1" x14ac:dyDescent="0.35">
      <c r="A12" s="4"/>
      <c r="B12" s="45">
        <v>5</v>
      </c>
      <c r="C12" s="46" t="s">
        <v>13</v>
      </c>
      <c r="D12" s="52" t="s">
        <v>9</v>
      </c>
      <c r="E12" s="53">
        <f>'7. PENGELOMPOKAN OPS'!H44</f>
        <v>200000</v>
      </c>
      <c r="F12" s="50">
        <v>200000</v>
      </c>
      <c r="G12" s="246"/>
      <c r="H12" s="153"/>
      <c r="I12" s="154"/>
      <c r="K12" s="14"/>
    </row>
    <row r="13" spans="1:11" x14ac:dyDescent="0.35">
      <c r="A13" s="4"/>
      <c r="B13" s="45">
        <v>6</v>
      </c>
      <c r="C13" s="54" t="s">
        <v>14</v>
      </c>
      <c r="D13" s="52" t="s">
        <v>9</v>
      </c>
      <c r="E13" s="53">
        <f>'7. PENGELOMPOKAN OPS'!I44</f>
        <v>171200</v>
      </c>
      <c r="F13" s="55">
        <v>304000</v>
      </c>
      <c r="G13" s="246"/>
      <c r="H13" s="109"/>
      <c r="I13" s="156"/>
      <c r="K13" s="14"/>
    </row>
    <row r="14" spans="1:11" x14ac:dyDescent="0.35">
      <c r="A14" s="4"/>
      <c r="B14" s="45">
        <v>7</v>
      </c>
      <c r="C14" s="46" t="s">
        <v>241</v>
      </c>
      <c r="D14" s="52" t="s">
        <v>9</v>
      </c>
      <c r="E14" s="53">
        <f>'7. PENGELOMPOKAN OPS'!J44</f>
        <v>437000</v>
      </c>
      <c r="F14" s="55">
        <v>440000</v>
      </c>
      <c r="G14" s="246"/>
      <c r="H14" s="109"/>
      <c r="I14" s="15"/>
      <c r="K14" s="14"/>
    </row>
    <row r="15" spans="1:11" x14ac:dyDescent="0.35">
      <c r="A15" s="4"/>
      <c r="B15" s="45">
        <v>8</v>
      </c>
      <c r="C15" s="51" t="s">
        <v>240</v>
      </c>
      <c r="D15" s="52" t="s">
        <v>9</v>
      </c>
      <c r="E15" s="53">
        <f>'7. PENGELOMPOKAN OPS'!K44</f>
        <v>0</v>
      </c>
      <c r="F15" s="55">
        <v>200000</v>
      </c>
      <c r="G15" s="246"/>
      <c r="H15" s="108"/>
      <c r="I15" s="15"/>
      <c r="K15" s="14"/>
    </row>
    <row r="16" spans="1:11" x14ac:dyDescent="0.35">
      <c r="A16" s="4"/>
      <c r="B16" s="45">
        <v>9</v>
      </c>
      <c r="C16" s="244" t="s">
        <v>308</v>
      </c>
      <c r="D16" s="52" t="s">
        <v>9</v>
      </c>
      <c r="E16" s="53">
        <f>'7. PENGELOMPOKAN OPS'!M44</f>
        <v>130000</v>
      </c>
      <c r="F16" s="122">
        <v>400000</v>
      </c>
      <c r="G16" s="247"/>
      <c r="H16" s="108"/>
      <c r="I16" s="15"/>
      <c r="K16" s="14"/>
    </row>
    <row r="17" spans="1:14" x14ac:dyDescent="0.35">
      <c r="A17" s="4"/>
      <c r="B17" s="45">
        <v>12</v>
      </c>
      <c r="C17" s="51" t="s">
        <v>242</v>
      </c>
      <c r="D17" s="240" t="s">
        <v>9</v>
      </c>
      <c r="E17" s="49">
        <f>'7. PENGELOMPOKAN OPS'!N44</f>
        <v>110500</v>
      </c>
      <c r="F17" s="56">
        <v>200000</v>
      </c>
      <c r="G17" s="248"/>
      <c r="H17" s="108"/>
      <c r="I17" s="15"/>
      <c r="K17" s="14"/>
    </row>
    <row r="18" spans="1:14" x14ac:dyDescent="0.35">
      <c r="A18" s="4"/>
      <c r="B18" s="93"/>
      <c r="C18" s="102" t="s">
        <v>262</v>
      </c>
      <c r="D18" s="241" t="s">
        <v>9</v>
      </c>
      <c r="E18" s="105">
        <f>'7. PENGELOMPOKAN OPS'!O44</f>
        <v>0</v>
      </c>
      <c r="F18" s="106">
        <v>0</v>
      </c>
      <c r="G18" s="249"/>
      <c r="H18" s="154"/>
      <c r="I18" s="15"/>
      <c r="K18" s="14"/>
    </row>
    <row r="19" spans="1:14" x14ac:dyDescent="0.35">
      <c r="A19" s="4"/>
      <c r="B19" s="57"/>
      <c r="C19" s="58"/>
      <c r="D19" s="59" t="s">
        <v>16</v>
      </c>
      <c r="E19" s="39">
        <f>SUM(E8:E18)</f>
        <v>2285050</v>
      </c>
      <c r="F19" s="39">
        <f>SUM(F8:F18)</f>
        <v>3000000</v>
      </c>
      <c r="G19" s="250"/>
      <c r="H19" s="15"/>
      <c r="I19" s="14"/>
      <c r="K19" s="14"/>
    </row>
    <row r="20" spans="1:14" ht="15.75" customHeight="1" x14ac:dyDescent="0.35">
      <c r="A20" s="4"/>
      <c r="B20" s="60" t="s">
        <v>17</v>
      </c>
      <c r="C20" s="61" t="s">
        <v>280</v>
      </c>
      <c r="D20" s="17"/>
      <c r="E20" s="114"/>
      <c r="F20" s="114"/>
      <c r="G20" s="36"/>
      <c r="H20" s="90"/>
      <c r="I20" s="76"/>
      <c r="K20" s="77"/>
    </row>
    <row r="21" spans="1:14" x14ac:dyDescent="0.35">
      <c r="B21" s="63"/>
      <c r="E21" s="75"/>
      <c r="G21" s="14"/>
      <c r="K21" s="77"/>
    </row>
    <row r="22" spans="1:14" ht="20.25" customHeight="1" x14ac:dyDescent="0.35">
      <c r="A22" s="16"/>
      <c r="B22" s="370" t="s">
        <v>18</v>
      </c>
      <c r="C22" s="370"/>
      <c r="D22" s="370"/>
      <c r="E22" s="370"/>
      <c r="F22" s="370"/>
      <c r="G22" s="370"/>
      <c r="H22" s="370"/>
      <c r="I22" s="78"/>
      <c r="J22" s="79"/>
      <c r="K22" s="77"/>
    </row>
    <row r="23" spans="1:14" ht="17.25" customHeight="1" x14ac:dyDescent="0.35">
      <c r="A23" s="16"/>
      <c r="B23" s="381" t="s">
        <v>19</v>
      </c>
      <c r="C23" s="381"/>
      <c r="D23" s="381"/>
      <c r="E23" s="378" t="s">
        <v>20</v>
      </c>
      <c r="F23" s="381" t="s">
        <v>21</v>
      </c>
      <c r="G23" s="382" t="s">
        <v>22</v>
      </c>
      <c r="H23" s="383" t="s">
        <v>23</v>
      </c>
      <c r="I23" s="79"/>
      <c r="J23" s="79"/>
    </row>
    <row r="24" spans="1:14" s="6" customFormat="1" x14ac:dyDescent="0.35">
      <c r="A24" s="64"/>
      <c r="B24" s="381"/>
      <c r="C24" s="381"/>
      <c r="D24" s="381"/>
      <c r="E24" s="378"/>
      <c r="F24" s="381"/>
      <c r="G24" s="382"/>
      <c r="H24" s="383"/>
      <c r="I24" s="40"/>
      <c r="J24" s="38"/>
      <c r="K24" s="14"/>
    </row>
    <row r="25" spans="1:14" ht="17.25" customHeight="1" x14ac:dyDescent="0.35">
      <c r="B25" s="8"/>
      <c r="C25" s="131" t="s">
        <v>24</v>
      </c>
      <c r="D25" s="132">
        <v>43561</v>
      </c>
      <c r="E25" s="124" t="s">
        <v>25</v>
      </c>
      <c r="F25" s="125">
        <v>45025</v>
      </c>
      <c r="G25" s="231" t="s">
        <v>302</v>
      </c>
      <c r="H25" s="126">
        <v>439000</v>
      </c>
      <c r="I25" s="62"/>
      <c r="J25" s="76"/>
      <c r="K25" s="5"/>
      <c r="L25" s="5"/>
    </row>
    <row r="26" spans="1:14" ht="17.25" customHeight="1" x14ac:dyDescent="0.35">
      <c r="B26" s="4"/>
      <c r="C26" s="131"/>
      <c r="D26" s="132"/>
      <c r="E26" s="124"/>
      <c r="F26" s="127"/>
      <c r="G26" s="128"/>
      <c r="H26" s="126"/>
      <c r="I26" s="62"/>
      <c r="J26" s="76"/>
      <c r="K26" s="5"/>
      <c r="L26" s="5"/>
    </row>
    <row r="27" spans="1:14" ht="17.25" customHeight="1" x14ac:dyDescent="0.35">
      <c r="B27" s="4"/>
      <c r="C27" s="133" t="s">
        <v>26</v>
      </c>
      <c r="D27" s="176">
        <v>4326400</v>
      </c>
      <c r="E27" s="238" t="s">
        <v>306</v>
      </c>
      <c r="F27" s="125">
        <v>45034</v>
      </c>
      <c r="G27" s="237" t="s">
        <v>304</v>
      </c>
      <c r="H27" s="130">
        <v>2500000</v>
      </c>
      <c r="I27" s="62"/>
      <c r="J27" s="76"/>
      <c r="K27" s="5"/>
      <c r="L27" s="5"/>
    </row>
    <row r="28" spans="1:14" ht="17.25" customHeight="1" x14ac:dyDescent="0.35">
      <c r="B28" s="4"/>
      <c r="C28" s="65"/>
      <c r="D28" s="94"/>
      <c r="E28" s="131"/>
      <c r="F28" s="125"/>
      <c r="G28" s="129"/>
      <c r="H28" s="130"/>
      <c r="I28" s="62"/>
      <c r="J28" s="76"/>
      <c r="K28" s="81"/>
      <c r="L28" s="5"/>
    </row>
    <row r="29" spans="1:14" ht="17.25" customHeight="1" x14ac:dyDescent="0.35">
      <c r="B29" s="4"/>
      <c r="C29" s="65"/>
      <c r="D29" s="94"/>
      <c r="E29" s="170" t="s">
        <v>285</v>
      </c>
      <c r="F29" s="125">
        <v>44936</v>
      </c>
      <c r="G29" s="165" t="s">
        <v>282</v>
      </c>
      <c r="H29" s="166">
        <v>543000</v>
      </c>
      <c r="I29" s="62"/>
      <c r="J29" s="76"/>
      <c r="K29" s="5"/>
      <c r="L29" s="5"/>
    </row>
    <row r="30" spans="1:14" ht="17.25" customHeight="1" x14ac:dyDescent="0.35">
      <c r="B30" s="4"/>
      <c r="C30" s="65"/>
      <c r="D30" s="137"/>
      <c r="E30" s="167"/>
      <c r="F30" s="125"/>
      <c r="G30" s="168"/>
      <c r="H30" s="166"/>
      <c r="I30" s="62"/>
      <c r="J30" s="76"/>
      <c r="K30" s="5"/>
      <c r="L30" s="5"/>
    </row>
    <row r="31" spans="1:14" ht="17.25" customHeight="1" x14ac:dyDescent="0.35">
      <c r="B31" s="4"/>
      <c r="C31" s="65"/>
      <c r="D31" s="137"/>
      <c r="E31" s="170" t="s">
        <v>284</v>
      </c>
      <c r="F31" s="125">
        <v>44946</v>
      </c>
      <c r="G31" s="171" t="s">
        <v>283</v>
      </c>
      <c r="H31" s="166">
        <v>887961</v>
      </c>
      <c r="I31" s="62"/>
      <c r="J31" s="76"/>
      <c r="K31" s="5"/>
      <c r="L31" s="5"/>
    </row>
    <row r="32" spans="1:14" ht="17.25" customHeight="1" x14ac:dyDescent="0.35">
      <c r="A32" s="16"/>
      <c r="B32" s="66"/>
      <c r="C32" s="67" t="s">
        <v>16</v>
      </c>
      <c r="D32" s="251">
        <f>SUM(D25:D29)</f>
        <v>4369961</v>
      </c>
      <c r="E32" s="67" t="s">
        <v>16</v>
      </c>
      <c r="F32" s="140"/>
      <c r="G32" s="141"/>
      <c r="H32" s="251">
        <f>SUM(H25:H31)</f>
        <v>4369961</v>
      </c>
      <c r="I32" s="14"/>
      <c r="J32" s="134"/>
      <c r="N32" s="80">
        <f>D32-H32</f>
        <v>0</v>
      </c>
    </row>
    <row r="33" spans="2:14" ht="23.25" customHeight="1" x14ac:dyDescent="0.35">
      <c r="B33" s="371" t="s">
        <v>309</v>
      </c>
      <c r="C33" s="371"/>
      <c r="D33" s="371"/>
      <c r="E33" s="371"/>
      <c r="F33" s="371"/>
      <c r="G33" s="68"/>
      <c r="H33" s="68"/>
      <c r="I33" s="81"/>
      <c r="J33" s="81"/>
    </row>
    <row r="34" spans="2:14" x14ac:dyDescent="0.35">
      <c r="B34" s="4" t="s">
        <v>27</v>
      </c>
      <c r="C34" s="4"/>
      <c r="D34" s="4"/>
      <c r="E34" s="69"/>
      <c r="F34" s="70"/>
      <c r="G34" s="71"/>
      <c r="H34" s="72"/>
      <c r="I34" s="82"/>
      <c r="J34" s="83"/>
      <c r="N34" s="75"/>
    </row>
    <row r="35" spans="2:14" x14ac:dyDescent="0.35">
      <c r="B35" s="4"/>
      <c r="C35" s="4" t="s">
        <v>28</v>
      </c>
      <c r="D35" s="363" t="s">
        <v>29</v>
      </c>
      <c r="E35" s="363"/>
      <c r="F35" s="73"/>
      <c r="G35" s="69"/>
      <c r="H35" s="73"/>
      <c r="I35" s="84"/>
    </row>
    <row r="36" spans="2:14" x14ac:dyDescent="0.35">
      <c r="B36" s="4"/>
      <c r="C36" s="4" t="s">
        <v>30</v>
      </c>
      <c r="D36" s="364" t="s">
        <v>31</v>
      </c>
      <c r="E36" s="363"/>
      <c r="F36" s="4"/>
      <c r="G36" s="36"/>
      <c r="H36" s="4"/>
      <c r="I36" s="85"/>
    </row>
    <row r="37" spans="2:14" x14ac:dyDescent="0.35">
      <c r="B37" s="4"/>
      <c r="C37" s="4" t="s">
        <v>32</v>
      </c>
      <c r="D37" s="363" t="s">
        <v>33</v>
      </c>
      <c r="E37" s="363"/>
      <c r="F37" s="4"/>
      <c r="G37" s="36"/>
      <c r="H37" s="4"/>
      <c r="I37" s="86"/>
    </row>
    <row r="38" spans="2:14" x14ac:dyDescent="0.35">
      <c r="B38" s="4"/>
      <c r="C38" s="4"/>
      <c r="D38" s="4"/>
      <c r="E38" s="4"/>
      <c r="F38" s="4"/>
      <c r="G38" s="4"/>
      <c r="H38" s="4"/>
    </row>
    <row r="39" spans="2:14" x14ac:dyDescent="0.35">
      <c r="B39" s="4"/>
      <c r="C39" s="4"/>
      <c r="D39" s="4"/>
      <c r="E39" s="4"/>
      <c r="F39" s="4"/>
      <c r="G39" s="368" t="s">
        <v>310</v>
      </c>
      <c r="H39" s="367"/>
      <c r="I39" s="87"/>
    </row>
    <row r="40" spans="2:14" x14ac:dyDescent="0.35">
      <c r="B40" s="367" t="s">
        <v>34</v>
      </c>
      <c r="C40" s="367"/>
      <c r="D40" s="367"/>
      <c r="E40" s="92" t="s">
        <v>35</v>
      </c>
      <c r="F40" s="362" t="s">
        <v>36</v>
      </c>
      <c r="G40" s="368" t="s">
        <v>322</v>
      </c>
      <c r="H40" s="367"/>
    </row>
    <row r="41" spans="2:14" x14ac:dyDescent="0.35">
      <c r="B41" s="4"/>
      <c r="C41" s="4"/>
      <c r="D41" s="4"/>
      <c r="E41" s="4"/>
      <c r="F41" s="4"/>
      <c r="G41" s="4"/>
      <c r="H41" s="4"/>
      <c r="I41" s="87"/>
    </row>
    <row r="42" spans="2:14" ht="17.25" customHeight="1" x14ac:dyDescent="0.4">
      <c r="B42" s="4"/>
      <c r="C42" s="4"/>
      <c r="D42" s="4"/>
      <c r="E42" s="74"/>
      <c r="F42" s="4"/>
      <c r="G42" s="4"/>
      <c r="H42" s="4"/>
    </row>
    <row r="43" spans="2:14" x14ac:dyDescent="0.35">
      <c r="B43" s="4"/>
      <c r="C43" s="4"/>
      <c r="D43" s="4"/>
      <c r="E43" s="4"/>
      <c r="F43" s="4"/>
      <c r="G43" s="4"/>
      <c r="H43" s="4"/>
    </row>
    <row r="44" spans="2:14" x14ac:dyDescent="0.35">
      <c r="B44" s="4"/>
      <c r="C44" s="4"/>
      <c r="D44" s="4"/>
      <c r="E44" s="4"/>
      <c r="F44" s="4"/>
      <c r="G44" s="4"/>
      <c r="H44" s="4"/>
    </row>
    <row r="45" spans="2:14" x14ac:dyDescent="0.35">
      <c r="B45" s="4"/>
      <c r="C45" s="4"/>
      <c r="D45" s="4"/>
      <c r="E45" s="4"/>
      <c r="F45" s="4"/>
      <c r="G45" s="4"/>
      <c r="H45" s="4"/>
    </row>
    <row r="46" spans="2:14" x14ac:dyDescent="0.35">
      <c r="B46" s="4"/>
      <c r="C46" s="4"/>
      <c r="D46" s="4"/>
      <c r="E46" s="4"/>
      <c r="F46" s="4"/>
      <c r="G46" s="4"/>
      <c r="H46" s="4"/>
    </row>
    <row r="47" spans="2:14" x14ac:dyDescent="0.35">
      <c r="B47" s="366" t="s">
        <v>275</v>
      </c>
      <c r="C47" s="367"/>
      <c r="D47" s="367"/>
      <c r="E47" s="123" t="s">
        <v>271</v>
      </c>
      <c r="F47" s="362" t="s">
        <v>37</v>
      </c>
      <c r="G47" s="368" t="s">
        <v>323</v>
      </c>
      <c r="H47" s="367"/>
    </row>
    <row r="48" spans="2:14" x14ac:dyDescent="0.35">
      <c r="B48" s="367" t="s">
        <v>38</v>
      </c>
      <c r="C48" s="367"/>
      <c r="D48" s="367"/>
      <c r="E48" s="239" t="s">
        <v>307</v>
      </c>
      <c r="F48" s="362" t="s">
        <v>39</v>
      </c>
      <c r="G48" s="368" t="s">
        <v>324</v>
      </c>
      <c r="H48" s="367"/>
    </row>
    <row r="51" spans="4:7" x14ac:dyDescent="0.35">
      <c r="D51" s="14"/>
    </row>
    <row r="61" spans="4:7" x14ac:dyDescent="0.35">
      <c r="G61" s="17"/>
    </row>
  </sheetData>
  <mergeCells count="20">
    <mergeCell ref="G6:G7"/>
    <mergeCell ref="G23:G24"/>
    <mergeCell ref="H23:H24"/>
    <mergeCell ref="B23:D24"/>
    <mergeCell ref="B47:D47"/>
    <mergeCell ref="G47:H47"/>
    <mergeCell ref="B48:D48"/>
    <mergeCell ref="G48:H48"/>
    <mergeCell ref="B5:F5"/>
    <mergeCell ref="B22:H22"/>
    <mergeCell ref="B33:F33"/>
    <mergeCell ref="G39:H39"/>
    <mergeCell ref="B40:D40"/>
    <mergeCell ref="G40:H40"/>
    <mergeCell ref="B6:B7"/>
    <mergeCell ref="C6:C7"/>
    <mergeCell ref="D6:D7"/>
    <mergeCell ref="E23:E24"/>
    <mergeCell ref="F6:F7"/>
    <mergeCell ref="F23:F24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7"/>
  <sheetViews>
    <sheetView topLeftCell="A7" zoomScale="55" zoomScaleNormal="55" workbookViewId="0">
      <selection activeCell="E28" sqref="E28"/>
    </sheetView>
  </sheetViews>
  <sheetFormatPr defaultColWidth="9" defaultRowHeight="14.5" x14ac:dyDescent="0.35"/>
  <cols>
    <col min="1" max="2" width="5.453125" customWidth="1"/>
    <col min="3" max="3" width="91.453125" style="34" bestFit="1" customWidth="1"/>
    <col min="4" max="4" width="19.54296875" customWidth="1"/>
    <col min="5" max="5" width="32" customWidth="1"/>
    <col min="6" max="6" width="21.1796875" customWidth="1"/>
    <col min="7" max="7" width="44.36328125" bestFit="1" customWidth="1"/>
    <col min="8" max="8" width="23.36328125" customWidth="1"/>
    <col min="9" max="9" width="9.1796875" customWidth="1"/>
    <col min="10" max="10" width="25.7265625" customWidth="1"/>
    <col min="11" max="11" width="17.81640625" customWidth="1"/>
    <col min="12" max="12" width="10.26953125" customWidth="1"/>
    <col min="13" max="13" width="15.7265625" customWidth="1"/>
  </cols>
  <sheetData>
    <row r="1" spans="1:8" ht="15.5" x14ac:dyDescent="0.35">
      <c r="A1" s="1" t="s">
        <v>0</v>
      </c>
      <c r="C1"/>
    </row>
    <row r="2" spans="1:8" ht="21" x14ac:dyDescent="0.5">
      <c r="A2" s="2" t="s">
        <v>1</v>
      </c>
      <c r="C2" s="3"/>
      <c r="D2" s="3"/>
      <c r="E2" s="3"/>
    </row>
    <row r="3" spans="1:8" ht="21" x14ac:dyDescent="0.5">
      <c r="A3" s="2" t="s">
        <v>2</v>
      </c>
      <c r="C3" s="3"/>
      <c r="D3" s="3"/>
      <c r="E3" s="3"/>
      <c r="H3" s="37"/>
    </row>
    <row r="5" spans="1:8" ht="26" x14ac:dyDescent="0.6">
      <c r="C5" s="384" t="s">
        <v>40</v>
      </c>
      <c r="D5" s="384"/>
      <c r="E5" s="384"/>
      <c r="F5" s="384"/>
      <c r="G5" s="384"/>
    </row>
    <row r="6" spans="1:8" x14ac:dyDescent="0.35">
      <c r="C6"/>
    </row>
    <row r="7" spans="1:8" x14ac:dyDescent="0.35">
      <c r="C7" s="388" t="s">
        <v>20</v>
      </c>
      <c r="D7" s="389"/>
      <c r="E7" s="389"/>
      <c r="F7" s="390"/>
      <c r="G7" s="385" t="s">
        <v>313</v>
      </c>
      <c r="H7" s="385" t="s">
        <v>312</v>
      </c>
    </row>
    <row r="8" spans="1:8" x14ac:dyDescent="0.35">
      <c r="C8" s="391"/>
      <c r="D8" s="392"/>
      <c r="E8" s="392"/>
      <c r="F8" s="393"/>
      <c r="G8" s="386"/>
      <c r="H8" s="386"/>
    </row>
    <row r="9" spans="1:8" ht="29" x14ac:dyDescent="0.35">
      <c r="C9" s="260"/>
      <c r="D9" s="261" t="s">
        <v>41</v>
      </c>
      <c r="E9" s="262" t="s">
        <v>42</v>
      </c>
      <c r="F9" s="263" t="s">
        <v>43</v>
      </c>
      <c r="G9" s="387"/>
      <c r="H9" s="387"/>
    </row>
    <row r="10" spans="1:8" x14ac:dyDescent="0.35">
      <c r="C10" s="264"/>
      <c r="D10" s="265"/>
      <c r="E10" s="266"/>
      <c r="F10" s="264"/>
      <c r="G10" s="252"/>
      <c r="H10" s="252"/>
    </row>
    <row r="11" spans="1:8" x14ac:dyDescent="0.35">
      <c r="C11" s="267" t="s">
        <v>25</v>
      </c>
      <c r="D11" s="268">
        <f>'1. AJUAN &amp; REKAPITULASI'!F25</f>
        <v>45025</v>
      </c>
      <c r="E11" s="269" t="str">
        <f>'1. AJUAN &amp; REKAPITULASI'!G25</f>
        <v>1 April s/d 30 April 2023</v>
      </c>
      <c r="F11" s="270">
        <f>'1. AJUAN &amp; REKAPITULASI'!H25</f>
        <v>439000</v>
      </c>
      <c r="G11" s="253" t="s">
        <v>319</v>
      </c>
      <c r="H11" s="254"/>
    </row>
    <row r="12" spans="1:8" x14ac:dyDescent="0.35">
      <c r="C12" s="267"/>
      <c r="D12" s="268"/>
      <c r="E12" s="271"/>
      <c r="F12" s="271"/>
      <c r="G12" s="254"/>
      <c r="H12" s="254"/>
    </row>
    <row r="13" spans="1:8" x14ac:dyDescent="0.35">
      <c r="C13" s="267" t="s">
        <v>316</v>
      </c>
      <c r="D13" s="268">
        <f>'1. AJUAN &amp; REKAPITULASI'!F27</f>
        <v>45034</v>
      </c>
      <c r="E13" s="272" t="str">
        <f>'1. AJUAN &amp; REKAPITULASI'!G27</f>
        <v>Mei - Juli 2023</v>
      </c>
      <c r="F13" s="271">
        <f>'1. AJUAN &amp; REKAPITULASI'!H27</f>
        <v>2500000</v>
      </c>
      <c r="G13" s="253" t="s">
        <v>320</v>
      </c>
      <c r="H13" s="255"/>
    </row>
    <row r="14" spans="1:8" x14ac:dyDescent="0.35">
      <c r="C14" s="267"/>
      <c r="D14" s="267"/>
      <c r="E14" s="267"/>
      <c r="F14" s="267"/>
      <c r="G14" s="256"/>
      <c r="H14" s="256"/>
    </row>
    <row r="15" spans="1:8" x14ac:dyDescent="0.35">
      <c r="C15" s="267" t="s">
        <v>317</v>
      </c>
      <c r="D15" s="273">
        <f>'1. AJUAN &amp; REKAPITULASI'!F29</f>
        <v>44936</v>
      </c>
      <c r="E15" s="273" t="str">
        <f>'1. AJUAN &amp; REKAPITULASI'!G29</f>
        <v>Januari - April 2023</v>
      </c>
      <c r="F15" s="365">
        <f>'1. AJUAN &amp; REKAPITULASI'!H29</f>
        <v>543000</v>
      </c>
      <c r="G15" s="253" t="s">
        <v>314</v>
      </c>
      <c r="H15" s="257"/>
    </row>
    <row r="16" spans="1:8" x14ac:dyDescent="0.35">
      <c r="C16" s="267"/>
      <c r="D16" s="273"/>
      <c r="E16" s="273"/>
      <c r="F16" s="274"/>
      <c r="G16" s="256"/>
      <c r="H16" s="256"/>
    </row>
    <row r="17" spans="3:8" x14ac:dyDescent="0.35">
      <c r="C17" s="267" t="s">
        <v>318</v>
      </c>
      <c r="D17" s="273">
        <f>'1. AJUAN &amp; REKAPITULASI'!F31</f>
        <v>44946</v>
      </c>
      <c r="E17" s="273" t="str">
        <f>'1. AJUAN &amp; REKAPITULASI'!G31</f>
        <v>24 Januari 2023 &amp; 18 Maret 2023</v>
      </c>
      <c r="F17" s="275">
        <f>'1. AJUAN &amp; REKAPITULASI'!H31</f>
        <v>887961</v>
      </c>
      <c r="G17" s="253" t="s">
        <v>321</v>
      </c>
      <c r="H17" s="258"/>
    </row>
    <row r="18" spans="3:8" x14ac:dyDescent="0.35">
      <c r="C18" s="276"/>
      <c r="D18" s="276"/>
      <c r="E18" s="276" t="s">
        <v>16</v>
      </c>
      <c r="F18" s="277">
        <f>SUM(F11:F17)</f>
        <v>4369961</v>
      </c>
      <c r="G18" s="259"/>
      <c r="H18" s="259"/>
    </row>
    <row r="19" spans="3:8" x14ac:dyDescent="0.35">
      <c r="C19"/>
      <c r="D19" s="12"/>
    </row>
    <row r="20" spans="3:8" x14ac:dyDescent="0.35">
      <c r="C20"/>
    </row>
    <row r="21" spans="3:8" x14ac:dyDescent="0.35">
      <c r="C21"/>
    </row>
    <row r="22" spans="3:8" x14ac:dyDescent="0.35">
      <c r="F22" s="13"/>
    </row>
    <row r="23" spans="3:8" x14ac:dyDescent="0.35">
      <c r="F23" s="41"/>
    </row>
    <row r="24" spans="3:8" x14ac:dyDescent="0.35">
      <c r="F24" s="13"/>
    </row>
    <row r="25" spans="3:8" x14ac:dyDescent="0.35">
      <c r="F25" s="13"/>
    </row>
    <row r="26" spans="3:8" x14ac:dyDescent="0.35">
      <c r="F26" s="13"/>
    </row>
    <row r="27" spans="3:8" x14ac:dyDescent="0.35">
      <c r="F27" s="13"/>
    </row>
  </sheetData>
  <mergeCells count="4">
    <mergeCell ref="C5:G5"/>
    <mergeCell ref="G7:G9"/>
    <mergeCell ref="C7:F8"/>
    <mergeCell ref="H7:H9"/>
  </mergeCells>
  <phoneticPr fontId="111" type="noConversion"/>
  <pageMargins left="0.7" right="0.7" top="0.75" bottom="0.75" header="0.3" footer="0.3"/>
  <pageSetup paperSize="9" scale="3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9D11-CB53-4F0F-90DB-E657DBC378C0}">
  <dimension ref="A1"/>
  <sheetViews>
    <sheetView zoomScale="70" zoomScaleNormal="70" workbookViewId="0">
      <selection activeCell="J25" sqref="J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5380-768B-4BE8-8DE0-59AEC3BC9FCC}">
  <dimension ref="A1"/>
  <sheetViews>
    <sheetView topLeftCell="A10" zoomScaleNormal="100" workbookViewId="0">
      <selection activeCell="I18" sqref="I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D2E9-BEA4-4289-876D-803ED3E64281}">
  <dimension ref="A1"/>
  <sheetViews>
    <sheetView topLeftCell="A7" zoomScale="115" zoomScaleNormal="115" workbookViewId="0">
      <selection activeCell="I10" sqref="I1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16DD6-C955-410C-B080-13DDD4EB4498}">
  <sheetPr>
    <pageSetUpPr fitToPage="1"/>
  </sheetPr>
  <dimension ref="B1:P116"/>
  <sheetViews>
    <sheetView showGridLines="0" topLeftCell="A81" zoomScale="55" zoomScaleNormal="55" workbookViewId="0">
      <selection activeCell="M119" sqref="M119"/>
    </sheetView>
  </sheetViews>
  <sheetFormatPr defaultColWidth="9" defaultRowHeight="14.5" x14ac:dyDescent="0.35"/>
  <cols>
    <col min="1" max="1" width="3.54296875" customWidth="1"/>
    <col min="2" max="2" width="9.1796875" customWidth="1"/>
    <col min="3" max="3" width="19.26953125" customWidth="1"/>
    <col min="4" max="4" width="9" customWidth="1"/>
    <col min="5" max="5" width="12.453125" customWidth="1"/>
    <col min="6" max="6" width="34" customWidth="1"/>
    <col min="7" max="8" width="26.26953125" customWidth="1"/>
    <col min="9" max="9" width="45.81640625" customWidth="1"/>
    <col min="10" max="10" width="9.81640625" customWidth="1"/>
    <col min="11" max="12" width="13" customWidth="1"/>
    <col min="13" max="14" width="20.26953125" customWidth="1"/>
    <col min="15" max="15" width="54.453125" customWidth="1"/>
  </cols>
  <sheetData>
    <row r="1" spans="2:16" ht="15.5" x14ac:dyDescent="0.35">
      <c r="B1" s="1" t="s">
        <v>0</v>
      </c>
    </row>
    <row r="2" spans="2:16" x14ac:dyDescent="0.35">
      <c r="B2" s="2" t="s">
        <v>1</v>
      </c>
    </row>
    <row r="3" spans="2:16" x14ac:dyDescent="0.35">
      <c r="B3" s="2" t="s">
        <v>2</v>
      </c>
    </row>
    <row r="5" spans="2:16" ht="26" x14ac:dyDescent="0.6">
      <c r="B5" s="18"/>
      <c r="C5" s="18"/>
      <c r="D5" s="18"/>
      <c r="E5" s="18"/>
      <c r="F5" s="18"/>
      <c r="G5" s="18"/>
      <c r="H5" s="18"/>
      <c r="I5" s="18"/>
      <c r="J5" s="26"/>
      <c r="K5" s="18"/>
      <c r="L5" s="18"/>
      <c r="M5" s="18"/>
      <c r="N5" s="18"/>
      <c r="O5" s="18"/>
      <c r="P5" s="18"/>
    </row>
    <row r="6" spans="2:16" ht="26" x14ac:dyDescent="0.6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spans="2:16" ht="26" x14ac:dyDescent="0.6">
      <c r="B7" s="394" t="s">
        <v>305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18"/>
    </row>
    <row r="8" spans="2:16" ht="26" x14ac:dyDescent="0.6">
      <c r="B8" s="395" t="s">
        <v>3</v>
      </c>
      <c r="C8" s="396" t="s">
        <v>45</v>
      </c>
      <c r="D8" s="396" t="s">
        <v>46</v>
      </c>
      <c r="E8" s="398" t="s">
        <v>47</v>
      </c>
      <c r="F8" s="400" t="s">
        <v>48</v>
      </c>
      <c r="G8" s="400" t="s">
        <v>49</v>
      </c>
      <c r="H8" s="400" t="s">
        <v>50</v>
      </c>
      <c r="I8" s="400" t="s">
        <v>51</v>
      </c>
      <c r="J8" s="400" t="s">
        <v>52</v>
      </c>
      <c r="K8" s="400" t="s">
        <v>53</v>
      </c>
      <c r="L8" s="404" t="s">
        <v>54</v>
      </c>
      <c r="M8" s="404"/>
      <c r="N8" s="404"/>
      <c r="O8" s="405" t="s">
        <v>55</v>
      </c>
      <c r="P8" s="18"/>
    </row>
    <row r="9" spans="2:16" ht="26" x14ac:dyDescent="0.6">
      <c r="B9" s="395"/>
      <c r="C9" s="397"/>
      <c r="D9" s="397"/>
      <c r="E9" s="399"/>
      <c r="F9" s="401"/>
      <c r="G9" s="402"/>
      <c r="H9" s="402"/>
      <c r="I9" s="402"/>
      <c r="J9" s="402"/>
      <c r="K9" s="402"/>
      <c r="L9" s="177" t="s">
        <v>56</v>
      </c>
      <c r="M9" s="177" t="s">
        <v>57</v>
      </c>
      <c r="N9" s="177" t="s">
        <v>58</v>
      </c>
      <c r="O9" s="401"/>
      <c r="P9" s="18"/>
    </row>
    <row r="10" spans="2:16" ht="12" customHeight="1" x14ac:dyDescent="0.6">
      <c r="B10" s="179">
        <v>1</v>
      </c>
      <c r="C10" s="19" t="s">
        <v>59</v>
      </c>
      <c r="D10" s="88" t="s">
        <v>60</v>
      </c>
      <c r="E10" s="88" t="s">
        <v>61</v>
      </c>
      <c r="F10" s="20"/>
      <c r="G10" s="180" t="s">
        <v>62</v>
      </c>
      <c r="H10" s="181" t="s">
        <v>63</v>
      </c>
      <c r="I10" s="182" t="str">
        <f>CONCATENATE(G10,"_",H10)</f>
        <v>Sepeda Motor  _Honda Vario B 3416 UOF</v>
      </c>
      <c r="J10" s="183">
        <v>1</v>
      </c>
      <c r="K10" s="184" t="s">
        <v>64</v>
      </c>
      <c r="L10" s="27" t="s">
        <v>65</v>
      </c>
      <c r="M10" s="185"/>
      <c r="N10" s="186"/>
      <c r="O10" s="187" t="s">
        <v>66</v>
      </c>
      <c r="P10" s="18"/>
    </row>
    <row r="11" spans="2:16" ht="12" customHeight="1" x14ac:dyDescent="0.6">
      <c r="B11" s="179">
        <v>2</v>
      </c>
      <c r="C11" s="19" t="s">
        <v>67</v>
      </c>
      <c r="D11" s="88" t="s">
        <v>60</v>
      </c>
      <c r="E11" s="88" t="s">
        <v>68</v>
      </c>
      <c r="F11" s="20"/>
      <c r="G11" s="180" t="s">
        <v>69</v>
      </c>
      <c r="H11" s="181" t="s">
        <v>70</v>
      </c>
      <c r="I11" s="182" t="str">
        <f>CONCATENATE(G11)</f>
        <v>Helm</v>
      </c>
      <c r="J11" s="183">
        <v>1</v>
      </c>
      <c r="K11" s="184">
        <v>190000</v>
      </c>
      <c r="L11" s="27" t="s">
        <v>65</v>
      </c>
      <c r="M11" s="185"/>
      <c r="N11" s="186"/>
      <c r="O11" s="187" t="s">
        <v>66</v>
      </c>
      <c r="P11" s="18"/>
    </row>
    <row r="12" spans="2:16" ht="12" customHeight="1" x14ac:dyDescent="0.6">
      <c r="B12" s="188">
        <v>3</v>
      </c>
      <c r="C12" s="21" t="s">
        <v>71</v>
      </c>
      <c r="D12" s="89" t="s">
        <v>60</v>
      </c>
      <c r="E12" s="89" t="s">
        <v>68</v>
      </c>
      <c r="F12" s="22"/>
      <c r="G12" s="189" t="s">
        <v>72</v>
      </c>
      <c r="H12" s="190" t="s">
        <v>73</v>
      </c>
      <c r="I12" s="191" t="str">
        <f t="shared" ref="I12:I43" si="0">CONCATENATE(G12,"_",H12)</f>
        <v xml:space="preserve">Meja Kerja _Kumi </v>
      </c>
      <c r="J12" s="192">
        <v>1</v>
      </c>
      <c r="K12" s="193">
        <v>1048000</v>
      </c>
      <c r="L12" s="28" t="s">
        <v>65</v>
      </c>
      <c r="M12" s="194"/>
      <c r="N12" s="195"/>
      <c r="O12" s="196"/>
      <c r="P12" s="18"/>
    </row>
    <row r="13" spans="2:16" ht="12" customHeight="1" x14ac:dyDescent="0.6">
      <c r="B13" s="188">
        <v>4</v>
      </c>
      <c r="C13" s="21" t="s">
        <v>74</v>
      </c>
      <c r="D13" s="89" t="s">
        <v>60</v>
      </c>
      <c r="E13" s="89" t="s">
        <v>68</v>
      </c>
      <c r="F13" s="22"/>
      <c r="G13" s="189" t="s">
        <v>72</v>
      </c>
      <c r="H13" s="190" t="s">
        <v>73</v>
      </c>
      <c r="I13" s="191" t="str">
        <f t="shared" si="0"/>
        <v xml:space="preserve">Meja Kerja _Kumi </v>
      </c>
      <c r="J13" s="192">
        <v>1</v>
      </c>
      <c r="K13" s="193">
        <v>1048000</v>
      </c>
      <c r="L13" s="28" t="s">
        <v>65</v>
      </c>
      <c r="M13" s="194"/>
      <c r="N13" s="195"/>
      <c r="O13" s="196"/>
      <c r="P13" s="18"/>
    </row>
    <row r="14" spans="2:16" ht="12" customHeight="1" x14ac:dyDescent="0.6">
      <c r="B14" s="188">
        <v>5</v>
      </c>
      <c r="C14" s="21" t="s">
        <v>75</v>
      </c>
      <c r="D14" s="89" t="s">
        <v>60</v>
      </c>
      <c r="E14" s="89" t="s">
        <v>68</v>
      </c>
      <c r="F14" s="22"/>
      <c r="G14" s="189" t="s">
        <v>76</v>
      </c>
      <c r="H14" s="190" t="s">
        <v>77</v>
      </c>
      <c r="I14" s="191" t="str">
        <f t="shared" si="0"/>
        <v>Meja Meeting _Rhino Project</v>
      </c>
      <c r="J14" s="192">
        <v>1</v>
      </c>
      <c r="K14" s="193">
        <v>850000</v>
      </c>
      <c r="L14" s="28" t="s">
        <v>65</v>
      </c>
      <c r="M14" s="194"/>
      <c r="N14" s="195"/>
      <c r="O14" s="196"/>
      <c r="P14" s="18"/>
    </row>
    <row r="15" spans="2:16" ht="12" customHeight="1" x14ac:dyDescent="0.6">
      <c r="B15" s="188">
        <v>6</v>
      </c>
      <c r="C15" s="21" t="s">
        <v>78</v>
      </c>
      <c r="D15" s="89" t="s">
        <v>60</v>
      </c>
      <c r="E15" s="89" t="s">
        <v>68</v>
      </c>
      <c r="F15" s="22"/>
      <c r="G15" s="189" t="s">
        <v>76</v>
      </c>
      <c r="H15" s="190" t="s">
        <v>77</v>
      </c>
      <c r="I15" s="191" t="str">
        <f t="shared" si="0"/>
        <v>Meja Meeting _Rhino Project</v>
      </c>
      <c r="J15" s="192">
        <v>1</v>
      </c>
      <c r="K15" s="193">
        <v>850000</v>
      </c>
      <c r="L15" s="28" t="s">
        <v>65</v>
      </c>
      <c r="M15" s="194"/>
      <c r="N15" s="195"/>
      <c r="O15" s="196"/>
      <c r="P15" s="18"/>
    </row>
    <row r="16" spans="2:16" ht="12" customHeight="1" x14ac:dyDescent="0.6">
      <c r="B16" s="188">
        <v>7</v>
      </c>
      <c r="C16" s="21" t="s">
        <v>79</v>
      </c>
      <c r="D16" s="89" t="s">
        <v>60</v>
      </c>
      <c r="E16" s="89" t="s">
        <v>68</v>
      </c>
      <c r="F16" s="22"/>
      <c r="G16" s="189" t="s">
        <v>76</v>
      </c>
      <c r="H16" s="190" t="s">
        <v>77</v>
      </c>
      <c r="I16" s="191" t="str">
        <f t="shared" si="0"/>
        <v>Meja Meeting _Rhino Project</v>
      </c>
      <c r="J16" s="192">
        <v>1</v>
      </c>
      <c r="K16" s="193">
        <v>850000</v>
      </c>
      <c r="L16" s="28" t="s">
        <v>65</v>
      </c>
      <c r="M16" s="194"/>
      <c r="N16" s="195"/>
      <c r="O16" s="196"/>
      <c r="P16" s="18"/>
    </row>
    <row r="17" spans="2:16" ht="12" customHeight="1" x14ac:dyDescent="0.6">
      <c r="B17" s="188">
        <v>8</v>
      </c>
      <c r="C17" s="21" t="s">
        <v>80</v>
      </c>
      <c r="D17" s="89" t="s">
        <v>60</v>
      </c>
      <c r="E17" s="89" t="s">
        <v>68</v>
      </c>
      <c r="F17" s="22"/>
      <c r="G17" s="189" t="s">
        <v>76</v>
      </c>
      <c r="H17" s="190" t="s">
        <v>77</v>
      </c>
      <c r="I17" s="191" t="str">
        <f t="shared" si="0"/>
        <v>Meja Meeting _Rhino Project</v>
      </c>
      <c r="J17" s="192">
        <v>1</v>
      </c>
      <c r="K17" s="193">
        <v>850000</v>
      </c>
      <c r="L17" s="28" t="s">
        <v>65</v>
      </c>
      <c r="M17" s="194"/>
      <c r="N17" s="195"/>
      <c r="O17" s="196"/>
      <c r="P17" s="18"/>
    </row>
    <row r="18" spans="2:16" ht="12" customHeight="1" x14ac:dyDescent="0.6">
      <c r="B18" s="188">
        <v>9</v>
      </c>
      <c r="C18" s="21" t="s">
        <v>81</v>
      </c>
      <c r="D18" s="89" t="s">
        <v>60</v>
      </c>
      <c r="E18" s="89" t="s">
        <v>68</v>
      </c>
      <c r="F18" s="22"/>
      <c r="G18" s="189" t="s">
        <v>82</v>
      </c>
      <c r="H18" s="190" t="s">
        <v>83</v>
      </c>
      <c r="I18" s="191" t="str">
        <f t="shared" si="0"/>
        <v xml:space="preserve">Kursi Kerja &amp; Meeting_Krohm </v>
      </c>
      <c r="J18" s="192">
        <v>1</v>
      </c>
      <c r="K18" s="193">
        <v>900000</v>
      </c>
      <c r="L18" s="28" t="s">
        <v>65</v>
      </c>
      <c r="M18" s="194"/>
      <c r="N18" s="195"/>
      <c r="O18" s="196" t="s">
        <v>273</v>
      </c>
      <c r="P18" s="18"/>
    </row>
    <row r="19" spans="2:16" ht="12" customHeight="1" x14ac:dyDescent="0.6">
      <c r="B19" s="188">
        <v>10</v>
      </c>
      <c r="C19" s="21" t="s">
        <v>84</v>
      </c>
      <c r="D19" s="89" t="s">
        <v>60</v>
      </c>
      <c r="E19" s="89" t="s">
        <v>68</v>
      </c>
      <c r="F19" s="22"/>
      <c r="G19" s="189" t="s">
        <v>82</v>
      </c>
      <c r="H19" s="190" t="s">
        <v>83</v>
      </c>
      <c r="I19" s="191" t="str">
        <f t="shared" si="0"/>
        <v xml:space="preserve">Kursi Kerja &amp; Meeting_Krohm </v>
      </c>
      <c r="J19" s="192">
        <v>1</v>
      </c>
      <c r="K19" s="193">
        <v>900000</v>
      </c>
      <c r="L19" s="28" t="s">
        <v>65</v>
      </c>
      <c r="M19" s="194"/>
      <c r="N19" s="195"/>
      <c r="O19" s="196" t="s">
        <v>274</v>
      </c>
      <c r="P19" s="18"/>
    </row>
    <row r="20" spans="2:16" ht="12" customHeight="1" x14ac:dyDescent="0.6">
      <c r="B20" s="188">
        <v>11</v>
      </c>
      <c r="C20" s="21" t="s">
        <v>85</v>
      </c>
      <c r="D20" s="89" t="s">
        <v>60</v>
      </c>
      <c r="E20" s="89" t="s">
        <v>68</v>
      </c>
      <c r="F20" s="22"/>
      <c r="G20" s="189" t="s">
        <v>82</v>
      </c>
      <c r="H20" s="190" t="s">
        <v>83</v>
      </c>
      <c r="I20" s="191" t="str">
        <f t="shared" si="0"/>
        <v xml:space="preserve">Kursi Kerja &amp; Meeting_Krohm </v>
      </c>
      <c r="J20" s="192">
        <v>1</v>
      </c>
      <c r="K20" s="193">
        <v>900000</v>
      </c>
      <c r="L20" s="28" t="s">
        <v>65</v>
      </c>
      <c r="M20" s="194"/>
      <c r="N20" s="195"/>
      <c r="O20" s="196" t="s">
        <v>272</v>
      </c>
      <c r="P20" s="18"/>
    </row>
    <row r="21" spans="2:16" ht="13.5" customHeight="1" x14ac:dyDescent="0.35">
      <c r="B21" s="188">
        <v>12</v>
      </c>
      <c r="C21" s="21" t="s">
        <v>86</v>
      </c>
      <c r="D21" s="89" t="s">
        <v>60</v>
      </c>
      <c r="E21" s="89" t="s">
        <v>68</v>
      </c>
      <c r="F21" s="22"/>
      <c r="G21" s="189" t="s">
        <v>82</v>
      </c>
      <c r="H21" s="190" t="s">
        <v>83</v>
      </c>
      <c r="I21" s="191" t="str">
        <f t="shared" si="0"/>
        <v xml:space="preserve">Kursi Kerja &amp; Meeting_Krohm </v>
      </c>
      <c r="J21" s="192">
        <v>1</v>
      </c>
      <c r="K21" s="193">
        <v>900000</v>
      </c>
      <c r="L21" s="28" t="s">
        <v>65</v>
      </c>
      <c r="M21" s="29"/>
      <c r="N21" s="195"/>
      <c r="O21" s="196"/>
    </row>
    <row r="22" spans="2:16" x14ac:dyDescent="0.35">
      <c r="B22" s="188">
        <v>13</v>
      </c>
      <c r="C22" s="21" t="s">
        <v>87</v>
      </c>
      <c r="D22" s="89" t="s">
        <v>60</v>
      </c>
      <c r="E22" s="89" t="s">
        <v>68</v>
      </c>
      <c r="F22" s="22"/>
      <c r="G22" s="189" t="s">
        <v>82</v>
      </c>
      <c r="H22" s="190" t="s">
        <v>83</v>
      </c>
      <c r="I22" s="191" t="str">
        <f t="shared" si="0"/>
        <v xml:space="preserve">Kursi Kerja &amp; Meeting_Krohm </v>
      </c>
      <c r="J22" s="192">
        <v>1</v>
      </c>
      <c r="K22" s="193">
        <v>900000</v>
      </c>
      <c r="L22" s="28" t="s">
        <v>65</v>
      </c>
      <c r="M22" s="29"/>
      <c r="N22" s="195"/>
      <c r="O22" s="196"/>
    </row>
    <row r="23" spans="2:16" x14ac:dyDescent="0.35">
      <c r="B23" s="188">
        <v>14</v>
      </c>
      <c r="C23" s="21" t="s">
        <v>88</v>
      </c>
      <c r="D23" s="89" t="s">
        <v>60</v>
      </c>
      <c r="E23" s="89" t="s">
        <v>68</v>
      </c>
      <c r="F23" s="22"/>
      <c r="G23" s="189" t="s">
        <v>82</v>
      </c>
      <c r="H23" s="190" t="s">
        <v>83</v>
      </c>
      <c r="I23" s="191" t="str">
        <f t="shared" si="0"/>
        <v xml:space="preserve">Kursi Kerja &amp; Meeting_Krohm </v>
      </c>
      <c r="J23" s="192">
        <v>1</v>
      </c>
      <c r="K23" s="193">
        <v>900000</v>
      </c>
      <c r="L23" s="28" t="s">
        <v>65</v>
      </c>
      <c r="M23" s="29"/>
      <c r="N23" s="195"/>
      <c r="O23" s="196"/>
    </row>
    <row r="24" spans="2:16" x14ac:dyDescent="0.35">
      <c r="B24" s="188">
        <v>15</v>
      </c>
      <c r="C24" s="21" t="s">
        <v>89</v>
      </c>
      <c r="D24" s="89" t="s">
        <v>60</v>
      </c>
      <c r="E24" s="89" t="s">
        <v>68</v>
      </c>
      <c r="F24" s="22"/>
      <c r="G24" s="189" t="s">
        <v>82</v>
      </c>
      <c r="H24" s="190" t="s">
        <v>83</v>
      </c>
      <c r="I24" s="191" t="str">
        <f t="shared" si="0"/>
        <v xml:space="preserve">Kursi Kerja &amp; Meeting_Krohm </v>
      </c>
      <c r="J24" s="192">
        <v>1</v>
      </c>
      <c r="K24" s="193">
        <v>900000</v>
      </c>
      <c r="L24" s="28" t="s">
        <v>65</v>
      </c>
      <c r="M24" s="29"/>
      <c r="N24" s="195"/>
      <c r="O24" s="196"/>
    </row>
    <row r="25" spans="2:16" x14ac:dyDescent="0.35">
      <c r="B25" s="188">
        <v>16</v>
      </c>
      <c r="C25" s="21" t="s">
        <v>90</v>
      </c>
      <c r="D25" s="89" t="s">
        <v>60</v>
      </c>
      <c r="E25" s="89" t="s">
        <v>68</v>
      </c>
      <c r="F25" s="23"/>
      <c r="G25" s="189" t="s">
        <v>82</v>
      </c>
      <c r="H25" s="190" t="s">
        <v>83</v>
      </c>
      <c r="I25" s="191" t="str">
        <f t="shared" si="0"/>
        <v xml:space="preserve">Kursi Kerja &amp; Meeting_Krohm </v>
      </c>
      <c r="J25" s="192">
        <v>1</v>
      </c>
      <c r="K25" s="193">
        <v>900000</v>
      </c>
      <c r="L25" s="28" t="s">
        <v>65</v>
      </c>
      <c r="M25" s="29"/>
      <c r="N25" s="195"/>
      <c r="O25" s="196"/>
    </row>
    <row r="26" spans="2:16" x14ac:dyDescent="0.35">
      <c r="B26" s="188">
        <v>17</v>
      </c>
      <c r="C26" s="21" t="s">
        <v>91</v>
      </c>
      <c r="D26" s="89" t="s">
        <v>60</v>
      </c>
      <c r="E26" s="89" t="s">
        <v>68</v>
      </c>
      <c r="F26" s="22"/>
      <c r="G26" s="189" t="s">
        <v>82</v>
      </c>
      <c r="H26" s="190" t="s">
        <v>83</v>
      </c>
      <c r="I26" s="191" t="str">
        <f t="shared" si="0"/>
        <v xml:space="preserve">Kursi Kerja &amp; Meeting_Krohm </v>
      </c>
      <c r="J26" s="192">
        <v>1</v>
      </c>
      <c r="K26" s="193">
        <v>900000</v>
      </c>
      <c r="L26" s="28" t="s">
        <v>65</v>
      </c>
      <c r="M26" s="29"/>
      <c r="N26" s="195"/>
      <c r="O26" s="196"/>
    </row>
    <row r="27" spans="2:16" x14ac:dyDescent="0.35">
      <c r="B27" s="188">
        <v>18</v>
      </c>
      <c r="C27" s="21" t="s">
        <v>92</v>
      </c>
      <c r="D27" s="89" t="s">
        <v>60</v>
      </c>
      <c r="E27" s="89" t="s">
        <v>68</v>
      </c>
      <c r="F27" s="22"/>
      <c r="G27" s="189" t="s">
        <v>82</v>
      </c>
      <c r="H27" s="190" t="s">
        <v>83</v>
      </c>
      <c r="I27" s="191" t="str">
        <f t="shared" si="0"/>
        <v xml:space="preserve">Kursi Kerja &amp; Meeting_Krohm </v>
      </c>
      <c r="J27" s="192">
        <v>1</v>
      </c>
      <c r="K27" s="193">
        <v>900000</v>
      </c>
      <c r="L27" s="28" t="s">
        <v>65</v>
      </c>
      <c r="M27" s="29"/>
      <c r="N27" s="195"/>
      <c r="O27" s="196"/>
    </row>
    <row r="28" spans="2:16" x14ac:dyDescent="0.35">
      <c r="B28" s="188">
        <v>19</v>
      </c>
      <c r="C28" s="21" t="s">
        <v>93</v>
      </c>
      <c r="D28" s="89" t="s">
        <v>60</v>
      </c>
      <c r="E28" s="89" t="s">
        <v>68</v>
      </c>
      <c r="F28" s="22"/>
      <c r="G28" s="189" t="s">
        <v>94</v>
      </c>
      <c r="H28" s="190" t="s">
        <v>95</v>
      </c>
      <c r="I28" s="191" t="str">
        <f t="shared" si="0"/>
        <v>Notebook I3 + Mouse_Asus X441UB</v>
      </c>
      <c r="J28" s="192">
        <v>1</v>
      </c>
      <c r="K28" s="193">
        <v>6550000</v>
      </c>
      <c r="L28" s="28" t="s">
        <v>65</v>
      </c>
      <c r="M28" s="29"/>
      <c r="N28" s="195"/>
      <c r="O28" s="196"/>
    </row>
    <row r="29" spans="2:16" x14ac:dyDescent="0.35">
      <c r="B29" s="188">
        <v>20</v>
      </c>
      <c r="C29" s="21" t="s">
        <v>96</v>
      </c>
      <c r="D29" s="89" t="s">
        <v>60</v>
      </c>
      <c r="E29" s="89" t="s">
        <v>68</v>
      </c>
      <c r="F29" s="22"/>
      <c r="G29" s="189" t="s">
        <v>94</v>
      </c>
      <c r="H29" s="190" t="s">
        <v>95</v>
      </c>
      <c r="I29" s="191" t="str">
        <f t="shared" si="0"/>
        <v>Notebook I3 + Mouse_Asus X441UB</v>
      </c>
      <c r="J29" s="192">
        <v>1</v>
      </c>
      <c r="K29" s="193">
        <v>6550000</v>
      </c>
      <c r="L29" s="28" t="s">
        <v>65</v>
      </c>
      <c r="M29" s="29"/>
      <c r="N29" s="195"/>
      <c r="O29" s="196"/>
    </row>
    <row r="30" spans="2:16" x14ac:dyDescent="0.35">
      <c r="B30" s="188">
        <v>21</v>
      </c>
      <c r="C30" s="21" t="s">
        <v>97</v>
      </c>
      <c r="D30" s="89" t="s">
        <v>60</v>
      </c>
      <c r="E30" s="89" t="s">
        <v>68</v>
      </c>
      <c r="F30" s="22"/>
      <c r="G30" s="189" t="s">
        <v>98</v>
      </c>
      <c r="H30" s="190" t="s">
        <v>99</v>
      </c>
      <c r="I30" s="191" t="str">
        <f t="shared" si="0"/>
        <v>External Hardisk_WD</v>
      </c>
      <c r="J30" s="192">
        <v>1</v>
      </c>
      <c r="K30" s="193">
        <v>800000</v>
      </c>
      <c r="L30" s="28" t="s">
        <v>65</v>
      </c>
      <c r="M30" s="29"/>
      <c r="N30" s="195"/>
      <c r="O30" s="196"/>
    </row>
    <row r="31" spans="2:16" x14ac:dyDescent="0.35">
      <c r="B31" s="188">
        <v>22</v>
      </c>
      <c r="C31" s="21" t="s">
        <v>100</v>
      </c>
      <c r="D31" s="89" t="s">
        <v>60</v>
      </c>
      <c r="E31" s="89" t="s">
        <v>68</v>
      </c>
      <c r="F31" s="22"/>
      <c r="G31" s="189" t="s">
        <v>101</v>
      </c>
      <c r="H31" s="190" t="s">
        <v>102</v>
      </c>
      <c r="I31" s="191" t="str">
        <f t="shared" si="0"/>
        <v>Printer all in one_HP</v>
      </c>
      <c r="J31" s="192">
        <v>1</v>
      </c>
      <c r="K31" s="193">
        <v>625000</v>
      </c>
      <c r="L31" s="28" t="s">
        <v>65</v>
      </c>
      <c r="M31" s="29"/>
      <c r="N31" s="195"/>
      <c r="O31" s="196"/>
    </row>
    <row r="32" spans="2:16" x14ac:dyDescent="0.35">
      <c r="B32" s="188">
        <v>23</v>
      </c>
      <c r="C32" s="21" t="s">
        <v>103</v>
      </c>
      <c r="D32" s="89" t="s">
        <v>60</v>
      </c>
      <c r="E32" s="89" t="s">
        <v>68</v>
      </c>
      <c r="F32" s="22"/>
      <c r="G32" s="189" t="s">
        <v>104</v>
      </c>
      <c r="H32" s="190" t="s">
        <v>105</v>
      </c>
      <c r="I32" s="191" t="str">
        <f t="shared" si="0"/>
        <v>Lemari dokumen_Airbus</v>
      </c>
      <c r="J32" s="192">
        <v>1</v>
      </c>
      <c r="K32" s="193">
        <v>1850000</v>
      </c>
      <c r="L32" s="28" t="s">
        <v>65</v>
      </c>
      <c r="M32" s="29"/>
      <c r="N32" s="195"/>
      <c r="O32" s="196"/>
    </row>
    <row r="33" spans="2:15" x14ac:dyDescent="0.35">
      <c r="B33" s="188">
        <v>24</v>
      </c>
      <c r="C33" s="21" t="s">
        <v>106</v>
      </c>
      <c r="D33" s="89" t="s">
        <v>60</v>
      </c>
      <c r="E33" s="89" t="s">
        <v>68</v>
      </c>
      <c r="F33" s="22"/>
      <c r="G33" s="189" t="s">
        <v>107</v>
      </c>
      <c r="H33" s="190" t="s">
        <v>108</v>
      </c>
      <c r="I33" s="191" t="str">
        <f t="shared" si="0"/>
        <v>White board_(50x70)</v>
      </c>
      <c r="J33" s="192">
        <v>1</v>
      </c>
      <c r="K33" s="193">
        <v>80500</v>
      </c>
      <c r="L33" s="28" t="s">
        <v>65</v>
      </c>
      <c r="M33" s="29"/>
      <c r="N33" s="195"/>
      <c r="O33" s="196"/>
    </row>
    <row r="34" spans="2:15" x14ac:dyDescent="0.35">
      <c r="B34" s="188">
        <v>25</v>
      </c>
      <c r="C34" s="21" t="s">
        <v>109</v>
      </c>
      <c r="D34" s="89" t="s">
        <v>60</v>
      </c>
      <c r="E34" s="89" t="s">
        <v>68</v>
      </c>
      <c r="F34" s="22"/>
      <c r="G34" s="189" t="s">
        <v>110</v>
      </c>
      <c r="H34" s="190" t="s">
        <v>111</v>
      </c>
      <c r="I34" s="191" t="str">
        <f t="shared" si="0"/>
        <v>Calculator _Casio</v>
      </c>
      <c r="J34" s="192">
        <v>1</v>
      </c>
      <c r="K34" s="193">
        <v>195800</v>
      </c>
      <c r="L34" s="28" t="s">
        <v>65</v>
      </c>
      <c r="M34" s="29"/>
      <c r="N34" s="195"/>
      <c r="O34" s="196"/>
    </row>
    <row r="35" spans="2:15" x14ac:dyDescent="0.35">
      <c r="B35" s="188">
        <v>26</v>
      </c>
      <c r="C35" s="21" t="s">
        <v>112</v>
      </c>
      <c r="D35" s="89" t="s">
        <v>60</v>
      </c>
      <c r="E35" s="89" t="s">
        <v>68</v>
      </c>
      <c r="F35" s="22"/>
      <c r="G35" s="189" t="s">
        <v>113</v>
      </c>
      <c r="H35" s="190" t="s">
        <v>114</v>
      </c>
      <c r="I35" s="191" t="str">
        <f t="shared" si="0"/>
        <v>Jam Dinding _DQ 202</v>
      </c>
      <c r="J35" s="192">
        <v>1</v>
      </c>
      <c r="K35" s="193">
        <v>92400</v>
      </c>
      <c r="L35" s="28" t="s">
        <v>65</v>
      </c>
      <c r="M35" s="29"/>
      <c r="N35" s="195"/>
      <c r="O35" s="196"/>
    </row>
    <row r="36" spans="2:15" x14ac:dyDescent="0.35">
      <c r="B36" s="188">
        <v>27</v>
      </c>
      <c r="C36" s="21" t="s">
        <v>115</v>
      </c>
      <c r="D36" s="89" t="s">
        <v>60</v>
      </c>
      <c r="E36" s="89" t="s">
        <v>68</v>
      </c>
      <c r="F36" s="22"/>
      <c r="G36" s="189" t="s">
        <v>116</v>
      </c>
      <c r="H36" s="190" t="s">
        <v>117</v>
      </c>
      <c r="I36" s="191" t="str">
        <f t="shared" si="0"/>
        <v>Cashbox _Krisbow</v>
      </c>
      <c r="J36" s="192">
        <v>1</v>
      </c>
      <c r="K36" s="193">
        <v>173200</v>
      </c>
      <c r="L36" s="28" t="s">
        <v>65</v>
      </c>
      <c r="M36" s="29"/>
      <c r="N36" s="195"/>
      <c r="O36" s="196"/>
    </row>
    <row r="37" spans="2:15" x14ac:dyDescent="0.35">
      <c r="B37" s="188">
        <v>28</v>
      </c>
      <c r="C37" s="21" t="s">
        <v>118</v>
      </c>
      <c r="D37" s="89" t="s">
        <v>60</v>
      </c>
      <c r="E37" s="89" t="s">
        <v>68</v>
      </c>
      <c r="F37" s="22"/>
      <c r="G37" s="189" t="s">
        <v>119</v>
      </c>
      <c r="H37" s="190" t="s">
        <v>120</v>
      </c>
      <c r="I37" s="191" t="str">
        <f t="shared" si="0"/>
        <v>AC 1 PK_Sharp 18 Ucy</v>
      </c>
      <c r="J37" s="192">
        <v>1</v>
      </c>
      <c r="K37" s="193">
        <v>3550000</v>
      </c>
      <c r="L37" s="28" t="s">
        <v>65</v>
      </c>
      <c r="M37" s="29"/>
      <c r="N37" s="195"/>
      <c r="O37" s="196"/>
    </row>
    <row r="38" spans="2:15" x14ac:dyDescent="0.35">
      <c r="B38" s="188">
        <v>29</v>
      </c>
      <c r="C38" s="21" t="s">
        <v>121</v>
      </c>
      <c r="D38" s="89" t="s">
        <v>60</v>
      </c>
      <c r="E38" s="89" t="s">
        <v>68</v>
      </c>
      <c r="F38" s="22"/>
      <c r="G38" s="189" t="s">
        <v>122</v>
      </c>
      <c r="H38" s="190" t="s">
        <v>123</v>
      </c>
      <c r="I38" s="191" t="str">
        <f t="shared" si="0"/>
        <v>AC 2 PK_Sharp 9 Ucy</v>
      </c>
      <c r="J38" s="192">
        <v>1</v>
      </c>
      <c r="K38" s="193">
        <v>6830000</v>
      </c>
      <c r="L38" s="28" t="s">
        <v>65</v>
      </c>
      <c r="M38" s="29"/>
      <c r="N38" s="195"/>
      <c r="O38" s="196"/>
    </row>
    <row r="39" spans="2:15" x14ac:dyDescent="0.35">
      <c r="B39" s="188">
        <v>30</v>
      </c>
      <c r="C39" s="21" t="s">
        <v>124</v>
      </c>
      <c r="D39" s="89" t="s">
        <v>60</v>
      </c>
      <c r="E39" s="89" t="s">
        <v>68</v>
      </c>
      <c r="F39" s="22"/>
      <c r="G39" s="189" t="s">
        <v>125</v>
      </c>
      <c r="H39" s="190" t="s">
        <v>126</v>
      </c>
      <c r="I39" s="191" t="str">
        <f t="shared" si="0"/>
        <v>Kamera  + SD Card (Canon) + case_Canon</v>
      </c>
      <c r="J39" s="192">
        <v>1</v>
      </c>
      <c r="K39" s="193">
        <v>5390000</v>
      </c>
      <c r="L39" s="28" t="s">
        <v>65</v>
      </c>
      <c r="M39" s="194"/>
      <c r="N39" s="195"/>
      <c r="O39" s="196"/>
    </row>
    <row r="40" spans="2:15" x14ac:dyDescent="0.35">
      <c r="B40" s="188">
        <v>31</v>
      </c>
      <c r="C40" s="21" t="s">
        <v>127</v>
      </c>
      <c r="D40" s="89" t="s">
        <v>60</v>
      </c>
      <c r="E40" s="89" t="s">
        <v>68</v>
      </c>
      <c r="F40" s="22"/>
      <c r="G40" s="189" t="s">
        <v>128</v>
      </c>
      <c r="H40" s="190" t="s">
        <v>129</v>
      </c>
      <c r="I40" s="191" t="str">
        <f t="shared" si="0"/>
        <v>Kursi Training_Chitose</v>
      </c>
      <c r="J40" s="192">
        <v>1</v>
      </c>
      <c r="K40" s="193">
        <v>400000</v>
      </c>
      <c r="L40" s="28" t="s">
        <v>65</v>
      </c>
      <c r="M40" s="194"/>
      <c r="N40" s="195"/>
      <c r="O40" s="196"/>
    </row>
    <row r="41" spans="2:15" x14ac:dyDescent="0.35">
      <c r="B41" s="188">
        <v>32</v>
      </c>
      <c r="C41" s="21" t="s">
        <v>130</v>
      </c>
      <c r="D41" s="89" t="s">
        <v>60</v>
      </c>
      <c r="E41" s="89" t="s">
        <v>68</v>
      </c>
      <c r="F41" s="24"/>
      <c r="G41" s="189" t="s">
        <v>128</v>
      </c>
      <c r="H41" s="190" t="s">
        <v>129</v>
      </c>
      <c r="I41" s="191" t="str">
        <f t="shared" si="0"/>
        <v>Kursi Training_Chitose</v>
      </c>
      <c r="J41" s="197">
        <v>1</v>
      </c>
      <c r="K41" s="193">
        <v>400000</v>
      </c>
      <c r="L41" s="28" t="s">
        <v>65</v>
      </c>
      <c r="M41" s="194"/>
      <c r="N41" s="195"/>
      <c r="O41" s="196"/>
    </row>
    <row r="42" spans="2:15" x14ac:dyDescent="0.35">
      <c r="B42" s="188">
        <v>33</v>
      </c>
      <c r="C42" s="21" t="s">
        <v>131</v>
      </c>
      <c r="D42" s="89" t="s">
        <v>60</v>
      </c>
      <c r="E42" s="89" t="s">
        <v>68</v>
      </c>
      <c r="F42" s="22"/>
      <c r="G42" s="189" t="s">
        <v>128</v>
      </c>
      <c r="H42" s="190" t="s">
        <v>129</v>
      </c>
      <c r="I42" s="191" t="str">
        <f t="shared" si="0"/>
        <v>Kursi Training_Chitose</v>
      </c>
      <c r="J42" s="192">
        <v>1</v>
      </c>
      <c r="K42" s="193">
        <v>400000</v>
      </c>
      <c r="L42" s="28" t="s">
        <v>65</v>
      </c>
      <c r="M42" s="194"/>
      <c r="N42" s="195"/>
      <c r="O42" s="196"/>
    </row>
    <row r="43" spans="2:15" x14ac:dyDescent="0.35">
      <c r="B43" s="188">
        <v>34</v>
      </c>
      <c r="C43" s="21" t="s">
        <v>132</v>
      </c>
      <c r="D43" s="89" t="s">
        <v>60</v>
      </c>
      <c r="E43" s="89" t="s">
        <v>68</v>
      </c>
      <c r="F43" s="22"/>
      <c r="G43" s="189" t="s">
        <v>128</v>
      </c>
      <c r="H43" s="190" t="s">
        <v>129</v>
      </c>
      <c r="I43" s="191" t="str">
        <f t="shared" si="0"/>
        <v>Kursi Training_Chitose</v>
      </c>
      <c r="J43" s="197">
        <v>1</v>
      </c>
      <c r="K43" s="193">
        <v>400000</v>
      </c>
      <c r="L43" s="28" t="s">
        <v>65</v>
      </c>
      <c r="M43" s="194"/>
      <c r="N43" s="198"/>
      <c r="O43" s="196"/>
    </row>
    <row r="44" spans="2:15" x14ac:dyDescent="0.35">
      <c r="B44" s="188">
        <v>35</v>
      </c>
      <c r="C44" s="21" t="s">
        <v>133</v>
      </c>
      <c r="D44" s="89" t="s">
        <v>60</v>
      </c>
      <c r="E44" s="89" t="s">
        <v>68</v>
      </c>
      <c r="F44" s="22"/>
      <c r="G44" s="189" t="s">
        <v>128</v>
      </c>
      <c r="H44" s="190" t="s">
        <v>129</v>
      </c>
      <c r="I44" s="191" t="str">
        <f t="shared" ref="I44:I75" si="1">CONCATENATE(G44,"_",H44)</f>
        <v>Kursi Training_Chitose</v>
      </c>
      <c r="J44" s="192">
        <v>1</v>
      </c>
      <c r="K44" s="193">
        <v>400000</v>
      </c>
      <c r="L44" s="28" t="s">
        <v>65</v>
      </c>
      <c r="M44" s="194"/>
      <c r="N44" s="199"/>
      <c r="O44" s="196"/>
    </row>
    <row r="45" spans="2:15" x14ac:dyDescent="0.35">
      <c r="B45" s="188">
        <v>36</v>
      </c>
      <c r="C45" s="21" t="s">
        <v>134</v>
      </c>
      <c r="D45" s="89" t="s">
        <v>60</v>
      </c>
      <c r="E45" s="89" t="s">
        <v>68</v>
      </c>
      <c r="F45" s="22"/>
      <c r="G45" s="189" t="s">
        <v>128</v>
      </c>
      <c r="H45" s="190" t="s">
        <v>129</v>
      </c>
      <c r="I45" s="191" t="str">
        <f t="shared" si="1"/>
        <v>Kursi Training_Chitose</v>
      </c>
      <c r="J45" s="192">
        <v>1</v>
      </c>
      <c r="K45" s="193">
        <v>400000</v>
      </c>
      <c r="L45" s="28" t="s">
        <v>65</v>
      </c>
      <c r="M45" s="194"/>
      <c r="N45" s="195"/>
      <c r="O45" s="196"/>
    </row>
    <row r="46" spans="2:15" x14ac:dyDescent="0.35">
      <c r="B46" s="188">
        <v>37</v>
      </c>
      <c r="C46" s="21" t="s">
        <v>135</v>
      </c>
      <c r="D46" s="89" t="s">
        <v>60</v>
      </c>
      <c r="E46" s="89" t="s">
        <v>68</v>
      </c>
      <c r="F46" s="22"/>
      <c r="G46" s="189" t="s">
        <v>128</v>
      </c>
      <c r="H46" s="190" t="s">
        <v>129</v>
      </c>
      <c r="I46" s="191" t="str">
        <f t="shared" si="1"/>
        <v>Kursi Training_Chitose</v>
      </c>
      <c r="J46" s="192">
        <v>1</v>
      </c>
      <c r="K46" s="193">
        <v>400000</v>
      </c>
      <c r="L46" s="28" t="s">
        <v>65</v>
      </c>
      <c r="M46" s="194"/>
      <c r="N46" s="195"/>
      <c r="O46" s="196"/>
    </row>
    <row r="47" spans="2:15" x14ac:dyDescent="0.35">
      <c r="B47" s="188">
        <v>38</v>
      </c>
      <c r="C47" s="21" t="s">
        <v>136</v>
      </c>
      <c r="D47" s="89" t="s">
        <v>60</v>
      </c>
      <c r="E47" s="89" t="s">
        <v>68</v>
      </c>
      <c r="F47" s="22"/>
      <c r="G47" s="189" t="s">
        <v>128</v>
      </c>
      <c r="H47" s="190" t="s">
        <v>129</v>
      </c>
      <c r="I47" s="191" t="str">
        <f t="shared" si="1"/>
        <v>Kursi Training_Chitose</v>
      </c>
      <c r="J47" s="192">
        <v>1</v>
      </c>
      <c r="K47" s="193">
        <v>400000</v>
      </c>
      <c r="L47" s="28" t="s">
        <v>65</v>
      </c>
      <c r="M47" s="194"/>
      <c r="N47" s="195"/>
      <c r="O47" s="196"/>
    </row>
    <row r="48" spans="2:15" x14ac:dyDescent="0.35">
      <c r="B48" s="188">
        <v>39</v>
      </c>
      <c r="C48" s="21" t="s">
        <v>137</v>
      </c>
      <c r="D48" s="89" t="s">
        <v>60</v>
      </c>
      <c r="E48" s="89" t="s">
        <v>68</v>
      </c>
      <c r="F48" s="22"/>
      <c r="G48" s="189" t="s">
        <v>128</v>
      </c>
      <c r="H48" s="190" t="s">
        <v>129</v>
      </c>
      <c r="I48" s="191" t="str">
        <f t="shared" si="1"/>
        <v>Kursi Training_Chitose</v>
      </c>
      <c r="J48" s="192">
        <v>1</v>
      </c>
      <c r="K48" s="193">
        <v>400000</v>
      </c>
      <c r="L48" s="28" t="s">
        <v>65</v>
      </c>
      <c r="M48" s="194"/>
      <c r="N48" s="195"/>
      <c r="O48" s="196"/>
    </row>
    <row r="49" spans="2:15" x14ac:dyDescent="0.35">
      <c r="B49" s="188">
        <v>40</v>
      </c>
      <c r="C49" s="21" t="s">
        <v>138</v>
      </c>
      <c r="D49" s="89" t="s">
        <v>60</v>
      </c>
      <c r="E49" s="89" t="s">
        <v>68</v>
      </c>
      <c r="F49" s="22"/>
      <c r="G49" s="189" t="s">
        <v>128</v>
      </c>
      <c r="H49" s="190" t="s">
        <v>129</v>
      </c>
      <c r="I49" s="191" t="str">
        <f t="shared" si="1"/>
        <v>Kursi Training_Chitose</v>
      </c>
      <c r="J49" s="192">
        <v>1</v>
      </c>
      <c r="K49" s="193">
        <v>400000</v>
      </c>
      <c r="L49" s="28" t="s">
        <v>65</v>
      </c>
      <c r="M49" s="194"/>
      <c r="N49" s="195"/>
      <c r="O49" s="196"/>
    </row>
    <row r="50" spans="2:15" x14ac:dyDescent="0.35">
      <c r="B50" s="188">
        <v>41</v>
      </c>
      <c r="C50" s="21" t="s">
        <v>139</v>
      </c>
      <c r="D50" s="89" t="s">
        <v>60</v>
      </c>
      <c r="E50" s="89" t="s">
        <v>68</v>
      </c>
      <c r="F50" s="22"/>
      <c r="G50" s="189" t="s">
        <v>128</v>
      </c>
      <c r="H50" s="190" t="s">
        <v>129</v>
      </c>
      <c r="I50" s="191" t="str">
        <f t="shared" si="1"/>
        <v>Kursi Training_Chitose</v>
      </c>
      <c r="J50" s="192">
        <v>1</v>
      </c>
      <c r="K50" s="193">
        <v>400000</v>
      </c>
      <c r="L50" s="28" t="s">
        <v>65</v>
      </c>
      <c r="M50" s="194"/>
      <c r="N50" s="195"/>
      <c r="O50" s="196"/>
    </row>
    <row r="51" spans="2:15" x14ac:dyDescent="0.35">
      <c r="B51" s="188">
        <v>42</v>
      </c>
      <c r="C51" s="21" t="s">
        <v>140</v>
      </c>
      <c r="D51" s="89" t="s">
        <v>60</v>
      </c>
      <c r="E51" s="89" t="s">
        <v>68</v>
      </c>
      <c r="F51" s="22"/>
      <c r="G51" s="189" t="s">
        <v>128</v>
      </c>
      <c r="H51" s="190" t="s">
        <v>129</v>
      </c>
      <c r="I51" s="191" t="str">
        <f t="shared" si="1"/>
        <v>Kursi Training_Chitose</v>
      </c>
      <c r="J51" s="192">
        <v>1</v>
      </c>
      <c r="K51" s="193">
        <v>400000</v>
      </c>
      <c r="L51" s="28" t="s">
        <v>65</v>
      </c>
      <c r="M51" s="194"/>
      <c r="N51" s="200"/>
      <c r="O51" s="196"/>
    </row>
    <row r="52" spans="2:15" x14ac:dyDescent="0.35">
      <c r="B52" s="188">
        <v>43</v>
      </c>
      <c r="C52" s="21" t="s">
        <v>141</v>
      </c>
      <c r="D52" s="89" t="s">
        <v>60</v>
      </c>
      <c r="E52" s="89" t="s">
        <v>68</v>
      </c>
      <c r="F52" s="22"/>
      <c r="G52" s="189" t="s">
        <v>128</v>
      </c>
      <c r="H52" s="190" t="s">
        <v>129</v>
      </c>
      <c r="I52" s="191" t="str">
        <f t="shared" si="1"/>
        <v>Kursi Training_Chitose</v>
      </c>
      <c r="J52" s="192">
        <v>1</v>
      </c>
      <c r="K52" s="193">
        <v>400000</v>
      </c>
      <c r="L52" s="28" t="s">
        <v>65</v>
      </c>
      <c r="M52" s="194"/>
      <c r="N52" s="200"/>
      <c r="O52" s="196"/>
    </row>
    <row r="53" spans="2:15" x14ac:dyDescent="0.35">
      <c r="B53" s="188">
        <v>44</v>
      </c>
      <c r="C53" s="21" t="s">
        <v>142</v>
      </c>
      <c r="D53" s="89" t="s">
        <v>60</v>
      </c>
      <c r="E53" s="89" t="s">
        <v>68</v>
      </c>
      <c r="F53" s="22"/>
      <c r="G53" s="189" t="s">
        <v>128</v>
      </c>
      <c r="H53" s="190" t="s">
        <v>129</v>
      </c>
      <c r="I53" s="191" t="str">
        <f t="shared" si="1"/>
        <v>Kursi Training_Chitose</v>
      </c>
      <c r="J53" s="192">
        <v>1</v>
      </c>
      <c r="K53" s="193">
        <v>400000</v>
      </c>
      <c r="L53" s="28" t="s">
        <v>65</v>
      </c>
      <c r="M53" s="194"/>
      <c r="N53" s="195"/>
      <c r="O53" s="196"/>
    </row>
    <row r="54" spans="2:15" x14ac:dyDescent="0.35">
      <c r="B54" s="188">
        <v>45</v>
      </c>
      <c r="C54" s="21" t="s">
        <v>143</v>
      </c>
      <c r="D54" s="89" t="s">
        <v>60</v>
      </c>
      <c r="E54" s="89" t="s">
        <v>68</v>
      </c>
      <c r="F54" s="22"/>
      <c r="G54" s="189" t="s">
        <v>128</v>
      </c>
      <c r="H54" s="190" t="s">
        <v>129</v>
      </c>
      <c r="I54" s="191" t="str">
        <f t="shared" si="1"/>
        <v>Kursi Training_Chitose</v>
      </c>
      <c r="J54" s="192">
        <v>1</v>
      </c>
      <c r="K54" s="193">
        <v>400000</v>
      </c>
      <c r="L54" s="28" t="s">
        <v>65</v>
      </c>
      <c r="M54" s="194"/>
      <c r="N54" s="195"/>
      <c r="O54" s="196"/>
    </row>
    <row r="55" spans="2:15" x14ac:dyDescent="0.35">
      <c r="B55" s="188">
        <v>46</v>
      </c>
      <c r="C55" s="21" t="s">
        <v>144</v>
      </c>
      <c r="D55" s="89" t="s">
        <v>60</v>
      </c>
      <c r="E55" s="89" t="s">
        <v>68</v>
      </c>
      <c r="F55" s="22"/>
      <c r="G55" s="189" t="s">
        <v>128</v>
      </c>
      <c r="H55" s="190" t="s">
        <v>129</v>
      </c>
      <c r="I55" s="191" t="str">
        <f t="shared" si="1"/>
        <v>Kursi Training_Chitose</v>
      </c>
      <c r="J55" s="192">
        <v>1</v>
      </c>
      <c r="K55" s="193">
        <v>400000</v>
      </c>
      <c r="L55" s="28" t="s">
        <v>65</v>
      </c>
      <c r="M55" s="194"/>
      <c r="N55" s="195"/>
      <c r="O55" s="196"/>
    </row>
    <row r="56" spans="2:15" x14ac:dyDescent="0.35">
      <c r="B56" s="188">
        <v>47</v>
      </c>
      <c r="C56" s="21" t="s">
        <v>145</v>
      </c>
      <c r="D56" s="89" t="s">
        <v>60</v>
      </c>
      <c r="E56" s="89" t="s">
        <v>68</v>
      </c>
      <c r="F56" s="22"/>
      <c r="G56" s="189" t="s">
        <v>128</v>
      </c>
      <c r="H56" s="190" t="s">
        <v>129</v>
      </c>
      <c r="I56" s="191" t="str">
        <f t="shared" si="1"/>
        <v>Kursi Training_Chitose</v>
      </c>
      <c r="J56" s="192">
        <v>1</v>
      </c>
      <c r="K56" s="193">
        <v>400000</v>
      </c>
      <c r="L56" s="28" t="s">
        <v>65</v>
      </c>
      <c r="M56" s="194"/>
      <c r="N56" s="195"/>
      <c r="O56" s="196"/>
    </row>
    <row r="57" spans="2:15" x14ac:dyDescent="0.35">
      <c r="B57" s="188">
        <v>48</v>
      </c>
      <c r="C57" s="21" t="s">
        <v>146</v>
      </c>
      <c r="D57" s="89" t="s">
        <v>60</v>
      </c>
      <c r="E57" s="89" t="s">
        <v>68</v>
      </c>
      <c r="F57" s="22"/>
      <c r="G57" s="189" t="s">
        <v>128</v>
      </c>
      <c r="H57" s="190" t="s">
        <v>129</v>
      </c>
      <c r="I57" s="191" t="str">
        <f t="shared" si="1"/>
        <v>Kursi Training_Chitose</v>
      </c>
      <c r="J57" s="192">
        <v>1</v>
      </c>
      <c r="K57" s="193">
        <v>400000</v>
      </c>
      <c r="L57" s="28" t="s">
        <v>65</v>
      </c>
      <c r="M57" s="194"/>
      <c r="N57" s="195"/>
      <c r="O57" s="196"/>
    </row>
    <row r="58" spans="2:15" x14ac:dyDescent="0.35">
      <c r="B58" s="188">
        <v>49</v>
      </c>
      <c r="C58" s="21" t="s">
        <v>147</v>
      </c>
      <c r="D58" s="89" t="s">
        <v>60</v>
      </c>
      <c r="E58" s="89" t="s">
        <v>68</v>
      </c>
      <c r="F58" s="22"/>
      <c r="G58" s="189" t="s">
        <v>128</v>
      </c>
      <c r="H58" s="190" t="s">
        <v>129</v>
      </c>
      <c r="I58" s="191" t="str">
        <f t="shared" si="1"/>
        <v>Kursi Training_Chitose</v>
      </c>
      <c r="J58" s="192">
        <v>1</v>
      </c>
      <c r="K58" s="193">
        <v>400000</v>
      </c>
      <c r="L58" s="28" t="s">
        <v>65</v>
      </c>
      <c r="M58" s="194"/>
      <c r="N58" s="201"/>
      <c r="O58" s="196"/>
    </row>
    <row r="59" spans="2:15" x14ac:dyDescent="0.35">
      <c r="B59" s="188">
        <v>50</v>
      </c>
      <c r="C59" s="21" t="s">
        <v>148</v>
      </c>
      <c r="D59" s="89" t="s">
        <v>60</v>
      </c>
      <c r="E59" s="89" t="s">
        <v>68</v>
      </c>
      <c r="F59" s="22"/>
      <c r="G59" s="189" t="s">
        <v>128</v>
      </c>
      <c r="H59" s="190" t="s">
        <v>129</v>
      </c>
      <c r="I59" s="191" t="str">
        <f t="shared" si="1"/>
        <v>Kursi Training_Chitose</v>
      </c>
      <c r="J59" s="192">
        <v>1</v>
      </c>
      <c r="K59" s="193">
        <v>400000</v>
      </c>
      <c r="L59" s="28" t="s">
        <v>65</v>
      </c>
      <c r="M59" s="194"/>
      <c r="N59" s="201"/>
      <c r="O59" s="196"/>
    </row>
    <row r="60" spans="2:15" x14ac:dyDescent="0.35">
      <c r="B60" s="188">
        <v>51</v>
      </c>
      <c r="C60" s="21" t="s">
        <v>149</v>
      </c>
      <c r="D60" s="89" t="s">
        <v>60</v>
      </c>
      <c r="E60" s="89" t="s">
        <v>68</v>
      </c>
      <c r="F60" s="24"/>
      <c r="G60" s="202" t="s">
        <v>150</v>
      </c>
      <c r="H60" s="25" t="s">
        <v>151</v>
      </c>
      <c r="I60" s="191" t="str">
        <f t="shared" si="1"/>
        <v>Proyektor + HDMI_Epson</v>
      </c>
      <c r="J60" s="197">
        <v>1</v>
      </c>
      <c r="K60" s="203">
        <v>5080000</v>
      </c>
      <c r="L60" s="28" t="s">
        <v>65</v>
      </c>
      <c r="M60" s="204"/>
      <c r="N60" s="205"/>
      <c r="O60" s="196"/>
    </row>
    <row r="61" spans="2:15" x14ac:dyDescent="0.35">
      <c r="B61" s="188">
        <v>52</v>
      </c>
      <c r="C61" s="21" t="s">
        <v>152</v>
      </c>
      <c r="D61" s="89" t="s">
        <v>60</v>
      </c>
      <c r="E61" s="89" t="s">
        <v>68</v>
      </c>
      <c r="F61" s="24"/>
      <c r="G61" s="202" t="s">
        <v>153</v>
      </c>
      <c r="H61" s="25" t="s">
        <v>154</v>
      </c>
      <c r="I61" s="191" t="str">
        <f t="shared" si="1"/>
        <v>Screen Proyektor_No brand</v>
      </c>
      <c r="J61" s="197">
        <v>1</v>
      </c>
      <c r="K61" s="203">
        <v>550000</v>
      </c>
      <c r="L61" s="28" t="s">
        <v>65</v>
      </c>
      <c r="M61" s="204"/>
      <c r="N61" s="205"/>
      <c r="O61" s="196"/>
    </row>
    <row r="62" spans="2:15" x14ac:dyDescent="0.35">
      <c r="B62" s="188">
        <v>53</v>
      </c>
      <c r="C62" s="21" t="s">
        <v>155</v>
      </c>
      <c r="D62" s="89" t="s">
        <v>60</v>
      </c>
      <c r="E62" s="89" t="s">
        <v>68</v>
      </c>
      <c r="F62" s="24"/>
      <c r="G62" s="202" t="s">
        <v>156</v>
      </c>
      <c r="H62" s="25" t="s">
        <v>157</v>
      </c>
      <c r="I62" s="191" t="str">
        <f t="shared" si="1"/>
        <v>Meja Proyektor Tripod_Elite</v>
      </c>
      <c r="J62" s="197">
        <v>1</v>
      </c>
      <c r="K62" s="206">
        <v>675000</v>
      </c>
      <c r="L62" s="28" t="s">
        <v>65</v>
      </c>
      <c r="M62" s="204"/>
      <c r="N62" s="205"/>
      <c r="O62" s="196"/>
    </row>
    <row r="63" spans="2:15" ht="21" x14ac:dyDescent="0.35">
      <c r="B63" s="188">
        <v>54</v>
      </c>
      <c r="C63" s="21" t="s">
        <v>158</v>
      </c>
      <c r="D63" s="89" t="s">
        <v>60</v>
      </c>
      <c r="E63" s="89" t="s">
        <v>68</v>
      </c>
      <c r="F63" s="24"/>
      <c r="G63" s="202" t="s">
        <v>159</v>
      </c>
      <c r="H63" s="25" t="s">
        <v>160</v>
      </c>
      <c r="I63" s="191" t="str">
        <f t="shared" si="1"/>
        <v>Sound Sistem Speaker + Michophone Wireles _Bartone</v>
      </c>
      <c r="J63" s="197">
        <v>1</v>
      </c>
      <c r="K63" s="206">
        <v>3350000</v>
      </c>
      <c r="L63" s="28" t="s">
        <v>65</v>
      </c>
      <c r="M63" s="204"/>
      <c r="N63" s="205"/>
      <c r="O63" s="196"/>
    </row>
    <row r="64" spans="2:15" x14ac:dyDescent="0.35">
      <c r="B64" s="188">
        <v>55</v>
      </c>
      <c r="C64" s="21" t="s">
        <v>161</v>
      </c>
      <c r="D64" s="89" t="s">
        <v>60</v>
      </c>
      <c r="E64" s="89" t="s">
        <v>68</v>
      </c>
      <c r="F64" s="24"/>
      <c r="G64" s="202" t="s">
        <v>162</v>
      </c>
      <c r="H64" s="25" t="s">
        <v>163</v>
      </c>
      <c r="I64" s="191" t="str">
        <f t="shared" si="1"/>
        <v>Genset_Honda Oshima</v>
      </c>
      <c r="J64" s="197">
        <v>1</v>
      </c>
      <c r="K64" s="207">
        <v>5650000</v>
      </c>
      <c r="L64" s="28" t="s">
        <v>65</v>
      </c>
      <c r="M64" s="204"/>
      <c r="N64" s="205"/>
      <c r="O64" s="196"/>
    </row>
    <row r="65" spans="2:15" x14ac:dyDescent="0.35">
      <c r="B65" s="188">
        <v>56</v>
      </c>
      <c r="C65" s="21" t="s">
        <v>164</v>
      </c>
      <c r="D65" s="89" t="s">
        <v>60</v>
      </c>
      <c r="E65" s="89" t="s">
        <v>68</v>
      </c>
      <c r="F65" s="24"/>
      <c r="G65" s="202" t="s">
        <v>165</v>
      </c>
      <c r="H65" s="25" t="s">
        <v>166</v>
      </c>
      <c r="I65" s="191" t="str">
        <f t="shared" si="1"/>
        <v>Flip Chart _Daiko</v>
      </c>
      <c r="J65" s="197">
        <v>1</v>
      </c>
      <c r="K65" s="206">
        <v>790000</v>
      </c>
      <c r="L65" s="28" t="s">
        <v>65</v>
      </c>
      <c r="M65" s="204"/>
      <c r="N65" s="205"/>
      <c r="O65" s="196"/>
    </row>
    <row r="66" spans="2:15" x14ac:dyDescent="0.35">
      <c r="B66" s="188">
        <v>57</v>
      </c>
      <c r="C66" s="21" t="s">
        <v>167</v>
      </c>
      <c r="D66" s="89" t="s">
        <v>60</v>
      </c>
      <c r="E66" s="89" t="s">
        <v>68</v>
      </c>
      <c r="F66" s="24"/>
      <c r="G66" s="202" t="s">
        <v>168</v>
      </c>
      <c r="H66" s="25" t="s">
        <v>169</v>
      </c>
      <c r="I66" s="191" t="str">
        <f t="shared" si="1"/>
        <v>Kabel Roll _Okachi</v>
      </c>
      <c r="J66" s="197">
        <v>1</v>
      </c>
      <c r="K66" s="203">
        <v>62500</v>
      </c>
      <c r="L66" s="28" t="s">
        <v>65</v>
      </c>
      <c r="M66" s="204"/>
      <c r="N66" s="205"/>
      <c r="O66" s="196"/>
    </row>
    <row r="67" spans="2:15" x14ac:dyDescent="0.35">
      <c r="B67" s="188">
        <v>58</v>
      </c>
      <c r="C67" s="21" t="s">
        <v>170</v>
      </c>
      <c r="D67" s="89" t="s">
        <v>60</v>
      </c>
      <c r="E67" s="89" t="s">
        <v>68</v>
      </c>
      <c r="F67" s="24"/>
      <c r="G67" s="202" t="s">
        <v>168</v>
      </c>
      <c r="H67" s="25" t="s">
        <v>169</v>
      </c>
      <c r="I67" s="191" t="str">
        <f t="shared" si="1"/>
        <v>Kabel Roll _Okachi</v>
      </c>
      <c r="J67" s="197">
        <v>1</v>
      </c>
      <c r="K67" s="203">
        <v>62500</v>
      </c>
      <c r="L67" s="28" t="s">
        <v>65</v>
      </c>
      <c r="M67" s="204"/>
      <c r="N67" s="205"/>
      <c r="O67" s="196"/>
    </row>
    <row r="68" spans="2:15" x14ac:dyDescent="0.35">
      <c r="B68" s="188">
        <v>59</v>
      </c>
      <c r="C68" s="21" t="s">
        <v>171</v>
      </c>
      <c r="D68" s="89" t="s">
        <v>60</v>
      </c>
      <c r="E68" s="89" t="s">
        <v>68</v>
      </c>
      <c r="F68" s="24"/>
      <c r="G68" s="202" t="s">
        <v>172</v>
      </c>
      <c r="H68" s="25" t="s">
        <v>173</v>
      </c>
      <c r="I68" s="191" t="str">
        <f t="shared" si="1"/>
        <v>Pointer_Logitech</v>
      </c>
      <c r="J68" s="197">
        <v>1</v>
      </c>
      <c r="K68" s="203">
        <v>350000</v>
      </c>
      <c r="L68" s="28" t="s">
        <v>65</v>
      </c>
      <c r="M68" s="204"/>
      <c r="N68" s="205"/>
      <c r="O68" s="196"/>
    </row>
    <row r="69" spans="2:15" x14ac:dyDescent="0.35">
      <c r="B69" s="188">
        <v>60</v>
      </c>
      <c r="C69" s="21" t="s">
        <v>174</v>
      </c>
      <c r="D69" s="89" t="s">
        <v>60</v>
      </c>
      <c r="E69" s="89" t="s">
        <v>68</v>
      </c>
      <c r="F69" s="24"/>
      <c r="G69" s="202" t="s">
        <v>175</v>
      </c>
      <c r="H69" s="25" t="s">
        <v>176</v>
      </c>
      <c r="I69" s="191" t="str">
        <f t="shared" si="1"/>
        <v>Telp _Panasonic</v>
      </c>
      <c r="J69" s="197">
        <v>1</v>
      </c>
      <c r="K69" s="203">
        <v>209000</v>
      </c>
      <c r="L69" s="28" t="s">
        <v>65</v>
      </c>
      <c r="M69" s="204"/>
      <c r="N69" s="205"/>
      <c r="O69" s="196"/>
    </row>
    <row r="70" spans="2:15" x14ac:dyDescent="0.35">
      <c r="B70" s="188">
        <v>61</v>
      </c>
      <c r="C70" s="21" t="s">
        <v>177</v>
      </c>
      <c r="D70" s="89" t="s">
        <v>60</v>
      </c>
      <c r="E70" s="89" t="s">
        <v>68</v>
      </c>
      <c r="F70" s="24"/>
      <c r="G70" s="202" t="s">
        <v>178</v>
      </c>
      <c r="H70" s="25" t="s">
        <v>179</v>
      </c>
      <c r="I70" s="191" t="str">
        <f t="shared" si="1"/>
        <v>Dispenser panas dingin_Miyako</v>
      </c>
      <c r="J70" s="197">
        <v>1</v>
      </c>
      <c r="K70" s="203">
        <v>513200</v>
      </c>
      <c r="L70" s="28" t="s">
        <v>65</v>
      </c>
      <c r="M70" s="204"/>
      <c r="N70" s="205"/>
      <c r="O70" s="196"/>
    </row>
    <row r="71" spans="2:15" x14ac:dyDescent="0.35">
      <c r="B71" s="188">
        <v>62</v>
      </c>
      <c r="C71" s="21" t="s">
        <v>180</v>
      </c>
      <c r="D71" s="89" t="s">
        <v>60</v>
      </c>
      <c r="E71" s="89" t="s">
        <v>68</v>
      </c>
      <c r="F71" s="24"/>
      <c r="G71" s="202" t="s">
        <v>181</v>
      </c>
      <c r="H71" s="25" t="s">
        <v>182</v>
      </c>
      <c r="I71" s="191" t="str">
        <f t="shared" si="1"/>
        <v>Plang Nama LPB Solo_Custom</v>
      </c>
      <c r="J71" s="197">
        <v>1</v>
      </c>
      <c r="K71" s="203">
        <v>1875000</v>
      </c>
      <c r="L71" s="28" t="s">
        <v>65</v>
      </c>
      <c r="M71" s="204"/>
      <c r="N71" s="205"/>
      <c r="O71" s="196"/>
    </row>
    <row r="72" spans="2:15" x14ac:dyDescent="0.35">
      <c r="B72" s="188">
        <v>63</v>
      </c>
      <c r="C72" s="21" t="s">
        <v>183</v>
      </c>
      <c r="D72" s="89" t="s">
        <v>60</v>
      </c>
      <c r="E72" s="89" t="s">
        <v>68</v>
      </c>
      <c r="F72" s="24"/>
      <c r="G72" s="202" t="s">
        <v>184</v>
      </c>
      <c r="H72" s="25" t="s">
        <v>182</v>
      </c>
      <c r="I72" s="191" t="str">
        <f t="shared" si="1"/>
        <v>Poster Care _Custom</v>
      </c>
      <c r="J72" s="197">
        <v>1</v>
      </c>
      <c r="K72" s="206">
        <v>138500</v>
      </c>
      <c r="L72" s="28" t="s">
        <v>65</v>
      </c>
      <c r="M72" s="204"/>
      <c r="N72" s="205"/>
      <c r="O72" s="196"/>
    </row>
    <row r="73" spans="2:15" x14ac:dyDescent="0.35">
      <c r="B73" s="188">
        <v>64</v>
      </c>
      <c r="C73" s="21" t="s">
        <v>185</v>
      </c>
      <c r="D73" s="89" t="s">
        <v>60</v>
      </c>
      <c r="E73" s="89" t="s">
        <v>68</v>
      </c>
      <c r="F73" s="24"/>
      <c r="G73" s="202" t="s">
        <v>186</v>
      </c>
      <c r="H73" s="25" t="s">
        <v>182</v>
      </c>
      <c r="I73" s="191" t="str">
        <f t="shared" si="1"/>
        <v>Roll banner_Custom</v>
      </c>
      <c r="J73" s="206">
        <v>1</v>
      </c>
      <c r="K73" s="206">
        <v>260000</v>
      </c>
      <c r="L73" s="28" t="s">
        <v>65</v>
      </c>
      <c r="M73" s="204"/>
      <c r="N73" s="205"/>
      <c r="O73" s="196"/>
    </row>
    <row r="74" spans="2:15" x14ac:dyDescent="0.35">
      <c r="B74" s="188">
        <v>65</v>
      </c>
      <c r="C74" s="21" t="s">
        <v>187</v>
      </c>
      <c r="D74" s="89" t="s">
        <v>60</v>
      </c>
      <c r="E74" s="89" t="s">
        <v>68</v>
      </c>
      <c r="F74" s="24"/>
      <c r="G74" s="202" t="s">
        <v>186</v>
      </c>
      <c r="H74" s="25" t="s">
        <v>182</v>
      </c>
      <c r="I74" s="191" t="str">
        <f t="shared" si="1"/>
        <v>Roll banner_Custom</v>
      </c>
      <c r="J74" s="206">
        <v>1</v>
      </c>
      <c r="K74" s="206">
        <v>260000</v>
      </c>
      <c r="L74" s="28"/>
      <c r="M74" s="204"/>
      <c r="N74" s="205" t="s">
        <v>65</v>
      </c>
      <c r="O74" s="196" t="s">
        <v>270</v>
      </c>
    </row>
    <row r="75" spans="2:15" x14ac:dyDescent="0.35">
      <c r="B75" s="188">
        <v>66</v>
      </c>
      <c r="C75" s="21" t="s">
        <v>188</v>
      </c>
      <c r="D75" s="89" t="s">
        <v>60</v>
      </c>
      <c r="E75" s="89" t="s">
        <v>68</v>
      </c>
      <c r="F75" s="24"/>
      <c r="G75" s="202" t="s">
        <v>189</v>
      </c>
      <c r="H75" s="25" t="s">
        <v>190</v>
      </c>
      <c r="I75" s="191" t="str">
        <f t="shared" si="1"/>
        <v>Infoboard_400x200 (Media Kayu)</v>
      </c>
      <c r="J75" s="206">
        <v>1</v>
      </c>
      <c r="K75" s="206">
        <v>4747500</v>
      </c>
      <c r="L75" s="28" t="s">
        <v>65</v>
      </c>
      <c r="M75" s="204"/>
      <c r="N75" s="205"/>
      <c r="O75" s="196"/>
    </row>
    <row r="76" spans="2:15" x14ac:dyDescent="0.35">
      <c r="B76" s="188">
        <v>67</v>
      </c>
      <c r="C76" s="21" t="s">
        <v>191</v>
      </c>
      <c r="D76" s="89" t="s">
        <v>60</v>
      </c>
      <c r="E76" s="89" t="s">
        <v>68</v>
      </c>
      <c r="F76" s="24"/>
      <c r="G76" s="202" t="s">
        <v>192</v>
      </c>
      <c r="H76" s="25" t="s">
        <v>193</v>
      </c>
      <c r="I76" s="191" t="str">
        <f t="shared" ref="I76:I104" si="2">CONCATENATE(G76,"_",H76)</f>
        <v>Rak Display produk UKM _Eko Project</v>
      </c>
      <c r="J76" s="206">
        <v>1</v>
      </c>
      <c r="K76" s="206">
        <v>3550000</v>
      </c>
      <c r="L76" s="28" t="s">
        <v>65</v>
      </c>
      <c r="M76" s="204"/>
      <c r="N76" s="205"/>
      <c r="O76" s="196"/>
    </row>
    <row r="77" spans="2:15" x14ac:dyDescent="0.35">
      <c r="B77" s="188">
        <v>68</v>
      </c>
      <c r="C77" s="21" t="s">
        <v>194</v>
      </c>
      <c r="D77" s="89" t="s">
        <v>60</v>
      </c>
      <c r="E77" s="89" t="s">
        <v>68</v>
      </c>
      <c r="F77" s="24"/>
      <c r="G77" s="202" t="s">
        <v>195</v>
      </c>
      <c r="H77" s="25" t="s">
        <v>196</v>
      </c>
      <c r="I77" s="191" t="str">
        <f t="shared" si="2"/>
        <v>Camera CCTV + Memory CCTV 32 GB_Camera Wifi Bohlam 2MP</v>
      </c>
      <c r="J77" s="206">
        <v>1</v>
      </c>
      <c r="K77" s="206">
        <v>775000</v>
      </c>
      <c r="L77" s="28" t="s">
        <v>65</v>
      </c>
      <c r="M77" s="204"/>
      <c r="N77" s="205"/>
      <c r="O77" s="196"/>
    </row>
    <row r="78" spans="2:15" x14ac:dyDescent="0.35">
      <c r="B78" s="188">
        <v>69</v>
      </c>
      <c r="C78" s="21" t="s">
        <v>197</v>
      </c>
      <c r="D78" s="89" t="s">
        <v>60</v>
      </c>
      <c r="E78" s="89" t="s">
        <v>68</v>
      </c>
      <c r="F78" s="24"/>
      <c r="G78" s="202" t="s">
        <v>198</v>
      </c>
      <c r="H78" s="25" t="s">
        <v>199</v>
      </c>
      <c r="I78" s="191" t="str">
        <f t="shared" si="2"/>
        <v>Lap Pel MOP_Bolde Super Mop</v>
      </c>
      <c r="J78" s="206">
        <v>1</v>
      </c>
      <c r="K78" s="206">
        <v>220836</v>
      </c>
      <c r="L78" s="28" t="s">
        <v>65</v>
      </c>
      <c r="M78" s="204"/>
      <c r="N78" s="205"/>
      <c r="O78" s="196"/>
    </row>
    <row r="79" spans="2:15" x14ac:dyDescent="0.35">
      <c r="B79" s="188">
        <v>70</v>
      </c>
      <c r="C79" s="21" t="s">
        <v>200</v>
      </c>
      <c r="D79" s="89" t="s">
        <v>60</v>
      </c>
      <c r="E79" s="89" t="s">
        <v>68</v>
      </c>
      <c r="F79" s="24"/>
      <c r="G79" s="202" t="s">
        <v>201</v>
      </c>
      <c r="H79" s="25" t="s">
        <v>202</v>
      </c>
      <c r="I79" s="191" t="str">
        <f t="shared" si="2"/>
        <v>Aneka Peralatan Makan Kantor_Golden Dragon, Onyx, Vanda</v>
      </c>
      <c r="J79" s="206">
        <v>1</v>
      </c>
      <c r="K79" s="203">
        <f>'[1]AJUAN ASET SOLO'!$J$43</f>
        <v>493534</v>
      </c>
      <c r="L79" s="28" t="s">
        <v>65</v>
      </c>
      <c r="M79" s="204"/>
      <c r="N79" s="205"/>
      <c r="O79" s="196"/>
    </row>
    <row r="80" spans="2:15" x14ac:dyDescent="0.35">
      <c r="B80" s="188">
        <v>71</v>
      </c>
      <c r="C80" s="21" t="s">
        <v>203</v>
      </c>
      <c r="D80" s="89" t="s">
        <v>60</v>
      </c>
      <c r="E80" s="89" t="s">
        <v>68</v>
      </c>
      <c r="F80" s="24"/>
      <c r="G80" s="202" t="s">
        <v>204</v>
      </c>
      <c r="H80" s="25" t="s">
        <v>205</v>
      </c>
      <c r="I80" s="191" t="str">
        <f t="shared" si="2"/>
        <v>Spanduk Naik Kelas_Cendana Offset</v>
      </c>
      <c r="J80" s="206">
        <v>1</v>
      </c>
      <c r="K80" s="206">
        <v>138500</v>
      </c>
      <c r="L80" s="28"/>
      <c r="M80" s="204"/>
      <c r="N80" s="28" t="s">
        <v>65</v>
      </c>
      <c r="O80" s="196" t="s">
        <v>206</v>
      </c>
    </row>
    <row r="81" spans="2:15" x14ac:dyDescent="0.35">
      <c r="B81" s="188">
        <v>72</v>
      </c>
      <c r="C81" s="21" t="s">
        <v>207</v>
      </c>
      <c r="D81" s="89" t="s">
        <v>60</v>
      </c>
      <c r="E81" s="28">
        <v>2019</v>
      </c>
      <c r="F81" s="24"/>
      <c r="G81" s="202" t="s">
        <v>168</v>
      </c>
      <c r="H81" s="25" t="s">
        <v>208</v>
      </c>
      <c r="I81" s="206" t="str">
        <f t="shared" si="2"/>
        <v>Kabel Roll _Hinohikari</v>
      </c>
      <c r="J81" s="208">
        <v>1</v>
      </c>
      <c r="K81" s="209">
        <v>70000</v>
      </c>
      <c r="L81" s="28" t="s">
        <v>65</v>
      </c>
      <c r="M81" s="204"/>
      <c r="N81" s="205"/>
      <c r="O81" s="210"/>
    </row>
    <row r="82" spans="2:15" x14ac:dyDescent="0.35">
      <c r="B82" s="188">
        <v>73</v>
      </c>
      <c r="C82" s="21" t="s">
        <v>209</v>
      </c>
      <c r="D82" s="89" t="s">
        <v>60</v>
      </c>
      <c r="E82" s="28">
        <v>2020</v>
      </c>
      <c r="F82" s="24"/>
      <c r="G82" s="202" t="s">
        <v>210</v>
      </c>
      <c r="H82" s="25" t="s">
        <v>211</v>
      </c>
      <c r="I82" s="206" t="str">
        <f t="shared" si="2"/>
        <v>Inframerah thermometer_Laser IT-122</v>
      </c>
      <c r="J82" s="208">
        <v>1</v>
      </c>
      <c r="K82" s="209"/>
      <c r="L82" s="28" t="s">
        <v>65</v>
      </c>
      <c r="M82" s="204"/>
      <c r="N82" s="205"/>
      <c r="O82" s="210" t="s">
        <v>212</v>
      </c>
    </row>
    <row r="83" spans="2:15" x14ac:dyDescent="0.35">
      <c r="B83" s="188">
        <v>74</v>
      </c>
      <c r="C83" s="21" t="s">
        <v>213</v>
      </c>
      <c r="D83" s="89" t="s">
        <v>60</v>
      </c>
      <c r="E83" s="28">
        <v>2020</v>
      </c>
      <c r="F83" s="24"/>
      <c r="G83" s="202" t="s">
        <v>214</v>
      </c>
      <c r="H83" s="25" t="s">
        <v>215</v>
      </c>
      <c r="I83" s="206" t="str">
        <f t="shared" si="2"/>
        <v>SLOT RAM 4 GB_V-GEN</v>
      </c>
      <c r="J83" s="208">
        <v>1</v>
      </c>
      <c r="K83" s="209"/>
      <c r="L83" s="28" t="s">
        <v>65</v>
      </c>
      <c r="M83" s="204"/>
      <c r="N83" s="205"/>
      <c r="O83" s="210" t="s">
        <v>212</v>
      </c>
    </row>
    <row r="84" spans="2:15" ht="21" x14ac:dyDescent="0.35">
      <c r="B84" s="188">
        <v>75</v>
      </c>
      <c r="C84" s="21" t="s">
        <v>216</v>
      </c>
      <c r="D84" s="89" t="s">
        <v>60</v>
      </c>
      <c r="E84" s="28">
        <v>2020</v>
      </c>
      <c r="F84" s="24"/>
      <c r="G84" s="202" t="s">
        <v>217</v>
      </c>
      <c r="H84" s="25" t="s">
        <v>218</v>
      </c>
      <c r="I84" s="206" t="str">
        <f t="shared" si="2"/>
        <v>Notebook I3 _ASUS A409JA</v>
      </c>
      <c r="J84" s="208">
        <v>1</v>
      </c>
      <c r="K84" s="209">
        <v>7000000</v>
      </c>
      <c r="L84" s="28" t="s">
        <v>65</v>
      </c>
      <c r="M84" s="204"/>
      <c r="N84" s="205"/>
      <c r="O84" s="196" t="s">
        <v>219</v>
      </c>
    </row>
    <row r="85" spans="2:15" x14ac:dyDescent="0.35">
      <c r="B85" s="188">
        <v>76</v>
      </c>
      <c r="C85" s="21" t="s">
        <v>220</v>
      </c>
      <c r="D85" s="89" t="s">
        <v>60</v>
      </c>
      <c r="E85" s="28">
        <v>2020</v>
      </c>
      <c r="F85" s="24"/>
      <c r="G85" s="202" t="s">
        <v>214</v>
      </c>
      <c r="H85" s="25" t="s">
        <v>215</v>
      </c>
      <c r="I85" s="206" t="str">
        <f t="shared" si="2"/>
        <v>SLOT RAM 4 GB_V-GEN</v>
      </c>
      <c r="J85" s="208">
        <v>1</v>
      </c>
      <c r="K85" s="209">
        <v>340000</v>
      </c>
      <c r="L85" s="28" t="s">
        <v>65</v>
      </c>
      <c r="M85" s="204"/>
      <c r="N85" s="205"/>
      <c r="O85" s="210" t="s">
        <v>221</v>
      </c>
    </row>
    <row r="86" spans="2:15" x14ac:dyDescent="0.35">
      <c r="B86" s="188">
        <v>77</v>
      </c>
      <c r="C86" s="21" t="s">
        <v>222</v>
      </c>
      <c r="D86" s="89" t="s">
        <v>60</v>
      </c>
      <c r="E86" s="28">
        <v>2020</v>
      </c>
      <c r="F86" s="24"/>
      <c r="G86" s="202" t="s">
        <v>223</v>
      </c>
      <c r="H86" s="25" t="s">
        <v>215</v>
      </c>
      <c r="I86" s="206" t="str">
        <f t="shared" si="2"/>
        <v>SSD 256GB_V-GEN</v>
      </c>
      <c r="J86" s="208">
        <v>1</v>
      </c>
      <c r="K86" s="209">
        <v>640000</v>
      </c>
      <c r="L86" s="28" t="s">
        <v>65</v>
      </c>
      <c r="M86" s="204"/>
      <c r="N86" s="205"/>
      <c r="O86" s="210" t="s">
        <v>224</v>
      </c>
    </row>
    <row r="87" spans="2:15" x14ac:dyDescent="0.35">
      <c r="B87" s="188">
        <v>78</v>
      </c>
      <c r="C87" s="21" t="s">
        <v>225</v>
      </c>
      <c r="D87" s="89" t="s">
        <v>60</v>
      </c>
      <c r="E87" s="28">
        <v>2020</v>
      </c>
      <c r="F87" s="24"/>
      <c r="G87" s="202" t="s">
        <v>226</v>
      </c>
      <c r="H87" s="25" t="s">
        <v>173</v>
      </c>
      <c r="I87" s="206" t="str">
        <f t="shared" si="2"/>
        <v>Mouse_Logitech</v>
      </c>
      <c r="J87" s="208">
        <v>1</v>
      </c>
      <c r="K87" s="209">
        <v>120000</v>
      </c>
      <c r="L87" s="28"/>
      <c r="M87" s="204"/>
      <c r="N87" s="205" t="s">
        <v>65</v>
      </c>
      <c r="O87" s="210" t="s">
        <v>263</v>
      </c>
    </row>
    <row r="88" spans="2:15" x14ac:dyDescent="0.35">
      <c r="B88" s="188">
        <v>79</v>
      </c>
      <c r="C88" s="21" t="s">
        <v>227</v>
      </c>
      <c r="D88" s="89" t="s">
        <v>60</v>
      </c>
      <c r="E88" s="28">
        <v>2020</v>
      </c>
      <c r="F88" s="24"/>
      <c r="G88" s="202" t="s">
        <v>226</v>
      </c>
      <c r="H88" s="25" t="s">
        <v>173</v>
      </c>
      <c r="I88" s="206" t="str">
        <f t="shared" si="2"/>
        <v>Mouse_Logitech</v>
      </c>
      <c r="J88" s="208">
        <v>1</v>
      </c>
      <c r="K88" s="209">
        <v>120000</v>
      </c>
      <c r="L88" s="28" t="s">
        <v>65</v>
      </c>
      <c r="M88" s="204"/>
      <c r="N88" s="205"/>
      <c r="O88" s="210"/>
    </row>
    <row r="89" spans="2:15" x14ac:dyDescent="0.35">
      <c r="B89" s="188">
        <v>80</v>
      </c>
      <c r="C89" s="21" t="s">
        <v>244</v>
      </c>
      <c r="D89" s="89" t="s">
        <v>60</v>
      </c>
      <c r="E89" s="28">
        <v>2021</v>
      </c>
      <c r="F89" s="24"/>
      <c r="G89" s="202" t="s">
        <v>246</v>
      </c>
      <c r="H89" s="25" t="s">
        <v>245</v>
      </c>
      <c r="I89" s="206" t="str">
        <f t="shared" si="2"/>
        <v>Westafell Portable_AVA</v>
      </c>
      <c r="J89" s="208">
        <v>1</v>
      </c>
      <c r="K89" s="209">
        <v>650000</v>
      </c>
      <c r="L89" s="28" t="s">
        <v>65</v>
      </c>
      <c r="M89" s="204"/>
      <c r="N89" s="205"/>
      <c r="O89" s="210"/>
    </row>
    <row r="90" spans="2:15" x14ac:dyDescent="0.35">
      <c r="B90" s="188">
        <v>81</v>
      </c>
      <c r="C90" s="21" t="s">
        <v>248</v>
      </c>
      <c r="D90" s="89" t="s">
        <v>60</v>
      </c>
      <c r="E90" s="28">
        <v>2021</v>
      </c>
      <c r="F90" s="24"/>
      <c r="G90" s="211" t="s">
        <v>62</v>
      </c>
      <c r="H90" s="212" t="s">
        <v>247</v>
      </c>
      <c r="I90" s="206" t="str">
        <f t="shared" si="2"/>
        <v>Sepeda Motor  _Honda Vario 125 PGM-FI</v>
      </c>
      <c r="J90" s="208">
        <v>1</v>
      </c>
      <c r="K90" s="209"/>
      <c r="L90" s="28" t="s">
        <v>65</v>
      </c>
      <c r="M90" s="204"/>
      <c r="N90" s="205"/>
      <c r="O90" s="210" t="s">
        <v>212</v>
      </c>
    </row>
    <row r="91" spans="2:15" x14ac:dyDescent="0.35">
      <c r="B91" s="188">
        <v>82</v>
      </c>
      <c r="C91" s="21" t="s">
        <v>249</v>
      </c>
      <c r="D91" s="89" t="s">
        <v>60</v>
      </c>
      <c r="E91" s="28">
        <v>2021</v>
      </c>
      <c r="F91" s="24"/>
      <c r="G91" s="211" t="s">
        <v>69</v>
      </c>
      <c r="H91" s="212" t="s">
        <v>250</v>
      </c>
      <c r="I91" s="206" t="str">
        <f t="shared" si="2"/>
        <v>Helm_Honda TRX-3</v>
      </c>
      <c r="J91" s="208">
        <v>1</v>
      </c>
      <c r="K91" s="209"/>
      <c r="L91" s="28" t="s">
        <v>65</v>
      </c>
      <c r="M91" s="204"/>
      <c r="N91" s="205"/>
      <c r="O91" s="210" t="s">
        <v>212</v>
      </c>
    </row>
    <row r="92" spans="2:15" x14ac:dyDescent="0.35">
      <c r="B92" s="188">
        <v>83</v>
      </c>
      <c r="C92" s="21" t="s">
        <v>251</v>
      </c>
      <c r="D92" s="89" t="s">
        <v>60</v>
      </c>
      <c r="E92" s="28">
        <v>2021</v>
      </c>
      <c r="F92" s="24"/>
      <c r="G92" s="211" t="s">
        <v>253</v>
      </c>
      <c r="H92" s="212" t="s">
        <v>252</v>
      </c>
      <c r="I92" s="206" t="str">
        <f t="shared" si="2"/>
        <v>Pulse Oximeter_FamilyDr. FS101</v>
      </c>
      <c r="J92" s="208">
        <v>1</v>
      </c>
      <c r="K92" s="209"/>
      <c r="L92" s="28" t="s">
        <v>65</v>
      </c>
      <c r="M92" s="204"/>
      <c r="N92" s="205"/>
      <c r="O92" s="210" t="s">
        <v>212</v>
      </c>
    </row>
    <row r="93" spans="2:15" x14ac:dyDescent="0.35">
      <c r="B93" s="188">
        <v>84</v>
      </c>
      <c r="C93" s="21" t="s">
        <v>254</v>
      </c>
      <c r="D93" s="89" t="s">
        <v>60</v>
      </c>
      <c r="E93" s="28">
        <v>2021</v>
      </c>
      <c r="F93" s="24"/>
      <c r="G93" s="211" t="s">
        <v>257</v>
      </c>
      <c r="H93" s="212" t="s">
        <v>258</v>
      </c>
      <c r="I93" s="206" t="str">
        <f t="shared" si="2"/>
        <v>Modem_Prolink</v>
      </c>
      <c r="J93" s="208">
        <v>1</v>
      </c>
      <c r="K93" s="209"/>
      <c r="L93" s="28" t="s">
        <v>65</v>
      </c>
      <c r="M93" s="204"/>
      <c r="N93" s="205"/>
      <c r="O93" s="210" t="s">
        <v>212</v>
      </c>
    </row>
    <row r="94" spans="2:15" x14ac:dyDescent="0.35">
      <c r="B94" s="188">
        <v>85</v>
      </c>
      <c r="C94" s="21" t="s">
        <v>255</v>
      </c>
      <c r="D94" s="89" t="s">
        <v>60</v>
      </c>
      <c r="E94" s="28">
        <v>2021</v>
      </c>
      <c r="F94" s="24"/>
      <c r="G94" s="211" t="s">
        <v>259</v>
      </c>
      <c r="H94" s="212" t="s">
        <v>173</v>
      </c>
      <c r="I94" s="206" t="str">
        <f t="shared" si="2"/>
        <v>Webcam_Logitech</v>
      </c>
      <c r="J94" s="208">
        <v>1</v>
      </c>
      <c r="K94" s="209"/>
      <c r="L94" s="28" t="s">
        <v>65</v>
      </c>
      <c r="M94" s="204"/>
      <c r="N94" s="205"/>
      <c r="O94" s="210" t="s">
        <v>212</v>
      </c>
    </row>
    <row r="95" spans="2:15" x14ac:dyDescent="0.35">
      <c r="B95" s="188">
        <v>86</v>
      </c>
      <c r="C95" s="21" t="s">
        <v>256</v>
      </c>
      <c r="D95" s="89" t="s">
        <v>60</v>
      </c>
      <c r="E95" s="28">
        <v>2021</v>
      </c>
      <c r="F95" s="24"/>
      <c r="G95" s="211" t="s">
        <v>260</v>
      </c>
      <c r="H95" s="212" t="s">
        <v>261</v>
      </c>
      <c r="I95" s="206" t="str">
        <f t="shared" si="2"/>
        <v>Microphone _Taffstudio</v>
      </c>
      <c r="J95" s="208">
        <v>1</v>
      </c>
      <c r="K95" s="209"/>
      <c r="L95" s="28" t="s">
        <v>65</v>
      </c>
      <c r="M95" s="204"/>
      <c r="N95" s="205"/>
      <c r="O95" s="210" t="s">
        <v>212</v>
      </c>
    </row>
    <row r="96" spans="2:15" x14ac:dyDescent="0.35">
      <c r="B96" s="188">
        <v>87</v>
      </c>
      <c r="C96" s="21" t="s">
        <v>267</v>
      </c>
      <c r="D96" s="89" t="s">
        <v>60</v>
      </c>
      <c r="E96" s="28">
        <v>2022</v>
      </c>
      <c r="F96" s="24"/>
      <c r="G96" s="211" t="s">
        <v>226</v>
      </c>
      <c r="H96" s="212" t="s">
        <v>264</v>
      </c>
      <c r="I96" s="206" t="str">
        <f t="shared" si="2"/>
        <v>Mouse_Logitech M171</v>
      </c>
      <c r="J96" s="208">
        <v>1</v>
      </c>
      <c r="K96" s="209">
        <v>150000</v>
      </c>
      <c r="L96" s="28" t="s">
        <v>65</v>
      </c>
      <c r="M96" s="204"/>
      <c r="N96" s="205"/>
      <c r="O96" s="210"/>
    </row>
    <row r="97" spans="2:16" x14ac:dyDescent="0.35">
      <c r="B97" s="188">
        <v>88</v>
      </c>
      <c r="C97" s="21" t="s">
        <v>268</v>
      </c>
      <c r="D97" s="89" t="s">
        <v>60</v>
      </c>
      <c r="E97" s="28">
        <v>2022</v>
      </c>
      <c r="F97" s="24"/>
      <c r="G97" s="211" t="s">
        <v>265</v>
      </c>
      <c r="H97" s="212" t="s">
        <v>215</v>
      </c>
      <c r="I97" s="206" t="str">
        <f t="shared" si="2"/>
        <v>SSD  512GB_V-GEN</v>
      </c>
      <c r="J97" s="208">
        <v>1</v>
      </c>
      <c r="K97" s="209">
        <v>930000</v>
      </c>
      <c r="L97" s="28" t="s">
        <v>65</v>
      </c>
      <c r="M97" s="204"/>
      <c r="N97" s="205"/>
      <c r="O97" s="210" t="s">
        <v>266</v>
      </c>
    </row>
    <row r="98" spans="2:16" x14ac:dyDescent="0.35">
      <c r="B98" s="188">
        <v>89</v>
      </c>
      <c r="C98" s="21" t="s">
        <v>269</v>
      </c>
      <c r="D98" s="89" t="s">
        <v>60</v>
      </c>
      <c r="E98" s="28">
        <v>2022</v>
      </c>
      <c r="F98" s="24"/>
      <c r="G98" s="211" t="s">
        <v>226</v>
      </c>
      <c r="H98" s="212" t="s">
        <v>264</v>
      </c>
      <c r="I98" s="206" t="str">
        <f t="shared" si="2"/>
        <v>Mouse_Logitech M171</v>
      </c>
      <c r="J98" s="208">
        <v>1</v>
      </c>
      <c r="K98" s="209">
        <v>150000</v>
      </c>
      <c r="L98" s="28" t="s">
        <v>65</v>
      </c>
      <c r="M98" s="204"/>
      <c r="N98" s="205"/>
      <c r="O98" s="210"/>
    </row>
    <row r="99" spans="2:16" x14ac:dyDescent="0.35">
      <c r="B99" s="188">
        <v>90</v>
      </c>
      <c r="C99" s="21" t="s">
        <v>279</v>
      </c>
      <c r="D99" s="89" t="s">
        <v>60</v>
      </c>
      <c r="E99" s="28">
        <v>2022</v>
      </c>
      <c r="F99" s="24"/>
      <c r="G99" s="211" t="s">
        <v>277</v>
      </c>
      <c r="H99" s="212" t="s">
        <v>278</v>
      </c>
      <c r="I99" s="206" t="str">
        <f t="shared" si="2"/>
        <v>Wireless N USB Adapter_Tp - Link TL-WN812N</v>
      </c>
      <c r="J99" s="208">
        <v>1</v>
      </c>
      <c r="K99" s="209"/>
      <c r="L99" s="28" t="s">
        <v>65</v>
      </c>
      <c r="M99" s="204"/>
      <c r="N99" s="205"/>
      <c r="O99" s="210" t="s">
        <v>212</v>
      </c>
    </row>
    <row r="100" spans="2:16" x14ac:dyDescent="0.35">
      <c r="B100" s="188">
        <v>91</v>
      </c>
      <c r="C100" s="21" t="s">
        <v>290</v>
      </c>
      <c r="D100" s="89" t="s">
        <v>60</v>
      </c>
      <c r="E100" s="28">
        <v>2023</v>
      </c>
      <c r="F100" s="24"/>
      <c r="G100" s="211" t="s">
        <v>286</v>
      </c>
      <c r="H100" s="212" t="s">
        <v>287</v>
      </c>
      <c r="I100" s="206" t="str">
        <f t="shared" si="2"/>
        <v>Slot RAM 8GB_V-Gen</v>
      </c>
      <c r="J100" s="208">
        <v>1</v>
      </c>
      <c r="K100" s="209">
        <v>500000</v>
      </c>
      <c r="L100" s="28" t="s">
        <v>65</v>
      </c>
      <c r="M100" s="204"/>
      <c r="N100" s="205"/>
      <c r="O100" s="210" t="s">
        <v>288</v>
      </c>
    </row>
    <row r="101" spans="2:16" x14ac:dyDescent="0.35">
      <c r="B101" s="188">
        <v>92</v>
      </c>
      <c r="C101" s="21" t="s">
        <v>293</v>
      </c>
      <c r="D101" s="89" t="s">
        <v>60</v>
      </c>
      <c r="E101" s="28">
        <v>2023</v>
      </c>
      <c r="F101" s="24"/>
      <c r="G101" s="211" t="s">
        <v>289</v>
      </c>
      <c r="H101" s="212" t="s">
        <v>215</v>
      </c>
      <c r="I101" s="206" t="str">
        <f t="shared" si="2"/>
        <v>SSD 512GB_V-GEN</v>
      </c>
      <c r="J101" s="208">
        <v>1</v>
      </c>
      <c r="K101" s="209">
        <v>550000</v>
      </c>
      <c r="L101" s="28" t="s">
        <v>65</v>
      </c>
      <c r="M101" s="204"/>
      <c r="N101" s="205"/>
      <c r="O101" s="210" t="s">
        <v>288</v>
      </c>
    </row>
    <row r="102" spans="2:16" x14ac:dyDescent="0.35">
      <c r="B102" s="188">
        <v>93</v>
      </c>
      <c r="C102" s="21" t="s">
        <v>294</v>
      </c>
      <c r="D102" s="89" t="s">
        <v>60</v>
      </c>
      <c r="E102" s="28">
        <v>2023</v>
      </c>
      <c r="F102" s="24"/>
      <c r="G102" s="211" t="s">
        <v>291</v>
      </c>
      <c r="H102" s="212" t="s">
        <v>292</v>
      </c>
      <c r="I102" s="206" t="str">
        <f t="shared" si="2"/>
        <v>Caddy_HDD</v>
      </c>
      <c r="J102" s="208">
        <v>1</v>
      </c>
      <c r="K102" s="209">
        <v>60000</v>
      </c>
      <c r="L102" s="28" t="s">
        <v>65</v>
      </c>
      <c r="M102" s="204"/>
      <c r="N102" s="205"/>
      <c r="O102" s="210" t="s">
        <v>288</v>
      </c>
    </row>
    <row r="103" spans="2:16" x14ac:dyDescent="0.35">
      <c r="B103" s="188">
        <v>94</v>
      </c>
      <c r="C103" s="21" t="s">
        <v>297</v>
      </c>
      <c r="D103" s="89" t="s">
        <v>60</v>
      </c>
      <c r="E103" s="28">
        <v>2023</v>
      </c>
      <c r="F103" s="24"/>
      <c r="G103" s="211" t="s">
        <v>295</v>
      </c>
      <c r="H103" s="212" t="s">
        <v>296</v>
      </c>
      <c r="I103" s="206" t="str">
        <f t="shared" si="2"/>
        <v>Kompor Portable_Advance</v>
      </c>
      <c r="J103" s="208">
        <v>2</v>
      </c>
      <c r="K103" s="209">
        <v>162400</v>
      </c>
      <c r="L103" s="28" t="s">
        <v>65</v>
      </c>
      <c r="M103" s="204"/>
      <c r="N103" s="205"/>
      <c r="O103" s="210"/>
    </row>
    <row r="104" spans="2:16" x14ac:dyDescent="0.35">
      <c r="B104" s="188">
        <v>95</v>
      </c>
      <c r="C104" s="21" t="s">
        <v>298</v>
      </c>
      <c r="D104" s="89" t="s">
        <v>60</v>
      </c>
      <c r="E104" s="28">
        <v>2023</v>
      </c>
      <c r="F104" s="24"/>
      <c r="G104" s="211" t="s">
        <v>277</v>
      </c>
      <c r="H104" s="212" t="s">
        <v>299</v>
      </c>
      <c r="I104" s="206" t="str">
        <f t="shared" si="2"/>
        <v>Wireless N USB Adapter_Tp - Link TL-WN725N</v>
      </c>
      <c r="J104" s="208">
        <v>1</v>
      </c>
      <c r="K104" s="209">
        <v>95000</v>
      </c>
      <c r="L104" s="28" t="s">
        <v>65</v>
      </c>
      <c r="M104" s="204"/>
      <c r="N104" s="205"/>
      <c r="O104" s="210"/>
    </row>
    <row r="105" spans="2:16" x14ac:dyDescent="0.35">
      <c r="B105" s="188"/>
      <c r="C105" s="21"/>
      <c r="D105" s="89"/>
      <c r="E105" s="28"/>
      <c r="F105" s="24"/>
      <c r="G105" s="211"/>
      <c r="H105" s="212"/>
      <c r="I105" s="206"/>
      <c r="J105" s="208"/>
      <c r="K105" s="209"/>
      <c r="L105" s="28"/>
      <c r="M105" s="204"/>
      <c r="N105" s="205"/>
      <c r="O105" s="210"/>
    </row>
    <row r="106" spans="2:16" x14ac:dyDescent="0.35">
      <c r="B106" s="213"/>
      <c r="C106" s="214"/>
      <c r="D106" s="213"/>
      <c r="E106" s="215"/>
      <c r="F106" s="215"/>
      <c r="G106" s="213" t="s">
        <v>228</v>
      </c>
      <c r="H106" s="213"/>
      <c r="I106" s="216"/>
      <c r="J106" s="216">
        <f>SUM(J10:J104)</f>
        <v>96</v>
      </c>
      <c r="K106" s="216">
        <f>SUM(K10:K81)</f>
        <v>85193970</v>
      </c>
      <c r="L106" s="215"/>
      <c r="M106" s="215"/>
      <c r="N106" s="215"/>
      <c r="O106" s="215"/>
    </row>
    <row r="107" spans="2:16" x14ac:dyDescent="0.35">
      <c r="B107" s="178"/>
      <c r="C107" s="30"/>
      <c r="D107" s="178"/>
      <c r="E107" s="31"/>
      <c r="F107" s="31"/>
      <c r="G107" s="178"/>
      <c r="H107" s="178"/>
      <c r="I107" s="217"/>
      <c r="J107" s="217"/>
      <c r="K107" s="31"/>
      <c r="L107" s="31"/>
      <c r="M107" s="31"/>
      <c r="N107" s="31"/>
      <c r="O107" s="31"/>
    </row>
    <row r="108" spans="2:16" x14ac:dyDescent="0.35">
      <c r="B108" s="32" t="s">
        <v>229</v>
      </c>
      <c r="C108" s="33"/>
      <c r="D108" s="33"/>
      <c r="E108" s="31"/>
      <c r="F108" s="31"/>
      <c r="G108" s="31"/>
      <c r="H108" s="31"/>
      <c r="I108" s="31"/>
      <c r="J108" s="31"/>
      <c r="K108" s="217"/>
      <c r="N108" s="31"/>
      <c r="O108" s="31"/>
      <c r="P108" s="31"/>
    </row>
    <row r="109" spans="2:16" x14ac:dyDescent="0.35">
      <c r="B109" s="33"/>
      <c r="C109" s="33" t="s">
        <v>230</v>
      </c>
      <c r="D109" s="33"/>
      <c r="E109" s="31"/>
      <c r="F109" s="31"/>
      <c r="G109" s="31"/>
      <c r="H109" s="31"/>
      <c r="I109" s="31"/>
      <c r="J109" s="31"/>
      <c r="K109" s="217"/>
      <c r="N109" s="31"/>
      <c r="O109" s="406"/>
      <c r="P109" s="406"/>
    </row>
    <row r="110" spans="2:16" x14ac:dyDescent="0.35">
      <c r="B110" s="33"/>
      <c r="C110" s="33" t="s">
        <v>231</v>
      </c>
      <c r="D110" s="33"/>
      <c r="E110" s="31"/>
      <c r="F110" s="31"/>
      <c r="G110" s="31"/>
      <c r="H110" s="31"/>
      <c r="I110" s="31"/>
      <c r="J110" s="31"/>
      <c r="K110" s="407"/>
      <c r="L110" s="407"/>
      <c r="N110" s="31"/>
      <c r="O110" s="406"/>
      <c r="P110" s="406"/>
    </row>
    <row r="111" spans="2:16" x14ac:dyDescent="0.35">
      <c r="B111" s="33"/>
      <c r="C111" s="33" t="s">
        <v>232</v>
      </c>
      <c r="D111" s="33"/>
      <c r="E111" s="31"/>
      <c r="F111" s="31"/>
      <c r="G111" s="31"/>
      <c r="H111" s="31"/>
      <c r="I111" s="31"/>
      <c r="J111" s="31"/>
      <c r="K111" s="31"/>
      <c r="N111" s="31"/>
      <c r="O111" s="31"/>
      <c r="P111" s="31"/>
    </row>
    <row r="112" spans="2:16" x14ac:dyDescent="0.35">
      <c r="B112" s="33"/>
      <c r="C112" s="33" t="s">
        <v>325</v>
      </c>
      <c r="D112" s="33"/>
      <c r="E112" s="31"/>
      <c r="F112" s="31"/>
      <c r="G112" s="31"/>
      <c r="H112" s="31"/>
      <c r="I112" s="31"/>
      <c r="J112" s="31"/>
      <c r="K112" s="31"/>
      <c r="N112" s="31"/>
      <c r="O112" s="31"/>
      <c r="P112" s="31"/>
    </row>
    <row r="113" spans="2:16" x14ac:dyDescent="0.35">
      <c r="B113" s="33"/>
      <c r="C113" s="33" t="s">
        <v>233</v>
      </c>
      <c r="D113" s="33"/>
      <c r="E113" s="31"/>
      <c r="F113" s="31"/>
      <c r="G113" s="31"/>
      <c r="H113" s="31"/>
      <c r="I113" s="31"/>
      <c r="J113" s="31"/>
      <c r="K113" s="31"/>
      <c r="N113" s="31"/>
      <c r="O113" s="31"/>
      <c r="P113" s="31"/>
    </row>
    <row r="116" spans="2:16" x14ac:dyDescent="0.35">
      <c r="K116" s="403"/>
      <c r="L116" s="403"/>
      <c r="O116" s="403"/>
      <c r="P116" s="403"/>
    </row>
  </sheetData>
  <mergeCells count="18">
    <mergeCell ref="K116:L116"/>
    <mergeCell ref="O116:P116"/>
    <mergeCell ref="K8:K9"/>
    <mergeCell ref="L8:N8"/>
    <mergeCell ref="O8:O9"/>
    <mergeCell ref="O109:P109"/>
    <mergeCell ref="K110:L110"/>
    <mergeCell ref="O110:P110"/>
    <mergeCell ref="B7:O7"/>
    <mergeCell ref="B8:B9"/>
    <mergeCell ref="C8:C9"/>
    <mergeCell ref="D8:D9"/>
    <mergeCell ref="E8:E9"/>
    <mergeCell ref="F8:F9"/>
    <mergeCell ref="G8:G9"/>
    <mergeCell ref="H8:H9"/>
    <mergeCell ref="I8:I9"/>
    <mergeCell ref="J8:J9"/>
  </mergeCells>
  <pageMargins left="0.7" right="0.7" top="0.75" bottom="0.75" header="0.3" footer="0.3"/>
  <pageSetup paperSize="9" scale="29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WKU44"/>
  <sheetViews>
    <sheetView showGridLines="0" topLeftCell="E1" zoomScale="40" zoomScaleNormal="40" workbookViewId="0">
      <pane ySplit="6" topLeftCell="A7" activePane="bottomLeft" state="frozen"/>
      <selection pane="bottomLeft" activeCell="P37" sqref="P37"/>
    </sheetView>
  </sheetViews>
  <sheetFormatPr defaultColWidth="9" defaultRowHeight="14.5" x14ac:dyDescent="0.35"/>
  <cols>
    <col min="1" max="1" width="8.54296875" style="6" customWidth="1"/>
    <col min="2" max="2" width="11.1796875" style="6" bestFit="1" customWidth="1"/>
    <col min="3" max="3" width="14.26953125" style="6" customWidth="1"/>
    <col min="4" max="8" width="15.26953125" style="6" customWidth="1"/>
    <col min="9" max="9" width="18.81640625" style="6" customWidth="1"/>
    <col min="10" max="12" width="15.26953125" style="6" customWidth="1"/>
    <col min="13" max="15" width="19.453125" style="6" customWidth="1"/>
    <col min="16" max="16" width="16.54296875" bestFit="1" customWidth="1"/>
    <col min="17" max="17" width="9" customWidth="1"/>
    <col min="19" max="19" width="12.81640625" bestFit="1" customWidth="1"/>
    <col min="15855" max="15855" width="9.1796875" style="6" customWidth="1"/>
  </cols>
  <sheetData>
    <row r="1" spans="2:18" ht="15.5" x14ac:dyDescent="0.35">
      <c r="E1" t="s">
        <v>0</v>
      </c>
    </row>
    <row r="2" spans="2:18" x14ac:dyDescent="0.35">
      <c r="E2" t="s">
        <v>1</v>
      </c>
      <c r="G2"/>
      <c r="H2"/>
    </row>
    <row r="3" spans="2:18" x14ac:dyDescent="0.35">
      <c r="E3" t="s">
        <v>2</v>
      </c>
      <c r="G3"/>
      <c r="H3"/>
    </row>
    <row r="5" spans="2:18" x14ac:dyDescent="0.35">
      <c r="C5" s="232" t="s">
        <v>303</v>
      </c>
    </row>
    <row r="6" spans="2:18" ht="79.5" customHeight="1" x14ac:dyDescent="0.35">
      <c r="C6" s="95" t="s">
        <v>44</v>
      </c>
      <c r="D6" s="95" t="s">
        <v>8</v>
      </c>
      <c r="E6" s="95" t="s">
        <v>234</v>
      </c>
      <c r="F6" s="95" t="s">
        <v>235</v>
      </c>
      <c r="G6" s="95" t="s">
        <v>236</v>
      </c>
      <c r="H6" s="95" t="s">
        <v>13</v>
      </c>
      <c r="I6" s="96" t="s">
        <v>237</v>
      </c>
      <c r="J6" s="96" t="s">
        <v>281</v>
      </c>
      <c r="K6" s="95" t="s">
        <v>238</v>
      </c>
      <c r="L6" s="95" t="s">
        <v>243</v>
      </c>
      <c r="M6" s="96" t="s">
        <v>239</v>
      </c>
      <c r="N6" s="119" t="s">
        <v>15</v>
      </c>
      <c r="O6" s="103" t="s">
        <v>262</v>
      </c>
    </row>
    <row r="7" spans="2:18" x14ac:dyDescent="0.35">
      <c r="C7" s="35">
        <v>45017</v>
      </c>
      <c r="D7" s="220"/>
      <c r="E7" s="219"/>
      <c r="F7" s="219"/>
      <c r="G7" s="219"/>
      <c r="H7" s="219"/>
      <c r="J7" s="221"/>
      <c r="K7" s="219"/>
      <c r="L7" s="219"/>
      <c r="M7" s="219"/>
      <c r="N7" s="7">
        <v>500</v>
      </c>
      <c r="O7" s="7"/>
      <c r="Q7" s="142"/>
      <c r="R7" s="143"/>
    </row>
    <row r="8" spans="2:18" x14ac:dyDescent="0.35">
      <c r="C8" s="35">
        <v>45019</v>
      </c>
      <c r="D8" s="221"/>
      <c r="E8" s="219"/>
      <c r="F8" s="219"/>
      <c r="G8" s="219"/>
      <c r="H8" s="219"/>
      <c r="I8" s="221"/>
      <c r="J8" s="221"/>
      <c r="K8" s="219"/>
      <c r="L8" s="219"/>
      <c r="M8" s="219"/>
      <c r="N8" s="7">
        <v>39000</v>
      </c>
      <c r="O8" s="7"/>
      <c r="Q8" s="144"/>
      <c r="R8" s="145"/>
    </row>
    <row r="9" spans="2:18" x14ac:dyDescent="0.35">
      <c r="B9"/>
      <c r="C9" s="35">
        <v>45019</v>
      </c>
      <c r="D9" s="221"/>
      <c r="E9" s="219"/>
      <c r="F9" s="219"/>
      <c r="G9" s="219"/>
      <c r="H9" s="219"/>
      <c r="I9" s="221"/>
      <c r="J9" s="221"/>
      <c r="K9" s="221"/>
      <c r="L9" s="97"/>
      <c r="M9" s="222"/>
      <c r="N9" s="7">
        <v>18000</v>
      </c>
      <c r="O9" s="135"/>
      <c r="Q9" s="144"/>
      <c r="R9" s="145"/>
    </row>
    <row r="10" spans="2:18" x14ac:dyDescent="0.35">
      <c r="B10"/>
      <c r="C10" s="35">
        <v>45021</v>
      </c>
      <c r="D10" s="220"/>
      <c r="E10" s="98"/>
      <c r="F10" s="223"/>
      <c r="G10" s="223"/>
      <c r="H10" s="224"/>
      <c r="I10" s="7">
        <v>27000</v>
      </c>
      <c r="J10" s="58"/>
      <c r="K10" s="221"/>
      <c r="L10" s="225"/>
      <c r="M10" s="225"/>
      <c r="N10" s="221"/>
      <c r="O10" s="136"/>
      <c r="Q10" s="142"/>
      <c r="R10" s="146"/>
    </row>
    <row r="11" spans="2:18" x14ac:dyDescent="0.35">
      <c r="B11"/>
      <c r="C11" s="35">
        <v>45025</v>
      </c>
      <c r="D11" s="221"/>
      <c r="E11" s="98"/>
      <c r="F11" s="223"/>
      <c r="G11" s="223"/>
      <c r="H11" s="226"/>
      <c r="I11" s="9"/>
      <c r="J11" s="221"/>
      <c r="K11" s="221"/>
      <c r="L11" s="225"/>
      <c r="M11" s="227"/>
      <c r="N11" s="7">
        <v>1000</v>
      </c>
      <c r="O11" s="7"/>
      <c r="Q11" s="142"/>
      <c r="R11" s="147"/>
    </row>
    <row r="12" spans="2:18" x14ac:dyDescent="0.35">
      <c r="B12"/>
      <c r="C12" s="35">
        <v>45026</v>
      </c>
      <c r="D12" s="228"/>
      <c r="E12" s="7">
        <v>430350</v>
      </c>
      <c r="F12" s="229"/>
      <c r="G12" s="229"/>
      <c r="H12" s="221"/>
      <c r="I12" s="221"/>
      <c r="J12" s="221"/>
      <c r="K12" s="221"/>
      <c r="L12" s="221"/>
      <c r="M12" s="229"/>
      <c r="N12" s="9"/>
      <c r="O12" s="91"/>
      <c r="Q12" s="79"/>
      <c r="R12" s="5"/>
    </row>
    <row r="13" spans="2:18" x14ac:dyDescent="0.35">
      <c r="B13"/>
      <c r="C13" s="35">
        <v>45026</v>
      </c>
      <c r="D13" s="7">
        <v>502000</v>
      </c>
      <c r="E13" s="229"/>
      <c r="F13" s="229"/>
      <c r="G13" s="229"/>
      <c r="H13" s="221"/>
      <c r="I13" s="221"/>
      <c r="J13" s="224"/>
      <c r="K13" s="221"/>
      <c r="L13" s="225"/>
      <c r="N13" s="9"/>
      <c r="O13" s="9"/>
      <c r="Q13" s="148"/>
      <c r="R13" s="149"/>
    </row>
    <row r="14" spans="2:18" x14ac:dyDescent="0.35">
      <c r="B14"/>
      <c r="C14" s="35">
        <v>45026</v>
      </c>
      <c r="D14" s="220"/>
      <c r="E14" s="220"/>
      <c r="F14" s="220"/>
      <c r="G14" s="223"/>
      <c r="H14" s="225"/>
      <c r="I14" s="221"/>
      <c r="J14" s="7">
        <v>52000</v>
      </c>
      <c r="K14" s="221"/>
      <c r="L14" s="221"/>
      <c r="M14" s="221"/>
      <c r="N14" s="221"/>
      <c r="O14" s="104"/>
      <c r="Q14" s="79"/>
      <c r="R14" s="5"/>
    </row>
    <row r="15" spans="2:18" x14ac:dyDescent="0.35">
      <c r="B15"/>
      <c r="C15" s="35">
        <v>45026</v>
      </c>
      <c r="D15" s="58"/>
      <c r="E15" s="58"/>
      <c r="F15" s="58"/>
      <c r="G15" s="58"/>
      <c r="H15" s="58"/>
      <c r="I15" s="58"/>
      <c r="J15" s="233">
        <v>17500</v>
      </c>
      <c r="K15" s="221"/>
      <c r="L15" s="225"/>
      <c r="M15" s="221"/>
      <c r="N15" s="221"/>
      <c r="O15" s="136"/>
      <c r="Q15" s="150"/>
      <c r="R15" s="151"/>
    </row>
    <row r="16" spans="2:18" x14ac:dyDescent="0.35">
      <c r="B16"/>
      <c r="C16" s="35">
        <v>45026</v>
      </c>
      <c r="D16" s="58"/>
      <c r="E16" s="58"/>
      <c r="F16" s="58"/>
      <c r="G16" s="58"/>
      <c r="H16" s="7">
        <v>60000</v>
      </c>
      <c r="I16" s="234"/>
      <c r="J16" s="58"/>
      <c r="K16" s="226"/>
      <c r="L16" s="225"/>
      <c r="M16" s="221"/>
      <c r="N16" s="9"/>
      <c r="O16" s="7"/>
      <c r="Q16" s="142"/>
      <c r="R16" s="5"/>
    </row>
    <row r="17" spans="2:18" x14ac:dyDescent="0.35">
      <c r="B17"/>
      <c r="C17" s="35">
        <v>45027</v>
      </c>
      <c r="D17" s="58"/>
      <c r="E17" s="58"/>
      <c r="F17" s="58"/>
      <c r="G17" s="58"/>
      <c r="H17" s="58"/>
      <c r="I17" s="234"/>
      <c r="J17" s="233">
        <v>86000</v>
      </c>
      <c r="K17" s="221"/>
      <c r="L17" s="225"/>
      <c r="M17" s="226"/>
      <c r="N17" s="228"/>
      <c r="O17" s="136"/>
      <c r="Q17" s="79"/>
      <c r="R17" s="152"/>
    </row>
    <row r="18" spans="2:18" x14ac:dyDescent="0.35">
      <c r="B18"/>
      <c r="C18" s="35">
        <v>45027</v>
      </c>
      <c r="D18" s="221"/>
      <c r="E18" s="9"/>
      <c r="F18" s="225"/>
      <c r="G18" s="223"/>
      <c r="H18" s="225"/>
      <c r="I18" s="234"/>
      <c r="J18" s="234">
        <v>35000</v>
      </c>
      <c r="K18" s="221"/>
      <c r="L18" s="225"/>
      <c r="M18" s="226"/>
      <c r="N18" s="228"/>
      <c r="O18" s="136"/>
      <c r="Q18" s="79"/>
      <c r="R18" s="152"/>
    </row>
    <row r="19" spans="2:18" x14ac:dyDescent="0.35">
      <c r="B19"/>
      <c r="C19" s="35">
        <v>45027</v>
      </c>
      <c r="D19" s="221"/>
      <c r="E19" s="221"/>
      <c r="F19" s="225"/>
      <c r="G19" s="223"/>
      <c r="H19" s="58"/>
      <c r="I19" s="234"/>
      <c r="J19" s="234">
        <v>144000</v>
      </c>
      <c r="K19" s="9"/>
      <c r="L19" s="225"/>
      <c r="M19" s="227"/>
      <c r="N19" s="221"/>
      <c r="O19" s="136"/>
      <c r="Q19" s="150"/>
      <c r="R19" s="152"/>
    </row>
    <row r="20" spans="2:18" x14ac:dyDescent="0.35">
      <c r="B20"/>
      <c r="C20" s="35">
        <v>45027</v>
      </c>
      <c r="D20" s="221"/>
      <c r="E20" s="223"/>
      <c r="F20" s="225"/>
      <c r="G20" s="223"/>
      <c r="H20" s="58"/>
      <c r="I20" s="233"/>
      <c r="J20" s="233">
        <v>19000</v>
      </c>
      <c r="K20" s="9"/>
      <c r="L20" s="58"/>
      <c r="M20" s="225"/>
      <c r="N20" s="225"/>
      <c r="O20" s="169"/>
      <c r="Q20" s="150"/>
      <c r="R20" s="152"/>
    </row>
    <row r="21" spans="2:18" x14ac:dyDescent="0.35">
      <c r="B21"/>
      <c r="C21" s="35">
        <v>45027</v>
      </c>
      <c r="E21" s="221"/>
      <c r="F21" s="225"/>
      <c r="G21" s="223"/>
      <c r="H21" s="221"/>
      <c r="I21" s="233">
        <v>20000</v>
      </c>
      <c r="J21" s="233"/>
      <c r="K21" s="9"/>
      <c r="L21" s="58"/>
      <c r="M21" s="225"/>
      <c r="N21" s="221"/>
      <c r="O21" s="138"/>
      <c r="Q21" s="150"/>
      <c r="R21" s="152"/>
    </row>
    <row r="22" spans="2:18" x14ac:dyDescent="0.35">
      <c r="B22"/>
      <c r="C22" s="35">
        <v>45028</v>
      </c>
      <c r="D22" s="223"/>
      <c r="E22" s="223"/>
      <c r="F22" s="225"/>
      <c r="G22" s="221"/>
      <c r="H22" s="221"/>
      <c r="I22" s="233">
        <v>25000</v>
      </c>
      <c r="J22" s="234"/>
      <c r="K22" s="221"/>
      <c r="L22" s="225"/>
      <c r="M22" s="225"/>
      <c r="N22" s="225"/>
      <c r="O22" s="138"/>
      <c r="Q22" s="144"/>
      <c r="R22" s="145"/>
    </row>
    <row r="23" spans="2:18" x14ac:dyDescent="0.35">
      <c r="B23"/>
      <c r="C23" s="35">
        <v>45029</v>
      </c>
      <c r="D23" s="223"/>
      <c r="E23" s="221"/>
      <c r="F23" s="225"/>
      <c r="G23" s="223"/>
      <c r="H23" s="225"/>
      <c r="I23" s="233">
        <v>27000</v>
      </c>
      <c r="J23" s="234"/>
      <c r="K23" s="224"/>
      <c r="L23" s="225"/>
      <c r="M23" s="227"/>
      <c r="N23" s="225"/>
      <c r="O23" s="9"/>
      <c r="Q23" s="142"/>
      <c r="R23" s="5"/>
    </row>
    <row r="24" spans="2:18" x14ac:dyDescent="0.35">
      <c r="B24"/>
      <c r="C24" s="35">
        <v>45029</v>
      </c>
      <c r="D24" s="58"/>
      <c r="E24" s="225"/>
      <c r="F24" s="225"/>
      <c r="G24" s="223"/>
      <c r="H24" s="155"/>
      <c r="I24" s="234">
        <v>8000</v>
      </c>
      <c r="J24" s="233"/>
      <c r="K24" s="9"/>
      <c r="L24" s="9"/>
      <c r="M24" s="221"/>
      <c r="N24" s="228"/>
      <c r="O24" s="9"/>
      <c r="Q24" s="142"/>
      <c r="R24" s="147"/>
    </row>
    <row r="25" spans="2:18" x14ac:dyDescent="0.35">
      <c r="B25"/>
      <c r="C25" s="35">
        <v>45029</v>
      </c>
      <c r="D25" s="221"/>
      <c r="E25" s="221"/>
      <c r="F25" s="225"/>
      <c r="G25" s="223"/>
      <c r="H25" s="7">
        <v>70000</v>
      </c>
      <c r="I25" s="58"/>
      <c r="J25" s="58"/>
      <c r="K25" s="221"/>
      <c r="L25" s="228"/>
      <c r="M25" s="221"/>
      <c r="N25" s="155"/>
      <c r="O25" s="9"/>
    </row>
    <row r="26" spans="2:18" x14ac:dyDescent="0.35">
      <c r="B26"/>
      <c r="C26" s="35">
        <v>45029</v>
      </c>
      <c r="D26" s="221"/>
      <c r="E26" s="221"/>
      <c r="F26" s="225"/>
      <c r="G26" s="223"/>
      <c r="H26" s="7"/>
      <c r="I26" s="58"/>
      <c r="J26" s="58"/>
      <c r="K26" s="221"/>
      <c r="L26" s="228"/>
      <c r="M26" s="221"/>
      <c r="N26" s="155">
        <v>1000</v>
      </c>
      <c r="O26" s="9"/>
    </row>
    <row r="27" spans="2:18" x14ac:dyDescent="0.35">
      <c r="B27"/>
      <c r="C27" s="35">
        <v>45035</v>
      </c>
      <c r="D27" s="221"/>
      <c r="E27" s="221"/>
      <c r="F27" s="223"/>
      <c r="G27" s="223"/>
      <c r="H27" s="9"/>
      <c r="I27" s="236">
        <v>25000</v>
      </c>
      <c r="J27" s="235"/>
      <c r="K27" s="58"/>
      <c r="L27" s="155"/>
      <c r="M27" s="221"/>
      <c r="N27" s="228"/>
      <c r="O27" s="9"/>
    </row>
    <row r="28" spans="2:18" x14ac:dyDescent="0.35">
      <c r="C28" s="35">
        <v>45035</v>
      </c>
      <c r="D28" s="221"/>
      <c r="E28" s="226"/>
      <c r="F28" s="223"/>
      <c r="G28" s="223"/>
      <c r="H28" s="225"/>
      <c r="I28" s="228"/>
      <c r="J28" s="221">
        <v>20500</v>
      </c>
      <c r="K28" s="9"/>
      <c r="L28" s="225"/>
      <c r="M28" s="9"/>
      <c r="N28" s="155"/>
      <c r="O28" s="139"/>
    </row>
    <row r="29" spans="2:18" x14ac:dyDescent="0.35">
      <c r="C29" s="35">
        <v>45035</v>
      </c>
      <c r="D29" s="226">
        <v>202000</v>
      </c>
      <c r="E29" s="226"/>
      <c r="F29" s="223"/>
      <c r="G29" s="223"/>
      <c r="H29" s="225"/>
      <c r="I29" s="221"/>
      <c r="J29" s="221"/>
      <c r="K29" s="9"/>
      <c r="L29" s="221"/>
      <c r="M29" s="227"/>
      <c r="N29" s="221"/>
      <c r="O29" s="139"/>
    </row>
    <row r="30" spans="2:18" x14ac:dyDescent="0.35">
      <c r="C30" s="35">
        <v>45036</v>
      </c>
      <c r="D30" s="226"/>
      <c r="E30" s="221"/>
      <c r="F30" s="223"/>
      <c r="G30" s="223"/>
      <c r="H30" s="221"/>
      <c r="I30" s="225"/>
      <c r="J30" s="218"/>
      <c r="K30" s="226"/>
      <c r="L30" s="221"/>
      <c r="M30" s="221"/>
      <c r="N30" s="221">
        <v>50000</v>
      </c>
      <c r="O30" s="9"/>
    </row>
    <row r="31" spans="2:18" x14ac:dyDescent="0.35">
      <c r="C31" s="35">
        <v>45037</v>
      </c>
      <c r="D31" s="229"/>
      <c r="E31" s="225"/>
      <c r="F31" s="223"/>
      <c r="G31" s="223"/>
      <c r="H31" s="221"/>
      <c r="I31" s="221"/>
      <c r="J31" s="155"/>
      <c r="K31" s="228"/>
      <c r="L31" s="11"/>
      <c r="M31" s="221"/>
      <c r="N31" s="221">
        <v>500</v>
      </c>
      <c r="O31" s="9"/>
    </row>
    <row r="32" spans="2:18" x14ac:dyDescent="0.35">
      <c r="C32" s="35">
        <v>45041</v>
      </c>
      <c r="D32" s="155"/>
      <c r="E32" s="160"/>
      <c r="F32" s="159"/>
      <c r="G32" s="159"/>
      <c r="H32" s="158"/>
      <c r="I32" s="111"/>
      <c r="K32" s="155"/>
      <c r="L32" s="11"/>
      <c r="M32" s="160"/>
      <c r="N32" s="162">
        <v>500</v>
      </c>
      <c r="O32" s="9"/>
    </row>
    <row r="33" spans="3:19" x14ac:dyDescent="0.35">
      <c r="C33" s="35">
        <v>45043</v>
      </c>
      <c r="D33" s="162">
        <v>102000</v>
      </c>
      <c r="E33" s="160"/>
      <c r="F33" s="159"/>
      <c r="G33" s="159"/>
      <c r="H33" s="111"/>
      <c r="I33" s="230"/>
      <c r="J33" s="157"/>
      <c r="K33" s="158"/>
      <c r="L33" s="11"/>
      <c r="M33" s="160"/>
      <c r="N33" s="111"/>
      <c r="O33" s="9"/>
    </row>
    <row r="34" spans="3:19" x14ac:dyDescent="0.35">
      <c r="C34" s="35">
        <v>45043</v>
      </c>
      <c r="D34" s="58"/>
      <c r="E34" s="58"/>
      <c r="F34" s="58"/>
      <c r="G34" s="58"/>
      <c r="H34" s="230"/>
      <c r="I34" s="172">
        <v>27000</v>
      </c>
      <c r="J34" s="173"/>
      <c r="K34" s="158"/>
      <c r="L34" s="11"/>
      <c r="M34" s="161"/>
      <c r="N34" s="158"/>
      <c r="O34" s="9"/>
    </row>
    <row r="35" spans="3:19" x14ac:dyDescent="0.35">
      <c r="C35" s="35">
        <v>45044</v>
      </c>
      <c r="D35" s="161"/>
      <c r="E35" s="58"/>
      <c r="F35" s="58"/>
      <c r="G35" s="58"/>
      <c r="I35" s="173"/>
      <c r="J35" s="172">
        <v>13000</v>
      </c>
      <c r="K35" s="163"/>
      <c r="L35" s="58"/>
      <c r="M35" s="58"/>
      <c r="N35" s="230"/>
      <c r="O35" s="10"/>
    </row>
    <row r="36" spans="3:19" x14ac:dyDescent="0.35">
      <c r="C36" s="35">
        <v>45044</v>
      </c>
      <c r="D36" s="161"/>
      <c r="E36" s="58"/>
      <c r="F36" s="58"/>
      <c r="G36" s="58"/>
      <c r="H36" s="158"/>
      <c r="I36" s="172"/>
      <c r="J36" s="242">
        <v>50000</v>
      </c>
      <c r="K36" s="163"/>
      <c r="L36" s="58"/>
      <c r="M36" s="158"/>
      <c r="N36" s="155"/>
      <c r="O36" s="10"/>
    </row>
    <row r="37" spans="3:19" x14ac:dyDescent="0.35">
      <c r="C37" s="35">
        <v>45044</v>
      </c>
      <c r="D37" s="161"/>
      <c r="E37" s="58"/>
      <c r="F37" s="58"/>
      <c r="G37" s="58"/>
      <c r="H37" s="158">
        <v>70000</v>
      </c>
      <c r="I37" s="172"/>
      <c r="J37" s="58"/>
      <c r="K37" s="163"/>
      <c r="L37" s="58"/>
      <c r="M37" s="158"/>
      <c r="N37" s="155"/>
      <c r="O37" s="10"/>
    </row>
    <row r="38" spans="3:19" x14ac:dyDescent="0.35">
      <c r="C38" s="35">
        <v>45044</v>
      </c>
      <c r="D38" s="157"/>
      <c r="E38" s="159"/>
      <c r="F38" s="159"/>
      <c r="G38" s="159"/>
      <c r="H38" s="158"/>
      <c r="I38" s="173"/>
      <c r="J38" s="173"/>
      <c r="K38" s="155"/>
      <c r="L38" s="11"/>
      <c r="M38" s="243">
        <v>130000</v>
      </c>
      <c r="N38" s="160"/>
      <c r="O38" s="10"/>
    </row>
    <row r="39" spans="3:19" x14ac:dyDescent="0.35">
      <c r="C39" s="35">
        <v>45044</v>
      </c>
      <c r="D39" s="112"/>
      <c r="E39" s="110"/>
      <c r="F39" s="110"/>
      <c r="G39" s="110"/>
      <c r="H39" s="111"/>
      <c r="I39" s="155">
        <v>12200</v>
      </c>
      <c r="J39" s="58"/>
      <c r="K39" s="111"/>
      <c r="L39" s="11"/>
      <c r="M39" s="58"/>
      <c r="N39" s="111"/>
      <c r="O39" s="35"/>
    </row>
    <row r="40" spans="3:19" x14ac:dyDescent="0.35">
      <c r="C40" s="35"/>
      <c r="D40" s="7"/>
      <c r="E40" s="110"/>
      <c r="F40" s="110"/>
      <c r="G40" s="110"/>
      <c r="H40" s="9"/>
      <c r="I40" s="155"/>
      <c r="J40" s="58"/>
      <c r="K40" s="111"/>
      <c r="L40" s="116"/>
      <c r="M40" s="112"/>
      <c r="N40" s="111"/>
      <c r="O40" s="111"/>
    </row>
    <row r="41" spans="3:19" x14ac:dyDescent="0.35">
      <c r="C41" s="35"/>
      <c r="D41" s="111"/>
      <c r="E41" s="110"/>
      <c r="F41" s="110"/>
      <c r="G41" s="110"/>
      <c r="H41" s="9"/>
      <c r="I41" s="111"/>
      <c r="J41" s="164"/>
      <c r="K41" s="112"/>
      <c r="L41" s="11"/>
      <c r="M41" s="58"/>
      <c r="N41" s="155"/>
      <c r="O41" s="10"/>
    </row>
    <row r="42" spans="3:19" x14ac:dyDescent="0.35">
      <c r="C42" s="35"/>
      <c r="D42" s="175"/>
      <c r="E42" s="10"/>
      <c r="F42" s="10"/>
      <c r="G42" s="10"/>
      <c r="H42" s="10"/>
      <c r="I42" s="111"/>
      <c r="J42" s="115"/>
      <c r="K42" s="113"/>
      <c r="L42" s="11"/>
      <c r="M42" s="174"/>
      <c r="N42" s="111"/>
      <c r="O42" s="10"/>
    </row>
    <row r="43" spans="3:19" x14ac:dyDescent="0.35">
      <c r="C43" s="35"/>
      <c r="D43" s="111"/>
      <c r="E43" s="99"/>
      <c r="F43" s="99"/>
      <c r="G43" s="99"/>
      <c r="H43" s="10"/>
      <c r="I43" s="112"/>
      <c r="J43" s="117"/>
      <c r="K43" s="115"/>
      <c r="L43" s="11"/>
      <c r="M43" s="58"/>
      <c r="N43" s="117"/>
      <c r="O43" s="136"/>
    </row>
    <row r="44" spans="3:19" ht="22.5" customHeight="1" x14ac:dyDescent="0.35">
      <c r="C44" s="100" t="s">
        <v>16</v>
      </c>
      <c r="D44" s="101">
        <f>SUM(D7:D43)</f>
        <v>806000</v>
      </c>
      <c r="E44" s="101">
        <f t="shared" ref="E44:O44" si="0">SUM(E7:E43)</f>
        <v>430350</v>
      </c>
      <c r="F44" s="101">
        <f t="shared" si="0"/>
        <v>0</v>
      </c>
      <c r="G44" s="101">
        <f t="shared" si="0"/>
        <v>0</v>
      </c>
      <c r="H44" s="101">
        <f t="shared" si="0"/>
        <v>200000</v>
      </c>
      <c r="I44" s="101">
        <f>SUM(I8:I43)</f>
        <v>171200</v>
      </c>
      <c r="J44" s="101">
        <f t="shared" si="0"/>
        <v>437000</v>
      </c>
      <c r="K44" s="101">
        <f t="shared" si="0"/>
        <v>0</v>
      </c>
      <c r="L44" s="101">
        <f t="shared" si="0"/>
        <v>0</v>
      </c>
      <c r="M44" s="101">
        <f t="shared" si="0"/>
        <v>130000</v>
      </c>
      <c r="N44" s="118">
        <f>SUM(N7:N43)</f>
        <v>110500</v>
      </c>
      <c r="O44" s="101">
        <f t="shared" si="0"/>
        <v>0</v>
      </c>
      <c r="S44" s="87">
        <f>SUM(D44:O44)</f>
        <v>2285050</v>
      </c>
    </row>
  </sheetData>
  <pageMargins left="0.7" right="0.7" top="0.75" bottom="0.75" header="0.3" footer="0.3"/>
  <pageSetup paperSize="9" scale="6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9AA2-07DD-47AA-9E1C-EF0CA2E978E1}">
  <sheetPr>
    <pageSetUpPr fitToPage="1"/>
  </sheetPr>
  <dimension ref="A1:BF202"/>
  <sheetViews>
    <sheetView zoomScale="40" zoomScaleNormal="40" workbookViewId="0">
      <selection activeCell="Q38" sqref="Q38"/>
    </sheetView>
  </sheetViews>
  <sheetFormatPr defaultColWidth="9" defaultRowHeight="14.5" x14ac:dyDescent="0.35"/>
  <cols>
    <col min="1" max="2" width="5.453125" customWidth="1"/>
    <col min="3" max="3" width="23.81640625" style="34" customWidth="1"/>
    <col min="4" max="4" width="14.453125" customWidth="1"/>
    <col min="5" max="5" width="103.26953125" customWidth="1"/>
    <col min="6" max="6" width="19.1796875" bestFit="1" customWidth="1"/>
    <col min="7" max="7" width="17.1796875" customWidth="1"/>
    <col min="8" max="8" width="20.453125" customWidth="1"/>
    <col min="9" max="9" width="14.54296875" bestFit="1" customWidth="1"/>
    <col min="10" max="11" width="10.54296875" bestFit="1" customWidth="1"/>
  </cols>
  <sheetData>
    <row r="1" spans="1:58" ht="15.5" x14ac:dyDescent="0.35">
      <c r="A1" s="1"/>
      <c r="C1"/>
    </row>
    <row r="2" spans="1:58" ht="21" x14ac:dyDescent="0.5">
      <c r="A2" s="2"/>
      <c r="C2" s="3"/>
      <c r="D2" s="3"/>
      <c r="E2" s="3"/>
    </row>
    <row r="3" spans="1:58" ht="21" x14ac:dyDescent="0.5">
      <c r="A3" s="2"/>
      <c r="C3" s="3"/>
      <c r="D3" s="3"/>
      <c r="E3" s="3"/>
      <c r="H3" s="37"/>
    </row>
    <row r="5" spans="1:58" s="6" customFormat="1" ht="18.5" x14ac:dyDescent="0.45">
      <c r="C5" s="408"/>
      <c r="D5" s="408"/>
      <c r="E5" s="408"/>
      <c r="F5" s="408"/>
      <c r="G5" s="408"/>
      <c r="H5" s="408"/>
    </row>
    <row r="6" spans="1:58" x14ac:dyDescent="0.35">
      <c r="C6" s="280"/>
      <c r="D6" s="280"/>
      <c r="E6" s="280"/>
      <c r="F6" s="280"/>
      <c r="G6" s="280"/>
      <c r="H6" s="280"/>
    </row>
    <row r="7" spans="1:58" ht="16.5" customHeight="1" x14ac:dyDescent="0.35">
      <c r="C7" s="281"/>
      <c r="D7" s="282"/>
      <c r="E7" s="283"/>
      <c r="F7" s="284"/>
      <c r="G7" s="285"/>
      <c r="H7" s="285"/>
      <c r="I7" s="107"/>
    </row>
    <row r="8" spans="1:58" ht="16.5" customHeight="1" x14ac:dyDescent="0.35">
      <c r="C8" s="286"/>
      <c r="D8" s="282"/>
      <c r="E8" s="287"/>
      <c r="F8" s="284"/>
      <c r="G8" s="285"/>
      <c r="H8" s="285"/>
      <c r="I8" s="107"/>
    </row>
    <row r="9" spans="1:58" ht="16.5" customHeight="1" x14ac:dyDescent="0.35">
      <c r="C9" s="288"/>
      <c r="D9" s="282"/>
      <c r="E9" s="287"/>
      <c r="F9" s="289"/>
      <c r="G9" s="285"/>
      <c r="H9" s="285"/>
      <c r="I9" s="107"/>
    </row>
    <row r="10" spans="1:58" ht="16.5" customHeight="1" x14ac:dyDescent="0.35">
      <c r="C10" s="281"/>
      <c r="D10" s="282"/>
      <c r="E10" s="283"/>
      <c r="F10" s="289"/>
      <c r="G10" s="285"/>
      <c r="H10" s="285"/>
      <c r="I10" s="107"/>
    </row>
    <row r="11" spans="1:58" ht="16.5" customHeight="1" x14ac:dyDescent="0.35">
      <c r="C11" s="290"/>
      <c r="D11" s="282"/>
      <c r="E11" s="17"/>
      <c r="F11" s="291"/>
      <c r="G11" s="292"/>
      <c r="H11" s="285"/>
      <c r="I11" s="107"/>
    </row>
    <row r="12" spans="1:58" ht="16.5" customHeight="1" x14ac:dyDescent="0.35">
      <c r="C12" s="278"/>
      <c r="D12" s="282"/>
      <c r="E12" s="293"/>
      <c r="F12" s="294"/>
      <c r="G12" s="294"/>
      <c r="H12" s="294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295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295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295"/>
    </row>
    <row r="13" spans="1:58" ht="16.5" customHeight="1" x14ac:dyDescent="0.35">
      <c r="C13" s="296"/>
      <c r="D13" s="4"/>
      <c r="E13" s="297"/>
      <c r="F13" s="4"/>
      <c r="G13" s="4"/>
      <c r="H13" s="298"/>
    </row>
    <row r="14" spans="1:58" ht="16.5" customHeight="1" x14ac:dyDescent="0.35">
      <c r="C14" s="296"/>
      <c r="D14" s="4"/>
      <c r="E14" s="4"/>
      <c r="F14" s="4"/>
      <c r="G14" s="4"/>
      <c r="H14" s="299"/>
    </row>
    <row r="15" spans="1:58" ht="16.5" customHeight="1" x14ac:dyDescent="0.35">
      <c r="C15" s="297"/>
      <c r="D15" s="4"/>
      <c r="E15" s="4"/>
      <c r="F15" s="4"/>
      <c r="G15" s="4"/>
    </row>
    <row r="16" spans="1:58" ht="16.5" customHeight="1" x14ac:dyDescent="0.35">
      <c r="C16" s="4"/>
      <c r="D16" s="4"/>
      <c r="E16" s="4"/>
      <c r="F16" s="4"/>
      <c r="G16" s="4"/>
    </row>
    <row r="17" spans="3:8" ht="16.5" customHeight="1" x14ac:dyDescent="0.35">
      <c r="C17" s="4"/>
      <c r="D17" s="4"/>
      <c r="E17" s="4"/>
      <c r="F17" s="4"/>
      <c r="G17" s="4"/>
      <c r="H17" s="14"/>
    </row>
    <row r="18" spans="3:8" ht="16.5" customHeight="1" x14ac:dyDescent="0.35">
      <c r="D18" s="34"/>
      <c r="E18" s="4"/>
      <c r="F18" s="4"/>
      <c r="G18" s="4"/>
      <c r="H18" s="4"/>
    </row>
    <row r="19" spans="3:8" ht="16.5" customHeight="1" x14ac:dyDescent="0.35">
      <c r="D19" s="34"/>
      <c r="E19" s="4"/>
      <c r="F19" s="4"/>
      <c r="G19" s="4"/>
      <c r="H19" s="4"/>
    </row>
    <row r="20" spans="3:8" ht="16.5" customHeight="1" x14ac:dyDescent="0.35">
      <c r="D20" s="34"/>
      <c r="E20" s="4"/>
      <c r="F20" s="4"/>
      <c r="G20" s="4"/>
      <c r="H20" s="4"/>
    </row>
    <row r="21" spans="3:8" ht="16.5" customHeight="1" x14ac:dyDescent="0.35">
      <c r="D21" s="34"/>
      <c r="E21" s="4"/>
      <c r="F21" s="4"/>
      <c r="G21" s="4"/>
      <c r="H21" s="4"/>
    </row>
    <row r="22" spans="3:8" ht="15.75" customHeight="1" x14ac:dyDescent="0.35">
      <c r="D22" s="34"/>
      <c r="E22" s="4"/>
      <c r="F22" s="4"/>
      <c r="G22" s="4"/>
      <c r="H22" s="4"/>
    </row>
    <row r="23" spans="3:8" x14ac:dyDescent="0.35">
      <c r="D23" s="34"/>
      <c r="E23" s="4"/>
      <c r="F23" s="4"/>
      <c r="G23" s="4"/>
      <c r="H23" s="4"/>
    </row>
    <row r="24" spans="3:8" x14ac:dyDescent="0.35">
      <c r="D24" s="34"/>
      <c r="E24" s="4"/>
      <c r="F24" s="4"/>
      <c r="G24" s="4"/>
      <c r="H24" s="4"/>
    </row>
    <row r="25" spans="3:8" x14ac:dyDescent="0.35">
      <c r="D25" s="34"/>
      <c r="E25" s="4"/>
      <c r="F25" s="4"/>
      <c r="G25" s="4"/>
      <c r="H25" s="4"/>
    </row>
    <row r="26" spans="3:8" x14ac:dyDescent="0.35">
      <c r="D26" s="34"/>
      <c r="E26" s="4"/>
    </row>
    <row r="27" spans="3:8" x14ac:dyDescent="0.35">
      <c r="D27" s="34"/>
      <c r="G27" s="279"/>
    </row>
    <row r="28" spans="3:8" x14ac:dyDescent="0.35">
      <c r="D28" s="34"/>
      <c r="G28" s="279"/>
    </row>
    <row r="29" spans="3:8" x14ac:dyDescent="0.35">
      <c r="D29" s="34"/>
      <c r="G29" s="279"/>
    </row>
    <row r="30" spans="3:8" x14ac:dyDescent="0.35">
      <c r="D30" s="34"/>
      <c r="F30" s="279"/>
      <c r="G30" s="279"/>
    </row>
    <row r="31" spans="3:8" x14ac:dyDescent="0.35">
      <c r="D31" s="34"/>
      <c r="F31" s="279"/>
    </row>
    <row r="32" spans="3:8" x14ac:dyDescent="0.35">
      <c r="D32" s="34"/>
      <c r="F32" s="279"/>
    </row>
    <row r="33" spans="4:6" x14ac:dyDescent="0.35">
      <c r="D33" s="34"/>
      <c r="F33" s="279"/>
    </row>
    <row r="34" spans="4:6" x14ac:dyDescent="0.35">
      <c r="D34" s="34"/>
      <c r="F34" s="279"/>
    </row>
    <row r="35" spans="4:6" x14ac:dyDescent="0.35">
      <c r="D35" s="34"/>
      <c r="F35" s="279"/>
    </row>
    <row r="36" spans="4:6" x14ac:dyDescent="0.35">
      <c r="D36" s="34"/>
      <c r="F36" s="279"/>
    </row>
    <row r="37" spans="4:6" x14ac:dyDescent="0.35">
      <c r="D37" s="34"/>
      <c r="F37" s="279"/>
    </row>
    <row r="38" spans="4:6" x14ac:dyDescent="0.35">
      <c r="D38" s="34"/>
      <c r="F38" s="279"/>
    </row>
    <row r="39" spans="4:6" x14ac:dyDescent="0.35">
      <c r="D39" s="34"/>
      <c r="F39" s="279"/>
    </row>
    <row r="40" spans="4:6" x14ac:dyDescent="0.35">
      <c r="D40" s="34"/>
      <c r="F40" s="279"/>
    </row>
    <row r="41" spans="4:6" x14ac:dyDescent="0.35">
      <c r="D41" s="34"/>
      <c r="F41" s="279"/>
    </row>
    <row r="42" spans="4:6" x14ac:dyDescent="0.35">
      <c r="D42" s="34"/>
      <c r="F42" s="279"/>
    </row>
    <row r="43" spans="4:6" x14ac:dyDescent="0.35">
      <c r="D43" s="34"/>
      <c r="F43" s="279"/>
    </row>
    <row r="44" spans="4:6" x14ac:dyDescent="0.35">
      <c r="D44" s="34"/>
      <c r="F44" s="279"/>
    </row>
    <row r="45" spans="4:6" x14ac:dyDescent="0.35">
      <c r="D45" s="34"/>
      <c r="F45" s="279"/>
    </row>
    <row r="46" spans="4:6" x14ac:dyDescent="0.35">
      <c r="D46" s="34"/>
      <c r="F46" s="279"/>
    </row>
    <row r="47" spans="4:6" x14ac:dyDescent="0.35">
      <c r="D47" s="34"/>
      <c r="F47" s="279"/>
    </row>
    <row r="48" spans="4:6" x14ac:dyDescent="0.35">
      <c r="D48" s="34"/>
      <c r="F48" s="279"/>
    </row>
    <row r="49" spans="4:6" x14ac:dyDescent="0.35">
      <c r="D49" s="34"/>
      <c r="F49" s="279"/>
    </row>
    <row r="50" spans="4:6" x14ac:dyDescent="0.35">
      <c r="D50" s="34"/>
      <c r="F50" s="279"/>
    </row>
    <row r="51" spans="4:6" x14ac:dyDescent="0.35">
      <c r="D51" s="34"/>
      <c r="F51" s="279"/>
    </row>
    <row r="52" spans="4:6" x14ac:dyDescent="0.35">
      <c r="D52" s="34"/>
      <c r="F52" s="279"/>
    </row>
    <row r="53" spans="4:6" x14ac:dyDescent="0.35">
      <c r="D53" s="34"/>
      <c r="F53" s="279"/>
    </row>
    <row r="54" spans="4:6" x14ac:dyDescent="0.35">
      <c r="D54" s="34"/>
      <c r="F54" s="279"/>
    </row>
    <row r="55" spans="4:6" x14ac:dyDescent="0.35">
      <c r="D55" s="34"/>
      <c r="F55" s="279"/>
    </row>
    <row r="56" spans="4:6" x14ac:dyDescent="0.35">
      <c r="D56" s="34"/>
      <c r="F56" s="279"/>
    </row>
    <row r="57" spans="4:6" x14ac:dyDescent="0.35">
      <c r="D57" s="34"/>
      <c r="F57" s="279"/>
    </row>
    <row r="58" spans="4:6" x14ac:dyDescent="0.35">
      <c r="D58" s="34"/>
      <c r="F58" s="279"/>
    </row>
    <row r="59" spans="4:6" x14ac:dyDescent="0.35">
      <c r="D59" s="34"/>
      <c r="F59" s="279"/>
    </row>
    <row r="60" spans="4:6" x14ac:dyDescent="0.35">
      <c r="D60" s="34"/>
      <c r="F60" s="279"/>
    </row>
    <row r="61" spans="4:6" x14ac:dyDescent="0.35">
      <c r="D61" s="34"/>
      <c r="F61" s="279"/>
    </row>
    <row r="62" spans="4:6" x14ac:dyDescent="0.35">
      <c r="D62" s="34"/>
      <c r="F62" s="279"/>
    </row>
    <row r="63" spans="4:6" x14ac:dyDescent="0.35">
      <c r="D63" s="34"/>
      <c r="F63" s="279"/>
    </row>
    <row r="64" spans="4:6" x14ac:dyDescent="0.35">
      <c r="D64" s="34"/>
      <c r="F64" s="279"/>
    </row>
    <row r="65" spans="4:6" x14ac:dyDescent="0.35">
      <c r="D65" s="34"/>
      <c r="F65" s="279"/>
    </row>
    <row r="66" spans="4:6" x14ac:dyDescent="0.35">
      <c r="D66" s="34"/>
      <c r="F66" s="279"/>
    </row>
    <row r="67" spans="4:6" x14ac:dyDescent="0.35">
      <c r="D67" s="34"/>
      <c r="F67" s="279"/>
    </row>
    <row r="68" spans="4:6" x14ac:dyDescent="0.35">
      <c r="D68" s="34"/>
      <c r="F68" s="279"/>
    </row>
    <row r="69" spans="4:6" x14ac:dyDescent="0.35">
      <c r="D69" s="34"/>
      <c r="F69" s="279"/>
    </row>
    <row r="70" spans="4:6" x14ac:dyDescent="0.35">
      <c r="D70" s="34"/>
      <c r="F70" s="279"/>
    </row>
    <row r="71" spans="4:6" x14ac:dyDescent="0.35">
      <c r="D71" s="34"/>
      <c r="F71" s="279"/>
    </row>
    <row r="72" spans="4:6" x14ac:dyDescent="0.35">
      <c r="D72" s="34"/>
      <c r="F72" s="279"/>
    </row>
    <row r="73" spans="4:6" x14ac:dyDescent="0.35">
      <c r="D73" s="34"/>
      <c r="F73" s="279"/>
    </row>
    <row r="74" spans="4:6" x14ac:dyDescent="0.35">
      <c r="D74" s="34"/>
      <c r="F74" s="279"/>
    </row>
    <row r="75" spans="4:6" x14ac:dyDescent="0.35">
      <c r="D75" s="34"/>
      <c r="F75" s="279"/>
    </row>
    <row r="76" spans="4:6" x14ac:dyDescent="0.35">
      <c r="D76" s="34"/>
      <c r="F76" s="279"/>
    </row>
    <row r="77" spans="4:6" x14ac:dyDescent="0.35">
      <c r="D77" s="34"/>
      <c r="F77" s="279"/>
    </row>
    <row r="78" spans="4:6" x14ac:dyDescent="0.35">
      <c r="D78" s="34"/>
      <c r="F78" s="279"/>
    </row>
    <row r="79" spans="4:6" x14ac:dyDescent="0.35">
      <c r="D79" s="34"/>
      <c r="F79" s="279"/>
    </row>
    <row r="80" spans="4:6" x14ac:dyDescent="0.35">
      <c r="D80" s="34"/>
      <c r="F80" s="279"/>
    </row>
    <row r="81" spans="4:6" x14ac:dyDescent="0.35">
      <c r="D81" s="34"/>
      <c r="F81" s="279"/>
    </row>
    <row r="82" spans="4:6" x14ac:dyDescent="0.35">
      <c r="D82" s="34"/>
      <c r="F82" s="279"/>
    </row>
    <row r="83" spans="4:6" x14ac:dyDescent="0.35">
      <c r="D83" s="34"/>
      <c r="F83" s="279"/>
    </row>
    <row r="84" spans="4:6" x14ac:dyDescent="0.35">
      <c r="D84" s="34"/>
      <c r="F84" s="279"/>
    </row>
    <row r="85" spans="4:6" x14ac:dyDescent="0.35">
      <c r="D85" s="34"/>
      <c r="F85" s="279"/>
    </row>
    <row r="86" spans="4:6" x14ac:dyDescent="0.35">
      <c r="D86" s="34"/>
      <c r="F86" s="279"/>
    </row>
    <row r="87" spans="4:6" x14ac:dyDescent="0.35">
      <c r="D87" s="34"/>
      <c r="F87" s="279"/>
    </row>
    <row r="88" spans="4:6" x14ac:dyDescent="0.35">
      <c r="D88" s="34"/>
      <c r="F88" s="279"/>
    </row>
    <row r="89" spans="4:6" x14ac:dyDescent="0.35">
      <c r="D89" s="34"/>
      <c r="F89" s="279"/>
    </row>
    <row r="90" spans="4:6" x14ac:dyDescent="0.35">
      <c r="D90" s="34"/>
      <c r="F90" s="279"/>
    </row>
    <row r="91" spans="4:6" x14ac:dyDescent="0.35">
      <c r="D91" s="34"/>
      <c r="F91" s="279"/>
    </row>
    <row r="92" spans="4:6" x14ac:dyDescent="0.35">
      <c r="D92" s="34"/>
    </row>
    <row r="93" spans="4:6" x14ac:dyDescent="0.35">
      <c r="D93" s="34"/>
    </row>
    <row r="94" spans="4:6" x14ac:dyDescent="0.35">
      <c r="D94" s="34"/>
    </row>
    <row r="95" spans="4:6" x14ac:dyDescent="0.35">
      <c r="D95" s="34"/>
    </row>
    <row r="96" spans="4:6" x14ac:dyDescent="0.35">
      <c r="D96" s="34"/>
    </row>
    <row r="97" spans="4:4" x14ac:dyDescent="0.35">
      <c r="D97" s="34"/>
    </row>
    <row r="98" spans="4:4" x14ac:dyDescent="0.35">
      <c r="D98" s="34"/>
    </row>
    <row r="99" spans="4:4" x14ac:dyDescent="0.35">
      <c r="D99" s="34"/>
    </row>
    <row r="100" spans="4:4" x14ac:dyDescent="0.35">
      <c r="D100" s="34"/>
    </row>
    <row r="101" spans="4:4" x14ac:dyDescent="0.35">
      <c r="D101" s="34"/>
    </row>
    <row r="102" spans="4:4" x14ac:dyDescent="0.35">
      <c r="D102" s="34"/>
    </row>
    <row r="103" spans="4:4" x14ac:dyDescent="0.35">
      <c r="D103" s="34"/>
    </row>
    <row r="104" spans="4:4" x14ac:dyDescent="0.35">
      <c r="D104" s="34"/>
    </row>
    <row r="105" spans="4:4" x14ac:dyDescent="0.35">
      <c r="D105" s="34"/>
    </row>
    <row r="106" spans="4:4" x14ac:dyDescent="0.35">
      <c r="D106" s="34"/>
    </row>
    <row r="107" spans="4:4" x14ac:dyDescent="0.35">
      <c r="D107" s="34"/>
    </row>
    <row r="108" spans="4:4" x14ac:dyDescent="0.35">
      <c r="D108" s="34"/>
    </row>
    <row r="109" spans="4:4" x14ac:dyDescent="0.35">
      <c r="D109" s="34"/>
    </row>
    <row r="110" spans="4:4" x14ac:dyDescent="0.35">
      <c r="D110" s="34"/>
    </row>
    <row r="111" spans="4:4" x14ac:dyDescent="0.35">
      <c r="D111" s="34"/>
    </row>
    <row r="112" spans="4:4" x14ac:dyDescent="0.35">
      <c r="D112" s="34"/>
    </row>
    <row r="113" spans="4:4" x14ac:dyDescent="0.35">
      <c r="D113" s="34"/>
    </row>
    <row r="114" spans="4:4" x14ac:dyDescent="0.35">
      <c r="D114" s="34"/>
    </row>
    <row r="115" spans="4:4" x14ac:dyDescent="0.35">
      <c r="D115" s="34"/>
    </row>
    <row r="116" spans="4:4" x14ac:dyDescent="0.35">
      <c r="D116" s="34"/>
    </row>
    <row r="117" spans="4:4" x14ac:dyDescent="0.35">
      <c r="D117" s="34"/>
    </row>
    <row r="118" spans="4:4" x14ac:dyDescent="0.35">
      <c r="D118" s="34"/>
    </row>
    <row r="119" spans="4:4" x14ac:dyDescent="0.35">
      <c r="D119" s="34"/>
    </row>
    <row r="120" spans="4:4" x14ac:dyDescent="0.35">
      <c r="D120" s="34"/>
    </row>
    <row r="121" spans="4:4" x14ac:dyDescent="0.35">
      <c r="D121" s="34"/>
    </row>
    <row r="122" spans="4:4" x14ac:dyDescent="0.35">
      <c r="D122" s="34"/>
    </row>
    <row r="123" spans="4:4" x14ac:dyDescent="0.35">
      <c r="D123" s="34"/>
    </row>
    <row r="124" spans="4:4" x14ac:dyDescent="0.35">
      <c r="D124" s="34"/>
    </row>
    <row r="125" spans="4:4" x14ac:dyDescent="0.35">
      <c r="D125" s="34"/>
    </row>
    <row r="126" spans="4:4" x14ac:dyDescent="0.35">
      <c r="D126" s="34"/>
    </row>
    <row r="127" spans="4:4" x14ac:dyDescent="0.35">
      <c r="D127" s="34"/>
    </row>
    <row r="128" spans="4:4" x14ac:dyDescent="0.35">
      <c r="D128" s="34"/>
    </row>
    <row r="129" spans="4:4" x14ac:dyDescent="0.35">
      <c r="D129" s="34"/>
    </row>
    <row r="130" spans="4:4" x14ac:dyDescent="0.35">
      <c r="D130" s="34"/>
    </row>
    <row r="131" spans="4:4" x14ac:dyDescent="0.35">
      <c r="D131" s="34"/>
    </row>
    <row r="132" spans="4:4" x14ac:dyDescent="0.35">
      <c r="D132" s="34"/>
    </row>
    <row r="133" spans="4:4" x14ac:dyDescent="0.35">
      <c r="D133" s="34"/>
    </row>
    <row r="134" spans="4:4" x14ac:dyDescent="0.35">
      <c r="D134" s="34"/>
    </row>
    <row r="135" spans="4:4" x14ac:dyDescent="0.35">
      <c r="D135" s="34"/>
    </row>
    <row r="136" spans="4:4" x14ac:dyDescent="0.35">
      <c r="D136" s="34"/>
    </row>
    <row r="137" spans="4:4" x14ac:dyDescent="0.35">
      <c r="D137" s="34"/>
    </row>
    <row r="138" spans="4:4" x14ac:dyDescent="0.35">
      <c r="D138" s="34"/>
    </row>
    <row r="139" spans="4:4" x14ac:dyDescent="0.35">
      <c r="D139" s="34"/>
    </row>
    <row r="140" spans="4:4" x14ac:dyDescent="0.35">
      <c r="D140" s="34"/>
    </row>
    <row r="141" spans="4:4" x14ac:dyDescent="0.35">
      <c r="D141" s="34"/>
    </row>
    <row r="142" spans="4:4" x14ac:dyDescent="0.35">
      <c r="D142" s="34"/>
    </row>
    <row r="143" spans="4:4" x14ac:dyDescent="0.35">
      <c r="D143" s="34"/>
    </row>
    <row r="144" spans="4:4" x14ac:dyDescent="0.35">
      <c r="D144" s="34"/>
    </row>
    <row r="145" spans="4:4" x14ac:dyDescent="0.35">
      <c r="D145" s="34"/>
    </row>
    <row r="146" spans="4:4" x14ac:dyDescent="0.35">
      <c r="D146" s="34"/>
    </row>
    <row r="147" spans="4:4" x14ac:dyDescent="0.35">
      <c r="D147" s="34"/>
    </row>
    <row r="148" spans="4:4" x14ac:dyDescent="0.35">
      <c r="D148" s="34"/>
    </row>
    <row r="149" spans="4:4" x14ac:dyDescent="0.35">
      <c r="D149" s="34"/>
    </row>
    <row r="150" spans="4:4" x14ac:dyDescent="0.35">
      <c r="D150" s="34"/>
    </row>
    <row r="151" spans="4:4" x14ac:dyDescent="0.35">
      <c r="D151" s="34"/>
    </row>
    <row r="152" spans="4:4" x14ac:dyDescent="0.35">
      <c r="D152" s="34"/>
    </row>
    <row r="153" spans="4:4" x14ac:dyDescent="0.35">
      <c r="D153" s="34"/>
    </row>
    <row r="154" spans="4:4" x14ac:dyDescent="0.35">
      <c r="D154" s="34"/>
    </row>
    <row r="155" spans="4:4" x14ac:dyDescent="0.35">
      <c r="D155" s="34"/>
    </row>
    <row r="156" spans="4:4" x14ac:dyDescent="0.35">
      <c r="D156" s="34"/>
    </row>
    <row r="157" spans="4:4" x14ac:dyDescent="0.35">
      <c r="D157" s="34"/>
    </row>
    <row r="158" spans="4:4" x14ac:dyDescent="0.35">
      <c r="D158" s="34"/>
    </row>
    <row r="159" spans="4:4" x14ac:dyDescent="0.35">
      <c r="D159" s="34"/>
    </row>
    <row r="160" spans="4:4" x14ac:dyDescent="0.35">
      <c r="D160" s="34"/>
    </row>
    <row r="161" spans="4:4" x14ac:dyDescent="0.35">
      <c r="D161" s="34"/>
    </row>
    <row r="162" spans="4:4" x14ac:dyDescent="0.35">
      <c r="D162" s="34"/>
    </row>
    <row r="163" spans="4:4" x14ac:dyDescent="0.35">
      <c r="D163" s="34"/>
    </row>
    <row r="164" spans="4:4" x14ac:dyDescent="0.35">
      <c r="D164" s="34"/>
    </row>
    <row r="165" spans="4:4" x14ac:dyDescent="0.35">
      <c r="D165" s="34"/>
    </row>
    <row r="166" spans="4:4" x14ac:dyDescent="0.35">
      <c r="D166" s="34"/>
    </row>
    <row r="167" spans="4:4" x14ac:dyDescent="0.35">
      <c r="D167" s="34"/>
    </row>
    <row r="168" spans="4:4" x14ac:dyDescent="0.35">
      <c r="D168" s="34"/>
    </row>
    <row r="169" spans="4:4" x14ac:dyDescent="0.35">
      <c r="D169" s="34"/>
    </row>
    <row r="170" spans="4:4" x14ac:dyDescent="0.35">
      <c r="D170" s="34"/>
    </row>
    <row r="171" spans="4:4" x14ac:dyDescent="0.35">
      <c r="D171" s="34"/>
    </row>
    <row r="172" spans="4:4" x14ac:dyDescent="0.35">
      <c r="D172" s="34"/>
    </row>
    <row r="173" spans="4:4" x14ac:dyDescent="0.35">
      <c r="D173" s="34"/>
    </row>
    <row r="174" spans="4:4" x14ac:dyDescent="0.35">
      <c r="D174" s="34"/>
    </row>
    <row r="175" spans="4:4" x14ac:dyDescent="0.35">
      <c r="D175" s="34"/>
    </row>
    <row r="176" spans="4:4" x14ac:dyDescent="0.35">
      <c r="D176" s="34"/>
    </row>
    <row r="177" spans="4:4" x14ac:dyDescent="0.35">
      <c r="D177" s="34"/>
    </row>
    <row r="178" spans="4:4" x14ac:dyDescent="0.35">
      <c r="D178" s="34"/>
    </row>
    <row r="179" spans="4:4" x14ac:dyDescent="0.35">
      <c r="D179" s="34"/>
    </row>
    <row r="180" spans="4:4" x14ac:dyDescent="0.35">
      <c r="D180" s="34"/>
    </row>
    <row r="181" spans="4:4" x14ac:dyDescent="0.35">
      <c r="D181" s="34"/>
    </row>
    <row r="182" spans="4:4" x14ac:dyDescent="0.35">
      <c r="D182" s="34"/>
    </row>
    <row r="183" spans="4:4" x14ac:dyDescent="0.35">
      <c r="D183" s="34"/>
    </row>
    <row r="184" spans="4:4" x14ac:dyDescent="0.35">
      <c r="D184" s="34"/>
    </row>
    <row r="185" spans="4:4" x14ac:dyDescent="0.35">
      <c r="D185" s="34"/>
    </row>
    <row r="186" spans="4:4" x14ac:dyDescent="0.35">
      <c r="D186" s="34"/>
    </row>
    <row r="187" spans="4:4" x14ac:dyDescent="0.35">
      <c r="D187" s="34"/>
    </row>
    <row r="188" spans="4:4" x14ac:dyDescent="0.35">
      <c r="D188" s="34"/>
    </row>
    <row r="189" spans="4:4" x14ac:dyDescent="0.35">
      <c r="D189" s="34"/>
    </row>
    <row r="190" spans="4:4" x14ac:dyDescent="0.35">
      <c r="D190" s="34"/>
    </row>
    <row r="191" spans="4:4" x14ac:dyDescent="0.35">
      <c r="D191" s="34"/>
    </row>
    <row r="192" spans="4:4" x14ac:dyDescent="0.35">
      <c r="D192" s="34"/>
    </row>
    <row r="193" spans="4:4" x14ac:dyDescent="0.35">
      <c r="D193" s="34"/>
    </row>
    <row r="194" spans="4:4" x14ac:dyDescent="0.35">
      <c r="D194" s="34"/>
    </row>
    <row r="195" spans="4:4" x14ac:dyDescent="0.35">
      <c r="D195" s="34"/>
    </row>
    <row r="196" spans="4:4" x14ac:dyDescent="0.35">
      <c r="D196" s="34"/>
    </row>
    <row r="197" spans="4:4" x14ac:dyDescent="0.35">
      <c r="D197" s="34"/>
    </row>
    <row r="198" spans="4:4" x14ac:dyDescent="0.35">
      <c r="D198" s="34"/>
    </row>
    <row r="199" spans="4:4" x14ac:dyDescent="0.35">
      <c r="D199" s="34"/>
    </row>
    <row r="200" spans="4:4" x14ac:dyDescent="0.35">
      <c r="D200" s="34"/>
    </row>
    <row r="201" spans="4:4" x14ac:dyDescent="0.35">
      <c r="D201" s="34"/>
    </row>
    <row r="202" spans="4:4" x14ac:dyDescent="0.35">
      <c r="D202" s="34"/>
    </row>
  </sheetData>
  <mergeCells count="1">
    <mergeCell ref="C5:H5"/>
  </mergeCells>
  <pageMargins left="0.7" right="0.7" top="0.75" bottom="0.75" header="0.3" footer="0.3"/>
  <pageSetup paperSize="9" scale="41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E282"/>
  <sheetViews>
    <sheetView zoomScale="40" zoomScaleNormal="40" workbookViewId="0">
      <selection activeCell="A45" sqref="A45"/>
    </sheetView>
  </sheetViews>
  <sheetFormatPr defaultColWidth="9" defaultRowHeight="14.5" x14ac:dyDescent="0.35"/>
  <cols>
    <col min="1" max="2" width="5.453125" customWidth="1"/>
    <col min="3" max="3" width="23.81640625" style="34" customWidth="1"/>
    <col min="4" max="4" width="14.453125" customWidth="1"/>
    <col min="5" max="5" width="103.26953125" customWidth="1"/>
    <col min="6" max="6" width="19.1796875" bestFit="1" customWidth="1"/>
    <col min="7" max="7" width="17.1796875" customWidth="1"/>
    <col min="8" max="8" width="20.453125" customWidth="1"/>
    <col min="9" max="10" width="10.54296875" bestFit="1" customWidth="1"/>
  </cols>
  <sheetData>
    <row r="1" spans="1:8" ht="15.5" x14ac:dyDescent="0.35">
      <c r="A1" s="1"/>
      <c r="C1"/>
    </row>
    <row r="2" spans="1:8" ht="21" x14ac:dyDescent="0.5">
      <c r="A2" s="2"/>
      <c r="C2" s="3"/>
      <c r="D2" s="3"/>
      <c r="E2" s="3"/>
    </row>
    <row r="3" spans="1:8" ht="21" x14ac:dyDescent="0.5">
      <c r="A3" s="2"/>
      <c r="C3" s="3"/>
      <c r="D3" s="3"/>
      <c r="E3" s="3"/>
      <c r="H3" s="37"/>
    </row>
    <row r="5" spans="1:8" s="6" customFormat="1" ht="18.5" x14ac:dyDescent="0.45">
      <c r="C5" s="408"/>
      <c r="D5" s="408"/>
      <c r="E5" s="408"/>
      <c r="F5" s="408"/>
      <c r="G5" s="408"/>
      <c r="H5" s="408"/>
    </row>
    <row r="6" spans="1:8" x14ac:dyDescent="0.35">
      <c r="C6" s="280"/>
      <c r="D6" s="280"/>
      <c r="E6" s="280"/>
      <c r="F6" s="280"/>
      <c r="G6" s="280"/>
      <c r="H6" s="280"/>
    </row>
    <row r="7" spans="1:8" ht="16.5" customHeight="1" x14ac:dyDescent="0.35">
      <c r="D7" s="282"/>
      <c r="E7" s="283"/>
      <c r="F7" s="284"/>
      <c r="G7" s="285"/>
      <c r="H7" s="285"/>
    </row>
    <row r="8" spans="1:8" ht="16.5" customHeight="1" x14ac:dyDescent="0.35">
      <c r="C8" s="300"/>
      <c r="D8" s="282"/>
      <c r="E8" s="301"/>
      <c r="F8" s="284"/>
      <c r="G8" s="285"/>
      <c r="H8" s="285"/>
    </row>
    <row r="9" spans="1:8" ht="16.5" customHeight="1" x14ac:dyDescent="0.35">
      <c r="C9" s="300"/>
      <c r="D9" s="282"/>
      <c r="E9" s="302"/>
      <c r="F9" s="289"/>
      <c r="G9" s="285"/>
      <c r="H9" s="285"/>
    </row>
    <row r="10" spans="1:8" ht="16.5" customHeight="1" x14ac:dyDescent="0.35">
      <c r="C10" s="300"/>
      <c r="D10" s="282"/>
      <c r="E10" s="303"/>
      <c r="F10" s="284"/>
      <c r="G10" s="285"/>
      <c r="H10" s="285"/>
    </row>
    <row r="11" spans="1:8" ht="16.5" customHeight="1" x14ac:dyDescent="0.35">
      <c r="C11" s="304"/>
      <c r="D11" s="282"/>
      <c r="E11" s="305"/>
      <c r="F11" s="289"/>
      <c r="G11" s="285"/>
      <c r="H11" s="285"/>
    </row>
    <row r="12" spans="1:8" ht="16.5" customHeight="1" x14ac:dyDescent="0.35">
      <c r="C12" s="306"/>
      <c r="D12" s="282"/>
      <c r="E12" s="307"/>
      <c r="F12" s="289"/>
      <c r="G12" s="285"/>
      <c r="H12" s="285"/>
    </row>
    <row r="13" spans="1:8" ht="16.5" customHeight="1" x14ac:dyDescent="0.35">
      <c r="C13" s="306"/>
      <c r="D13" s="282"/>
      <c r="E13" s="307"/>
      <c r="F13" s="289"/>
      <c r="G13" s="285"/>
      <c r="H13" s="285"/>
    </row>
    <row r="14" spans="1:8" ht="16.5" customHeight="1" x14ac:dyDescent="0.35">
      <c r="C14" s="306"/>
      <c r="D14" s="282"/>
      <c r="F14" s="291"/>
      <c r="G14" s="285"/>
      <c r="H14" s="285"/>
    </row>
    <row r="15" spans="1:8" ht="16.5" customHeight="1" x14ac:dyDescent="0.35">
      <c r="C15" s="306"/>
      <c r="D15" s="282"/>
      <c r="E15" s="307"/>
      <c r="F15" s="291"/>
      <c r="G15" s="285"/>
      <c r="H15" s="285"/>
    </row>
    <row r="16" spans="1:8" ht="16.5" customHeight="1" x14ac:dyDescent="0.35">
      <c r="C16" s="306"/>
      <c r="D16" s="282"/>
      <c r="F16" s="291"/>
      <c r="G16" s="285"/>
      <c r="H16" s="285"/>
    </row>
    <row r="17" spans="3:8" ht="16.5" customHeight="1" x14ac:dyDescent="0.35">
      <c r="C17" s="306"/>
      <c r="D17" s="282"/>
      <c r="E17" s="307"/>
      <c r="F17" s="289"/>
      <c r="G17" s="285"/>
      <c r="H17" s="285"/>
    </row>
    <row r="18" spans="3:8" ht="16.5" customHeight="1" x14ac:dyDescent="0.35">
      <c r="C18" s="308"/>
      <c r="D18" s="282"/>
      <c r="E18" s="309"/>
      <c r="F18" s="289"/>
      <c r="G18" s="285"/>
      <c r="H18" s="285"/>
    </row>
    <row r="19" spans="3:8" ht="16.5" customHeight="1" x14ac:dyDescent="0.35">
      <c r="C19" s="310"/>
      <c r="D19" s="282"/>
      <c r="E19" s="311"/>
      <c r="F19" s="291"/>
      <c r="G19" s="285"/>
      <c r="H19" s="285"/>
    </row>
    <row r="20" spans="3:8" ht="16.5" customHeight="1" x14ac:dyDescent="0.35">
      <c r="C20" s="310"/>
      <c r="E20" s="311"/>
      <c r="G20" s="279"/>
      <c r="H20" s="285"/>
    </row>
    <row r="21" spans="3:8" ht="16.5" customHeight="1" x14ac:dyDescent="0.35">
      <c r="C21" s="308"/>
      <c r="D21" s="282"/>
      <c r="G21" s="279"/>
      <c r="H21" s="285"/>
    </row>
    <row r="22" spans="3:8" ht="16.5" customHeight="1" x14ac:dyDescent="0.35">
      <c r="C22" s="310"/>
      <c r="D22" s="282"/>
      <c r="E22" s="311"/>
      <c r="F22" s="291"/>
      <c r="G22" s="285"/>
      <c r="H22" s="285"/>
    </row>
    <row r="23" spans="3:8" ht="16.5" customHeight="1" x14ac:dyDescent="0.35">
      <c r="C23" s="310"/>
      <c r="D23" s="282"/>
      <c r="F23" s="291"/>
      <c r="G23" s="285"/>
      <c r="H23" s="285"/>
    </row>
    <row r="24" spans="3:8" ht="16.5" customHeight="1" x14ac:dyDescent="0.35">
      <c r="C24" s="308"/>
      <c r="D24" s="282"/>
      <c r="E24" s="312"/>
      <c r="F24" s="291"/>
      <c r="G24" s="285"/>
      <c r="H24" s="285"/>
    </row>
    <row r="25" spans="3:8" ht="16.5" customHeight="1" x14ac:dyDescent="0.35">
      <c r="C25" s="313"/>
      <c r="D25" s="282"/>
      <c r="E25" s="312"/>
      <c r="F25" s="291"/>
      <c r="G25" s="285"/>
      <c r="H25" s="285"/>
    </row>
    <row r="26" spans="3:8" ht="16.5" customHeight="1" x14ac:dyDescent="0.35">
      <c r="C26" s="313"/>
      <c r="D26" s="282"/>
      <c r="G26" s="279"/>
      <c r="H26" s="285"/>
    </row>
    <row r="27" spans="3:8" ht="16.5" customHeight="1" x14ac:dyDescent="0.35">
      <c r="C27" s="313"/>
      <c r="D27" s="282"/>
      <c r="F27" s="291"/>
      <c r="G27" s="285"/>
      <c r="H27" s="285"/>
    </row>
    <row r="28" spans="3:8" ht="16.5" customHeight="1" x14ac:dyDescent="0.35">
      <c r="C28" s="314"/>
      <c r="D28" s="282"/>
      <c r="E28" s="315"/>
      <c r="G28" s="279"/>
      <c r="H28" s="285"/>
    </row>
    <row r="29" spans="3:8" ht="16.5" customHeight="1" x14ac:dyDescent="0.35">
      <c r="C29" s="281"/>
      <c r="D29" s="282"/>
      <c r="E29" s="316"/>
      <c r="G29" s="279"/>
      <c r="H29" s="285"/>
    </row>
    <row r="30" spans="3:8" ht="16.5" customHeight="1" x14ac:dyDescent="0.35">
      <c r="C30" s="281"/>
      <c r="D30" s="282"/>
      <c r="E30" s="316"/>
      <c r="G30" s="279"/>
      <c r="H30" s="285"/>
    </row>
    <row r="31" spans="3:8" ht="16.5" customHeight="1" x14ac:dyDescent="0.35">
      <c r="C31" s="281"/>
      <c r="D31" s="282"/>
      <c r="E31" s="316"/>
      <c r="G31" s="279"/>
      <c r="H31" s="285"/>
    </row>
    <row r="32" spans="3:8" ht="16.5" customHeight="1" x14ac:dyDescent="0.35">
      <c r="C32" s="241"/>
      <c r="D32" s="282"/>
      <c r="E32" s="317"/>
      <c r="G32" s="279"/>
      <c r="H32" s="285"/>
    </row>
    <row r="33" spans="3:10" ht="16.5" customHeight="1" x14ac:dyDescent="0.35">
      <c r="C33" s="241"/>
      <c r="D33" s="282"/>
      <c r="F33" s="291"/>
      <c r="G33" s="318"/>
      <c r="H33" s="285"/>
      <c r="I33" s="14"/>
    </row>
    <row r="34" spans="3:10" ht="16.5" customHeight="1" x14ac:dyDescent="0.35">
      <c r="C34" s="241"/>
      <c r="D34" s="282"/>
      <c r="E34" s="319"/>
      <c r="F34" s="292"/>
      <c r="G34" s="320"/>
      <c r="H34" s="285"/>
    </row>
    <row r="35" spans="3:10" ht="16.5" customHeight="1" x14ac:dyDescent="0.35">
      <c r="C35" s="241"/>
      <c r="D35" s="282"/>
      <c r="E35" s="319"/>
      <c r="G35" s="279"/>
      <c r="H35" s="285"/>
      <c r="I35" s="87"/>
      <c r="J35" s="17"/>
    </row>
    <row r="36" spans="3:10" ht="16.5" customHeight="1" x14ac:dyDescent="0.35">
      <c r="C36" s="321"/>
      <c r="D36" s="282"/>
      <c r="E36" s="322"/>
      <c r="F36" s="291"/>
      <c r="G36" s="279"/>
      <c r="H36" s="285"/>
    </row>
    <row r="37" spans="3:10" ht="16.5" customHeight="1" x14ac:dyDescent="0.35">
      <c r="C37" s="321"/>
      <c r="D37" s="282"/>
      <c r="E37" s="323"/>
      <c r="G37" s="279"/>
      <c r="H37" s="285"/>
    </row>
    <row r="38" spans="3:10" ht="16.5" customHeight="1" x14ac:dyDescent="0.35">
      <c r="C38" s="321"/>
      <c r="D38" s="282"/>
      <c r="E38" s="324"/>
      <c r="G38" s="279"/>
      <c r="H38" s="285"/>
    </row>
    <row r="39" spans="3:10" ht="16.5" customHeight="1" x14ac:dyDescent="0.35">
      <c r="C39" s="321"/>
      <c r="D39" s="282"/>
      <c r="E39" s="325"/>
      <c r="G39" s="279"/>
      <c r="H39" s="285"/>
      <c r="J39" s="14"/>
    </row>
    <row r="40" spans="3:10" ht="16.5" customHeight="1" x14ac:dyDescent="0.35">
      <c r="C40" s="321"/>
      <c r="D40" s="282"/>
      <c r="E40" s="324"/>
      <c r="G40" s="279"/>
      <c r="H40" s="285"/>
      <c r="J40" s="14"/>
    </row>
    <row r="41" spans="3:10" ht="16.5" customHeight="1" x14ac:dyDescent="0.35">
      <c r="C41" s="321"/>
      <c r="D41" s="282"/>
      <c r="E41" s="324"/>
      <c r="G41" s="279"/>
      <c r="H41" s="285"/>
    </row>
    <row r="42" spans="3:10" ht="16.5" customHeight="1" x14ac:dyDescent="0.35">
      <c r="C42" s="326"/>
      <c r="D42" s="282"/>
      <c r="E42" s="327"/>
      <c r="F42" s="279"/>
      <c r="G42" s="279"/>
      <c r="H42" s="285"/>
    </row>
    <row r="43" spans="3:10" ht="16.5" customHeight="1" x14ac:dyDescent="0.35">
      <c r="C43" s="288"/>
      <c r="D43" s="282"/>
      <c r="E43" s="302"/>
      <c r="G43" s="279"/>
      <c r="H43" s="285"/>
    </row>
    <row r="44" spans="3:10" ht="16.5" customHeight="1" x14ac:dyDescent="0.35">
      <c r="C44" s="288"/>
      <c r="D44" s="282"/>
      <c r="E44" s="328"/>
      <c r="G44" s="279"/>
      <c r="H44" s="285"/>
    </row>
    <row r="45" spans="3:10" ht="16.5" customHeight="1" x14ac:dyDescent="0.35">
      <c r="C45" s="288"/>
      <c r="D45" s="282"/>
      <c r="E45" s="328"/>
      <c r="G45" s="279"/>
      <c r="H45" s="285"/>
    </row>
    <row r="46" spans="3:10" ht="16.5" customHeight="1" x14ac:dyDescent="0.35">
      <c r="C46" s="329"/>
      <c r="D46" s="282"/>
      <c r="E46" s="330"/>
      <c r="G46" s="279"/>
      <c r="H46" s="285"/>
    </row>
    <row r="47" spans="3:10" ht="16.5" customHeight="1" x14ac:dyDescent="0.35">
      <c r="C47" s="329"/>
      <c r="D47" s="282"/>
      <c r="E47" s="331"/>
      <c r="G47" s="279"/>
      <c r="H47" s="285"/>
    </row>
    <row r="48" spans="3:10" ht="16.5" customHeight="1" x14ac:dyDescent="0.35">
      <c r="C48" s="329"/>
      <c r="D48" s="282"/>
      <c r="E48" s="331"/>
      <c r="G48" s="279"/>
      <c r="H48" s="285"/>
    </row>
    <row r="49" spans="3:10" ht="16.5" customHeight="1" x14ac:dyDescent="0.35">
      <c r="C49" s="329"/>
      <c r="D49" s="282"/>
      <c r="E49" s="331"/>
      <c r="G49" s="279"/>
      <c r="H49" s="285"/>
    </row>
    <row r="50" spans="3:10" ht="16.5" customHeight="1" x14ac:dyDescent="0.35">
      <c r="C50" s="329"/>
      <c r="D50" s="282"/>
      <c r="E50" s="331"/>
      <c r="F50" s="292"/>
      <c r="G50" s="318"/>
      <c r="H50" s="285"/>
    </row>
    <row r="51" spans="3:10" ht="16.5" customHeight="1" x14ac:dyDescent="0.35">
      <c r="C51" s="332"/>
      <c r="D51" s="282"/>
      <c r="E51" s="333"/>
      <c r="F51" s="292"/>
      <c r="G51" s="318"/>
      <c r="H51" s="285"/>
    </row>
    <row r="52" spans="3:10" ht="16.5" customHeight="1" x14ac:dyDescent="0.35">
      <c r="C52" s="332"/>
      <c r="D52" s="282"/>
      <c r="E52" s="334"/>
      <c r="F52" s="292"/>
      <c r="G52" s="318"/>
      <c r="H52" s="285"/>
    </row>
    <row r="53" spans="3:10" ht="16.5" customHeight="1" x14ac:dyDescent="0.35">
      <c r="C53" s="335"/>
      <c r="D53" s="282"/>
      <c r="E53" s="331"/>
      <c r="F53" s="292"/>
      <c r="G53" s="318"/>
      <c r="H53" s="285"/>
    </row>
    <row r="54" spans="3:10" ht="16.5" customHeight="1" x14ac:dyDescent="0.35">
      <c r="C54" s="335"/>
      <c r="D54" s="282"/>
      <c r="E54" s="334"/>
      <c r="F54" s="292"/>
      <c r="G54" s="318"/>
      <c r="H54" s="285"/>
    </row>
    <row r="55" spans="3:10" ht="16.5" customHeight="1" x14ac:dyDescent="0.35">
      <c r="C55" s="335"/>
      <c r="D55" s="282"/>
      <c r="E55" s="334"/>
      <c r="F55" s="292"/>
      <c r="G55" s="318"/>
      <c r="H55" s="285"/>
    </row>
    <row r="56" spans="3:10" ht="16.5" customHeight="1" x14ac:dyDescent="0.35">
      <c r="C56" s="335"/>
      <c r="D56" s="282"/>
      <c r="E56" s="334"/>
      <c r="F56" s="292"/>
      <c r="G56" s="318"/>
      <c r="H56" s="285"/>
    </row>
    <row r="57" spans="3:10" ht="16.5" customHeight="1" x14ac:dyDescent="0.35">
      <c r="C57" s="336"/>
      <c r="D57" s="282"/>
      <c r="E57" s="17"/>
      <c r="F57" s="292"/>
      <c r="G57" s="318"/>
      <c r="H57" s="285"/>
    </row>
    <row r="58" spans="3:10" ht="16.5" customHeight="1" x14ac:dyDescent="0.35">
      <c r="C58" s="336"/>
      <c r="D58" s="282"/>
      <c r="E58" s="337"/>
      <c r="H58" s="285"/>
    </row>
    <row r="59" spans="3:10" ht="16.5" customHeight="1" x14ac:dyDescent="0.35">
      <c r="C59" s="336"/>
      <c r="D59" s="282"/>
      <c r="E59" s="337"/>
      <c r="F59" s="338"/>
      <c r="H59" s="285"/>
    </row>
    <row r="60" spans="3:10" ht="16.5" customHeight="1" x14ac:dyDescent="0.35">
      <c r="C60" s="336"/>
      <c r="D60" s="282"/>
      <c r="E60" s="337"/>
      <c r="G60" s="318"/>
      <c r="H60" s="285"/>
    </row>
    <row r="61" spans="3:10" ht="16.5" customHeight="1" x14ac:dyDescent="0.35">
      <c r="C61" s="339"/>
      <c r="D61" s="282"/>
      <c r="E61" s="340"/>
      <c r="G61" s="318"/>
      <c r="H61" s="285"/>
    </row>
    <row r="62" spans="3:10" ht="16.5" customHeight="1" x14ac:dyDescent="0.35">
      <c r="C62" s="339"/>
      <c r="D62" s="282"/>
      <c r="E62" s="340"/>
      <c r="G62" s="318"/>
      <c r="H62" s="285"/>
    </row>
    <row r="63" spans="3:10" ht="16.5" customHeight="1" x14ac:dyDescent="0.35">
      <c r="C63" s="339"/>
      <c r="D63" s="282"/>
      <c r="E63" s="340"/>
      <c r="G63" s="279"/>
      <c r="H63" s="285"/>
      <c r="I63" s="14"/>
      <c r="J63" s="14"/>
    </row>
    <row r="64" spans="3:10" ht="16.5" customHeight="1" x14ac:dyDescent="0.35">
      <c r="C64" s="339"/>
      <c r="D64" s="282"/>
      <c r="E64" s="340"/>
      <c r="F64" s="292"/>
      <c r="G64" s="341"/>
      <c r="H64" s="285"/>
      <c r="I64" s="14"/>
      <c r="J64" s="14"/>
    </row>
    <row r="65" spans="3:10" ht="16.5" customHeight="1" x14ac:dyDescent="0.35">
      <c r="C65" s="339"/>
      <c r="D65" s="282"/>
      <c r="E65" s="33"/>
      <c r="F65" s="294"/>
      <c r="G65" s="341"/>
      <c r="H65" s="285"/>
      <c r="I65" s="14"/>
      <c r="J65" s="14"/>
    </row>
    <row r="66" spans="3:10" ht="16.5" customHeight="1" x14ac:dyDescent="0.35">
      <c r="C66" s="339"/>
      <c r="D66" s="282"/>
      <c r="E66" s="340"/>
      <c r="G66" s="341"/>
      <c r="H66" s="285"/>
      <c r="J66" s="14"/>
    </row>
    <row r="67" spans="3:10" ht="16.5" customHeight="1" x14ac:dyDescent="0.35">
      <c r="C67" s="339"/>
      <c r="D67" s="282"/>
      <c r="E67" s="340"/>
      <c r="G67" s="279"/>
      <c r="H67" s="285"/>
      <c r="J67" s="14"/>
    </row>
    <row r="68" spans="3:10" ht="16.5" customHeight="1" x14ac:dyDescent="0.35">
      <c r="C68" s="339"/>
      <c r="D68" s="282"/>
      <c r="E68" s="33"/>
      <c r="F68" s="294"/>
      <c r="G68" s="341"/>
      <c r="H68" s="285"/>
      <c r="J68" s="14"/>
    </row>
    <row r="69" spans="3:10" ht="16.5" customHeight="1" x14ac:dyDescent="0.35">
      <c r="C69" s="339"/>
      <c r="D69" s="282"/>
      <c r="E69" s="33"/>
      <c r="F69" s="294"/>
      <c r="G69" s="341"/>
      <c r="H69" s="285"/>
      <c r="J69" s="14"/>
    </row>
    <row r="70" spans="3:10" ht="16.5" customHeight="1" x14ac:dyDescent="0.35">
      <c r="C70" s="342"/>
      <c r="D70" s="282"/>
      <c r="E70" s="33"/>
      <c r="F70" s="294"/>
      <c r="G70" s="341"/>
      <c r="H70" s="285"/>
      <c r="J70" s="14"/>
    </row>
    <row r="71" spans="3:10" ht="16.5" customHeight="1" x14ac:dyDescent="0.35">
      <c r="C71" s="343"/>
      <c r="D71" s="282"/>
      <c r="E71" s="344"/>
      <c r="G71" s="279"/>
      <c r="H71" s="285"/>
      <c r="J71" s="14"/>
    </row>
    <row r="72" spans="3:10" ht="16.5" customHeight="1" x14ac:dyDescent="0.35">
      <c r="C72" s="343"/>
      <c r="D72" s="282"/>
      <c r="E72" s="344"/>
      <c r="G72" s="279"/>
      <c r="H72" s="285"/>
      <c r="J72" s="14"/>
    </row>
    <row r="73" spans="3:10" ht="16.5" customHeight="1" x14ac:dyDescent="0.35">
      <c r="C73" s="345"/>
      <c r="D73" s="282"/>
      <c r="E73" s="33"/>
      <c r="F73" s="294"/>
      <c r="G73" s="341"/>
      <c r="H73" s="285"/>
      <c r="J73" s="14"/>
    </row>
    <row r="74" spans="3:10" ht="16.5" customHeight="1" x14ac:dyDescent="0.35">
      <c r="C74" s="346"/>
      <c r="D74" s="282"/>
      <c r="E74" s="17"/>
      <c r="F74" s="291"/>
      <c r="G74" s="341"/>
      <c r="H74" s="285"/>
      <c r="J74" s="14"/>
    </row>
    <row r="75" spans="3:10" ht="16.5" customHeight="1" x14ac:dyDescent="0.35">
      <c r="C75" s="345"/>
      <c r="D75" s="282"/>
      <c r="E75" s="347"/>
      <c r="F75" s="294"/>
      <c r="G75" s="341"/>
      <c r="H75" s="285"/>
      <c r="J75" s="14"/>
    </row>
    <row r="76" spans="3:10" ht="16.5" customHeight="1" x14ac:dyDescent="0.35">
      <c r="C76" s="345"/>
      <c r="D76" s="282"/>
      <c r="E76" s="347"/>
      <c r="F76" s="294"/>
      <c r="G76" s="341"/>
      <c r="H76" s="285"/>
      <c r="J76" s="14"/>
    </row>
    <row r="77" spans="3:10" ht="16.5" customHeight="1" x14ac:dyDescent="0.35">
      <c r="C77" s="345"/>
      <c r="D77" s="282"/>
      <c r="E77" s="33"/>
      <c r="F77" s="294"/>
      <c r="G77" s="341"/>
      <c r="H77" s="285"/>
      <c r="J77" s="14"/>
    </row>
    <row r="78" spans="3:10" ht="16.5" customHeight="1" x14ac:dyDescent="0.35">
      <c r="C78" s="346"/>
      <c r="D78" s="282"/>
      <c r="E78" s="348"/>
      <c r="F78" s="294"/>
      <c r="G78" s="279"/>
      <c r="H78" s="285"/>
      <c r="J78" s="14"/>
    </row>
    <row r="79" spans="3:10" ht="16.5" customHeight="1" x14ac:dyDescent="0.35">
      <c r="C79" s="346"/>
      <c r="D79" s="282"/>
      <c r="E79" s="348"/>
      <c r="F79" s="294"/>
      <c r="G79" s="279"/>
      <c r="H79" s="285"/>
      <c r="J79" s="14"/>
    </row>
    <row r="80" spans="3:10" ht="16.5" customHeight="1" x14ac:dyDescent="0.35">
      <c r="C80" s="346"/>
      <c r="D80" s="282"/>
      <c r="E80" s="348"/>
      <c r="G80" s="349"/>
      <c r="H80" s="285"/>
      <c r="I80" s="14"/>
    </row>
    <row r="81" spans="3:57" ht="16.5" customHeight="1" x14ac:dyDescent="0.35">
      <c r="C81" s="350"/>
      <c r="D81" s="282"/>
      <c r="E81" s="351"/>
      <c r="G81" s="352"/>
      <c r="H81" s="285"/>
    </row>
    <row r="82" spans="3:57" ht="16.5" customHeight="1" x14ac:dyDescent="0.35">
      <c r="C82" s="350"/>
      <c r="D82" s="282"/>
      <c r="E82" s="351"/>
      <c r="G82" s="352"/>
      <c r="H82" s="285"/>
    </row>
    <row r="83" spans="3:57" ht="16.5" customHeight="1" x14ac:dyDescent="0.35">
      <c r="C83" s="353"/>
      <c r="D83" s="282"/>
      <c r="E83" s="354"/>
      <c r="G83" s="352"/>
      <c r="H83" s="285"/>
    </row>
    <row r="84" spans="3:57" ht="16.5" customHeight="1" x14ac:dyDescent="0.35">
      <c r="C84" s="355"/>
      <c r="D84" s="282"/>
      <c r="E84" s="356"/>
      <c r="G84" s="279"/>
      <c r="H84" s="285"/>
      <c r="I84" s="14"/>
    </row>
    <row r="85" spans="3:57" ht="16.5" customHeight="1" x14ac:dyDescent="0.35">
      <c r="C85" s="355"/>
      <c r="D85" s="282"/>
      <c r="E85" s="356"/>
      <c r="G85" s="279"/>
      <c r="H85" s="285"/>
      <c r="I85" s="14"/>
    </row>
    <row r="86" spans="3:57" ht="16.5" customHeight="1" x14ac:dyDescent="0.35">
      <c r="C86" s="355"/>
      <c r="D86" s="282"/>
      <c r="E86" s="356"/>
      <c r="F86" s="292"/>
      <c r="G86" s="341"/>
      <c r="H86" s="285"/>
    </row>
    <row r="87" spans="3:57" ht="16.5" customHeight="1" x14ac:dyDescent="0.35">
      <c r="C87" s="355"/>
      <c r="D87" s="282"/>
      <c r="E87" s="356"/>
      <c r="F87" s="292"/>
      <c r="G87" s="341"/>
      <c r="H87" s="285"/>
    </row>
    <row r="88" spans="3:57" ht="16.5" customHeight="1" x14ac:dyDescent="0.35">
      <c r="C88" s="357"/>
      <c r="D88" s="282"/>
      <c r="E88" s="358"/>
      <c r="F88" s="292"/>
      <c r="G88" s="341"/>
      <c r="H88" s="285"/>
    </row>
    <row r="89" spans="3:57" ht="16.5" customHeight="1" x14ac:dyDescent="0.35">
      <c r="C89" s="357"/>
      <c r="D89" s="282"/>
      <c r="E89" s="301"/>
      <c r="F89" s="359"/>
      <c r="G89" s="341"/>
      <c r="H89" s="285"/>
    </row>
    <row r="90" spans="3:57" ht="16.5" customHeight="1" x14ac:dyDescent="0.35">
      <c r="C90" s="360"/>
      <c r="D90" s="282"/>
      <c r="E90" s="361"/>
      <c r="G90" s="341"/>
      <c r="H90" s="285"/>
    </row>
    <row r="91" spans="3:57" ht="16.5" customHeight="1" x14ac:dyDescent="0.35">
      <c r="C91" s="360"/>
      <c r="D91" s="282"/>
      <c r="E91" s="301"/>
      <c r="F91" s="292"/>
      <c r="G91" s="341"/>
      <c r="H91" s="285"/>
    </row>
    <row r="92" spans="3:57" ht="16.5" customHeight="1" x14ac:dyDescent="0.35">
      <c r="C92" s="278"/>
      <c r="D92" s="282"/>
      <c r="E92" s="293"/>
      <c r="F92" s="294"/>
      <c r="G92" s="294"/>
      <c r="H92" s="285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295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295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295"/>
    </row>
    <row r="93" spans="3:57" ht="16.5" customHeight="1" x14ac:dyDescent="0.35">
      <c r="C93" s="296"/>
      <c r="D93" s="4"/>
      <c r="E93" s="297"/>
      <c r="F93" s="4"/>
      <c r="G93" s="4"/>
      <c r="H93" s="298"/>
    </row>
    <row r="94" spans="3:57" ht="16.5" customHeight="1" x14ac:dyDescent="0.35">
      <c r="C94" s="296"/>
      <c r="D94" s="4"/>
      <c r="E94" s="4"/>
      <c r="F94" s="4"/>
      <c r="G94" s="4"/>
      <c r="H94" s="299"/>
    </row>
    <row r="95" spans="3:57" ht="16.5" customHeight="1" x14ac:dyDescent="0.35">
      <c r="C95" s="297"/>
      <c r="D95" s="4"/>
      <c r="E95" s="4"/>
      <c r="F95" s="4"/>
      <c r="G95" s="4"/>
    </row>
    <row r="96" spans="3:57" ht="16.5" customHeight="1" x14ac:dyDescent="0.35">
      <c r="C96" s="4"/>
      <c r="D96" s="4"/>
      <c r="E96" s="4"/>
      <c r="F96" s="4"/>
      <c r="G96" s="4"/>
    </row>
    <row r="97" spans="3:8" ht="16.5" customHeight="1" x14ac:dyDescent="0.35">
      <c r="C97" s="4"/>
      <c r="D97" s="4"/>
      <c r="E97" s="4"/>
      <c r="F97" s="4"/>
      <c r="G97" s="4"/>
      <c r="H97" s="14"/>
    </row>
    <row r="98" spans="3:8" ht="16.5" customHeight="1" x14ac:dyDescent="0.35">
      <c r="D98" s="34"/>
      <c r="E98" s="4"/>
      <c r="F98" s="4"/>
      <c r="G98" s="4"/>
      <c r="H98" s="4"/>
    </row>
    <row r="99" spans="3:8" ht="16.5" customHeight="1" x14ac:dyDescent="0.35">
      <c r="D99" s="34"/>
      <c r="E99" s="4"/>
      <c r="F99" s="4"/>
      <c r="G99" s="4"/>
      <c r="H99" s="4"/>
    </row>
    <row r="100" spans="3:8" ht="16.5" customHeight="1" x14ac:dyDescent="0.35">
      <c r="D100" s="34"/>
      <c r="E100" s="4"/>
      <c r="F100" s="4"/>
      <c r="G100" s="4"/>
      <c r="H100" s="4"/>
    </row>
    <row r="101" spans="3:8" ht="16.5" customHeight="1" x14ac:dyDescent="0.35">
      <c r="D101" s="34"/>
      <c r="E101" s="4"/>
      <c r="F101" s="4"/>
      <c r="G101" s="4"/>
      <c r="H101" s="4"/>
    </row>
    <row r="102" spans="3:8" ht="15.75" customHeight="1" x14ac:dyDescent="0.35">
      <c r="D102" s="34"/>
      <c r="E102" s="4"/>
      <c r="F102" s="4"/>
      <c r="G102" s="4"/>
      <c r="H102" s="4"/>
    </row>
    <row r="103" spans="3:8" x14ac:dyDescent="0.35">
      <c r="D103" s="34"/>
      <c r="E103" s="4"/>
      <c r="F103" s="4"/>
      <c r="G103" s="4"/>
      <c r="H103" s="4"/>
    </row>
    <row r="104" spans="3:8" x14ac:dyDescent="0.35">
      <c r="D104" s="34"/>
      <c r="E104" s="4"/>
      <c r="F104" s="4"/>
      <c r="G104" s="4"/>
      <c r="H104" s="4"/>
    </row>
    <row r="105" spans="3:8" x14ac:dyDescent="0.35">
      <c r="D105" s="34"/>
      <c r="E105" s="4"/>
      <c r="F105" s="4"/>
      <c r="G105" s="4"/>
      <c r="H105" s="4"/>
    </row>
    <row r="106" spans="3:8" x14ac:dyDescent="0.35">
      <c r="D106" s="34"/>
      <c r="E106" s="4"/>
    </row>
    <row r="107" spans="3:8" x14ac:dyDescent="0.35">
      <c r="D107" s="34"/>
      <c r="G107" s="279"/>
    </row>
    <row r="108" spans="3:8" x14ac:dyDescent="0.35">
      <c r="D108" s="34"/>
      <c r="G108" s="279"/>
    </row>
    <row r="109" spans="3:8" x14ac:dyDescent="0.35">
      <c r="D109" s="34"/>
      <c r="G109" s="279"/>
    </row>
    <row r="110" spans="3:8" x14ac:dyDescent="0.35">
      <c r="D110" s="34"/>
      <c r="F110" s="279"/>
      <c r="G110" s="279"/>
    </row>
    <row r="111" spans="3:8" x14ac:dyDescent="0.35">
      <c r="D111" s="34"/>
      <c r="F111" s="279"/>
    </row>
    <row r="112" spans="3:8" x14ac:dyDescent="0.35">
      <c r="D112" s="34"/>
      <c r="F112" s="279"/>
    </row>
    <row r="113" spans="4:6" x14ac:dyDescent="0.35">
      <c r="D113" s="34"/>
      <c r="F113" s="279"/>
    </row>
    <row r="114" spans="4:6" x14ac:dyDescent="0.35">
      <c r="D114" s="34"/>
      <c r="F114" s="279"/>
    </row>
    <row r="115" spans="4:6" x14ac:dyDescent="0.35">
      <c r="D115" s="34"/>
      <c r="F115" s="279"/>
    </row>
    <row r="116" spans="4:6" x14ac:dyDescent="0.35">
      <c r="D116" s="34"/>
      <c r="F116" s="279"/>
    </row>
    <row r="117" spans="4:6" x14ac:dyDescent="0.35">
      <c r="D117" s="34"/>
      <c r="F117" s="279"/>
    </row>
    <row r="118" spans="4:6" x14ac:dyDescent="0.35">
      <c r="D118" s="34"/>
      <c r="F118" s="279"/>
    </row>
    <row r="119" spans="4:6" x14ac:dyDescent="0.35">
      <c r="D119" s="34"/>
      <c r="F119" s="279"/>
    </row>
    <row r="120" spans="4:6" x14ac:dyDescent="0.35">
      <c r="D120" s="34"/>
      <c r="F120" s="279"/>
    </row>
    <row r="121" spans="4:6" x14ac:dyDescent="0.35">
      <c r="D121" s="34"/>
      <c r="F121" s="279"/>
    </row>
    <row r="122" spans="4:6" x14ac:dyDescent="0.35">
      <c r="D122" s="34"/>
      <c r="F122" s="279"/>
    </row>
    <row r="123" spans="4:6" x14ac:dyDescent="0.35">
      <c r="D123" s="34"/>
      <c r="F123" s="279"/>
    </row>
    <row r="124" spans="4:6" x14ac:dyDescent="0.35">
      <c r="D124" s="34"/>
      <c r="F124" s="279"/>
    </row>
    <row r="125" spans="4:6" x14ac:dyDescent="0.35">
      <c r="D125" s="34"/>
      <c r="F125" s="279"/>
    </row>
    <row r="126" spans="4:6" x14ac:dyDescent="0.35">
      <c r="D126" s="34"/>
      <c r="F126" s="279"/>
    </row>
    <row r="127" spans="4:6" x14ac:dyDescent="0.35">
      <c r="D127" s="34"/>
      <c r="F127" s="279"/>
    </row>
    <row r="128" spans="4:6" x14ac:dyDescent="0.35">
      <c r="D128" s="34"/>
      <c r="F128" s="279"/>
    </row>
    <row r="129" spans="4:6" x14ac:dyDescent="0.35">
      <c r="D129" s="34"/>
      <c r="F129" s="279"/>
    </row>
    <row r="130" spans="4:6" x14ac:dyDescent="0.35">
      <c r="D130" s="34"/>
      <c r="F130" s="279"/>
    </row>
    <row r="131" spans="4:6" x14ac:dyDescent="0.35">
      <c r="D131" s="34"/>
      <c r="F131" s="279"/>
    </row>
    <row r="132" spans="4:6" x14ac:dyDescent="0.35">
      <c r="D132" s="34"/>
      <c r="F132" s="279"/>
    </row>
    <row r="133" spans="4:6" x14ac:dyDescent="0.35">
      <c r="D133" s="34"/>
      <c r="F133" s="279"/>
    </row>
    <row r="134" spans="4:6" x14ac:dyDescent="0.35">
      <c r="D134" s="34"/>
      <c r="F134" s="279"/>
    </row>
    <row r="135" spans="4:6" x14ac:dyDescent="0.35">
      <c r="D135" s="34"/>
      <c r="F135" s="279"/>
    </row>
    <row r="136" spans="4:6" x14ac:dyDescent="0.35">
      <c r="D136" s="34"/>
      <c r="F136" s="279"/>
    </row>
    <row r="137" spans="4:6" x14ac:dyDescent="0.35">
      <c r="D137" s="34"/>
      <c r="F137" s="279"/>
    </row>
    <row r="138" spans="4:6" x14ac:dyDescent="0.35">
      <c r="D138" s="34"/>
      <c r="F138" s="279"/>
    </row>
    <row r="139" spans="4:6" x14ac:dyDescent="0.35">
      <c r="D139" s="34"/>
      <c r="F139" s="279"/>
    </row>
    <row r="140" spans="4:6" x14ac:dyDescent="0.35">
      <c r="D140" s="34"/>
      <c r="F140" s="279"/>
    </row>
    <row r="141" spans="4:6" x14ac:dyDescent="0.35">
      <c r="D141" s="34"/>
      <c r="F141" s="279"/>
    </row>
    <row r="142" spans="4:6" x14ac:dyDescent="0.35">
      <c r="D142" s="34"/>
      <c r="F142" s="279"/>
    </row>
    <row r="143" spans="4:6" x14ac:dyDescent="0.35">
      <c r="D143" s="34"/>
      <c r="F143" s="279"/>
    </row>
    <row r="144" spans="4:6" x14ac:dyDescent="0.35">
      <c r="D144" s="34"/>
      <c r="F144" s="279"/>
    </row>
    <row r="145" spans="4:6" x14ac:dyDescent="0.35">
      <c r="D145" s="34"/>
      <c r="F145" s="279"/>
    </row>
    <row r="146" spans="4:6" x14ac:dyDescent="0.35">
      <c r="D146" s="34"/>
      <c r="F146" s="279"/>
    </row>
    <row r="147" spans="4:6" x14ac:dyDescent="0.35">
      <c r="D147" s="34"/>
      <c r="F147" s="279"/>
    </row>
    <row r="148" spans="4:6" x14ac:dyDescent="0.35">
      <c r="D148" s="34"/>
      <c r="F148" s="279"/>
    </row>
    <row r="149" spans="4:6" x14ac:dyDescent="0.35">
      <c r="D149" s="34"/>
      <c r="F149" s="279"/>
    </row>
    <row r="150" spans="4:6" x14ac:dyDescent="0.35">
      <c r="D150" s="34"/>
      <c r="F150" s="279"/>
    </row>
    <row r="151" spans="4:6" x14ac:dyDescent="0.35">
      <c r="D151" s="34"/>
      <c r="F151" s="279"/>
    </row>
    <row r="152" spans="4:6" x14ac:dyDescent="0.35">
      <c r="D152" s="34"/>
      <c r="F152" s="279"/>
    </row>
    <row r="153" spans="4:6" x14ac:dyDescent="0.35">
      <c r="D153" s="34"/>
      <c r="F153" s="279"/>
    </row>
    <row r="154" spans="4:6" x14ac:dyDescent="0.35">
      <c r="D154" s="34"/>
      <c r="F154" s="279"/>
    </row>
    <row r="155" spans="4:6" x14ac:dyDescent="0.35">
      <c r="D155" s="34"/>
      <c r="F155" s="279"/>
    </row>
    <row r="156" spans="4:6" x14ac:dyDescent="0.35">
      <c r="D156" s="34"/>
      <c r="F156" s="279"/>
    </row>
    <row r="157" spans="4:6" x14ac:dyDescent="0.35">
      <c r="D157" s="34"/>
      <c r="F157" s="279"/>
    </row>
    <row r="158" spans="4:6" x14ac:dyDescent="0.35">
      <c r="D158" s="34"/>
      <c r="F158" s="279"/>
    </row>
    <row r="159" spans="4:6" x14ac:dyDescent="0.35">
      <c r="D159" s="34"/>
      <c r="F159" s="279"/>
    </row>
    <row r="160" spans="4:6" x14ac:dyDescent="0.35">
      <c r="D160" s="34"/>
      <c r="F160" s="279"/>
    </row>
    <row r="161" spans="4:6" x14ac:dyDescent="0.35">
      <c r="D161" s="34"/>
      <c r="F161" s="279"/>
    </row>
    <row r="162" spans="4:6" x14ac:dyDescent="0.35">
      <c r="D162" s="34"/>
      <c r="F162" s="279"/>
    </row>
    <row r="163" spans="4:6" x14ac:dyDescent="0.35">
      <c r="D163" s="34"/>
      <c r="F163" s="279"/>
    </row>
    <row r="164" spans="4:6" x14ac:dyDescent="0.35">
      <c r="D164" s="34"/>
      <c r="F164" s="279"/>
    </row>
    <row r="165" spans="4:6" x14ac:dyDescent="0.35">
      <c r="D165" s="34"/>
      <c r="F165" s="279"/>
    </row>
    <row r="166" spans="4:6" x14ac:dyDescent="0.35">
      <c r="D166" s="34"/>
      <c r="F166" s="279"/>
    </row>
    <row r="167" spans="4:6" x14ac:dyDescent="0.35">
      <c r="D167" s="34"/>
      <c r="F167" s="279"/>
    </row>
    <row r="168" spans="4:6" x14ac:dyDescent="0.35">
      <c r="D168" s="34"/>
      <c r="F168" s="279"/>
    </row>
    <row r="169" spans="4:6" x14ac:dyDescent="0.35">
      <c r="D169" s="34"/>
      <c r="F169" s="279"/>
    </row>
    <row r="170" spans="4:6" x14ac:dyDescent="0.35">
      <c r="D170" s="34"/>
      <c r="F170" s="279"/>
    </row>
    <row r="171" spans="4:6" x14ac:dyDescent="0.35">
      <c r="D171" s="34"/>
      <c r="F171" s="279"/>
    </row>
    <row r="172" spans="4:6" x14ac:dyDescent="0.35">
      <c r="D172" s="34"/>
    </row>
    <row r="173" spans="4:6" x14ac:dyDescent="0.35">
      <c r="D173" s="34"/>
    </row>
    <row r="174" spans="4:6" x14ac:dyDescent="0.35">
      <c r="D174" s="34"/>
    </row>
    <row r="175" spans="4:6" x14ac:dyDescent="0.35">
      <c r="D175" s="34"/>
    </row>
    <row r="176" spans="4:6" x14ac:dyDescent="0.35">
      <c r="D176" s="34"/>
    </row>
    <row r="177" spans="4:4" x14ac:dyDescent="0.35">
      <c r="D177" s="34"/>
    </row>
    <row r="178" spans="4:4" x14ac:dyDescent="0.35">
      <c r="D178" s="34"/>
    </row>
    <row r="179" spans="4:4" x14ac:dyDescent="0.35">
      <c r="D179" s="34"/>
    </row>
    <row r="180" spans="4:4" x14ac:dyDescent="0.35">
      <c r="D180" s="34"/>
    </row>
    <row r="181" spans="4:4" x14ac:dyDescent="0.35">
      <c r="D181" s="34"/>
    </row>
    <row r="182" spans="4:4" x14ac:dyDescent="0.35">
      <c r="D182" s="34"/>
    </row>
    <row r="183" spans="4:4" x14ac:dyDescent="0.35">
      <c r="D183" s="34"/>
    </row>
    <row r="184" spans="4:4" x14ac:dyDescent="0.35">
      <c r="D184" s="34"/>
    </row>
    <row r="185" spans="4:4" x14ac:dyDescent="0.35">
      <c r="D185" s="34"/>
    </row>
    <row r="186" spans="4:4" x14ac:dyDescent="0.35">
      <c r="D186" s="34"/>
    </row>
    <row r="187" spans="4:4" x14ac:dyDescent="0.35">
      <c r="D187" s="34"/>
    </row>
    <row r="188" spans="4:4" x14ac:dyDescent="0.35">
      <c r="D188" s="34"/>
    </row>
    <row r="189" spans="4:4" x14ac:dyDescent="0.35">
      <c r="D189" s="34"/>
    </row>
    <row r="190" spans="4:4" x14ac:dyDescent="0.35">
      <c r="D190" s="34"/>
    </row>
    <row r="191" spans="4:4" x14ac:dyDescent="0.35">
      <c r="D191" s="34"/>
    </row>
    <row r="192" spans="4:4" x14ac:dyDescent="0.35">
      <c r="D192" s="34"/>
    </row>
    <row r="193" spans="4:4" x14ac:dyDescent="0.35">
      <c r="D193" s="34"/>
    </row>
    <row r="194" spans="4:4" x14ac:dyDescent="0.35">
      <c r="D194" s="34"/>
    </row>
    <row r="195" spans="4:4" x14ac:dyDescent="0.35">
      <c r="D195" s="34"/>
    </row>
    <row r="196" spans="4:4" x14ac:dyDescent="0.35">
      <c r="D196" s="34"/>
    </row>
    <row r="197" spans="4:4" x14ac:dyDescent="0.35">
      <c r="D197" s="34"/>
    </row>
    <row r="198" spans="4:4" x14ac:dyDescent="0.35">
      <c r="D198" s="34"/>
    </row>
    <row r="199" spans="4:4" x14ac:dyDescent="0.35">
      <c r="D199" s="34"/>
    </row>
    <row r="200" spans="4:4" x14ac:dyDescent="0.35">
      <c r="D200" s="34"/>
    </row>
    <row r="201" spans="4:4" x14ac:dyDescent="0.35">
      <c r="D201" s="34"/>
    </row>
    <row r="202" spans="4:4" x14ac:dyDescent="0.35">
      <c r="D202" s="34"/>
    </row>
    <row r="203" spans="4:4" x14ac:dyDescent="0.35">
      <c r="D203" s="34"/>
    </row>
    <row r="204" spans="4:4" x14ac:dyDescent="0.35">
      <c r="D204" s="34"/>
    </row>
    <row r="205" spans="4:4" x14ac:dyDescent="0.35">
      <c r="D205" s="34"/>
    </row>
    <row r="206" spans="4:4" x14ac:dyDescent="0.35">
      <c r="D206" s="34"/>
    </row>
    <row r="207" spans="4:4" x14ac:dyDescent="0.35">
      <c r="D207" s="34"/>
    </row>
    <row r="208" spans="4:4" x14ac:dyDescent="0.35">
      <c r="D208" s="34"/>
    </row>
    <row r="209" spans="4:4" x14ac:dyDescent="0.35">
      <c r="D209" s="34"/>
    </row>
    <row r="210" spans="4:4" x14ac:dyDescent="0.35">
      <c r="D210" s="34"/>
    </row>
    <row r="211" spans="4:4" x14ac:dyDescent="0.35">
      <c r="D211" s="34"/>
    </row>
    <row r="212" spans="4:4" x14ac:dyDescent="0.35">
      <c r="D212" s="34"/>
    </row>
    <row r="213" spans="4:4" x14ac:dyDescent="0.35">
      <c r="D213" s="34"/>
    </row>
    <row r="214" spans="4:4" x14ac:dyDescent="0.35">
      <c r="D214" s="34"/>
    </row>
    <row r="215" spans="4:4" x14ac:dyDescent="0.35">
      <c r="D215" s="34"/>
    </row>
    <row r="216" spans="4:4" x14ac:dyDescent="0.35">
      <c r="D216" s="34"/>
    </row>
    <row r="217" spans="4:4" x14ac:dyDescent="0.35">
      <c r="D217" s="34"/>
    </row>
    <row r="218" spans="4:4" x14ac:dyDescent="0.35">
      <c r="D218" s="34"/>
    </row>
    <row r="219" spans="4:4" x14ac:dyDescent="0.35">
      <c r="D219" s="34"/>
    </row>
    <row r="220" spans="4:4" x14ac:dyDescent="0.35">
      <c r="D220" s="34"/>
    </row>
    <row r="221" spans="4:4" x14ac:dyDescent="0.35">
      <c r="D221" s="34"/>
    </row>
    <row r="222" spans="4:4" x14ac:dyDescent="0.35">
      <c r="D222" s="34"/>
    </row>
    <row r="223" spans="4:4" x14ac:dyDescent="0.35">
      <c r="D223" s="34"/>
    </row>
    <row r="224" spans="4:4" x14ac:dyDescent="0.35">
      <c r="D224" s="34"/>
    </row>
    <row r="225" spans="4:4" x14ac:dyDescent="0.35">
      <c r="D225" s="34"/>
    </row>
    <row r="226" spans="4:4" x14ac:dyDescent="0.35">
      <c r="D226" s="34"/>
    </row>
    <row r="227" spans="4:4" x14ac:dyDescent="0.35">
      <c r="D227" s="34"/>
    </row>
    <row r="228" spans="4:4" x14ac:dyDescent="0.35">
      <c r="D228" s="34"/>
    </row>
    <row r="229" spans="4:4" x14ac:dyDescent="0.35">
      <c r="D229" s="34"/>
    </row>
    <row r="230" spans="4:4" x14ac:dyDescent="0.35">
      <c r="D230" s="34"/>
    </row>
    <row r="231" spans="4:4" x14ac:dyDescent="0.35">
      <c r="D231" s="34"/>
    </row>
    <row r="232" spans="4:4" x14ac:dyDescent="0.35">
      <c r="D232" s="34"/>
    </row>
    <row r="233" spans="4:4" x14ac:dyDescent="0.35">
      <c r="D233" s="34"/>
    </row>
    <row r="234" spans="4:4" x14ac:dyDescent="0.35">
      <c r="D234" s="34"/>
    </row>
    <row r="235" spans="4:4" x14ac:dyDescent="0.35">
      <c r="D235" s="34"/>
    </row>
    <row r="236" spans="4:4" x14ac:dyDescent="0.35">
      <c r="D236" s="34"/>
    </row>
    <row r="237" spans="4:4" x14ac:dyDescent="0.35">
      <c r="D237" s="34"/>
    </row>
    <row r="238" spans="4:4" x14ac:dyDescent="0.35">
      <c r="D238" s="34"/>
    </row>
    <row r="239" spans="4:4" x14ac:dyDescent="0.35">
      <c r="D239" s="34"/>
    </row>
    <row r="240" spans="4:4" x14ac:dyDescent="0.35">
      <c r="D240" s="34"/>
    </row>
    <row r="241" spans="4:4" x14ac:dyDescent="0.35">
      <c r="D241" s="34"/>
    </row>
    <row r="242" spans="4:4" x14ac:dyDescent="0.35">
      <c r="D242" s="34"/>
    </row>
    <row r="243" spans="4:4" x14ac:dyDescent="0.35">
      <c r="D243" s="34"/>
    </row>
    <row r="244" spans="4:4" x14ac:dyDescent="0.35">
      <c r="D244" s="34"/>
    </row>
    <row r="245" spans="4:4" x14ac:dyDescent="0.35">
      <c r="D245" s="34"/>
    </row>
    <row r="246" spans="4:4" x14ac:dyDescent="0.35">
      <c r="D246" s="34"/>
    </row>
    <row r="247" spans="4:4" x14ac:dyDescent="0.35">
      <c r="D247" s="34"/>
    </row>
    <row r="248" spans="4:4" x14ac:dyDescent="0.35">
      <c r="D248" s="34"/>
    </row>
    <row r="249" spans="4:4" x14ac:dyDescent="0.35">
      <c r="D249" s="34"/>
    </row>
    <row r="250" spans="4:4" x14ac:dyDescent="0.35">
      <c r="D250" s="34"/>
    </row>
    <row r="251" spans="4:4" x14ac:dyDescent="0.35">
      <c r="D251" s="34"/>
    </row>
    <row r="252" spans="4:4" x14ac:dyDescent="0.35">
      <c r="D252" s="34"/>
    </row>
    <row r="253" spans="4:4" x14ac:dyDescent="0.35">
      <c r="D253" s="34"/>
    </row>
    <row r="254" spans="4:4" x14ac:dyDescent="0.35">
      <c r="D254" s="34"/>
    </row>
    <row r="255" spans="4:4" x14ac:dyDescent="0.35">
      <c r="D255" s="34"/>
    </row>
    <row r="256" spans="4:4" x14ac:dyDescent="0.35">
      <c r="D256" s="34"/>
    </row>
    <row r="257" spans="4:4" x14ac:dyDescent="0.35">
      <c r="D257" s="34"/>
    </row>
    <row r="258" spans="4:4" x14ac:dyDescent="0.35">
      <c r="D258" s="34"/>
    </row>
    <row r="259" spans="4:4" x14ac:dyDescent="0.35">
      <c r="D259" s="34"/>
    </row>
    <row r="260" spans="4:4" x14ac:dyDescent="0.35">
      <c r="D260" s="34"/>
    </row>
    <row r="261" spans="4:4" x14ac:dyDescent="0.35">
      <c r="D261" s="34"/>
    </row>
    <row r="262" spans="4:4" x14ac:dyDescent="0.35">
      <c r="D262" s="34"/>
    </row>
    <row r="263" spans="4:4" x14ac:dyDescent="0.35">
      <c r="D263" s="34"/>
    </row>
    <row r="264" spans="4:4" x14ac:dyDescent="0.35">
      <c r="D264" s="34"/>
    </row>
    <row r="265" spans="4:4" x14ac:dyDescent="0.35">
      <c r="D265" s="34"/>
    </row>
    <row r="266" spans="4:4" x14ac:dyDescent="0.35">
      <c r="D266" s="34"/>
    </row>
    <row r="267" spans="4:4" x14ac:dyDescent="0.35">
      <c r="D267" s="34"/>
    </row>
    <row r="268" spans="4:4" x14ac:dyDescent="0.35">
      <c r="D268" s="34"/>
    </row>
    <row r="269" spans="4:4" x14ac:dyDescent="0.35">
      <c r="D269" s="34"/>
    </row>
    <row r="270" spans="4:4" x14ac:dyDescent="0.35">
      <c r="D270" s="34"/>
    </row>
    <row r="271" spans="4:4" x14ac:dyDescent="0.35">
      <c r="D271" s="34"/>
    </row>
    <row r="272" spans="4:4" x14ac:dyDescent="0.35">
      <c r="D272" s="34"/>
    </row>
    <row r="273" spans="4:4" x14ac:dyDescent="0.35">
      <c r="D273" s="34"/>
    </row>
    <row r="274" spans="4:4" x14ac:dyDescent="0.35">
      <c r="D274" s="34"/>
    </row>
    <row r="275" spans="4:4" x14ac:dyDescent="0.35">
      <c r="D275" s="34"/>
    </row>
    <row r="276" spans="4:4" x14ac:dyDescent="0.35">
      <c r="D276" s="34"/>
    </row>
    <row r="277" spans="4:4" x14ac:dyDescent="0.35">
      <c r="D277" s="34"/>
    </row>
    <row r="278" spans="4:4" x14ac:dyDescent="0.35">
      <c r="D278" s="34"/>
    </row>
    <row r="279" spans="4:4" x14ac:dyDescent="0.35">
      <c r="D279" s="34"/>
    </row>
    <row r="280" spans="4:4" x14ac:dyDescent="0.35">
      <c r="D280" s="34"/>
    </row>
    <row r="281" spans="4:4" x14ac:dyDescent="0.35">
      <c r="D281" s="34"/>
    </row>
    <row r="282" spans="4:4" x14ac:dyDescent="0.35">
      <c r="D282" s="34"/>
    </row>
  </sheetData>
  <mergeCells count="1">
    <mergeCell ref="C5:H5"/>
  </mergeCells>
  <phoneticPr fontId="75" type="noConversion"/>
  <pageMargins left="0.7" right="0.7" top="0.75" bottom="0.75" header="0.3" footer="0.3"/>
  <pageSetup paperSize="9" scale="41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8D053B646D52064988C4448AF4DC8664" ma:contentTypeVersion="15" ma:contentTypeDescription="Buat sebuah dokumen baru." ma:contentTypeScope="" ma:versionID="4bf2cd0c94f2b0fb26624c3830747b15">
  <xsd:schema xmlns:xsd="http://www.w3.org/2001/XMLSchema" xmlns:xs="http://www.w3.org/2001/XMLSchema" xmlns:p="http://schemas.microsoft.com/office/2006/metadata/properties" xmlns:ns3="3b57e536-d549-4af5-9557-3bf6c3736534" xmlns:ns4="b8c80556-7a15-45e1-85ac-13646d2671d0" targetNamespace="http://schemas.microsoft.com/office/2006/metadata/properties" ma:root="true" ma:fieldsID="1acc02accd7ceab0494446b56824e871" ns3:_="" ns4:_="">
    <xsd:import namespace="3b57e536-d549-4af5-9557-3bf6c3736534"/>
    <xsd:import namespace="b8c80556-7a15-45e1-85ac-13646d2671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7e536-d549-4af5-9557-3bf6c37365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80556-7a15-45e1-85ac-13646d2671d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Berbagi Hash Petunjuk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57e536-d549-4af5-9557-3bf6c373653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1B845F-5598-4D70-B394-247AF9A604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57e536-d549-4af5-9557-3bf6c3736534"/>
    <ds:schemaRef ds:uri="b8c80556-7a15-45e1-85ac-13646d2671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C45779-CDA0-4AFE-9CA1-1CB9C233163E}">
  <ds:schemaRefs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b8c80556-7a15-45e1-85ac-13646d2671d0"/>
    <ds:schemaRef ds:uri="3b57e536-d549-4af5-9557-3bf6c373653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E368DD8-F75A-4E76-9E66-CCEEE15806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1. AJUAN &amp; REKAPITULASI</vt:lpstr>
      <vt:lpstr>2. KETERANGAN OUTSTANDING</vt:lpstr>
      <vt:lpstr>3. BB MUTASI </vt:lpstr>
      <vt:lpstr>4. REK KORAN BANK</vt:lpstr>
      <vt:lpstr>5. CASH OP</vt:lpstr>
      <vt:lpstr>6. LAP. ASSET</vt:lpstr>
      <vt:lpstr>7. PENGELOMPOKAN OPS</vt:lpstr>
      <vt:lpstr>8. LAP PENGG OPS </vt:lpstr>
      <vt:lpstr>9. LAP PENGG PROGRAM</vt:lpstr>
      <vt:lpstr>a</vt:lpstr>
      <vt:lpstr>'1. AJUAN &amp; REKAPITULASI'!Print_Area</vt:lpstr>
      <vt:lpstr>'2. KETERANGAN OUTSTANDING'!Print_Area</vt:lpstr>
      <vt:lpstr>'6. LAP. ASSET'!Print_Area</vt:lpstr>
      <vt:lpstr>'7. PENGELOMPOKAN OPS'!Print_Area</vt:lpstr>
      <vt:lpstr>'8. LAP PENGG OPS '!Print_Area</vt:lpstr>
      <vt:lpstr>'9. LAP PENGG PROGRAM'!Print_Area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 Made Sri Utari</dc:creator>
  <cp:lastModifiedBy>YDBA04</cp:lastModifiedBy>
  <cp:lastPrinted>2023-07-14T11:51:50Z</cp:lastPrinted>
  <dcterms:created xsi:type="dcterms:W3CDTF">2016-08-05T07:45:00Z</dcterms:created>
  <dcterms:modified xsi:type="dcterms:W3CDTF">2023-07-14T11:52:53Z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  <property fmtid="{D5CDD505-2E9C-101B-9397-08002B2CF9AE}" pid="3" name="ContentTypeId">
    <vt:lpwstr>0x0101008D053B646D52064988C4448AF4DC8664</vt:lpwstr>
  </property>
</Properties>
</file>