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callor/Documents/workspace/Java_Homework/Java_HomeWork_004/"/>
    </mc:Choice>
  </mc:AlternateContent>
  <xr:revisionPtr revIDLastSave="0" documentId="13_ncr:40009_{B5668D7F-4076-E344-BEDF-1574CD1747A9}" xr6:coauthVersionLast="45" xr6:coauthVersionMax="45" xr10:uidLastSave="{00000000-0000-0000-0000-000000000000}"/>
  <bookViews>
    <workbookView xWindow="0" yWindow="460" windowWidth="33600" windowHeight="20540" activeTab="1"/>
  </bookViews>
  <sheets>
    <sheet name="사용법" sheetId="2" r:id="rId1"/>
    <sheet name="홍길동" sheetId="1" r:id="rId2"/>
  </sheets>
  <definedNames>
    <definedName name="_xlnm._FilterDatabase" localSheetId="1" hidden="1">홍길동!#REF!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Z17" i="1" l="1"/>
  <c r="U15" i="1"/>
  <c r="T15" i="1"/>
  <c r="R15" i="1"/>
  <c r="P15" i="1"/>
  <c r="N15" i="1"/>
  <c r="L15" i="1"/>
  <c r="J15" i="1"/>
  <c r="H15" i="1"/>
  <c r="F15" i="1"/>
  <c r="D15" i="1"/>
  <c r="B15" i="1"/>
  <c r="A17" i="1" s="1"/>
  <c r="C17" i="1" s="1"/>
  <c r="E17" i="1" s="1"/>
  <c r="G17" i="1" s="1"/>
  <c r="Z12" i="1"/>
  <c r="U10" i="1"/>
  <c r="Z10" i="1" s="1"/>
  <c r="T10" i="1"/>
  <c r="R10" i="1"/>
  <c r="P10" i="1"/>
  <c r="N10" i="1"/>
  <c r="L10" i="1"/>
  <c r="J10" i="1"/>
  <c r="H10" i="1"/>
  <c r="F10" i="1"/>
  <c r="D10" i="1"/>
  <c r="B10" i="1"/>
  <c r="Z7" i="1"/>
  <c r="U5" i="1"/>
  <c r="T5" i="1"/>
  <c r="R5" i="1"/>
  <c r="P5" i="1"/>
  <c r="N5" i="1"/>
  <c r="L5" i="1"/>
  <c r="J5" i="1"/>
  <c r="H5" i="1"/>
  <c r="F5" i="1"/>
  <c r="D5" i="1"/>
  <c r="B5" i="1"/>
  <c r="A7" i="1" s="1"/>
  <c r="C7" i="1" s="1"/>
  <c r="E7" i="1" s="1"/>
  <c r="G7" i="1" s="1"/>
  <c r="I7" i="1" s="1"/>
  <c r="K7" i="1" s="1"/>
  <c r="M7" i="1" s="1"/>
  <c r="O7" i="1" s="1"/>
  <c r="Q7" i="1" s="1"/>
  <c r="S7" i="1" s="1"/>
  <c r="X5" i="1" s="1"/>
  <c r="Z3" i="1"/>
  <c r="Z5" i="1"/>
  <c r="Z6" i="1" l="1"/>
  <c r="I17" i="1"/>
  <c r="K17" i="1" s="1"/>
  <c r="M17" i="1" s="1"/>
  <c r="O17" i="1" s="1"/>
  <c r="Q17" i="1" s="1"/>
  <c r="S17" i="1" s="1"/>
  <c r="X15" i="1" s="1"/>
  <c r="Z16" i="1"/>
  <c r="Z15" i="1"/>
  <c r="Z1" i="1" s="1"/>
  <c r="Z11" i="1"/>
  <c r="Z2" i="1" s="1"/>
  <c r="A12" i="1"/>
  <c r="C12" i="1" s="1"/>
  <c r="E12" i="1" s="1"/>
  <c r="G12" i="1" s="1"/>
  <c r="I12" i="1" s="1"/>
  <c r="K12" i="1" s="1"/>
  <c r="M12" i="1" s="1"/>
  <c r="O12" i="1" s="1"/>
  <c r="Q12" i="1" s="1"/>
  <c r="S12" i="1" s="1"/>
  <c r="X10" i="1" s="1"/>
  <c r="J1" i="1" l="1"/>
  <c r="X1" i="1"/>
</calcChain>
</file>

<file path=xl/sharedStrings.xml><?xml version="1.0" encoding="utf-8"?>
<sst xmlns="http://schemas.openxmlformats.org/spreadsheetml/2006/main" count="112" uniqueCount="67">
  <si>
    <t>-</t>
    <phoneticPr fontId="1" type="noConversion"/>
  </si>
  <si>
    <t>/</t>
    <phoneticPr fontId="1" type="noConversion"/>
  </si>
  <si>
    <t>게임</t>
    <phoneticPr fontId="1" type="noConversion"/>
  </si>
  <si>
    <t>AVG</t>
    <phoneticPr fontId="1" type="noConversion"/>
  </si>
  <si>
    <t>점수</t>
    <phoneticPr fontId="1" type="noConversion"/>
  </si>
  <si>
    <t>스트라이크</t>
    <phoneticPr fontId="1" type="noConversion"/>
  </si>
  <si>
    <t>스페어</t>
    <phoneticPr fontId="1" type="noConversion"/>
  </si>
  <si>
    <t>게임당</t>
    <phoneticPr fontId="1" type="noConversion"/>
  </si>
  <si>
    <t>스플릿</t>
    <phoneticPr fontId="1" type="noConversion"/>
  </si>
  <si>
    <t>총</t>
    <phoneticPr fontId="1" type="noConversion"/>
  </si>
  <si>
    <t>게임</t>
    <phoneticPr fontId="1" type="noConversion"/>
  </si>
  <si>
    <t>Average와 게임, 스트라이크, 스플릿 그리고 스페어의 수를 확인 할 수 있게 하는데 그 목적을 둔다.</t>
    <phoneticPr fontId="1" type="noConversion"/>
  </si>
  <si>
    <t xml:space="preserve">  본 엑셀 파일은 볼링 스코어보드를 입력함으로써 과거의 점수나 기록을 남김은 물론 간략하게</t>
    <phoneticPr fontId="1" type="noConversion"/>
  </si>
  <si>
    <t>볼링기록을 추가하거나 삭제할 경우에는 워크시트 보호를 해제해야 하며 보호 암호는 설정하지 않는다.</t>
    <phoneticPr fontId="1" type="noConversion"/>
  </si>
  <si>
    <t xml:space="preserve">  스코어보드의 점수는 수식에 의해 자동으로 계산되므로 사용자가 입력할 필요는 없으며, 사용자는</t>
    <phoneticPr fontId="1" type="noConversion"/>
  </si>
  <si>
    <t>넘어뜨린 핀의 개수와 스플릿여부, 스페어와 스트라이크만 입력하면 된다.</t>
    <phoneticPr fontId="1" type="noConversion"/>
  </si>
  <si>
    <t xml:space="preserve">  일반적으로 가장 최근의 게임이 예전 게임에 비해 관심의 대상이 될 확률이 높으므로 최근 게임이</t>
    <phoneticPr fontId="1" type="noConversion"/>
  </si>
  <si>
    <t>가장 위에 나타나도록 정리되어 있으며 새로운 스코어보드의 입력은 다음의 순서를 따를 것을 권장한다.</t>
    <phoneticPr fontId="1" type="noConversion"/>
  </si>
  <si>
    <t>ⅰ</t>
    <phoneticPr fontId="1" type="noConversion"/>
  </si>
  <si>
    <t>워크시트 보호를 해제한다. ( 엑셀 버전에 따라 메뉴구성의 차이가 있으므로 자세한 사항은 생략)</t>
    <phoneticPr fontId="1" type="noConversion"/>
  </si>
  <si>
    <t>ⅱ</t>
    <phoneticPr fontId="1" type="noConversion"/>
  </si>
  <si>
    <t>ⅲ</t>
    <phoneticPr fontId="1" type="noConversion"/>
  </si>
  <si>
    <t>ⅳ</t>
    <phoneticPr fontId="1" type="noConversion"/>
  </si>
  <si>
    <t>ⅴ</t>
    <phoneticPr fontId="1" type="noConversion"/>
  </si>
  <si>
    <t>날짜를 수정하고 A6:U6를 수정한다. (삭제 후 입력을 권장, 나머지는 자동으로 계산된다.)</t>
    <phoneticPr fontId="1" type="noConversion"/>
  </si>
  <si>
    <t xml:space="preserve">  스코어보드를 삭제할 경우 스코어보드 입력하는 과정을 참조하여 워크시트 보호를 해제한 뒤</t>
    <phoneticPr fontId="1" type="noConversion"/>
  </si>
  <si>
    <t xml:space="preserve">  실제로 해보면 알겠지만 병합된 셀이 있기 때문에 워크시트 일부를 복사하여 새로운 워크시트에</t>
    <phoneticPr fontId="1" type="noConversion"/>
  </si>
  <si>
    <t>붙여넣는 방법은 수식의 올바른 동작을 보장하지 못한다.</t>
    <phoneticPr fontId="1" type="noConversion"/>
  </si>
  <si>
    <t xml:space="preserve">  그러므로 기존의 사용자를 워크시트 채로 복사한 뒤 이름을 수정하고 필요없는 행을 삭제하는</t>
    <phoneticPr fontId="1" type="noConversion"/>
  </si>
  <si>
    <t>▶</t>
    <phoneticPr fontId="1" type="noConversion"/>
  </si>
  <si>
    <t>내용의 수정 전후에는 워크시트 보호를 해제/설정</t>
    <phoneticPr fontId="1" type="noConversion"/>
  </si>
  <si>
    <t>입력은 점수가 아닌 넘어뜨린 핀의 수</t>
    <phoneticPr fontId="1" type="noConversion"/>
  </si>
  <si>
    <t>거터</t>
    <phoneticPr fontId="1" type="noConversion"/>
  </si>
  <si>
    <t>대문자 X</t>
    <phoneticPr fontId="1" type="noConversion"/>
  </si>
  <si>
    <t>음수</t>
    <phoneticPr fontId="1" type="noConversion"/>
  </si>
  <si>
    <t>사      용      법</t>
    <phoneticPr fontId="1" type="noConversion"/>
  </si>
  <si>
    <t>Overview</t>
    <phoneticPr fontId="1" type="noConversion"/>
  </si>
  <si>
    <t>새로운 스코어보드의 입력</t>
    <phoneticPr fontId="1" type="noConversion"/>
  </si>
  <si>
    <t>스코어보드의 삭제</t>
    <phoneticPr fontId="1" type="noConversion"/>
  </si>
  <si>
    <t>Summary</t>
    <phoneticPr fontId="1" type="noConversion"/>
  </si>
  <si>
    <t xml:space="preserve">  본 워크시트 외 [성명]으로 되어 있는 워크시트는 수식의 보호를 위해 워크시트 보호가 되어 있어</t>
    <phoneticPr fontId="1" type="noConversion"/>
  </si>
  <si>
    <t>수정을 위한 준비가 끝났으므로 다시 워크시트 보호를 설정한다.(암호는 설정하지 않을 것을 권장)</t>
    <phoneticPr fontId="1" type="noConversion"/>
  </si>
  <si>
    <t>거터는 "-", 스페어는 "/", 스트라이크는 대문자 "X", 스플릿은 음수(예, -8)로 입력한다.</t>
    <phoneticPr fontId="1" type="noConversion"/>
  </si>
  <si>
    <t>홍   길   동</t>
    <phoneticPr fontId="1" type="noConversion"/>
  </si>
  <si>
    <t>날짜 오른편의 게임수는 그 날의 몇번째 게임인지를 나타내며</t>
    <phoneticPr fontId="1" type="noConversion"/>
  </si>
  <si>
    <t>새로운 사용자의 추가 / 기존 사용자의 삭제</t>
    <phoneticPr fontId="1" type="noConversion"/>
  </si>
  <si>
    <t xml:space="preserve">  또한 워크시트 하나가 사용자 1명 분의 기록을 담고 있고 워크시트 상호간의 참조가 없으므로</t>
    <phoneticPr fontId="1" type="noConversion"/>
  </si>
  <si>
    <t>원하는 워크시트를 삭제함으로써 해당 사용자를 삭제할 수 있다.</t>
    <phoneticPr fontId="1" type="noConversion"/>
  </si>
  <si>
    <t>볼링기록 DB Ver.1.1</t>
    <phoneticPr fontId="1" type="noConversion"/>
  </si>
  <si>
    <t>9~12행을 선택하고 새로운 행을 삽입한다. (즉 8행 다음에 5개의 새로운 행을 삽입한다.)</t>
    <phoneticPr fontId="1" type="noConversion"/>
  </si>
  <si>
    <t>4~8행을 복사한 뒤 A9셀을 선택, 붙여넣는다.</t>
    <phoneticPr fontId="1" type="noConversion"/>
  </si>
  <si>
    <t>원하는 행을 삭제하고 다시 워크시트 보호를 설정한다.</t>
    <phoneticPr fontId="1" type="noConversion"/>
  </si>
  <si>
    <t>방법을 권장한다.(예, ctrl+drag) 수정 전 후 워크시트 보호를 해제/설정한다.</t>
    <phoneticPr fontId="1" type="noConversion"/>
  </si>
  <si>
    <t>버전이력</t>
    <phoneticPr fontId="1" type="noConversion"/>
  </si>
  <si>
    <t>Ver 1.1</t>
    <phoneticPr fontId="1" type="noConversion"/>
  </si>
  <si>
    <t>스코어보드 삽입시 발생하는 오류 수정(게임카운트, 스페어 스페어등에서 참조영역)</t>
    <phoneticPr fontId="1" type="noConversion"/>
  </si>
  <si>
    <t>스플릿의 서식으로 인해 새로 추가되는 스코어보드에 색이 제대로 표시 안되는 점 수정</t>
    <phoneticPr fontId="1" type="noConversion"/>
  </si>
  <si>
    <t>스코어보드 크기 조절</t>
    <phoneticPr fontId="1" type="noConversion"/>
  </si>
  <si>
    <t>MAX 점수 MIN 점수 추가</t>
    <phoneticPr fontId="1" type="noConversion"/>
  </si>
  <si>
    <t>오류 수정에 따른 사용법 수정</t>
    <phoneticPr fontId="1" type="noConversion"/>
  </si>
  <si>
    <t>Ver 1.0</t>
    <phoneticPr fontId="1" type="noConversion"/>
  </si>
  <si>
    <t>파일 완성</t>
    <phoneticPr fontId="1" type="noConversion"/>
  </si>
  <si>
    <t>X</t>
    <phoneticPr fontId="1" type="noConversion"/>
  </si>
  <si>
    <t>/</t>
    <phoneticPr fontId="1" type="noConversion"/>
  </si>
  <si>
    <t>-</t>
    <phoneticPr fontId="1" type="noConversion"/>
  </si>
  <si>
    <t>/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</si>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</sst>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85" formatCode="0;[Black]0"/>
    <numFmt numFmtId="187" formatCode="0_ "/>
    <numFmt numFmtId="188" formatCode="0.0_ "/>
  </numFmts>
  <fonts count="12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color indexed="13"/>
      <name val="HY견고딕"/>
      <family val="1"/>
      <charset val="129"/>
    </font>
    <font>
      <sz val="11"/>
      <name val="HY견고딕"/>
      <family val="1"/>
      <charset val="129"/>
    </font>
    <font>
      <b/>
      <sz val="11"/>
      <color indexed="12"/>
      <name val="HY견고딕"/>
      <family val="1"/>
      <charset val="129"/>
    </font>
    <font>
      <b/>
      <sz val="11"/>
      <color indexed="9"/>
      <name val="HY견고딕"/>
      <family val="1"/>
      <charset val="129"/>
    </font>
    <font>
      <sz val="11"/>
      <color indexed="9"/>
      <name val="HY견고딕"/>
      <family val="1"/>
      <charset val="129"/>
    </font>
    <font>
      <sz val="11"/>
      <name val="맑은 고딕"/>
      <family val="3"/>
      <charset val="129"/>
    </font>
    <font>
      <sz val="16"/>
      <name val="HY견고딕"/>
      <family val="1"/>
      <charset val="129"/>
    </font>
    <font>
      <sz val="12"/>
      <name val="HY견고딕"/>
      <family val="1"/>
      <charset val="129"/>
    </font>
    <font>
      <b/>
      <sz val="11"/>
      <name val="돋움"/>
      <family val="3"/>
      <charset val="129"/>
    </font>
    <font>
      <sz val="20"/>
      <color theme="0"/>
      <name val="HY견고딕"/>
      <family val="1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2"/>
        <bgColor indexed="10"/>
      </patternFill>
    </fill>
  </fills>
  <borders count="11">
    <border>
      <left/>
      <right/>
      <top/>
      <bottom/>
      <diagonal/>
    </border>
    <border>
      <left/>
      <right style="medium">
        <color indexed="13"/>
      </right>
      <top style="medium">
        <color indexed="13"/>
      </top>
      <bottom/>
      <diagonal/>
    </border>
    <border>
      <left/>
      <right/>
      <top/>
      <bottom style="medium">
        <color indexed="13"/>
      </bottom>
      <diagonal/>
    </border>
    <border>
      <left style="medium">
        <color indexed="13"/>
      </left>
      <right/>
      <top style="medium">
        <color indexed="13"/>
      </top>
      <bottom/>
      <diagonal/>
    </border>
    <border>
      <left/>
      <right/>
      <top style="medium">
        <color indexed="1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13"/>
      </left>
      <right/>
      <top/>
      <bottom style="medium">
        <color indexed="13"/>
      </bottom>
      <diagonal/>
    </border>
    <border>
      <left/>
      <right style="medium">
        <color indexed="13"/>
      </right>
      <top/>
      <bottom style="medium">
        <color indexed="13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4" fillId="2" borderId="1" xfId="0" applyFont="1" applyFill="1" applyBorder="1" applyAlignment="1" applyProtection="1">
      <alignment vertical="center"/>
    </xf>
    <xf numFmtId="0" fontId="3" fillId="2" borderId="0" xfId="0" applyFont="1" applyFill="1" applyAlignment="1" applyProtection="1">
      <alignment vertical="center"/>
      <protection locked="0"/>
    </xf>
    <xf numFmtId="0" fontId="6" fillId="2" borderId="0" xfId="0" applyFont="1" applyFill="1" applyAlignment="1" applyProtection="1">
      <alignment vertical="center"/>
      <protection locked="0"/>
    </xf>
    <xf numFmtId="187" fontId="6" fillId="2" borderId="0" xfId="0" applyNumberFormat="1" applyFont="1" applyFill="1" applyAlignment="1" applyProtection="1">
      <alignment vertical="center"/>
      <protection locked="0"/>
    </xf>
    <xf numFmtId="188" fontId="6" fillId="2" borderId="0" xfId="0" applyNumberFormat="1" applyFont="1" applyFill="1" applyAlignment="1" applyProtection="1">
      <alignment vertical="center"/>
      <protection locked="0"/>
    </xf>
    <xf numFmtId="0" fontId="6" fillId="2" borderId="2" xfId="0" applyFont="1" applyFill="1" applyBorder="1" applyAlignment="1" applyProtection="1">
      <alignment horizontal="right" vertical="center"/>
      <protection locked="0"/>
    </xf>
    <xf numFmtId="0" fontId="3" fillId="2" borderId="2" xfId="0" applyFont="1" applyFill="1" applyBorder="1" applyAlignment="1" applyProtection="1">
      <alignment vertical="center"/>
      <protection locked="0"/>
    </xf>
    <xf numFmtId="185" fontId="5" fillId="3" borderId="3" xfId="0" applyNumberFormat="1" applyFont="1" applyFill="1" applyBorder="1" applyAlignment="1" applyProtection="1">
      <alignment vertical="center"/>
      <protection locked="0"/>
    </xf>
    <xf numFmtId="185" fontId="5" fillId="2" borderId="1" xfId="0" applyNumberFormat="1" applyFont="1" applyFill="1" applyBorder="1" applyAlignment="1" applyProtection="1">
      <alignment vertical="center"/>
      <protection locked="0"/>
    </xf>
    <xf numFmtId="185" fontId="5" fillId="2" borderId="4" xfId="0" applyNumberFormat="1" applyFont="1" applyFill="1" applyBorder="1" applyAlignment="1" applyProtection="1">
      <alignment vertical="center"/>
      <protection locked="0"/>
    </xf>
    <xf numFmtId="185" fontId="5" fillId="2" borderId="3" xfId="0" applyNumberFormat="1" applyFont="1" applyFill="1" applyBorder="1" applyAlignment="1" applyProtection="1">
      <alignment vertical="center"/>
      <protection locked="0"/>
    </xf>
    <xf numFmtId="0" fontId="6" fillId="2" borderId="0" xfId="0" applyFont="1" applyFill="1" applyAlignment="1" applyProtection="1">
      <alignment vertical="center"/>
    </xf>
    <xf numFmtId="187" fontId="6" fillId="2" borderId="0" xfId="0" applyNumberFormat="1" applyFont="1" applyFill="1" applyAlignment="1" applyProtection="1">
      <alignment vertical="center"/>
    </xf>
    <xf numFmtId="188" fontId="6" fillId="2" borderId="0" xfId="0" applyNumberFormat="1" applyFont="1" applyFill="1" applyAlignment="1" applyProtection="1">
      <alignment vertical="center"/>
    </xf>
    <xf numFmtId="0" fontId="2" fillId="2" borderId="3" xfId="0" applyFont="1" applyFill="1" applyBorder="1" applyAlignment="1" applyProtection="1">
      <alignment vertical="center"/>
    </xf>
    <xf numFmtId="0" fontId="2" fillId="2" borderId="4" xfId="0" applyFont="1" applyFill="1" applyBorder="1" applyAlignment="1" applyProtection="1">
      <alignment vertical="center"/>
    </xf>
    <xf numFmtId="0" fontId="4" fillId="2" borderId="4" xfId="0" applyFont="1" applyFill="1" applyBorder="1" applyAlignment="1" applyProtection="1">
      <alignment vertical="center"/>
    </xf>
    <xf numFmtId="0" fontId="0" fillId="0" borderId="0" xfId="0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185" fontId="5" fillId="3" borderId="4" xfId="0" applyNumberFormat="1" applyFont="1" applyFill="1" applyBorder="1" applyAlignment="1" applyProtection="1">
      <alignment vertical="center"/>
      <protection locked="0"/>
    </xf>
    <xf numFmtId="0" fontId="6" fillId="2" borderId="0" xfId="0" applyFont="1" applyFill="1" applyAlignment="1" applyProtection="1">
      <alignment horizontal="right" vertical="center"/>
      <protection locked="0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0" fontId="2" fillId="2" borderId="9" xfId="0" applyFont="1" applyFill="1" applyBorder="1" applyAlignment="1" applyProtection="1">
      <alignment vertical="center"/>
    </xf>
    <xf numFmtId="0" fontId="2" fillId="2" borderId="10" xfId="0" applyFont="1" applyFill="1" applyBorder="1" applyAlignment="1" applyProtection="1">
      <alignment vertical="center"/>
    </xf>
    <xf numFmtId="14" fontId="6" fillId="2" borderId="2" xfId="0" applyNumberFormat="1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left" vertical="center"/>
      <protection locked="0"/>
    </xf>
    <xf numFmtId="0" fontId="2" fillId="2" borderId="2" xfId="0" applyFont="1" applyFill="1" applyBorder="1" applyAlignment="1" applyProtection="1">
      <alignment vertical="center"/>
    </xf>
    <xf numFmtId="0" fontId="11" fillId="2" borderId="0" xfId="0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horizontal="right" vertical="center"/>
    </xf>
    <xf numFmtId="185" fontId="5" fillId="2" borderId="4" xfId="0" quotePrefix="1" applyNumberFormat="1" applyFont="1" applyFill="1" applyBorder="1" applyAlignment="1" applyProtection="1">
      <alignment vertical="center"/>
      <protection locked="0"/>
    </xf>
    <xf numFmtId="185" fontId="5" fillId="2" borderId="1" xfId="0" quotePrefix="1" applyNumberFormat="1" applyFont="1" applyFill="1" applyBorder="1" applyAlignment="1" applyProtection="1">
      <alignment vertical="center"/>
      <protection locked="0"/>
    </xf>
    <xf numFmtId="185" fontId="5" fillId="3" borderId="3" xfId="0" quotePrefix="1" applyNumberFormat="1" applyFont="1" applyFill="1" applyBorder="1" applyAlignment="1" applyProtection="1">
      <alignment vertical="center"/>
      <protection locked="0"/>
    </xf>
  </cellXfs>
  <cellStyles count="1">
    <cellStyle name="표준" xfId="0" builtinId="0"/>
  </cellStyles>
  <dxfs count="12">
    <dxf>
      <font>
        <condense val="0"/>
        <extend val="0"/>
        <color indexed="10"/>
      </font>
      <fill>
        <patternFill>
          <bgColor indexed="12"/>
        </patternFill>
      </fill>
    </dxf>
    <dxf>
      <font>
        <condense val="0"/>
        <extend val="0"/>
        <color indexed="10"/>
      </font>
      <fill>
        <patternFill>
          <bgColor indexed="12"/>
        </patternFill>
      </fill>
    </dxf>
    <dxf>
      <font>
        <condense val="0"/>
        <extend val="0"/>
        <color indexed="10"/>
      </font>
      <fill>
        <patternFill>
          <bgColor indexed="12"/>
        </patternFill>
      </fill>
    </dxf>
    <dxf>
      <font>
        <condense val="0"/>
        <extend val="0"/>
        <color indexed="10"/>
      </font>
      <fill>
        <patternFill>
          <bgColor indexed="12"/>
        </patternFill>
      </fill>
    </dxf>
    <dxf>
      <font>
        <condense val="0"/>
        <extend val="0"/>
        <color indexed="10"/>
      </font>
      <fill>
        <patternFill>
          <bgColor indexed="12"/>
        </patternFill>
      </fill>
    </dxf>
    <dxf>
      <font>
        <condense val="0"/>
        <extend val="0"/>
        <color indexed="10"/>
      </font>
      <fill>
        <patternFill>
          <bgColor indexed="12"/>
        </patternFill>
      </fill>
    </dxf>
    <dxf>
      <font>
        <condense val="0"/>
        <extend val="0"/>
        <color indexed="10"/>
      </font>
      <fill>
        <patternFill>
          <bgColor indexed="12"/>
        </patternFill>
      </fill>
    </dxf>
    <dxf>
      <font>
        <condense val="0"/>
        <extend val="0"/>
        <color indexed="10"/>
      </font>
      <fill>
        <patternFill>
          <bgColor indexed="12"/>
        </patternFill>
      </fill>
    </dxf>
    <dxf>
      <font>
        <condense val="0"/>
        <extend val="0"/>
        <color indexed="10"/>
      </font>
      <fill>
        <patternFill>
          <bgColor indexed="12"/>
        </patternFill>
      </fill>
    </dxf>
    <dxf>
      <font>
        <condense val="0"/>
        <extend val="0"/>
        <color indexed="10"/>
      </font>
      <fill>
        <patternFill>
          <bgColor indexed="12"/>
        </patternFill>
      </fill>
    </dxf>
    <dxf>
      <font>
        <condense val="0"/>
        <extend val="0"/>
        <color indexed="10"/>
      </font>
      <fill>
        <patternFill>
          <bgColor indexed="12"/>
        </patternFill>
      </fill>
    </dxf>
    <dxf>
      <font>
        <condense val="0"/>
        <extend val="0"/>
        <color indexed="10"/>
      </font>
      <fill>
        <patternFill>
          <bgColor indexed="12"/>
        </patternFill>
      </fill>
    </dxf>
  </dxfs>
  <tableStyles count="1" defaultTableStyle="TableStyleMedium9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47"/>
  <sheetViews>
    <sheetView zoomScale="125" workbookViewId="0">
      <selection activeCell="E36" sqref="E36"/>
    </sheetView>
  </sheetViews>
  <sheetFormatPr baseColWidth="10" defaultColWidth="3.33203125" defaultRowHeight="14"/>
  <cols>
    <col min="1" max="3" width="3.33203125" customWidth="1"/>
    <col min="4" max="4" width="3.33203125" style="20" customWidth="1"/>
    <col min="5" max="8" width="8.83203125" customWidth="1"/>
    <col min="9" max="9" width="5.5" customWidth="1"/>
  </cols>
  <sheetData>
    <row r="1" spans="1:16" ht="21">
      <c r="A1" s="25" t="s">
        <v>35</v>
      </c>
      <c r="L1" s="31" t="s">
        <v>48</v>
      </c>
      <c r="M1" s="31"/>
      <c r="N1" s="31"/>
      <c r="O1" s="31"/>
      <c r="P1" s="31"/>
    </row>
    <row r="2" spans="1:16" ht="16">
      <c r="B2" s="26" t="s">
        <v>36</v>
      </c>
    </row>
    <row r="3" spans="1:16" ht="15" customHeight="1">
      <c r="C3" t="s">
        <v>12</v>
      </c>
    </row>
    <row r="4" spans="1:16" ht="15" customHeight="1">
      <c r="C4" t="s">
        <v>11</v>
      </c>
    </row>
    <row r="5" spans="1:16" ht="15" customHeight="1">
      <c r="C5" t="s">
        <v>40</v>
      </c>
    </row>
    <row r="6" spans="1:16" ht="15" customHeight="1">
      <c r="C6" t="s">
        <v>13</v>
      </c>
    </row>
    <row r="7" spans="1:16" ht="15" customHeight="1">
      <c r="C7" t="s">
        <v>14</v>
      </c>
    </row>
    <row r="8" spans="1:16" ht="15" customHeight="1">
      <c r="C8" t="s">
        <v>15</v>
      </c>
    </row>
    <row r="9" spans="1:16" ht="7.5" customHeight="1"/>
    <row r="10" spans="1:16" ht="16">
      <c r="B10" s="26" t="s">
        <v>37</v>
      </c>
    </row>
    <row r="11" spans="1:16" ht="15" customHeight="1">
      <c r="C11" t="s">
        <v>16</v>
      </c>
    </row>
    <row r="12" spans="1:16" ht="15" customHeight="1">
      <c r="C12" t="s">
        <v>17</v>
      </c>
    </row>
    <row r="13" spans="1:16" ht="15" customHeight="1">
      <c r="D13" s="19" t="s">
        <v>18</v>
      </c>
      <c r="E13" t="s">
        <v>19</v>
      </c>
    </row>
    <row r="14" spans="1:16" ht="15" customHeight="1">
      <c r="D14" s="19" t="s">
        <v>20</v>
      </c>
      <c r="E14" t="s">
        <v>49</v>
      </c>
    </row>
    <row r="15" spans="1:16" ht="15" customHeight="1">
      <c r="D15" s="19" t="s">
        <v>21</v>
      </c>
      <c r="E15" t="s">
        <v>50</v>
      </c>
    </row>
    <row r="16" spans="1:16" ht="15" customHeight="1">
      <c r="D16" s="19" t="s">
        <v>22</v>
      </c>
      <c r="E16" t="s">
        <v>41</v>
      </c>
    </row>
    <row r="17" spans="2:5" ht="15" customHeight="1">
      <c r="D17" s="19" t="s">
        <v>23</v>
      </c>
      <c r="E17" t="s">
        <v>24</v>
      </c>
    </row>
    <row r="18" spans="2:5" ht="15" customHeight="1">
      <c r="D18" s="18"/>
      <c r="E18" s="30" t="s">
        <v>44</v>
      </c>
    </row>
    <row r="19" spans="2:5" ht="15" customHeight="1">
      <c r="D19" s="18"/>
      <c r="E19" s="27" t="s">
        <v>42</v>
      </c>
    </row>
    <row r="20" spans="2:5" ht="7.5" customHeight="1"/>
    <row r="21" spans="2:5" ht="16">
      <c r="B21" s="26" t="s">
        <v>38</v>
      </c>
    </row>
    <row r="22" spans="2:5" ht="15" customHeight="1">
      <c r="C22" t="s">
        <v>25</v>
      </c>
    </row>
    <row r="23" spans="2:5" ht="15" customHeight="1">
      <c r="C23" t="s">
        <v>51</v>
      </c>
    </row>
    <row r="24" spans="2:5" ht="7.5" customHeight="1"/>
    <row r="25" spans="2:5" ht="16">
      <c r="B25" s="26" t="s">
        <v>45</v>
      </c>
    </row>
    <row r="26" spans="2:5" ht="15" customHeight="1">
      <c r="C26" t="s">
        <v>26</v>
      </c>
    </row>
    <row r="27" spans="2:5" ht="15" customHeight="1">
      <c r="C27" t="s">
        <v>27</v>
      </c>
    </row>
    <row r="28" spans="2:5" ht="15" customHeight="1">
      <c r="C28" t="s">
        <v>28</v>
      </c>
    </row>
    <row r="29" spans="2:5" ht="15" customHeight="1">
      <c r="C29" t="s">
        <v>52</v>
      </c>
    </row>
    <row r="30" spans="2:5" ht="15" customHeight="1">
      <c r="C30" t="s">
        <v>46</v>
      </c>
    </row>
    <row r="31" spans="2:5" ht="15" customHeight="1">
      <c r="C31" t="s">
        <v>47</v>
      </c>
    </row>
    <row r="32" spans="2:5" ht="7.5" customHeight="1"/>
    <row r="33" spans="2:8" ht="16">
      <c r="B33" s="26" t="s">
        <v>39</v>
      </c>
    </row>
    <row r="34" spans="2:8" ht="15" customHeight="1">
      <c r="C34" s="19" t="s">
        <v>29</v>
      </c>
      <c r="D34" s="20" t="s">
        <v>30</v>
      </c>
    </row>
    <row r="35" spans="2:8" ht="15" customHeight="1">
      <c r="C35" s="19" t="s">
        <v>29</v>
      </c>
      <c r="D35" s="20" t="s">
        <v>31</v>
      </c>
    </row>
    <row r="36" spans="2:8" ht="18.75" customHeight="1">
      <c r="E36" s="21" t="s">
        <v>32</v>
      </c>
      <c r="F36" s="21" t="s">
        <v>5</v>
      </c>
      <c r="G36" s="21" t="s">
        <v>6</v>
      </c>
      <c r="H36" s="22" t="s">
        <v>8</v>
      </c>
    </row>
    <row r="37" spans="2:8" ht="30" customHeight="1" thickBot="1">
      <c r="E37" s="23" t="s">
        <v>0</v>
      </c>
      <c r="F37" s="23" t="s">
        <v>33</v>
      </c>
      <c r="G37" s="23" t="s">
        <v>1</v>
      </c>
      <c r="H37" s="24" t="s">
        <v>34</v>
      </c>
    </row>
    <row r="39" spans="2:8" ht="16">
      <c r="B39" s="26" t="s">
        <v>53</v>
      </c>
    </row>
    <row r="40" spans="2:8">
      <c r="C40" s="32">
        <v>39938</v>
      </c>
      <c r="D40" s="32"/>
      <c r="E40" s="32"/>
      <c r="F40" t="s">
        <v>54</v>
      </c>
    </row>
    <row r="41" spans="2:8">
      <c r="D41" s="20" t="s">
        <v>55</v>
      </c>
    </row>
    <row r="42" spans="2:8">
      <c r="D42" s="20" t="s">
        <v>56</v>
      </c>
    </row>
    <row r="43" spans="2:8">
      <c r="D43" s="20" t="s">
        <v>57</v>
      </c>
    </row>
    <row r="44" spans="2:8">
      <c r="D44" s="20" t="s">
        <v>58</v>
      </c>
    </row>
    <row r="45" spans="2:8">
      <c r="D45" s="20" t="s">
        <v>59</v>
      </c>
    </row>
    <row r="46" spans="2:8">
      <c r="C46" s="32">
        <v>39928</v>
      </c>
      <c r="D46" s="32"/>
      <c r="E46" s="32"/>
      <c r="F46" t="s">
        <v>60</v>
      </c>
    </row>
    <row r="47" spans="2:8">
      <c r="D47" s="20" t="s">
        <v>61</v>
      </c>
    </row>
  </sheetData>
  <sheetProtection selectLockedCells="1"/>
  <mergeCells count="3">
    <mergeCell ref="L1:P1"/>
    <mergeCell ref="C40:E40"/>
    <mergeCell ref="C46:E46"/>
  </mergeCells>
  <phoneticPr fontId="1" type="noConversion"/>
  <pageMargins left="0.75" right="0.75" top="1" bottom="1" header="0.5" footer="0.5"/>
  <pageSetup paperSize="9" orientation="portrait" horizontalDpi="4294967293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7"/>
  <sheetViews>
    <sheetView tabSelected="1" zoomScale="157" zoomScaleNormal="100" workbookViewId="0">
      <selection activeCell="A7" sqref="A7:B7"/>
    </sheetView>
  </sheetViews>
  <sheetFormatPr baseColWidth="10" defaultColWidth="8.83203125" defaultRowHeight="15" customHeight="1"/>
  <cols>
    <col min="1" max="18" width="3.5" style="2" bestFit="1" customWidth="1"/>
    <col min="19" max="19" width="4.83203125" style="2" bestFit="1" customWidth="1"/>
    <col min="20" max="21" width="3.5" style="2" bestFit="1" customWidth="1"/>
    <col min="22" max="22" width="3.1640625" style="2" bestFit="1" customWidth="1"/>
    <col min="23" max="23" width="4.5" style="29" customWidth="1"/>
    <col min="24" max="24" width="5" style="3" customWidth="1"/>
    <col min="25" max="25" width="9.83203125" style="29" bestFit="1" customWidth="1"/>
    <col min="26" max="26" width="5" style="3" customWidth="1"/>
    <col min="27" max="27" width="6.5" style="3" bestFit="1" customWidth="1"/>
    <col min="28" max="16384" width="8.83203125" style="2"/>
  </cols>
  <sheetData>
    <row r="1" spans="1:27" ht="15" customHeight="1">
      <c r="A1" s="39" t="s">
        <v>43</v>
      </c>
      <c r="B1" s="39"/>
      <c r="C1" s="39"/>
      <c r="D1" s="39"/>
      <c r="E1" s="39"/>
      <c r="F1" s="39"/>
      <c r="H1" s="39" t="s">
        <v>9</v>
      </c>
      <c r="I1" s="39"/>
      <c r="J1" s="40">
        <f>COUNTA(X5:X65536)</f>
        <v>3</v>
      </c>
      <c r="K1" s="40"/>
      <c r="L1" s="40"/>
      <c r="M1" s="39" t="s">
        <v>10</v>
      </c>
      <c r="N1" s="39"/>
      <c r="O1" s="39"/>
      <c r="W1" s="29" t="s">
        <v>3</v>
      </c>
      <c r="X1" s="13">
        <f>AVERAGE(X5:X65536)</f>
        <v>141.66666666666666</v>
      </c>
      <c r="Y1" s="29" t="s">
        <v>6</v>
      </c>
      <c r="Z1" s="14">
        <f>SUMIF($Y$5:$Y$65536,Y1,$Z$5:$Z$65536)/COUNTIF($Y$5:$Y$65536,Y1)</f>
        <v>4.333333333333333</v>
      </c>
      <c r="AA1" s="3" t="s">
        <v>7</v>
      </c>
    </row>
    <row r="2" spans="1:27" ht="15" customHeight="1">
      <c r="A2" s="39"/>
      <c r="B2" s="39"/>
      <c r="C2" s="39"/>
      <c r="D2" s="39"/>
      <c r="E2" s="39"/>
      <c r="F2" s="39"/>
      <c r="H2" s="39"/>
      <c r="I2" s="39"/>
      <c r="J2" s="40"/>
      <c r="K2" s="40"/>
      <c r="L2" s="40"/>
      <c r="M2" s="39"/>
      <c r="N2" s="39"/>
      <c r="O2" s="39"/>
      <c r="X2" s="4"/>
      <c r="Y2" s="29" t="s">
        <v>5</v>
      </c>
      <c r="Z2" s="14">
        <f>SUMIF($Y$5:$Y$65536,Y2,$Z$5:$Z$65536)/COUNTIF($Y$5:$Y$65536,Y2)</f>
        <v>2.6666666666666665</v>
      </c>
      <c r="AA2" s="3" t="s">
        <v>7</v>
      </c>
    </row>
    <row r="3" spans="1:27" ht="15" customHeight="1">
      <c r="X3" s="4"/>
      <c r="Y3" s="29" t="s">
        <v>8</v>
      </c>
      <c r="Z3" s="14">
        <f>SUMIF($Y$5:$Y$65536,Y3,$Z$5:$Z$65536)/COUNTIF($Y$5:$Y$65536,Y3)</f>
        <v>0</v>
      </c>
      <c r="AA3" s="3" t="s">
        <v>7</v>
      </c>
    </row>
    <row r="4" spans="1:27" ht="15" customHeight="1" thickBot="1">
      <c r="A4" s="35">
        <v>39928</v>
      </c>
      <c r="B4" s="36"/>
      <c r="C4" s="36"/>
      <c r="D4" s="36"/>
      <c r="E4" s="6">
        <v>3</v>
      </c>
      <c r="F4" s="37" t="s">
        <v>2</v>
      </c>
      <c r="G4" s="3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7" ht="15" customHeight="1" thickBot="1">
      <c r="A5" s="15">
        <v>1</v>
      </c>
      <c r="B5" s="1">
        <f>IF(B6="/",2,IF(A6="X",3,1))</f>
        <v>1</v>
      </c>
      <c r="C5" s="16">
        <v>2</v>
      </c>
      <c r="D5" s="1">
        <f>IF(D6="/",2,IF(C6="X",3,1))</f>
        <v>3</v>
      </c>
      <c r="E5" s="15">
        <v>3</v>
      </c>
      <c r="F5" s="1">
        <f>IF(F6="/",2,IF(E6="X",3,1))</f>
        <v>3</v>
      </c>
      <c r="G5" s="16">
        <v>4</v>
      </c>
      <c r="H5" s="1">
        <f>IF(H6="/",2,IF(G6="X",3,1))</f>
        <v>2</v>
      </c>
      <c r="I5" s="15">
        <v>5</v>
      </c>
      <c r="J5" s="1">
        <f>IF(J6="/",2,IF(I6="X",3,1))</f>
        <v>2</v>
      </c>
      <c r="K5" s="16">
        <v>6</v>
      </c>
      <c r="L5" s="1">
        <f>IF(L6="/",2,IF(K6="X",3,1))</f>
        <v>2</v>
      </c>
      <c r="M5" s="15">
        <v>7</v>
      </c>
      <c r="N5" s="1">
        <f>IF(N6="/",2,IF(M6="X",3,1))</f>
        <v>1</v>
      </c>
      <c r="O5" s="16">
        <v>8</v>
      </c>
      <c r="P5" s="1">
        <f>IF(P6="/",2,IF(O6="X",3,1))</f>
        <v>1</v>
      </c>
      <c r="Q5" s="15">
        <v>9</v>
      </c>
      <c r="R5" s="1">
        <f>IF(R6="/",2,IF(Q6="X",3,1))</f>
        <v>1</v>
      </c>
      <c r="S5" s="16">
        <v>10</v>
      </c>
      <c r="T5" s="17">
        <f>IF(T6="/",2,IF(S6="X",3,1))</f>
        <v>1</v>
      </c>
      <c r="U5" s="1">
        <f>IF(U6="/",2,IF(T6="X",3,1))</f>
        <v>1</v>
      </c>
      <c r="W5" s="29" t="s">
        <v>4</v>
      </c>
      <c r="X5" s="12">
        <f>S7</f>
        <v>132</v>
      </c>
      <c r="Y5" s="29" t="s">
        <v>6</v>
      </c>
      <c r="Z5" s="12">
        <f>COUNTIF(A5:V5,2)-1</f>
        <v>3</v>
      </c>
    </row>
    <row r="6" spans="1:27" ht="15" customHeight="1">
      <c r="A6" s="43" t="s">
        <v>0</v>
      </c>
      <c r="B6" s="9">
        <v>1</v>
      </c>
      <c r="C6" s="10" t="s">
        <v>66</v>
      </c>
      <c r="D6" s="10"/>
      <c r="E6" s="11" t="s">
        <v>66</v>
      </c>
      <c r="F6" s="9"/>
      <c r="G6" s="10">
        <v>8</v>
      </c>
      <c r="H6" s="10" t="s">
        <v>65</v>
      </c>
      <c r="I6" s="11">
        <v>7</v>
      </c>
      <c r="J6" s="9" t="s">
        <v>65</v>
      </c>
      <c r="K6" s="10">
        <v>9</v>
      </c>
      <c r="L6" s="10" t="s">
        <v>65</v>
      </c>
      <c r="M6" s="11">
        <v>7</v>
      </c>
      <c r="N6" s="9">
        <v>2</v>
      </c>
      <c r="O6" s="10">
        <v>3</v>
      </c>
      <c r="P6" s="10" t="s">
        <v>64</v>
      </c>
      <c r="Q6" s="11">
        <v>7</v>
      </c>
      <c r="R6" s="9">
        <v>2</v>
      </c>
      <c r="S6" s="10">
        <v>6</v>
      </c>
      <c r="T6" s="10">
        <v>3</v>
      </c>
      <c r="U6" s="9" t="s">
        <v>64</v>
      </c>
      <c r="Y6" s="29" t="s">
        <v>5</v>
      </c>
      <c r="Z6" s="12">
        <f>COUNTIF(A5:V5,3)-1</f>
        <v>2</v>
      </c>
    </row>
    <row r="7" spans="1:27" ht="15" customHeight="1" thickBot="1">
      <c r="A7" s="33">
        <f>IF(A6="-",0,IF(A6="X",10,ABS(A6)))+IF(B6="-",0,IF(B6="/",10-ABS(A6),ABS(B6)))+IF(ABS(B5)=1,0)+IF(ABS(B5)=2,IF(C6="-",0,IF(C6="X",10,ABS(C6))))+IF(AND(ABS(B5)=3,ABS(D5)=3),10+IF(E6="-",0,IF(E6="X",10,ABS(E6))))+IF(AND(ABS(B5)=3,NOT(ABS(D5)=3)),IF(C6="-",0,ABS(C6))+IF(D6="-",0,IF(D6="/",10-ABS(C6),ABS(D6))))</f>
        <v>1</v>
      </c>
      <c r="B7" s="34"/>
      <c r="C7" s="33">
        <f>A7+IF(C6="-",0,IF(C6="X",10,ABS(C6)))+IF(D6="-",0,IF(D6="/",10-ABS(C6),ABS(D6)))+IF(ABS(D5)=1,0)+IF(ABS(D5)=2,IF(E6="-",0,IF(E6="X",10,ABS(E6))))+IF(AND(ABS(D5)=3,ABS(F5)=3),10+IF(G6="-",0,IF(G6="X",10,ABS(G6))))+IF(AND(ABS(D5)=3,NOT(ABS(F5)=3)),IF(E6="-",0,ABS(E6))+IF(F6="-",0,IF(F6="/",10-ABS(E6),ABS(F6))))</f>
        <v>29</v>
      </c>
      <c r="D7" s="34"/>
      <c r="E7" s="33">
        <f>C7+IF(E6="-",0,IF(E6="X",10,ABS(E6)))+IF(F6="-",0,IF(F6="/",10-ABS(E6),ABS(F6)))+IF(ABS(F5)=1,0)+IF(ABS(F5)=2,IF(G6="-",0,IF(G6="X",10,ABS(G6))))+IF(AND(ABS(F5)=3,ABS(H5)=3),10+IF(I6="-",0,IF(I6="X",10,ABS(I6))))+IF(AND(ABS(F5)=3,NOT(ABS(H5)=3)),IF(G6="-",0,ABS(G6))+IF(H6="-",0,IF(H6="/",10-ABS(G6),ABS(H6))))</f>
        <v>49</v>
      </c>
      <c r="F7" s="34"/>
      <c r="G7" s="33">
        <f>E7+IF(G6="-",0,IF(G6="X",10,ABS(G6)))+IF(H6="-",0,IF(H6="/",10-ABS(G6),ABS(H6)))+IF(ABS(H5)=1,0)+IF(ABS(H5)=2,IF(I6="-",0,IF(I6="X",10,ABS(I6))))+IF(AND(ABS(H5)=3,ABS(J5)=3),10+IF(K6="-",0,IF(K6="X",10,ABS(K6))))+IF(AND(ABS(H5)=3,NOT(ABS(J5)=3)),IF(I6="-",0,ABS(I6))+IF(J6="-",0,IF(J6="/",10-ABS(I6),ABS(J6))))</f>
        <v>66</v>
      </c>
      <c r="H7" s="34"/>
      <c r="I7" s="33">
        <f>G7+IF(I6="-",0,IF(I6="X",10,ABS(I6)))+IF(J6="-",0,IF(J6="/",10-ABS(I6),ABS(J6)))+IF(ABS(J5)=1,0)+IF(ABS(J5)=2,IF(K6="-",0,IF(K6="X",10,ABS(K6))))+IF(AND(ABS(J5)=3,ABS(L5)=3),10+IF(M6="-",0,IF(M6="X",10,ABS(M6))))+IF(AND(ABS(J5)=3,NOT(ABS(L5)=3)),IF(K6="-",0,ABS(K6))+IF(L6="-",0,IF(L6="/",10-ABS(K6),ABS(L6))))</f>
        <v>85</v>
      </c>
      <c r="J7" s="34"/>
      <c r="K7" s="33">
        <f>I7+IF(K6="-",0,IF(K6="X",10,ABS(K6)))+IF(L6="-",0,IF(L6="/",10-ABS(K6),ABS(L6)))+IF(ABS(L5)=1,0)+IF(ABS(L5)=2,IF(M6="-",0,IF(M6="X",10,ABS(M6))))+IF(AND(ABS(L5)=3,ABS(N5)=3),10+IF(O6="-",0,IF(O6="X",10,ABS(O6))))+IF(AND(ABS(L5)=3,NOT(ABS(N5)=3)),IF(M6="-",0,ABS(M6))+IF(N6="-",0,IF(N6="/",10-ABS(M6),ABS(N6))))</f>
        <v>102</v>
      </c>
      <c r="L7" s="34"/>
      <c r="M7" s="33">
        <f>K7+IF(M6="-",0,IF(M6="X",10,ABS(M6)))+IF(N6="-",0,IF(N6="/",10-ABS(M6),ABS(N6)))+IF(ABS(N5)=1,0)+IF(ABS(N5)=2,IF(O6="-",0,IF(O6="X",10,ABS(O6))))+IF(AND(ABS(N5)=3,ABS(P5)=3),10+IF(Q6="-",0,IF(Q6="X",10,ABS(Q6))))+IF(AND(ABS(N5)=3,NOT(ABS(P5)=3)),IF(O6="-",0,ABS(O6))+IF(P6="-",0,IF(P6="/",10-ABS(O6),ABS(P6))))</f>
        <v>111</v>
      </c>
      <c r="N7" s="34"/>
      <c r="O7" s="33">
        <f>M7+IF(O6="-",0,IF(O6="X",10,ABS(O6)))+IF(P6="-",0,IF(P6="/",10-ABS(O6),ABS(P6)))+IF(ABS(P5)=1,0)+IF(ABS(P5)=2,IF(Q6="-",0,IF(Q6="X",10,ABS(Q6))))+IF(AND(ABS(P5)=3,ABS(R5)=3),10+IF(S6="-",0,IF(S6="X",10,ABS(S6))))+IF(AND(ABS(P5)=3,NOT(ABS(R5)=3)),IF(Q6="-",0,ABS(Q6))+IF(R6="-",0,IF(R6="/",10-ABS(Q6),ABS(R6))))</f>
        <v>114</v>
      </c>
      <c r="P7" s="34"/>
      <c r="Q7" s="33">
        <f>O7+IF(Q6="-",0,IF(Q6="X",10,ABS(Q6)))+IF(R6="-",0,IF(R6="/",10-ABS(Q6),ABS(R6)))+IF(ABS(R5)=1,0)+IF(ABS(R5)=2,IF(S6="-",0,IF(S6="X",10,ABS(S6))))+IF(AND(ABS(R5)=3,ABS(T5)=3),10+IF(T6="-",0,IF(T6="X",10,ABS(T6))))+IF(AND(ABS(R5)=3,NOT(ABS(T5)=3)),IF(S6="-",0,ABS(S6))+IF(T6="-",0,IF(T6="/",10-ABS(S6),ABS(T6))))</f>
        <v>123</v>
      </c>
      <c r="R7" s="34"/>
      <c r="S7" s="38">
        <f>Q7+IF(S6="-",0,IF(S6="X",10,ABS(S6)))+IF(T6="-",0,IF(T6="X",10,IF(T6="/",10-ABS(S6),ABS(T6))))+IF(U6="-",0,IF(U6="X",10,IF(U6="/",10-ABS(T6),ABS(U6))))</f>
        <v>132</v>
      </c>
      <c r="T7" s="38"/>
      <c r="U7" s="34"/>
      <c r="Y7" s="29" t="s">
        <v>8</v>
      </c>
      <c r="Z7" s="12">
        <f>COUNTIF(A6:U6,"&lt;0")</f>
        <v>0</v>
      </c>
    </row>
    <row r="8" spans="1:27" ht="15" customHeight="1">
      <c r="X8" s="4"/>
      <c r="Z8" s="5"/>
    </row>
    <row r="9" spans="1:27" ht="15" customHeight="1" thickBot="1">
      <c r="A9" s="35">
        <v>39928</v>
      </c>
      <c r="B9" s="36"/>
      <c r="C9" s="36"/>
      <c r="D9" s="36"/>
      <c r="E9" s="6">
        <v>2</v>
      </c>
      <c r="F9" s="37" t="s">
        <v>2</v>
      </c>
      <c r="G9" s="3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27" ht="15" customHeight="1" thickBot="1">
      <c r="A10" s="15">
        <v>1</v>
      </c>
      <c r="B10" s="1">
        <f>IF(B11="/",2,IF(A11="X",3,1))</f>
        <v>3</v>
      </c>
      <c r="C10" s="16">
        <v>2</v>
      </c>
      <c r="D10" s="1">
        <f>IF(D11="/",2,IF(C11="X",3,1))</f>
        <v>2</v>
      </c>
      <c r="E10" s="15">
        <v>3</v>
      </c>
      <c r="F10" s="1">
        <f>IF(F11="/",2,IF(E11="X",3,1))</f>
        <v>2</v>
      </c>
      <c r="G10" s="16">
        <v>4</v>
      </c>
      <c r="H10" s="1">
        <f>IF(H11="/",2,IF(G11="X",3,1))</f>
        <v>2</v>
      </c>
      <c r="I10" s="15">
        <v>5</v>
      </c>
      <c r="J10" s="1">
        <f>IF(J11="/",2,IF(I11="X",3,1))</f>
        <v>1</v>
      </c>
      <c r="K10" s="16">
        <v>6</v>
      </c>
      <c r="L10" s="1">
        <f>IF(L11="/",2,IF(K11="X",3,1))</f>
        <v>2</v>
      </c>
      <c r="M10" s="15">
        <v>7</v>
      </c>
      <c r="N10" s="1">
        <f>IF(N11="/",2,IF(M11="X",3,1))</f>
        <v>2</v>
      </c>
      <c r="O10" s="16">
        <v>8</v>
      </c>
      <c r="P10" s="1">
        <f>IF(P11="/",2,IF(O11="X",3,1))</f>
        <v>2</v>
      </c>
      <c r="Q10" s="15">
        <v>9</v>
      </c>
      <c r="R10" s="1">
        <f>IF(R11="/",2,IF(Q11="X",3,1))</f>
        <v>2</v>
      </c>
      <c r="S10" s="16">
        <v>10</v>
      </c>
      <c r="T10" s="17">
        <f>IF(T11="/",2,IF(S11="X",3,1))</f>
        <v>3</v>
      </c>
      <c r="U10" s="1">
        <f>IF(U11="/",2,IF(T11="X",3,1))</f>
        <v>3</v>
      </c>
      <c r="W10" s="29" t="s">
        <v>4</v>
      </c>
      <c r="X10" s="12">
        <f>S12</f>
        <v>169</v>
      </c>
      <c r="Y10" s="29" t="s">
        <v>6</v>
      </c>
      <c r="Z10" s="12">
        <f>COUNTIF(A10:V10,2)-1</f>
        <v>7</v>
      </c>
    </row>
    <row r="11" spans="1:27" ht="15" customHeight="1">
      <c r="A11" s="8" t="s">
        <v>62</v>
      </c>
      <c r="B11" s="9"/>
      <c r="C11" s="10">
        <v>5</v>
      </c>
      <c r="D11" s="41" t="s">
        <v>1</v>
      </c>
      <c r="E11" s="11">
        <v>3</v>
      </c>
      <c r="F11" s="9" t="s">
        <v>63</v>
      </c>
      <c r="G11" s="10">
        <v>5</v>
      </c>
      <c r="H11" s="10" t="s">
        <v>63</v>
      </c>
      <c r="I11" s="11">
        <v>5</v>
      </c>
      <c r="J11" s="9">
        <v>2</v>
      </c>
      <c r="K11" s="10">
        <v>5</v>
      </c>
      <c r="L11" s="41" t="s">
        <v>1</v>
      </c>
      <c r="M11" s="11">
        <v>5</v>
      </c>
      <c r="N11" s="42" t="s">
        <v>1</v>
      </c>
      <c r="O11" s="10">
        <v>5</v>
      </c>
      <c r="P11" s="41" t="s">
        <v>1</v>
      </c>
      <c r="Q11" s="11">
        <v>9</v>
      </c>
      <c r="R11" s="42" t="s">
        <v>1</v>
      </c>
      <c r="S11" s="10" t="s">
        <v>62</v>
      </c>
      <c r="T11" s="10" t="s">
        <v>62</v>
      </c>
      <c r="U11" s="9" t="s">
        <v>62</v>
      </c>
      <c r="Y11" s="29" t="s">
        <v>5</v>
      </c>
      <c r="Z11" s="12">
        <f>COUNTIF(A10:V10,3)-1</f>
        <v>3</v>
      </c>
    </row>
    <row r="12" spans="1:27" ht="15" customHeight="1" thickBot="1">
      <c r="A12" s="33">
        <f>IF(A11="-",0,IF(A11="X",10,ABS(A11)))+IF(B11="-",0,IF(B11="/",10-ABS(A11),ABS(B11)))+IF(ABS(B10)=1,0)+IF(ABS(B10)=2,IF(C11="-",0,IF(C11="X",10,ABS(C11))))+IF(AND(ABS(B10)=3,ABS(D10)=3),10+IF(E11="-",0,IF(E11="X",10,ABS(E11))))+IF(AND(ABS(B10)=3,NOT(ABS(D10)=3)),IF(C11="-",0,ABS(C11))+IF(D11="-",0,IF(D11="/",10-ABS(C11),ABS(D11))))</f>
        <v>20</v>
      </c>
      <c r="B12" s="34"/>
      <c r="C12" s="33">
        <f>A12+IF(C11="-",0,IF(C11="X",10,ABS(C11)))+IF(D11="-",0,IF(D11="/",10-ABS(C11),ABS(D11)))+IF(ABS(D10)=1,0)+IF(ABS(D10)=2,IF(E11="-",0,IF(E11="X",10,ABS(E11))))+IF(AND(ABS(D10)=3,ABS(F10)=3),10+IF(G11="-",0,IF(G11="X",10,ABS(G11))))+IF(AND(ABS(D10)=3,NOT(ABS(F10)=3)),IF(E11="-",0,ABS(E11))+IF(F11="-",0,IF(F11="/",10-ABS(E11),ABS(F11))))</f>
        <v>33</v>
      </c>
      <c r="D12" s="34"/>
      <c r="E12" s="33">
        <f>C12+IF(E11="-",0,IF(E11="X",10,ABS(E11)))+IF(F11="-",0,IF(F11="/",10-ABS(E11),ABS(F11)))+IF(ABS(F10)=1,0)+IF(ABS(F10)=2,IF(G11="-",0,IF(G11="X",10,ABS(G11))))+IF(AND(ABS(F10)=3,ABS(H10)=3),10+IF(I11="-",0,IF(I11="X",10,ABS(I11))))+IF(AND(ABS(F10)=3,NOT(ABS(H10)=3)),IF(G11="-",0,ABS(G11))+IF(H11="-",0,IF(H11="/",10-ABS(G11),ABS(H11))))</f>
        <v>48</v>
      </c>
      <c r="F12" s="34"/>
      <c r="G12" s="33">
        <f>E12+IF(G11="-",0,IF(G11="X",10,ABS(G11)))+IF(H11="-",0,IF(H11="/",10-ABS(G11),ABS(H11)))+IF(ABS(H10)=1,0)+IF(ABS(H10)=2,IF(I11="-",0,IF(I11="X",10,ABS(I11))))+IF(AND(ABS(H10)=3,ABS(J10)=3),10+IF(K11="-",0,IF(K11="X",10,ABS(K11))))+IF(AND(ABS(H10)=3,NOT(ABS(J10)=3)),IF(I11="-",0,ABS(I11))+IF(J11="-",0,IF(J11="/",10-ABS(I11),ABS(J11))))</f>
        <v>63</v>
      </c>
      <c r="H12" s="34"/>
      <c r="I12" s="33">
        <f>G12+IF(I11="-",0,IF(I11="X",10,ABS(I11)))+IF(J11="-",0,IF(J11="/",10-ABS(I11),ABS(J11)))+IF(ABS(J10)=1,0)+IF(ABS(J10)=2,IF(K11="-",0,IF(K11="X",10,ABS(K11))))+IF(AND(ABS(J10)=3,ABS(L10)=3),10+IF(M11="-",0,IF(M11="X",10,ABS(M11))))+IF(AND(ABS(J10)=3,NOT(ABS(L10)=3)),IF(K11="-",0,ABS(K11))+IF(L11="-",0,IF(L11="/",10-ABS(K11),ABS(L11))))</f>
        <v>70</v>
      </c>
      <c r="J12" s="34"/>
      <c r="K12" s="33">
        <f>I12+IF(K11="-",0,IF(K11="X",10,ABS(K11)))+IF(L11="-",0,IF(L11="/",10-ABS(K11),ABS(L11)))+IF(ABS(L10)=1,0)+IF(ABS(L10)=2,IF(M11="-",0,IF(M11="X",10,ABS(M11))))+IF(AND(ABS(L10)=3,ABS(N10)=3),10+IF(O11="-",0,IF(O11="X",10,ABS(O11))))+IF(AND(ABS(L10)=3,NOT(ABS(N10)=3)),IF(M11="-",0,ABS(M11))+IF(N11="-",0,IF(N11="/",10-ABS(M11),ABS(N11))))</f>
        <v>85</v>
      </c>
      <c r="L12" s="34"/>
      <c r="M12" s="33">
        <f>K12+IF(M11="-",0,IF(M11="X",10,ABS(M11)))+IF(N11="-",0,IF(N11="/",10-ABS(M11),ABS(N11)))+IF(ABS(N10)=1,0)+IF(ABS(N10)=2,IF(O11="-",0,IF(O11="X",10,ABS(O11))))+IF(AND(ABS(N10)=3,ABS(P10)=3),10+IF(Q11="-",0,IF(Q11="X",10,ABS(Q11))))+IF(AND(ABS(N10)=3,NOT(ABS(P10)=3)),IF(O11="-",0,ABS(O11))+IF(P11="-",0,IF(P11="/",10-ABS(O11),ABS(P11))))</f>
        <v>100</v>
      </c>
      <c r="N12" s="34"/>
      <c r="O12" s="33">
        <f>M12+IF(O11="-",0,IF(O11="X",10,ABS(O11)))+IF(P11="-",0,IF(P11="/",10-ABS(O11),ABS(P11)))+IF(ABS(P10)=1,0)+IF(ABS(P10)=2,IF(Q11="-",0,IF(Q11="X",10,ABS(Q11))))+IF(AND(ABS(P10)=3,ABS(R10)=3),10+IF(S11="-",0,IF(S11="X",10,ABS(S11))))+IF(AND(ABS(P10)=3,NOT(ABS(R10)=3)),IF(Q11="-",0,ABS(Q11))+IF(R11="-",0,IF(R11="/",10-ABS(Q11),ABS(R11))))</f>
        <v>119</v>
      </c>
      <c r="P12" s="34"/>
      <c r="Q12" s="33">
        <f>O12+IF(Q11="-",0,IF(Q11="X",10,ABS(Q11)))+IF(R11="-",0,IF(R11="/",10-ABS(Q11),ABS(R11)))+IF(ABS(R10)=1,0)+IF(ABS(R10)=2,IF(S11="-",0,IF(S11="X",10,ABS(S11))))+IF(AND(ABS(R10)=3,ABS(T10)=3),10+IF(T11="-",0,IF(T11="X",10,ABS(T11))))+IF(AND(ABS(R10)=3,NOT(ABS(T10)=3)),IF(S11="-",0,ABS(S11))+IF(T11="-",0,IF(T11="/",10-ABS(S11),ABS(T11))))</f>
        <v>139</v>
      </c>
      <c r="R12" s="34"/>
      <c r="S12" s="38">
        <f>Q12+IF(S11="-",0,IF(S11="X",10,ABS(S11)))+IF(T11="-",0,IF(T11="X",10,IF(T11="/",10-ABS(S11),ABS(T11))))+IF(U11="-",0,IF(U11="X",10,IF(U11="/",10-ABS(T11),ABS(U11))))</f>
        <v>169</v>
      </c>
      <c r="T12" s="38"/>
      <c r="U12" s="34"/>
      <c r="Y12" s="29" t="s">
        <v>8</v>
      </c>
      <c r="Z12" s="12">
        <f>COUNTIF(A11:U11,"&lt;0")</f>
        <v>0</v>
      </c>
    </row>
    <row r="14" spans="1:27" ht="15" customHeight="1" thickBot="1">
      <c r="A14" s="35">
        <v>39928</v>
      </c>
      <c r="B14" s="36"/>
      <c r="C14" s="36"/>
      <c r="D14" s="36"/>
      <c r="E14" s="6">
        <v>1</v>
      </c>
      <c r="F14" s="37" t="s">
        <v>2</v>
      </c>
      <c r="G14" s="3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7" ht="15" customHeight="1" thickBot="1">
      <c r="A15" s="15">
        <v>1</v>
      </c>
      <c r="B15" s="1">
        <f>IF(B16="/",2,IF(A16="X",3,1))</f>
        <v>3</v>
      </c>
      <c r="C15" s="16">
        <v>2</v>
      </c>
      <c r="D15" s="1">
        <f>IF(D16="/",2,IF(C16="X",3,1))</f>
        <v>2</v>
      </c>
      <c r="E15" s="15">
        <v>3</v>
      </c>
      <c r="F15" s="1">
        <f>IF(F16="/",2,IF(E16="X",3,1))</f>
        <v>2</v>
      </c>
      <c r="G15" s="16">
        <v>4</v>
      </c>
      <c r="H15" s="1">
        <f>IF(H16="/",2,IF(G16="X",3,1))</f>
        <v>2</v>
      </c>
      <c r="I15" s="15">
        <v>5</v>
      </c>
      <c r="J15" s="1">
        <f>IF(J16="/",2,IF(I16="X",3,1))</f>
        <v>1</v>
      </c>
      <c r="K15" s="16">
        <v>6</v>
      </c>
      <c r="L15" s="1">
        <f>IF(L16="/",2,IF(K16="X",3,1))</f>
        <v>1</v>
      </c>
      <c r="M15" s="15">
        <v>7</v>
      </c>
      <c r="N15" s="1">
        <f>IF(N16="/",2,IF(M16="X",3,1))</f>
        <v>1</v>
      </c>
      <c r="O15" s="16">
        <v>8</v>
      </c>
      <c r="P15" s="1">
        <f>IF(P16="/",2,IF(O16="X",3,1))</f>
        <v>1</v>
      </c>
      <c r="Q15" s="15">
        <v>9</v>
      </c>
      <c r="R15" s="1">
        <f>IF(R16="/",2,IF(Q16="X",3,1))</f>
        <v>1</v>
      </c>
      <c r="S15" s="16">
        <v>10</v>
      </c>
      <c r="T15" s="17">
        <f>IF(T16="/",2,IF(S16="X",3,1))</f>
        <v>3</v>
      </c>
      <c r="U15" s="1">
        <f>IF(U16="/",2,IF(T16="X",3,1))</f>
        <v>3</v>
      </c>
      <c r="W15" s="29" t="s">
        <v>4</v>
      </c>
      <c r="X15" s="12">
        <f>S17</f>
        <v>124</v>
      </c>
      <c r="Y15" s="29" t="s">
        <v>6</v>
      </c>
      <c r="Z15" s="12">
        <f>COUNTIF(A15:V15,2)-1</f>
        <v>3</v>
      </c>
    </row>
    <row r="16" spans="1:27" ht="15" customHeight="1">
      <c r="A16" s="8" t="s">
        <v>62</v>
      </c>
      <c r="B16" s="9" t="s">
        <v>64</v>
      </c>
      <c r="C16" s="28">
        <v>5</v>
      </c>
      <c r="D16" s="10" t="s">
        <v>65</v>
      </c>
      <c r="E16" s="11">
        <v>3</v>
      </c>
      <c r="F16" s="9" t="s">
        <v>65</v>
      </c>
      <c r="G16" s="28">
        <v>5</v>
      </c>
      <c r="H16" s="41" t="s">
        <v>1</v>
      </c>
      <c r="I16" s="11">
        <v>5</v>
      </c>
      <c r="J16" s="9">
        <v>2</v>
      </c>
      <c r="K16" s="10">
        <v>5</v>
      </c>
      <c r="L16" s="41" t="s">
        <v>0</v>
      </c>
      <c r="M16" s="11">
        <v>5</v>
      </c>
      <c r="N16" s="42" t="s">
        <v>0</v>
      </c>
      <c r="O16" s="10">
        <v>5</v>
      </c>
      <c r="P16" s="41" t="s">
        <v>0</v>
      </c>
      <c r="Q16" s="11">
        <v>9</v>
      </c>
      <c r="R16" s="42" t="s">
        <v>0</v>
      </c>
      <c r="S16" s="28" t="s">
        <v>66</v>
      </c>
      <c r="T16" s="10" t="s">
        <v>62</v>
      </c>
      <c r="U16" s="9" t="s">
        <v>62</v>
      </c>
      <c r="Y16" s="29" t="s">
        <v>5</v>
      </c>
      <c r="Z16" s="12">
        <f>COUNTIF(A15:V15,3)-1</f>
        <v>3</v>
      </c>
    </row>
    <row r="17" spans="1:26" ht="15" customHeight="1" thickBot="1">
      <c r="A17" s="33">
        <f>IF(A16="-",0,IF(A16="X",10,ABS(A16)))+IF(B16="-",0,IF(B16="/",10-ABS(A16),ABS(B16)))+IF(ABS(B15)=1,0)+IF(ABS(B15)=2,IF(C16="-",0,IF(C16="X",10,ABS(C16))))+IF(AND(ABS(B15)=3,ABS(D15)=3),10+IF(E16="-",0,IF(E16="X",10,ABS(E16))))+IF(AND(ABS(B15)=3,NOT(ABS(D15)=3)),IF(C16="-",0,ABS(C16))+IF(D16="-",0,IF(D16="/",10-ABS(C16),ABS(D16))))</f>
        <v>20</v>
      </c>
      <c r="B17" s="34"/>
      <c r="C17" s="33">
        <f>A17+IF(C16="-",0,IF(C16="X",10,ABS(C16)))+IF(D16="-",0,IF(D16="/",10-ABS(C16),ABS(D16)))+IF(ABS(D15)=1,0)+IF(ABS(D15)=2,IF(E16="-",0,IF(E16="X",10,ABS(E16))))+IF(AND(ABS(D15)=3,ABS(F15)=3),10+IF(G16="-",0,IF(G16="X",10,ABS(G16))))+IF(AND(ABS(D15)=3,NOT(ABS(F15)=3)),IF(E16="-",0,ABS(E16))+IF(F16="-",0,IF(F16="/",10-ABS(E16),ABS(F16))))</f>
        <v>33</v>
      </c>
      <c r="D17" s="34"/>
      <c r="E17" s="33">
        <f>C17+IF(E16="-",0,IF(E16="X",10,ABS(E16)))+IF(F16="-",0,IF(F16="/",10-ABS(E16),ABS(F16)))+IF(ABS(F15)=1,0)+IF(ABS(F15)=2,IF(G16="-",0,IF(G16="X",10,ABS(G16))))+IF(AND(ABS(F15)=3,ABS(H15)=3),10+IF(I16="-",0,IF(I16="X",10,ABS(I16))))+IF(AND(ABS(F15)=3,NOT(ABS(H15)=3)),IF(G16="-",0,ABS(G16))+IF(H16="-",0,IF(H16="/",10-ABS(G16),ABS(H16))))</f>
        <v>48</v>
      </c>
      <c r="F17" s="34"/>
      <c r="G17" s="33">
        <f>E17+IF(G16="-",0,IF(G16="X",10,ABS(G16)))+IF(H16="-",0,IF(H16="/",10-ABS(G16),ABS(H16)))+IF(ABS(H15)=1,0)+IF(ABS(H15)=2,IF(I16="-",0,IF(I16="X",10,ABS(I16))))+IF(AND(ABS(H15)=3,ABS(J15)=3),10+IF(K16="-",0,IF(K16="X",10,ABS(K16))))+IF(AND(ABS(H15)=3,NOT(ABS(J15)=3)),IF(I16="-",0,ABS(I16))+IF(J16="-",0,IF(J16="/",10-ABS(I16),ABS(J16))))</f>
        <v>63</v>
      </c>
      <c r="H17" s="34"/>
      <c r="I17" s="33">
        <f>G17+IF(I16="-",0,IF(I16="X",10,ABS(I16)))+IF(J16="-",0,IF(J16="/",10-ABS(I16),ABS(J16)))+IF(ABS(J15)=1,0)+IF(ABS(J15)=2,IF(K16="-",0,IF(K16="X",10,ABS(K16))))+IF(AND(ABS(J15)=3,ABS(L15)=3),10+IF(M16="-",0,IF(M16="X",10,ABS(M16))))+IF(AND(ABS(J15)=3,NOT(ABS(L15)=3)),IF(K16="-",0,ABS(K16))+IF(L16="-",0,IF(L16="/",10-ABS(K16),ABS(L16))))</f>
        <v>70</v>
      </c>
      <c r="J17" s="34"/>
      <c r="K17" s="33">
        <f>I17+IF(K16="-",0,IF(K16="X",10,ABS(K16)))+IF(L16="-",0,IF(L16="/",10-ABS(K16),ABS(L16)))+IF(ABS(L15)=1,0)+IF(ABS(L15)=2,IF(M16="-",0,IF(M16="X",10,ABS(M16))))+IF(AND(ABS(L15)=3,ABS(N15)=3),10+IF(O16="-",0,IF(O16="X",10,ABS(O16))))+IF(AND(ABS(L15)=3,NOT(ABS(N15)=3)),IF(M16="-",0,ABS(M16))+IF(N16="-",0,IF(N16="/",10-ABS(M16),ABS(N16))))</f>
        <v>75</v>
      </c>
      <c r="L17" s="34"/>
      <c r="M17" s="33">
        <f>K17+IF(M16="-",0,IF(M16="X",10,ABS(M16)))+IF(N16="-",0,IF(N16="/",10-ABS(M16),ABS(N16)))+IF(ABS(N15)=1,0)+IF(ABS(N15)=2,IF(O16="-",0,IF(O16="X",10,ABS(O16))))+IF(AND(ABS(N15)=3,ABS(P15)=3),10+IF(Q16="-",0,IF(Q16="X",10,ABS(Q16))))+IF(AND(ABS(N15)=3,NOT(ABS(P15)=3)),IF(O16="-",0,ABS(O16))+IF(P16="-",0,IF(P16="/",10-ABS(O16),ABS(P16))))</f>
        <v>80</v>
      </c>
      <c r="N17" s="34"/>
      <c r="O17" s="33">
        <f>M17+IF(O16="-",0,IF(O16="X",10,ABS(O16)))+IF(P16="-",0,IF(P16="/",10-ABS(O16),ABS(P16)))+IF(ABS(P15)=1,0)+IF(ABS(P15)=2,IF(Q16="-",0,IF(Q16="X",10,ABS(Q16))))+IF(AND(ABS(P15)=3,ABS(R15)=3),10+IF(S16="-",0,IF(S16="X",10,ABS(S16))))+IF(AND(ABS(P15)=3,NOT(ABS(R15)=3)),IF(Q16="-",0,ABS(Q16))+IF(R16="-",0,IF(R16="/",10-ABS(Q16),ABS(R16))))</f>
        <v>85</v>
      </c>
      <c r="P17" s="34"/>
      <c r="Q17" s="33">
        <f>O17+IF(Q16="-",0,IF(Q16="X",10,ABS(Q16)))+IF(R16="-",0,IF(R16="/",10-ABS(Q16),ABS(R16)))+IF(ABS(R15)=1,0)+IF(ABS(R15)=2,IF(S16="-",0,IF(S16="X",10,ABS(S16))))+IF(AND(ABS(R15)=3,ABS(T15)=3),10+IF(T16="-",0,IF(T16="X",10,ABS(T16))))+IF(AND(ABS(R15)=3,NOT(ABS(T15)=3)),IF(S16="-",0,ABS(S16))+IF(T16="-",0,IF(T16="/",10-ABS(S16),ABS(T16))))</f>
        <v>94</v>
      </c>
      <c r="R17" s="34"/>
      <c r="S17" s="38">
        <f>Q17+IF(S16="-",0,IF(S16="X",10,ABS(S16)))+IF(T16="-",0,IF(T16="X",10,IF(T16="/",10-ABS(S16),ABS(T16))))+IF(U16="-",0,IF(U16="X",10,IF(U16="/",10-ABS(T16),ABS(U16))))</f>
        <v>124</v>
      </c>
      <c r="T17" s="38"/>
      <c r="U17" s="34"/>
      <c r="Y17" s="29" t="s">
        <v>8</v>
      </c>
      <c r="Z17" s="12">
        <f>COUNTIF(A16:U16,"&lt;0")</f>
        <v>0</v>
      </c>
    </row>
  </sheetData>
  <mergeCells count="40">
    <mergeCell ref="Q7:R7"/>
    <mergeCell ref="S7:U7"/>
    <mergeCell ref="M1:O2"/>
    <mergeCell ref="A4:D4"/>
    <mergeCell ref="O12:P12"/>
    <mergeCell ref="Q12:R12"/>
    <mergeCell ref="S12:U12"/>
    <mergeCell ref="M12:N12"/>
    <mergeCell ref="E7:F7"/>
    <mergeCell ref="G7:H7"/>
    <mergeCell ref="M7:N7"/>
    <mergeCell ref="O7:P7"/>
    <mergeCell ref="E17:F17"/>
    <mergeCell ref="G17:H17"/>
    <mergeCell ref="A1:F2"/>
    <mergeCell ref="H1:I2"/>
    <mergeCell ref="J1:L2"/>
    <mergeCell ref="K7:L7"/>
    <mergeCell ref="I7:J7"/>
    <mergeCell ref="F4:G4"/>
    <mergeCell ref="A7:B7"/>
    <mergeCell ref="C7:D7"/>
    <mergeCell ref="Q17:R17"/>
    <mergeCell ref="S17:U17"/>
    <mergeCell ref="A14:D14"/>
    <mergeCell ref="I17:J17"/>
    <mergeCell ref="K17:L17"/>
    <mergeCell ref="M17:N17"/>
    <mergeCell ref="O17:P17"/>
    <mergeCell ref="A17:B17"/>
    <mergeCell ref="C17:D17"/>
    <mergeCell ref="F14:G14"/>
    <mergeCell ref="I12:J12"/>
    <mergeCell ref="K12:L12"/>
    <mergeCell ref="A9:D9"/>
    <mergeCell ref="F9:G9"/>
    <mergeCell ref="A12:B12"/>
    <mergeCell ref="C12:D12"/>
    <mergeCell ref="E12:F12"/>
    <mergeCell ref="G12:H12"/>
  </mergeCells>
  <phoneticPr fontId="1" type="noConversion"/>
  <conditionalFormatting sqref="S4:X5 A1:V5 Y1:IV8 A13:XFD13 A18:XFD65536 S7:X7 A7:V8 V6:X6">
    <cfRule type="cellIs" dxfId="11" priority="15" stopIfTrue="1" operator="equal">
      <formula>"/"</formula>
    </cfRule>
    <cfRule type="cellIs" dxfId="10" priority="16" stopIfTrue="1" operator="equal">
      <formula>"X"</formula>
    </cfRule>
  </conditionalFormatting>
  <conditionalFormatting sqref="A9:XFD10 A12:XFD12 V11:IV11">
    <cfRule type="cellIs" dxfId="9" priority="9" stopIfTrue="1" operator="equal">
      <formula>"/"</formula>
    </cfRule>
    <cfRule type="cellIs" dxfId="8" priority="10" stopIfTrue="1" operator="equal">
      <formula>"X"</formula>
    </cfRule>
  </conditionalFormatting>
  <conditionalFormatting sqref="A14:XFD15 A17:XFD17 V16:IV16">
    <cfRule type="cellIs" dxfId="7" priority="7" stopIfTrue="1" operator="equal">
      <formula>"/"</formula>
    </cfRule>
    <cfRule type="cellIs" dxfId="6" priority="8" stopIfTrue="1" operator="equal">
      <formula>"X"</formula>
    </cfRule>
  </conditionalFormatting>
  <conditionalFormatting sqref="A11:U11">
    <cfRule type="cellIs" dxfId="5" priority="5" stopIfTrue="1" operator="equal">
      <formula>"/"</formula>
    </cfRule>
    <cfRule type="cellIs" dxfId="4" priority="6" stopIfTrue="1" operator="equal">
      <formula>"X"</formula>
    </cfRule>
  </conditionalFormatting>
  <conditionalFormatting sqref="A16:U16">
    <cfRule type="cellIs" dxfId="3" priority="3" stopIfTrue="1" operator="equal">
      <formula>"/"</formula>
    </cfRule>
    <cfRule type="cellIs" dxfId="2" priority="4" stopIfTrue="1" operator="equal">
      <formula>"X"</formula>
    </cfRule>
  </conditionalFormatting>
  <conditionalFormatting sqref="A6:U6">
    <cfRule type="cellIs" dxfId="1" priority="1" stopIfTrue="1" operator="equal">
      <formula>"/"</formula>
    </cfRule>
    <cfRule type="cellIs" dxfId="0" priority="2" stopIfTrue="1" operator="equal">
      <formula>"X"</formula>
    </cfRule>
  </conditionalFormatting>
  <pageMargins left="0.75" right="0.75" top="1" bottom="1" header="0.5" footer="0.5"/>
  <pageSetup paperSize="9" scale="83" orientation="portrait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사용법</vt:lpstr>
      <vt:lpstr>홍길동</vt:lpstr>
    </vt:vector>
  </TitlesOfParts>
  <Company>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겸</dc:creator>
  <cp:lastModifiedBy>Microsoft Office User</cp:lastModifiedBy>
  <cp:lastPrinted>2009-04-26T02:18:30Z</cp:lastPrinted>
  <dcterms:created xsi:type="dcterms:W3CDTF">2009-04-25T19:31:17Z</dcterms:created>
  <dcterms:modified xsi:type="dcterms:W3CDTF">2020-08-24T14:29:02Z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9cc179f2-615e-4de9-a1c1-15aa8085b663</vt:lpwstr>
  </property>
</Properties>
</file>