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_sk\Dropbox\"/>
    </mc:Choice>
  </mc:AlternateContent>
  <bookViews>
    <workbookView xWindow="2790" yWindow="0" windowWidth="19560" windowHeight="7125"/>
  </bookViews>
  <sheets>
    <sheet name="同定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3" i="1"/>
  <c r="B29" i="1"/>
  <c r="C25" i="1"/>
  <c r="D17" i="1"/>
  <c r="D18" i="1"/>
  <c r="D19" i="1"/>
  <c r="D16" i="1"/>
</calcChain>
</file>

<file path=xl/sharedStrings.xml><?xml version="1.0" encoding="utf-8"?>
<sst xmlns="http://schemas.openxmlformats.org/spreadsheetml/2006/main" count="13" uniqueCount="13">
  <si>
    <t>rad/s</t>
    <phoneticPr fontId="1"/>
  </si>
  <si>
    <t>A</t>
    <phoneticPr fontId="1"/>
  </si>
  <si>
    <t>V</t>
    <phoneticPr fontId="1"/>
  </si>
  <si>
    <t>gram</t>
    <phoneticPr fontId="1"/>
  </si>
  <si>
    <t>torque</t>
    <phoneticPr fontId="1"/>
  </si>
  <si>
    <t>g</t>
    <phoneticPr fontId="1"/>
  </si>
  <si>
    <t>r_motor</t>
    <phoneticPr fontId="1"/>
  </si>
  <si>
    <t>トルク定数</t>
    <rPh sb="3" eb="5">
      <t>テイスウ</t>
    </rPh>
    <phoneticPr fontId="1"/>
  </si>
  <si>
    <t>n_motor</t>
    <phoneticPr fontId="1"/>
  </si>
  <si>
    <t>n_chassis</t>
    <phoneticPr fontId="1"/>
  </si>
  <si>
    <t>n_all</t>
    <phoneticPr fontId="1"/>
  </si>
  <si>
    <t>逆起電力定数</t>
    <rPh sb="0" eb="1">
      <t>ギャク</t>
    </rPh>
    <rPh sb="1" eb="4">
      <t>キデンリョク</t>
    </rPh>
    <rPh sb="4" eb="6">
      <t>テイスウ</t>
    </rPh>
    <phoneticPr fontId="1"/>
  </si>
  <si>
    <t>負荷トルク</t>
    <rPh sb="0" eb="2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</si>
</sst>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同定!$B$3:$B$12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同定!$C$3:$C$12</c:f>
              <c:numCache>
                <c:formatCode>General</c:formatCode>
                <c:ptCount val="10"/>
                <c:pt idx="0">
                  <c:v>0.48</c:v>
                </c:pt>
                <c:pt idx="1">
                  <c:v>2</c:v>
                </c:pt>
                <c:pt idx="2">
                  <c:v>3.56</c:v>
                </c:pt>
                <c:pt idx="3">
                  <c:v>5</c:v>
                </c:pt>
                <c:pt idx="4">
                  <c:v>6.42</c:v>
                </c:pt>
                <c:pt idx="5">
                  <c:v>7.84</c:v>
                </c:pt>
                <c:pt idx="6">
                  <c:v>9.3000000000000007</c:v>
                </c:pt>
                <c:pt idx="7">
                  <c:v>10.69</c:v>
                </c:pt>
                <c:pt idx="8">
                  <c:v>12.36</c:v>
                </c:pt>
                <c:pt idx="9">
                  <c:v>14.02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2-4C75-9C62-AF15E911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87823"/>
        <c:axId val="2092787407"/>
      </c:scatterChart>
      <c:valAx>
        <c:axId val="20927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787407"/>
        <c:crosses val="autoZero"/>
        <c:crossBetween val="midCat"/>
      </c:valAx>
      <c:valAx>
        <c:axId val="20927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27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同定!$B$16:$B$19</c:f>
              <c:numCache>
                <c:formatCode>General</c:formatCode>
                <c:ptCount val="4"/>
                <c:pt idx="0">
                  <c:v>0.06</c:v>
                </c:pt>
                <c:pt idx="1">
                  <c:v>0.18</c:v>
                </c:pt>
                <c:pt idx="2">
                  <c:v>0.25</c:v>
                </c:pt>
                <c:pt idx="3">
                  <c:v>0.3</c:v>
                </c:pt>
              </c:numCache>
            </c:numRef>
          </c:xVal>
          <c:yVal>
            <c:numRef>
              <c:f>同定!$D$16:$D$19</c:f>
              <c:numCache>
                <c:formatCode>General</c:formatCode>
                <c:ptCount val="4"/>
                <c:pt idx="0">
                  <c:v>7.6027499999999998E-2</c:v>
                </c:pt>
                <c:pt idx="1">
                  <c:v>0.11343303</c:v>
                </c:pt>
                <c:pt idx="2">
                  <c:v>0.15083855999999998</c:v>
                </c:pt>
                <c:pt idx="3">
                  <c:v>0.16209063000000001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3-467A-88B3-E6373652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37279"/>
        <c:axId val="2098763471"/>
      </c:scatterChart>
      <c:valAx>
        <c:axId val="16245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8763471"/>
        <c:crosses val="autoZero"/>
        <c:crossBetween val="midCat"/>
      </c:valAx>
      <c:valAx>
        <c:axId val="20987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45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12</xdr:row>
      <xdr:rowOff>123825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11</xdr:col>
      <xdr:colOff>457200</xdr:colOff>
      <xdr:row>25</xdr:row>
      <xdr:rowOff>123825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topLeftCell="A7" workbookViewId="0">
      <selection activeCell="G31" sqref="G31"/>
    </sheetView>
  </sheetViews>
  <sheetFormatPr defaultRowHeight="18.75" x14ac:dyDescent="0.4"/>
  <sheetData>
    <row r="2" spans="2:4" x14ac:dyDescent="0.4">
      <c r="B2" s="3" t="s">
        <v>2</v>
      </c>
      <c r="C2" s="3" t="s">
        <v>0</v>
      </c>
    </row>
    <row r="3" spans="2:4" x14ac:dyDescent="0.4">
      <c r="B3" s="1">
        <v>0.5</v>
      </c>
      <c r="C3" s="1">
        <v>0.48</v>
      </c>
    </row>
    <row r="4" spans="2:4" x14ac:dyDescent="0.4">
      <c r="B4" s="1">
        <v>1</v>
      </c>
      <c r="C4" s="1">
        <v>2</v>
      </c>
    </row>
    <row r="5" spans="2:4" x14ac:dyDescent="0.4">
      <c r="B5" s="1">
        <v>1.5</v>
      </c>
      <c r="C5" s="1">
        <v>3.56</v>
      </c>
    </row>
    <row r="6" spans="2:4" x14ac:dyDescent="0.4">
      <c r="B6" s="1">
        <v>2</v>
      </c>
      <c r="C6" s="1">
        <v>5</v>
      </c>
    </row>
    <row r="7" spans="2:4" x14ac:dyDescent="0.4">
      <c r="B7" s="1">
        <v>2.5</v>
      </c>
      <c r="C7" s="1">
        <v>6.42</v>
      </c>
    </row>
    <row r="8" spans="2:4" x14ac:dyDescent="0.4">
      <c r="B8" s="1">
        <v>3</v>
      </c>
      <c r="C8" s="1">
        <v>7.84</v>
      </c>
    </row>
    <row r="9" spans="2:4" x14ac:dyDescent="0.4">
      <c r="B9" s="1">
        <v>3.5</v>
      </c>
      <c r="C9" s="1">
        <v>9.3000000000000007</v>
      </c>
    </row>
    <row r="10" spans="2:4" x14ac:dyDescent="0.4">
      <c r="B10" s="1">
        <v>4</v>
      </c>
      <c r="C10" s="1">
        <v>10.69</v>
      </c>
    </row>
    <row r="11" spans="2:4" x14ac:dyDescent="0.4">
      <c r="B11" s="1">
        <v>4.5</v>
      </c>
      <c r="C11" s="1">
        <v>12.36</v>
      </c>
    </row>
    <row r="12" spans="2:4" x14ac:dyDescent="0.4">
      <c r="B12" s="1">
        <v>5</v>
      </c>
      <c r="C12" s="1">
        <v>14.02</v>
      </c>
    </row>
    <row r="15" spans="2:4" x14ac:dyDescent="0.4">
      <c r="B15" s="3" t="s">
        <v>1</v>
      </c>
      <c r="C15" s="3" t="s">
        <v>3</v>
      </c>
      <c r="D15" s="3" t="s">
        <v>4</v>
      </c>
    </row>
    <row r="16" spans="2:4" x14ac:dyDescent="0.4">
      <c r="B16" s="1">
        <v>0.06</v>
      </c>
      <c r="C16" s="1">
        <v>250</v>
      </c>
      <c r="D16" s="1">
        <f>C16*0.001*C$22*C$21</f>
        <v>7.6027499999999998E-2</v>
      </c>
    </row>
    <row r="17" spans="2:4" x14ac:dyDescent="0.4">
      <c r="B17" s="1">
        <v>0.18</v>
      </c>
      <c r="C17" s="1">
        <v>373</v>
      </c>
      <c r="D17" s="1">
        <f t="shared" ref="D17:D19" si="0">C17*0.001*C$22*C$21</f>
        <v>0.11343303</v>
      </c>
    </row>
    <row r="18" spans="2:4" x14ac:dyDescent="0.4">
      <c r="B18" s="1">
        <v>0.25</v>
      </c>
      <c r="C18" s="1">
        <v>496</v>
      </c>
      <c r="D18" s="1">
        <f t="shared" si="0"/>
        <v>0.15083855999999998</v>
      </c>
    </row>
    <row r="19" spans="2:4" x14ac:dyDescent="0.4">
      <c r="B19" s="1">
        <v>0.3</v>
      </c>
      <c r="C19" s="1">
        <v>533</v>
      </c>
      <c r="D19" s="1">
        <f t="shared" si="0"/>
        <v>0.16209063000000001</v>
      </c>
    </row>
    <row r="21" spans="2:4" x14ac:dyDescent="0.4">
      <c r="B21" s="3" t="s">
        <v>6</v>
      </c>
      <c r="C21" s="1">
        <v>3.1E-2</v>
      </c>
    </row>
    <row r="22" spans="2:4" x14ac:dyDescent="0.4">
      <c r="B22" s="3" t="s">
        <v>5</v>
      </c>
      <c r="C22" s="1">
        <v>9.81</v>
      </c>
    </row>
    <row r="23" spans="2:4" x14ac:dyDescent="0.4">
      <c r="B23" s="3" t="s">
        <v>8</v>
      </c>
      <c r="C23" s="2">
        <v>51.45</v>
      </c>
    </row>
    <row r="24" spans="2:4" x14ac:dyDescent="0.4">
      <c r="B24" s="3" t="s">
        <v>9</v>
      </c>
      <c r="C24" s="2">
        <v>2.14</v>
      </c>
    </row>
    <row r="25" spans="2:4" x14ac:dyDescent="0.4">
      <c r="B25" s="3" t="s">
        <v>10</v>
      </c>
      <c r="C25" s="1">
        <f>C23*C24</f>
        <v>110.10300000000001</v>
      </c>
    </row>
    <row r="28" spans="2:4" x14ac:dyDescent="0.4">
      <c r="B28" s="4" t="s">
        <v>7</v>
      </c>
      <c r="C28" s="4"/>
    </row>
    <row r="29" spans="2:4" x14ac:dyDescent="0.4">
      <c r="B29" s="5">
        <f>0.3724/C25</f>
        <v>3.3822874944370268E-3</v>
      </c>
      <c r="C29" s="5"/>
    </row>
    <row r="30" spans="2:4" x14ac:dyDescent="0.4">
      <c r="B30" s="4" t="s">
        <v>12</v>
      </c>
      <c r="C30" s="4"/>
    </row>
    <row r="31" spans="2:4" x14ac:dyDescent="0.4">
      <c r="B31" s="5">
        <f>0.052/C25</f>
        <v>4.7228504218776958E-4</v>
      </c>
      <c r="C31" s="5"/>
    </row>
    <row r="32" spans="2:4" x14ac:dyDescent="0.4">
      <c r="B32" s="4" t="s">
        <v>11</v>
      </c>
      <c r="C32" s="4"/>
    </row>
    <row r="33" spans="2:3" x14ac:dyDescent="0.4">
      <c r="B33" s="5">
        <f>1/(2.961*C25)</f>
        <v>3.0673436870844672E-3</v>
      </c>
      <c r="C33" s="5"/>
    </row>
  </sheetData>
  <mergeCells count="6">
    <mergeCell ref="B33:C33"/>
    <mergeCell ref="B28:C28"/>
    <mergeCell ref="B29:C29"/>
    <mergeCell ref="B30:C30"/>
    <mergeCell ref="B31:C31"/>
    <mergeCell ref="B32:C32"/>
  </mergeCells>
  <phoneticPr fontId="1"/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同定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2019-06-19T03:57:00Z</dcterms:created>
  <dcterms:modified xsi:type="dcterms:W3CDTF">2019-06-20T21:19:10Z</dcterms:modified>
</cp:coreProperties>
</file>