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indows\Documents\LapTimeSim\"/>
    </mc:Choice>
  </mc:AlternateContent>
  <bookViews>
    <workbookView xWindow="10230" yWindow="0" windowWidth="18270" windowHeight="7920" activeTab="2"/>
  </bookViews>
  <sheets>
    <sheet name="Traveling_Line" sheetId="1" r:id="rId1"/>
    <sheet name="Speed_Calc" sheetId="2" r:id="rId2"/>
    <sheet name="ENG_Calc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5" i="2" l="1"/>
  <c r="A88" i="2"/>
  <c r="A89" i="2"/>
  <c r="A90" i="2"/>
  <c r="A91" i="2"/>
  <c r="A92" i="2"/>
  <c r="A93" i="2"/>
  <c r="A94" i="2"/>
  <c r="A95" i="2"/>
  <c r="C1103" i="3" l="1"/>
  <c r="D1103" i="3" s="1"/>
  <c r="E1103" i="3" s="1"/>
  <c r="F1103" i="3" s="1"/>
  <c r="H1103" i="3" s="1"/>
  <c r="G1103" i="3"/>
  <c r="I1103" i="3"/>
  <c r="C1104" i="3"/>
  <c r="D1104" i="3" s="1"/>
  <c r="E1104" i="3" s="1"/>
  <c r="F1104" i="3" s="1"/>
  <c r="H1104" i="3" s="1"/>
  <c r="G1104" i="3"/>
  <c r="I1104" i="3"/>
  <c r="C1105" i="3"/>
  <c r="D1105" i="3" s="1"/>
  <c r="E1105" i="3" s="1"/>
  <c r="F1105" i="3" s="1"/>
  <c r="G1105" i="3"/>
  <c r="I1105" i="3"/>
  <c r="C1106" i="3"/>
  <c r="D1106" i="3" s="1"/>
  <c r="E1106" i="3" s="1"/>
  <c r="F1106" i="3" s="1"/>
  <c r="H1106" i="3" s="1"/>
  <c r="G1106" i="3"/>
  <c r="I1106" i="3"/>
  <c r="C1107" i="3"/>
  <c r="D1107" i="3" s="1"/>
  <c r="E1107" i="3" s="1"/>
  <c r="F1107" i="3" s="1"/>
  <c r="G1107" i="3"/>
  <c r="I1107" i="3"/>
  <c r="C1108" i="3"/>
  <c r="D1108" i="3" s="1"/>
  <c r="E1108" i="3" s="1"/>
  <c r="F1108" i="3" s="1"/>
  <c r="H1108" i="3" s="1"/>
  <c r="G1108" i="3"/>
  <c r="I1108" i="3"/>
  <c r="C1109" i="3"/>
  <c r="D1109" i="3" s="1"/>
  <c r="E1109" i="3" s="1"/>
  <c r="F1109" i="3" s="1"/>
  <c r="G1109" i="3"/>
  <c r="I1109" i="3"/>
  <c r="C1110" i="3"/>
  <c r="D1110" i="3" s="1"/>
  <c r="E1110" i="3" s="1"/>
  <c r="F1110" i="3" s="1"/>
  <c r="H1110" i="3" s="1"/>
  <c r="G1110" i="3"/>
  <c r="I1110" i="3"/>
  <c r="C1111" i="3"/>
  <c r="D1111" i="3" s="1"/>
  <c r="E1111" i="3" s="1"/>
  <c r="F1111" i="3" s="1"/>
  <c r="G1111" i="3"/>
  <c r="I1111" i="3"/>
  <c r="C1112" i="3"/>
  <c r="D1112" i="3" s="1"/>
  <c r="E1112" i="3" s="1"/>
  <c r="F1112" i="3" s="1"/>
  <c r="H1112" i="3" s="1"/>
  <c r="G1112" i="3"/>
  <c r="I1112" i="3"/>
  <c r="C1113" i="3"/>
  <c r="D1113" i="3" s="1"/>
  <c r="E1113" i="3" s="1"/>
  <c r="F1113" i="3" s="1"/>
  <c r="G1113" i="3"/>
  <c r="I1113" i="3"/>
  <c r="C1114" i="3"/>
  <c r="D1114" i="3" s="1"/>
  <c r="E1114" i="3" s="1"/>
  <c r="F1114" i="3" s="1"/>
  <c r="H1114" i="3" s="1"/>
  <c r="G1114" i="3"/>
  <c r="I1114" i="3"/>
  <c r="C1115" i="3"/>
  <c r="D1115" i="3" s="1"/>
  <c r="E1115" i="3" s="1"/>
  <c r="F1115" i="3" s="1"/>
  <c r="G1115" i="3"/>
  <c r="I1115" i="3"/>
  <c r="C1116" i="3"/>
  <c r="D1116" i="3" s="1"/>
  <c r="E1116" i="3" s="1"/>
  <c r="F1116" i="3" s="1"/>
  <c r="H1116" i="3" s="1"/>
  <c r="G1116" i="3"/>
  <c r="I1116" i="3"/>
  <c r="C1117" i="3"/>
  <c r="D1117" i="3" s="1"/>
  <c r="E1117" i="3" s="1"/>
  <c r="F1117" i="3" s="1"/>
  <c r="H1117" i="3" s="1"/>
  <c r="G1117" i="3"/>
  <c r="I1117" i="3"/>
  <c r="C1118" i="3"/>
  <c r="D1118" i="3" s="1"/>
  <c r="E1118" i="3" s="1"/>
  <c r="F1118" i="3" s="1"/>
  <c r="H1118" i="3" s="1"/>
  <c r="G1118" i="3"/>
  <c r="I1118" i="3"/>
  <c r="C1119" i="3"/>
  <c r="D1119" i="3" s="1"/>
  <c r="E1119" i="3" s="1"/>
  <c r="F1119" i="3" s="1"/>
  <c r="G1119" i="3"/>
  <c r="I1119" i="3"/>
  <c r="C1120" i="3"/>
  <c r="D1120" i="3" s="1"/>
  <c r="E1120" i="3" s="1"/>
  <c r="F1120" i="3" s="1"/>
  <c r="H1120" i="3" s="1"/>
  <c r="G1120" i="3"/>
  <c r="I1120" i="3"/>
  <c r="C1121" i="3"/>
  <c r="D1121" i="3" s="1"/>
  <c r="E1121" i="3" s="1"/>
  <c r="F1121" i="3" s="1"/>
  <c r="H1121" i="3" s="1"/>
  <c r="G1121" i="3"/>
  <c r="I1121" i="3"/>
  <c r="C1122" i="3"/>
  <c r="D1122" i="3" s="1"/>
  <c r="E1122" i="3" s="1"/>
  <c r="F1122" i="3" s="1"/>
  <c r="G1122" i="3"/>
  <c r="I1122" i="3"/>
  <c r="C1123" i="3"/>
  <c r="D1123" i="3" s="1"/>
  <c r="E1123" i="3" s="1"/>
  <c r="F1123" i="3" s="1"/>
  <c r="G1123" i="3"/>
  <c r="I1123" i="3"/>
  <c r="C1124" i="3"/>
  <c r="D1124" i="3" s="1"/>
  <c r="E1124" i="3" s="1"/>
  <c r="F1124" i="3" s="1"/>
  <c r="G1124" i="3"/>
  <c r="I1124" i="3"/>
  <c r="C1125" i="3"/>
  <c r="D1125" i="3" s="1"/>
  <c r="E1125" i="3" s="1"/>
  <c r="F1125" i="3" s="1"/>
  <c r="H1125" i="3" s="1"/>
  <c r="G1125" i="3"/>
  <c r="I1125" i="3"/>
  <c r="C1126" i="3"/>
  <c r="D1126" i="3" s="1"/>
  <c r="E1126" i="3" s="1"/>
  <c r="F1126" i="3" s="1"/>
  <c r="G1126" i="3"/>
  <c r="I1126" i="3"/>
  <c r="C1127" i="3"/>
  <c r="D1127" i="3" s="1"/>
  <c r="E1127" i="3" s="1"/>
  <c r="F1127" i="3" s="1"/>
  <c r="H1127" i="3" s="1"/>
  <c r="G1127" i="3"/>
  <c r="I1127" i="3"/>
  <c r="C1128" i="3"/>
  <c r="D1128" i="3"/>
  <c r="E1128" i="3" s="1"/>
  <c r="F1128" i="3" s="1"/>
  <c r="H1128" i="3" s="1"/>
  <c r="G1128" i="3"/>
  <c r="I1128" i="3"/>
  <c r="C1129" i="3"/>
  <c r="D1129" i="3" s="1"/>
  <c r="E1129" i="3" s="1"/>
  <c r="F1129" i="3" s="1"/>
  <c r="G1129" i="3"/>
  <c r="I1129" i="3"/>
  <c r="C1130" i="3"/>
  <c r="D1130" i="3" s="1"/>
  <c r="E1130" i="3" s="1"/>
  <c r="F1130" i="3" s="1"/>
  <c r="H1130" i="3" s="1"/>
  <c r="G1130" i="3"/>
  <c r="I1130" i="3"/>
  <c r="C1131" i="3"/>
  <c r="D1131" i="3" s="1"/>
  <c r="E1131" i="3" s="1"/>
  <c r="F1131" i="3" s="1"/>
  <c r="G1131" i="3"/>
  <c r="I1131" i="3"/>
  <c r="C1132" i="3"/>
  <c r="D1132" i="3" s="1"/>
  <c r="E1132" i="3" s="1"/>
  <c r="F1132" i="3" s="1"/>
  <c r="G1132" i="3"/>
  <c r="H1132" i="3"/>
  <c r="I1132" i="3"/>
  <c r="C1133" i="3"/>
  <c r="D1133" i="3" s="1"/>
  <c r="E1133" i="3" s="1"/>
  <c r="F1133" i="3" s="1"/>
  <c r="H1133" i="3" s="1"/>
  <c r="G1133" i="3"/>
  <c r="I1133" i="3"/>
  <c r="C1134" i="3"/>
  <c r="D1134" i="3" s="1"/>
  <c r="E1134" i="3" s="1"/>
  <c r="F1134" i="3" s="1"/>
  <c r="H1134" i="3" s="1"/>
  <c r="G1134" i="3"/>
  <c r="I1134" i="3"/>
  <c r="C1135" i="3"/>
  <c r="D1135" i="3" s="1"/>
  <c r="E1135" i="3" s="1"/>
  <c r="F1135" i="3" s="1"/>
  <c r="H1135" i="3" s="1"/>
  <c r="G1135" i="3"/>
  <c r="I1135" i="3"/>
  <c r="C1136" i="3"/>
  <c r="D1136" i="3" s="1"/>
  <c r="E1136" i="3" s="1"/>
  <c r="F1136" i="3" s="1"/>
  <c r="H1136" i="3" s="1"/>
  <c r="G1136" i="3"/>
  <c r="I1136" i="3"/>
  <c r="C1137" i="3"/>
  <c r="D1137" i="3" s="1"/>
  <c r="E1137" i="3" s="1"/>
  <c r="F1137" i="3" s="1"/>
  <c r="H1137" i="3" s="1"/>
  <c r="G1137" i="3"/>
  <c r="I1137" i="3"/>
  <c r="C1138" i="3"/>
  <c r="D1138" i="3" s="1"/>
  <c r="E1138" i="3" s="1"/>
  <c r="F1138" i="3" s="1"/>
  <c r="H1138" i="3" s="1"/>
  <c r="G1138" i="3"/>
  <c r="I1138" i="3"/>
  <c r="C1139" i="3"/>
  <c r="D1139" i="3" s="1"/>
  <c r="E1139" i="3" s="1"/>
  <c r="F1139" i="3" s="1"/>
  <c r="G1139" i="3"/>
  <c r="I1139" i="3"/>
  <c r="C1140" i="3"/>
  <c r="D1140" i="3" s="1"/>
  <c r="E1140" i="3" s="1"/>
  <c r="F1140" i="3" s="1"/>
  <c r="H1140" i="3" s="1"/>
  <c r="G1140" i="3"/>
  <c r="I1140" i="3"/>
  <c r="C1141" i="3"/>
  <c r="D1141" i="3" s="1"/>
  <c r="E1141" i="3" s="1"/>
  <c r="F1141" i="3" s="1"/>
  <c r="H1141" i="3" s="1"/>
  <c r="G1141" i="3"/>
  <c r="I1141" i="3"/>
  <c r="C1142" i="3"/>
  <c r="D1142" i="3" s="1"/>
  <c r="E1142" i="3" s="1"/>
  <c r="F1142" i="3" s="1"/>
  <c r="G1142" i="3"/>
  <c r="I1142" i="3"/>
  <c r="C1143" i="3"/>
  <c r="D1143" i="3" s="1"/>
  <c r="E1143" i="3" s="1"/>
  <c r="F1143" i="3" s="1"/>
  <c r="H1143" i="3" s="1"/>
  <c r="G1143" i="3"/>
  <c r="I1143" i="3"/>
  <c r="C1144" i="3"/>
  <c r="D1144" i="3" s="1"/>
  <c r="E1144" i="3" s="1"/>
  <c r="F1144" i="3" s="1"/>
  <c r="H1144" i="3" s="1"/>
  <c r="G1144" i="3"/>
  <c r="I1144" i="3"/>
  <c r="C1145" i="3"/>
  <c r="D1145" i="3" s="1"/>
  <c r="E1145" i="3" s="1"/>
  <c r="F1145" i="3" s="1"/>
  <c r="G1145" i="3"/>
  <c r="I1145" i="3"/>
  <c r="C1146" i="3"/>
  <c r="D1146" i="3" s="1"/>
  <c r="E1146" i="3" s="1"/>
  <c r="F1146" i="3" s="1"/>
  <c r="H1146" i="3" s="1"/>
  <c r="G1146" i="3"/>
  <c r="I1146" i="3"/>
  <c r="C1147" i="3"/>
  <c r="D1147" i="3" s="1"/>
  <c r="E1147" i="3" s="1"/>
  <c r="F1147" i="3" s="1"/>
  <c r="G1147" i="3"/>
  <c r="I1147" i="3"/>
  <c r="C1148" i="3"/>
  <c r="D1148" i="3" s="1"/>
  <c r="E1148" i="3" s="1"/>
  <c r="F1148" i="3" s="1"/>
  <c r="H1148" i="3" s="1"/>
  <c r="G1148" i="3"/>
  <c r="I1148" i="3"/>
  <c r="C1149" i="3"/>
  <c r="D1149" i="3" s="1"/>
  <c r="E1149" i="3" s="1"/>
  <c r="F1149" i="3" s="1"/>
  <c r="H1149" i="3" s="1"/>
  <c r="G1149" i="3"/>
  <c r="I1149" i="3"/>
  <c r="C1150" i="3"/>
  <c r="D1150" i="3" s="1"/>
  <c r="E1150" i="3" s="1"/>
  <c r="F1150" i="3" s="1"/>
  <c r="G1150" i="3"/>
  <c r="I1150" i="3"/>
  <c r="C1151" i="3"/>
  <c r="D1151" i="3" s="1"/>
  <c r="E1151" i="3" s="1"/>
  <c r="F1151" i="3" s="1"/>
  <c r="G1151" i="3"/>
  <c r="I1151" i="3"/>
  <c r="C1152" i="3"/>
  <c r="D1152" i="3" s="1"/>
  <c r="E1152" i="3" s="1"/>
  <c r="F1152" i="3" s="1"/>
  <c r="H1152" i="3" s="1"/>
  <c r="G1152" i="3"/>
  <c r="I1152" i="3"/>
  <c r="C1153" i="3"/>
  <c r="D1153" i="3" s="1"/>
  <c r="E1153" i="3" s="1"/>
  <c r="F1153" i="3" s="1"/>
  <c r="H1153" i="3" s="1"/>
  <c r="G1153" i="3"/>
  <c r="I1153" i="3"/>
  <c r="C1154" i="3"/>
  <c r="D1154" i="3" s="1"/>
  <c r="E1154" i="3" s="1"/>
  <c r="F1154" i="3" s="1"/>
  <c r="H1154" i="3" s="1"/>
  <c r="G1154" i="3"/>
  <c r="I1154" i="3"/>
  <c r="C1155" i="3"/>
  <c r="D1155" i="3" s="1"/>
  <c r="E1155" i="3" s="1"/>
  <c r="F1155" i="3" s="1"/>
  <c r="G1155" i="3"/>
  <c r="I1155" i="3"/>
  <c r="C1156" i="3"/>
  <c r="D1156" i="3" s="1"/>
  <c r="E1156" i="3" s="1"/>
  <c r="F1156" i="3" s="1"/>
  <c r="H1156" i="3" s="1"/>
  <c r="G1156" i="3"/>
  <c r="I1156" i="3"/>
  <c r="C1157" i="3"/>
  <c r="D1157" i="3" s="1"/>
  <c r="E1157" i="3" s="1"/>
  <c r="F1157" i="3" s="1"/>
  <c r="G1157" i="3"/>
  <c r="I1157" i="3"/>
  <c r="C1158" i="3"/>
  <c r="D1158" i="3" s="1"/>
  <c r="E1158" i="3" s="1"/>
  <c r="F1158" i="3" s="1"/>
  <c r="H1158" i="3" s="1"/>
  <c r="G1158" i="3"/>
  <c r="I1158" i="3"/>
  <c r="C1159" i="3"/>
  <c r="D1159" i="3" s="1"/>
  <c r="E1159" i="3" s="1"/>
  <c r="F1159" i="3" s="1"/>
  <c r="H1159" i="3" s="1"/>
  <c r="G1159" i="3"/>
  <c r="I1159" i="3"/>
  <c r="C1160" i="3"/>
  <c r="D1160" i="3" s="1"/>
  <c r="E1160" i="3" s="1"/>
  <c r="F1160" i="3" s="1"/>
  <c r="H1160" i="3" s="1"/>
  <c r="G1160" i="3"/>
  <c r="I1160" i="3"/>
  <c r="C1161" i="3"/>
  <c r="D1161" i="3" s="1"/>
  <c r="E1161" i="3" s="1"/>
  <c r="F1161" i="3" s="1"/>
  <c r="G1161" i="3"/>
  <c r="I1161" i="3"/>
  <c r="C1162" i="3"/>
  <c r="D1162" i="3" s="1"/>
  <c r="E1162" i="3" s="1"/>
  <c r="F1162" i="3" s="1"/>
  <c r="H1162" i="3" s="1"/>
  <c r="G1162" i="3"/>
  <c r="I1162" i="3"/>
  <c r="C1163" i="3"/>
  <c r="D1163" i="3" s="1"/>
  <c r="E1163" i="3" s="1"/>
  <c r="F1163" i="3" s="1"/>
  <c r="G1163" i="3"/>
  <c r="I1163" i="3"/>
  <c r="C1164" i="3"/>
  <c r="D1164" i="3" s="1"/>
  <c r="E1164" i="3" s="1"/>
  <c r="F1164" i="3" s="1"/>
  <c r="H1164" i="3" s="1"/>
  <c r="G1164" i="3"/>
  <c r="I1164" i="3"/>
  <c r="C1165" i="3"/>
  <c r="D1165" i="3" s="1"/>
  <c r="E1165" i="3" s="1"/>
  <c r="F1165" i="3" s="1"/>
  <c r="G1165" i="3"/>
  <c r="I1165" i="3"/>
  <c r="C1166" i="3"/>
  <c r="D1166" i="3" s="1"/>
  <c r="E1166" i="3" s="1"/>
  <c r="F1166" i="3" s="1"/>
  <c r="H1166" i="3" s="1"/>
  <c r="G1166" i="3"/>
  <c r="I1166" i="3"/>
  <c r="C1167" i="3"/>
  <c r="D1167" i="3" s="1"/>
  <c r="E1167" i="3" s="1"/>
  <c r="F1167" i="3" s="1"/>
  <c r="H1167" i="3" s="1"/>
  <c r="G1167" i="3"/>
  <c r="I1167" i="3"/>
  <c r="C1168" i="3"/>
  <c r="D1168" i="3" s="1"/>
  <c r="E1168" i="3" s="1"/>
  <c r="F1168" i="3" s="1"/>
  <c r="H1168" i="3" s="1"/>
  <c r="G1168" i="3"/>
  <c r="I1168" i="3"/>
  <c r="C1169" i="3"/>
  <c r="D1169" i="3" s="1"/>
  <c r="E1169" i="3" s="1"/>
  <c r="F1169" i="3" s="1"/>
  <c r="G1169" i="3"/>
  <c r="I1169" i="3"/>
  <c r="C1170" i="3"/>
  <c r="D1170" i="3" s="1"/>
  <c r="E1170" i="3" s="1"/>
  <c r="F1170" i="3" s="1"/>
  <c r="H1170" i="3" s="1"/>
  <c r="G1170" i="3"/>
  <c r="I1170" i="3"/>
  <c r="C1171" i="3"/>
  <c r="D1171" i="3" s="1"/>
  <c r="E1171" i="3" s="1"/>
  <c r="F1171" i="3" s="1"/>
  <c r="H1171" i="3" s="1"/>
  <c r="G1171" i="3"/>
  <c r="I1171" i="3"/>
  <c r="C1172" i="3"/>
  <c r="D1172" i="3" s="1"/>
  <c r="E1172" i="3" s="1"/>
  <c r="F1172" i="3" s="1"/>
  <c r="H1172" i="3" s="1"/>
  <c r="G1172" i="3"/>
  <c r="I1172" i="3"/>
  <c r="C1173" i="3"/>
  <c r="D1173" i="3" s="1"/>
  <c r="E1173" i="3" s="1"/>
  <c r="F1173" i="3" s="1"/>
  <c r="H1173" i="3" s="1"/>
  <c r="G1173" i="3"/>
  <c r="I1173" i="3"/>
  <c r="C1174" i="3"/>
  <c r="D1174" i="3" s="1"/>
  <c r="E1174" i="3" s="1"/>
  <c r="F1174" i="3" s="1"/>
  <c r="H1174" i="3" s="1"/>
  <c r="G1174" i="3"/>
  <c r="I1174" i="3"/>
  <c r="C1175" i="3"/>
  <c r="D1175" i="3" s="1"/>
  <c r="E1175" i="3" s="1"/>
  <c r="F1175" i="3" s="1"/>
  <c r="H1175" i="3" s="1"/>
  <c r="G1175" i="3"/>
  <c r="I1175" i="3"/>
  <c r="C1176" i="3"/>
  <c r="D1176" i="3" s="1"/>
  <c r="E1176" i="3" s="1"/>
  <c r="F1176" i="3" s="1"/>
  <c r="H1176" i="3" s="1"/>
  <c r="G1176" i="3"/>
  <c r="I1176" i="3"/>
  <c r="C1177" i="3"/>
  <c r="D1177" i="3" s="1"/>
  <c r="E1177" i="3" s="1"/>
  <c r="F1177" i="3" s="1"/>
  <c r="H1177" i="3" s="1"/>
  <c r="G1177" i="3"/>
  <c r="I1177" i="3"/>
  <c r="C1178" i="3"/>
  <c r="D1178" i="3" s="1"/>
  <c r="E1178" i="3" s="1"/>
  <c r="F1178" i="3" s="1"/>
  <c r="H1178" i="3" s="1"/>
  <c r="G1178" i="3"/>
  <c r="I1178" i="3"/>
  <c r="C1179" i="3"/>
  <c r="D1179" i="3" s="1"/>
  <c r="E1179" i="3" s="1"/>
  <c r="F1179" i="3" s="1"/>
  <c r="G1179" i="3"/>
  <c r="I1179" i="3"/>
  <c r="C1180" i="3"/>
  <c r="D1180" i="3" s="1"/>
  <c r="E1180" i="3" s="1"/>
  <c r="F1180" i="3" s="1"/>
  <c r="H1180" i="3" s="1"/>
  <c r="G1180" i="3"/>
  <c r="I1180" i="3"/>
  <c r="C1181" i="3"/>
  <c r="D1181" i="3" s="1"/>
  <c r="E1181" i="3" s="1"/>
  <c r="F1181" i="3" s="1"/>
  <c r="G1181" i="3"/>
  <c r="I1181" i="3"/>
  <c r="C1182" i="3"/>
  <c r="D1182" i="3" s="1"/>
  <c r="E1182" i="3" s="1"/>
  <c r="F1182" i="3" s="1"/>
  <c r="H1182" i="3" s="1"/>
  <c r="G1182" i="3"/>
  <c r="I1182" i="3"/>
  <c r="C1183" i="3"/>
  <c r="D1183" i="3" s="1"/>
  <c r="E1183" i="3" s="1"/>
  <c r="F1183" i="3" s="1"/>
  <c r="H1183" i="3" s="1"/>
  <c r="G1183" i="3"/>
  <c r="I1183" i="3"/>
  <c r="C1184" i="3"/>
  <c r="D1184" i="3" s="1"/>
  <c r="E1184" i="3" s="1"/>
  <c r="F1184" i="3" s="1"/>
  <c r="H1184" i="3" s="1"/>
  <c r="G1184" i="3"/>
  <c r="I1184" i="3"/>
  <c r="C1185" i="3"/>
  <c r="D1185" i="3" s="1"/>
  <c r="E1185" i="3" s="1"/>
  <c r="F1185" i="3" s="1"/>
  <c r="G1185" i="3"/>
  <c r="I1185" i="3"/>
  <c r="C1186" i="3"/>
  <c r="D1186" i="3" s="1"/>
  <c r="E1186" i="3" s="1"/>
  <c r="F1186" i="3" s="1"/>
  <c r="H1186" i="3" s="1"/>
  <c r="G1186" i="3"/>
  <c r="I1186" i="3"/>
  <c r="C1187" i="3"/>
  <c r="D1187" i="3" s="1"/>
  <c r="E1187" i="3" s="1"/>
  <c r="F1187" i="3" s="1"/>
  <c r="H1187" i="3" s="1"/>
  <c r="G1187" i="3"/>
  <c r="I1187" i="3"/>
  <c r="C1188" i="3"/>
  <c r="D1188" i="3" s="1"/>
  <c r="E1188" i="3" s="1"/>
  <c r="F1188" i="3" s="1"/>
  <c r="H1188" i="3" s="1"/>
  <c r="G1188" i="3"/>
  <c r="I1188" i="3"/>
  <c r="C1189" i="3"/>
  <c r="D1189" i="3" s="1"/>
  <c r="E1189" i="3" s="1"/>
  <c r="F1189" i="3" s="1"/>
  <c r="H1189" i="3" s="1"/>
  <c r="G1189" i="3"/>
  <c r="I1189" i="3"/>
  <c r="C1190" i="3"/>
  <c r="D1190" i="3" s="1"/>
  <c r="E1190" i="3" s="1"/>
  <c r="F1190" i="3" s="1"/>
  <c r="H1190" i="3" s="1"/>
  <c r="G1190" i="3"/>
  <c r="I1190" i="3"/>
  <c r="C1191" i="3"/>
  <c r="D1191" i="3" s="1"/>
  <c r="E1191" i="3" s="1"/>
  <c r="F1191" i="3" s="1"/>
  <c r="H1191" i="3" s="1"/>
  <c r="G1191" i="3"/>
  <c r="I1191" i="3"/>
  <c r="C1192" i="3"/>
  <c r="D1192" i="3" s="1"/>
  <c r="E1192" i="3" s="1"/>
  <c r="F1192" i="3" s="1"/>
  <c r="H1192" i="3" s="1"/>
  <c r="G1192" i="3"/>
  <c r="I1192" i="3"/>
  <c r="C1193" i="3"/>
  <c r="D1193" i="3" s="1"/>
  <c r="E1193" i="3" s="1"/>
  <c r="F1193" i="3" s="1"/>
  <c r="G1193" i="3"/>
  <c r="I1193" i="3"/>
  <c r="C1194" i="3"/>
  <c r="D1194" i="3" s="1"/>
  <c r="E1194" i="3" s="1"/>
  <c r="F1194" i="3" s="1"/>
  <c r="H1194" i="3" s="1"/>
  <c r="G1194" i="3"/>
  <c r="I1194" i="3"/>
  <c r="C1195" i="3"/>
  <c r="D1195" i="3" s="1"/>
  <c r="E1195" i="3" s="1"/>
  <c r="F1195" i="3" s="1"/>
  <c r="H1195" i="3" s="1"/>
  <c r="G1195" i="3"/>
  <c r="I1195" i="3"/>
  <c r="C1196" i="3"/>
  <c r="D1196" i="3" s="1"/>
  <c r="E1196" i="3" s="1"/>
  <c r="F1196" i="3" s="1"/>
  <c r="H1196" i="3" s="1"/>
  <c r="G1196" i="3"/>
  <c r="I1196" i="3"/>
  <c r="C1197" i="3"/>
  <c r="D1197" i="3" s="1"/>
  <c r="E1197" i="3" s="1"/>
  <c r="F1197" i="3" s="1"/>
  <c r="H1197" i="3" s="1"/>
  <c r="G1197" i="3"/>
  <c r="I1197" i="3"/>
  <c r="C1198" i="3"/>
  <c r="D1198" i="3" s="1"/>
  <c r="E1198" i="3" s="1"/>
  <c r="F1198" i="3" s="1"/>
  <c r="H1198" i="3" s="1"/>
  <c r="G1198" i="3"/>
  <c r="I1198" i="3"/>
  <c r="C1199" i="3"/>
  <c r="D1199" i="3" s="1"/>
  <c r="E1199" i="3" s="1"/>
  <c r="F1199" i="3" s="1"/>
  <c r="H1199" i="3" s="1"/>
  <c r="G1199" i="3"/>
  <c r="I1199" i="3"/>
  <c r="C1200" i="3"/>
  <c r="D1200" i="3" s="1"/>
  <c r="E1200" i="3" s="1"/>
  <c r="F1200" i="3" s="1"/>
  <c r="G1200" i="3"/>
  <c r="I1200" i="3"/>
  <c r="C1201" i="3"/>
  <c r="D1201" i="3" s="1"/>
  <c r="E1201" i="3" s="1"/>
  <c r="F1201" i="3" s="1"/>
  <c r="G1201" i="3"/>
  <c r="I1201" i="3"/>
  <c r="C1202" i="3"/>
  <c r="D1202" i="3" s="1"/>
  <c r="E1202" i="3" s="1"/>
  <c r="F1202" i="3" s="1"/>
  <c r="H1202" i="3" s="1"/>
  <c r="G1202" i="3"/>
  <c r="I1202" i="3"/>
  <c r="C1203" i="3"/>
  <c r="D1203" i="3" s="1"/>
  <c r="E1203" i="3" s="1"/>
  <c r="F1203" i="3" s="1"/>
  <c r="H1203" i="3" s="1"/>
  <c r="G1203" i="3"/>
  <c r="I1203" i="3"/>
  <c r="C1204" i="3"/>
  <c r="D1204" i="3" s="1"/>
  <c r="E1204" i="3" s="1"/>
  <c r="F1204" i="3" s="1"/>
  <c r="H1204" i="3" s="1"/>
  <c r="G1204" i="3"/>
  <c r="I1204" i="3"/>
  <c r="C1205" i="3"/>
  <c r="D1205" i="3" s="1"/>
  <c r="E1205" i="3" s="1"/>
  <c r="F1205" i="3" s="1"/>
  <c r="H1205" i="3" s="1"/>
  <c r="G1205" i="3"/>
  <c r="I1205" i="3"/>
  <c r="C1206" i="3"/>
  <c r="D1206" i="3"/>
  <c r="E1206" i="3" s="1"/>
  <c r="F1206" i="3" s="1"/>
  <c r="H1206" i="3" s="1"/>
  <c r="G1206" i="3"/>
  <c r="I1206" i="3"/>
  <c r="C1207" i="3"/>
  <c r="D1207" i="3" s="1"/>
  <c r="E1207" i="3" s="1"/>
  <c r="F1207" i="3" s="1"/>
  <c r="H1207" i="3" s="1"/>
  <c r="G1207" i="3"/>
  <c r="I1207" i="3"/>
  <c r="C1208" i="3"/>
  <c r="D1208" i="3" s="1"/>
  <c r="E1208" i="3" s="1"/>
  <c r="F1208" i="3" s="1"/>
  <c r="G1208" i="3"/>
  <c r="I1208" i="3"/>
  <c r="C1209" i="3"/>
  <c r="D1209" i="3" s="1"/>
  <c r="E1209" i="3" s="1"/>
  <c r="F1209" i="3" s="1"/>
  <c r="G1209" i="3"/>
  <c r="I1209" i="3"/>
  <c r="C1210" i="3"/>
  <c r="D1210" i="3" s="1"/>
  <c r="E1210" i="3" s="1"/>
  <c r="F1210" i="3" s="1"/>
  <c r="H1210" i="3" s="1"/>
  <c r="G1210" i="3"/>
  <c r="I1210" i="3"/>
  <c r="C1211" i="3"/>
  <c r="D1211" i="3"/>
  <c r="E1211" i="3" s="1"/>
  <c r="F1211" i="3" s="1"/>
  <c r="H1211" i="3" s="1"/>
  <c r="G1211" i="3"/>
  <c r="I1211" i="3"/>
  <c r="C1212" i="3"/>
  <c r="D1212" i="3" s="1"/>
  <c r="E1212" i="3" s="1"/>
  <c r="F1212" i="3" s="1"/>
  <c r="H1212" i="3" s="1"/>
  <c r="G1212" i="3"/>
  <c r="I1212" i="3"/>
  <c r="C1213" i="3"/>
  <c r="D1213" i="3" s="1"/>
  <c r="E1213" i="3" s="1"/>
  <c r="F1213" i="3" s="1"/>
  <c r="H1213" i="3" s="1"/>
  <c r="G1213" i="3"/>
  <c r="I1213" i="3"/>
  <c r="C1214" i="3"/>
  <c r="D1214" i="3"/>
  <c r="E1214" i="3" s="1"/>
  <c r="F1214" i="3" s="1"/>
  <c r="H1214" i="3" s="1"/>
  <c r="G1214" i="3"/>
  <c r="I1214" i="3"/>
  <c r="C1215" i="3"/>
  <c r="D1215" i="3" s="1"/>
  <c r="E1215" i="3" s="1"/>
  <c r="F1215" i="3" s="1"/>
  <c r="H1215" i="3" s="1"/>
  <c r="G1215" i="3"/>
  <c r="I1215" i="3"/>
  <c r="C1216" i="3"/>
  <c r="D1216" i="3" s="1"/>
  <c r="E1216" i="3" s="1"/>
  <c r="F1216" i="3" s="1"/>
  <c r="H1216" i="3" s="1"/>
  <c r="G1216" i="3"/>
  <c r="I1216" i="3"/>
  <c r="C1217" i="3"/>
  <c r="D1217" i="3" s="1"/>
  <c r="E1217" i="3" s="1"/>
  <c r="F1217" i="3" s="1"/>
  <c r="G1217" i="3"/>
  <c r="I1217" i="3"/>
  <c r="C1218" i="3"/>
  <c r="D1218" i="3" s="1"/>
  <c r="E1218" i="3" s="1"/>
  <c r="F1218" i="3" s="1"/>
  <c r="H1218" i="3" s="1"/>
  <c r="G1218" i="3"/>
  <c r="I1218" i="3"/>
  <c r="C1219" i="3"/>
  <c r="D1219" i="3" s="1"/>
  <c r="E1219" i="3" s="1"/>
  <c r="F1219" i="3" s="1"/>
  <c r="H1219" i="3" s="1"/>
  <c r="G1219" i="3"/>
  <c r="I1219" i="3"/>
  <c r="C1220" i="3"/>
  <c r="D1220" i="3" s="1"/>
  <c r="E1220" i="3" s="1"/>
  <c r="F1220" i="3" s="1"/>
  <c r="H1220" i="3" s="1"/>
  <c r="G1220" i="3"/>
  <c r="I1220" i="3"/>
  <c r="C1221" i="3"/>
  <c r="D1221" i="3" s="1"/>
  <c r="E1221" i="3" s="1"/>
  <c r="F1221" i="3" s="1"/>
  <c r="H1221" i="3" s="1"/>
  <c r="G1221" i="3"/>
  <c r="I1221" i="3"/>
  <c r="C1222" i="3"/>
  <c r="D1222" i="3"/>
  <c r="E1222" i="3" s="1"/>
  <c r="F1222" i="3" s="1"/>
  <c r="H1222" i="3" s="1"/>
  <c r="G1222" i="3"/>
  <c r="I1222" i="3"/>
  <c r="C1223" i="3"/>
  <c r="D1223" i="3" s="1"/>
  <c r="E1223" i="3" s="1"/>
  <c r="F1223" i="3" s="1"/>
  <c r="H1223" i="3" s="1"/>
  <c r="G1223" i="3"/>
  <c r="I1223" i="3"/>
  <c r="C1224" i="3"/>
  <c r="D1224" i="3"/>
  <c r="E1224" i="3" s="1"/>
  <c r="F1224" i="3" s="1"/>
  <c r="H1224" i="3" s="1"/>
  <c r="G1224" i="3"/>
  <c r="I1224" i="3"/>
  <c r="C1225" i="3"/>
  <c r="D1225" i="3" s="1"/>
  <c r="E1225" i="3" s="1"/>
  <c r="F1225" i="3" s="1"/>
  <c r="G1225" i="3"/>
  <c r="I1225" i="3"/>
  <c r="C1226" i="3"/>
  <c r="D1226" i="3" s="1"/>
  <c r="E1226" i="3" s="1"/>
  <c r="F1226" i="3" s="1"/>
  <c r="G1226" i="3"/>
  <c r="I1226" i="3"/>
  <c r="C1227" i="3"/>
  <c r="D1227" i="3" s="1"/>
  <c r="E1227" i="3" s="1"/>
  <c r="F1227" i="3" s="1"/>
  <c r="H1227" i="3" s="1"/>
  <c r="G1227" i="3"/>
  <c r="I1227" i="3"/>
  <c r="C1228" i="3"/>
  <c r="D1228" i="3" s="1"/>
  <c r="E1228" i="3" s="1"/>
  <c r="F1228" i="3" s="1"/>
  <c r="H1228" i="3" s="1"/>
  <c r="G1228" i="3"/>
  <c r="I1228" i="3"/>
  <c r="C1229" i="3"/>
  <c r="D1229" i="3" s="1"/>
  <c r="E1229" i="3" s="1"/>
  <c r="F1229" i="3" s="1"/>
  <c r="H1229" i="3" s="1"/>
  <c r="G1229" i="3"/>
  <c r="I1229" i="3"/>
  <c r="C1230" i="3"/>
  <c r="D1230" i="3" s="1"/>
  <c r="E1230" i="3" s="1"/>
  <c r="F1230" i="3" s="1"/>
  <c r="H1230" i="3" s="1"/>
  <c r="G1230" i="3"/>
  <c r="I1230" i="3"/>
  <c r="C1231" i="3"/>
  <c r="D1231" i="3" s="1"/>
  <c r="E1231" i="3" s="1"/>
  <c r="F1231" i="3" s="1"/>
  <c r="H1231" i="3" s="1"/>
  <c r="G1231" i="3"/>
  <c r="I1231" i="3"/>
  <c r="C1232" i="3"/>
  <c r="D1232" i="3" s="1"/>
  <c r="E1232" i="3" s="1"/>
  <c r="F1232" i="3" s="1"/>
  <c r="H1232" i="3" s="1"/>
  <c r="G1232" i="3"/>
  <c r="I1232" i="3"/>
  <c r="C1233" i="3"/>
  <c r="D1233" i="3" s="1"/>
  <c r="E1233" i="3" s="1"/>
  <c r="F1233" i="3" s="1"/>
  <c r="G1233" i="3"/>
  <c r="I1233" i="3"/>
  <c r="C1234" i="3"/>
  <c r="D1234" i="3" s="1"/>
  <c r="E1234" i="3" s="1"/>
  <c r="F1234" i="3" s="1"/>
  <c r="H1234" i="3" s="1"/>
  <c r="G1234" i="3"/>
  <c r="I1234" i="3"/>
  <c r="C1235" i="3"/>
  <c r="D1235" i="3" s="1"/>
  <c r="E1235" i="3" s="1"/>
  <c r="F1235" i="3" s="1"/>
  <c r="H1235" i="3" s="1"/>
  <c r="G1235" i="3"/>
  <c r="I1235" i="3"/>
  <c r="C1236" i="3"/>
  <c r="D1236" i="3" s="1"/>
  <c r="E1236" i="3" s="1"/>
  <c r="F1236" i="3" s="1"/>
  <c r="H1236" i="3" s="1"/>
  <c r="G1236" i="3"/>
  <c r="I1236" i="3"/>
  <c r="C1237" i="3"/>
  <c r="D1237" i="3" s="1"/>
  <c r="E1237" i="3" s="1"/>
  <c r="F1237" i="3" s="1"/>
  <c r="H1237" i="3" s="1"/>
  <c r="G1237" i="3"/>
  <c r="I1237" i="3"/>
  <c r="C1238" i="3"/>
  <c r="D1238" i="3"/>
  <c r="E1238" i="3" s="1"/>
  <c r="F1238" i="3" s="1"/>
  <c r="G1238" i="3"/>
  <c r="I1238" i="3"/>
  <c r="C1239" i="3"/>
  <c r="D1239" i="3" s="1"/>
  <c r="E1239" i="3" s="1"/>
  <c r="F1239" i="3" s="1"/>
  <c r="H1239" i="3" s="1"/>
  <c r="G1239" i="3"/>
  <c r="I1239" i="3"/>
  <c r="C1240" i="3"/>
  <c r="D1240" i="3"/>
  <c r="E1240" i="3" s="1"/>
  <c r="F1240" i="3" s="1"/>
  <c r="G1240" i="3"/>
  <c r="I1240" i="3"/>
  <c r="C1241" i="3"/>
  <c r="D1241" i="3" s="1"/>
  <c r="E1241" i="3" s="1"/>
  <c r="F1241" i="3" s="1"/>
  <c r="G1241" i="3"/>
  <c r="I1241" i="3"/>
  <c r="C1242" i="3"/>
  <c r="D1242" i="3" s="1"/>
  <c r="E1242" i="3" s="1"/>
  <c r="F1242" i="3" s="1"/>
  <c r="G1242" i="3"/>
  <c r="I1242" i="3"/>
  <c r="C1243" i="3"/>
  <c r="D1243" i="3" s="1"/>
  <c r="E1243" i="3" s="1"/>
  <c r="F1243" i="3" s="1"/>
  <c r="H1243" i="3" s="1"/>
  <c r="G1243" i="3"/>
  <c r="I1243" i="3"/>
  <c r="C1244" i="3"/>
  <c r="D1244" i="3" s="1"/>
  <c r="E1244" i="3" s="1"/>
  <c r="F1244" i="3" s="1"/>
  <c r="H1244" i="3" s="1"/>
  <c r="G1244" i="3"/>
  <c r="I1244" i="3"/>
  <c r="C1245" i="3"/>
  <c r="D1245" i="3" s="1"/>
  <c r="E1245" i="3" s="1"/>
  <c r="F1245" i="3" s="1"/>
  <c r="H1245" i="3" s="1"/>
  <c r="G1245" i="3"/>
  <c r="I1245" i="3"/>
  <c r="C1246" i="3"/>
  <c r="D1246" i="3" s="1"/>
  <c r="E1246" i="3" s="1"/>
  <c r="F1246" i="3" s="1"/>
  <c r="H1246" i="3" s="1"/>
  <c r="G1246" i="3"/>
  <c r="I1246" i="3"/>
  <c r="C1247" i="3"/>
  <c r="D1247" i="3" s="1"/>
  <c r="E1247" i="3" s="1"/>
  <c r="F1247" i="3" s="1"/>
  <c r="G1247" i="3"/>
  <c r="I1247" i="3"/>
  <c r="C1248" i="3"/>
  <c r="D1248" i="3" s="1"/>
  <c r="E1248" i="3" s="1"/>
  <c r="F1248" i="3" s="1"/>
  <c r="H1248" i="3" s="1"/>
  <c r="G1248" i="3"/>
  <c r="I1248" i="3"/>
  <c r="C1249" i="3"/>
  <c r="D1249" i="3" s="1"/>
  <c r="E1249" i="3" s="1"/>
  <c r="F1249" i="3" s="1"/>
  <c r="H1249" i="3" s="1"/>
  <c r="G1249" i="3"/>
  <c r="I1249" i="3"/>
  <c r="C1250" i="3"/>
  <c r="D1250" i="3" s="1"/>
  <c r="E1250" i="3" s="1"/>
  <c r="F1250" i="3" s="1"/>
  <c r="H1250" i="3" s="1"/>
  <c r="G1250" i="3"/>
  <c r="I1250" i="3"/>
  <c r="C1251" i="3"/>
  <c r="D1251" i="3"/>
  <c r="E1251" i="3" s="1"/>
  <c r="F1251" i="3" s="1"/>
  <c r="H1251" i="3" s="1"/>
  <c r="G1251" i="3"/>
  <c r="I1251" i="3"/>
  <c r="C1252" i="3"/>
  <c r="D1252" i="3" s="1"/>
  <c r="E1252" i="3" s="1"/>
  <c r="F1252" i="3" s="1"/>
  <c r="H1252" i="3" s="1"/>
  <c r="G1252" i="3"/>
  <c r="I1252" i="3"/>
  <c r="C1253" i="3"/>
  <c r="D1253" i="3" s="1"/>
  <c r="E1253" i="3" s="1"/>
  <c r="F1253" i="3" s="1"/>
  <c r="H1253" i="3" s="1"/>
  <c r="G1253" i="3"/>
  <c r="I1253" i="3"/>
  <c r="C1254" i="3"/>
  <c r="D1254" i="3" s="1"/>
  <c r="E1254" i="3" s="1"/>
  <c r="F1254" i="3" s="1"/>
  <c r="H1254" i="3" s="1"/>
  <c r="G1254" i="3"/>
  <c r="I1254" i="3"/>
  <c r="C1255" i="3"/>
  <c r="D1255" i="3" s="1"/>
  <c r="E1255" i="3" s="1"/>
  <c r="F1255" i="3" s="1"/>
  <c r="G1255" i="3"/>
  <c r="I1255" i="3"/>
  <c r="C1256" i="3"/>
  <c r="D1256" i="3"/>
  <c r="E1256" i="3" s="1"/>
  <c r="F1256" i="3" s="1"/>
  <c r="H1256" i="3" s="1"/>
  <c r="G1256" i="3"/>
  <c r="I1256" i="3"/>
  <c r="C1257" i="3"/>
  <c r="D1257" i="3" s="1"/>
  <c r="E1257" i="3" s="1"/>
  <c r="F1257" i="3" s="1"/>
  <c r="G1257" i="3"/>
  <c r="I1257" i="3"/>
  <c r="C1258" i="3"/>
  <c r="D1258" i="3" s="1"/>
  <c r="E1258" i="3" s="1"/>
  <c r="F1258" i="3" s="1"/>
  <c r="H1258" i="3" s="1"/>
  <c r="G1258" i="3"/>
  <c r="I1258" i="3"/>
  <c r="C1259" i="3"/>
  <c r="D1259" i="3"/>
  <c r="E1259" i="3" s="1"/>
  <c r="F1259" i="3" s="1"/>
  <c r="G1259" i="3"/>
  <c r="I1259" i="3"/>
  <c r="C1260" i="3"/>
  <c r="D1260" i="3" s="1"/>
  <c r="E1260" i="3" s="1"/>
  <c r="F1260" i="3" s="1"/>
  <c r="H1260" i="3" s="1"/>
  <c r="G1260" i="3"/>
  <c r="I1260" i="3"/>
  <c r="C1261" i="3"/>
  <c r="D1261" i="3" s="1"/>
  <c r="E1261" i="3" s="1"/>
  <c r="F1261" i="3" s="1"/>
  <c r="G1261" i="3"/>
  <c r="I1261" i="3"/>
  <c r="C1262" i="3"/>
  <c r="D1262" i="3"/>
  <c r="E1262" i="3" s="1"/>
  <c r="F1262" i="3" s="1"/>
  <c r="G1262" i="3"/>
  <c r="I1262" i="3"/>
  <c r="C1263" i="3"/>
  <c r="D1263" i="3"/>
  <c r="E1263" i="3"/>
  <c r="F1263" i="3" s="1"/>
  <c r="H1263" i="3" s="1"/>
  <c r="G1263" i="3"/>
  <c r="I1263" i="3"/>
  <c r="C1264" i="3"/>
  <c r="D1264" i="3" s="1"/>
  <c r="E1264" i="3" s="1"/>
  <c r="F1264" i="3" s="1"/>
  <c r="G1264" i="3"/>
  <c r="I1264" i="3"/>
  <c r="C1265" i="3"/>
  <c r="D1265" i="3" s="1"/>
  <c r="E1265" i="3" s="1"/>
  <c r="F1265" i="3" s="1"/>
  <c r="H1265" i="3" s="1"/>
  <c r="G1265" i="3"/>
  <c r="I1265" i="3"/>
  <c r="C1266" i="3"/>
  <c r="D1266" i="3" s="1"/>
  <c r="E1266" i="3" s="1"/>
  <c r="F1266" i="3" s="1"/>
  <c r="G1266" i="3"/>
  <c r="I1266" i="3"/>
  <c r="C1267" i="3"/>
  <c r="D1267" i="3" s="1"/>
  <c r="E1267" i="3" s="1"/>
  <c r="F1267" i="3" s="1"/>
  <c r="H1267" i="3" s="1"/>
  <c r="G1267" i="3"/>
  <c r="I1267" i="3"/>
  <c r="C1268" i="3"/>
  <c r="D1268" i="3" s="1"/>
  <c r="E1268" i="3" s="1"/>
  <c r="F1268" i="3" s="1"/>
  <c r="G1268" i="3"/>
  <c r="I1268" i="3"/>
  <c r="C1269" i="3"/>
  <c r="D1269" i="3" s="1"/>
  <c r="E1269" i="3" s="1"/>
  <c r="F1269" i="3" s="1"/>
  <c r="H1269" i="3" s="1"/>
  <c r="G1269" i="3"/>
  <c r="I1269" i="3"/>
  <c r="C1270" i="3"/>
  <c r="D1270" i="3" s="1"/>
  <c r="E1270" i="3" s="1"/>
  <c r="F1270" i="3" s="1"/>
  <c r="H1270" i="3" s="1"/>
  <c r="G1270" i="3"/>
  <c r="I1270" i="3"/>
  <c r="C1271" i="3"/>
  <c r="D1271" i="3" s="1"/>
  <c r="E1271" i="3" s="1"/>
  <c r="F1271" i="3" s="1"/>
  <c r="G1271" i="3"/>
  <c r="I1271" i="3"/>
  <c r="C1272" i="3"/>
  <c r="D1272" i="3" s="1"/>
  <c r="E1272" i="3" s="1"/>
  <c r="F1272" i="3" s="1"/>
  <c r="G1272" i="3"/>
  <c r="I1272" i="3"/>
  <c r="C1273" i="3"/>
  <c r="D1273" i="3" s="1"/>
  <c r="E1273" i="3" s="1"/>
  <c r="F1273" i="3" s="1"/>
  <c r="H1273" i="3" s="1"/>
  <c r="G1273" i="3"/>
  <c r="I1273" i="3"/>
  <c r="C1274" i="3"/>
  <c r="D1274" i="3" s="1"/>
  <c r="E1274" i="3" s="1"/>
  <c r="F1274" i="3" s="1"/>
  <c r="H1274" i="3" s="1"/>
  <c r="G1274" i="3"/>
  <c r="I1274" i="3"/>
  <c r="C1275" i="3"/>
  <c r="D1275" i="3" s="1"/>
  <c r="E1275" i="3" s="1"/>
  <c r="F1275" i="3" s="1"/>
  <c r="H1275" i="3" s="1"/>
  <c r="G1275" i="3"/>
  <c r="I1275" i="3"/>
  <c r="C1276" i="3"/>
  <c r="D1276" i="3" s="1"/>
  <c r="E1276" i="3" s="1"/>
  <c r="F1276" i="3" s="1"/>
  <c r="H1276" i="3" s="1"/>
  <c r="G1276" i="3"/>
  <c r="I1276" i="3"/>
  <c r="C1277" i="3"/>
  <c r="D1277" i="3" s="1"/>
  <c r="E1277" i="3" s="1"/>
  <c r="F1277" i="3" s="1"/>
  <c r="H1277" i="3" s="1"/>
  <c r="G1277" i="3"/>
  <c r="I1277" i="3"/>
  <c r="C1278" i="3"/>
  <c r="D1278" i="3" s="1"/>
  <c r="E1278" i="3" s="1"/>
  <c r="F1278" i="3" s="1"/>
  <c r="H1278" i="3" s="1"/>
  <c r="G1278" i="3"/>
  <c r="I1278" i="3"/>
  <c r="C1279" i="3"/>
  <c r="D1279" i="3" s="1"/>
  <c r="E1279" i="3" s="1"/>
  <c r="F1279" i="3" s="1"/>
  <c r="H1279" i="3" s="1"/>
  <c r="G1279" i="3"/>
  <c r="I1279" i="3"/>
  <c r="C1280" i="3"/>
  <c r="D1280" i="3" s="1"/>
  <c r="E1280" i="3" s="1"/>
  <c r="F1280" i="3" s="1"/>
  <c r="H1280" i="3" s="1"/>
  <c r="G1280" i="3"/>
  <c r="I1280" i="3"/>
  <c r="C1281" i="3"/>
  <c r="D1281" i="3" s="1"/>
  <c r="E1281" i="3" s="1"/>
  <c r="F1281" i="3" s="1"/>
  <c r="H1281" i="3" s="1"/>
  <c r="G1281" i="3"/>
  <c r="I1281" i="3"/>
  <c r="C1282" i="3"/>
  <c r="D1282" i="3" s="1"/>
  <c r="E1282" i="3"/>
  <c r="F1282" i="3" s="1"/>
  <c r="H1282" i="3" s="1"/>
  <c r="G1282" i="3"/>
  <c r="I1282" i="3"/>
  <c r="C1283" i="3"/>
  <c r="D1283" i="3" s="1"/>
  <c r="E1283" i="3" s="1"/>
  <c r="F1283" i="3" s="1"/>
  <c r="H1283" i="3" s="1"/>
  <c r="G1283" i="3"/>
  <c r="I1283" i="3"/>
  <c r="C1284" i="3"/>
  <c r="D1284" i="3" s="1"/>
  <c r="E1284" i="3" s="1"/>
  <c r="F1284" i="3" s="1"/>
  <c r="H1284" i="3" s="1"/>
  <c r="G1284" i="3"/>
  <c r="I1284" i="3"/>
  <c r="C1285" i="3"/>
  <c r="D1285" i="3"/>
  <c r="E1285" i="3" s="1"/>
  <c r="F1285" i="3" s="1"/>
  <c r="H1285" i="3" s="1"/>
  <c r="G1285" i="3"/>
  <c r="I1285" i="3"/>
  <c r="C1286" i="3"/>
  <c r="D1286" i="3" s="1"/>
  <c r="E1286" i="3" s="1"/>
  <c r="F1286" i="3" s="1"/>
  <c r="G1286" i="3"/>
  <c r="I1286" i="3"/>
  <c r="C1287" i="3"/>
  <c r="D1287" i="3" s="1"/>
  <c r="E1287" i="3" s="1"/>
  <c r="F1287" i="3" s="1"/>
  <c r="H1287" i="3" s="1"/>
  <c r="G1287" i="3"/>
  <c r="I1287" i="3"/>
  <c r="C1288" i="3"/>
  <c r="D1288" i="3" s="1"/>
  <c r="E1288" i="3" s="1"/>
  <c r="F1288" i="3" s="1"/>
  <c r="H1288" i="3" s="1"/>
  <c r="G1288" i="3"/>
  <c r="I1288" i="3"/>
  <c r="C1289" i="3"/>
  <c r="D1289" i="3" s="1"/>
  <c r="E1289" i="3" s="1"/>
  <c r="F1289" i="3" s="1"/>
  <c r="H1289" i="3" s="1"/>
  <c r="G1289" i="3"/>
  <c r="I1289" i="3"/>
  <c r="C1290" i="3"/>
  <c r="D1290" i="3" s="1"/>
  <c r="E1290" i="3" s="1"/>
  <c r="F1290" i="3"/>
  <c r="G1290" i="3"/>
  <c r="I1290" i="3"/>
  <c r="C1291" i="3"/>
  <c r="D1291" i="3" s="1"/>
  <c r="E1291" i="3" s="1"/>
  <c r="F1291" i="3" s="1"/>
  <c r="G1291" i="3"/>
  <c r="I1291" i="3"/>
  <c r="C1292" i="3"/>
  <c r="D1292" i="3" s="1"/>
  <c r="E1292" i="3" s="1"/>
  <c r="F1292" i="3" s="1"/>
  <c r="H1292" i="3" s="1"/>
  <c r="G1292" i="3"/>
  <c r="I1292" i="3"/>
  <c r="C1293" i="3"/>
  <c r="D1293" i="3" s="1"/>
  <c r="E1293" i="3" s="1"/>
  <c r="F1293" i="3" s="1"/>
  <c r="H1293" i="3" s="1"/>
  <c r="G1293" i="3"/>
  <c r="I1293" i="3"/>
  <c r="C1294" i="3"/>
  <c r="D1294" i="3" s="1"/>
  <c r="E1294" i="3" s="1"/>
  <c r="F1294" i="3" s="1"/>
  <c r="H1294" i="3" s="1"/>
  <c r="G1294" i="3"/>
  <c r="I1294" i="3"/>
  <c r="C1295" i="3"/>
  <c r="D1295" i="3" s="1"/>
  <c r="E1295" i="3" s="1"/>
  <c r="F1295" i="3" s="1"/>
  <c r="H1295" i="3" s="1"/>
  <c r="G1295" i="3"/>
  <c r="I1295" i="3"/>
  <c r="C1296" i="3"/>
  <c r="D1296" i="3" s="1"/>
  <c r="E1296" i="3" s="1"/>
  <c r="F1296" i="3" s="1"/>
  <c r="H1296" i="3" s="1"/>
  <c r="G1296" i="3"/>
  <c r="I1296" i="3"/>
  <c r="C1297" i="3"/>
  <c r="D1297" i="3"/>
  <c r="E1297" i="3" s="1"/>
  <c r="F1297" i="3" s="1"/>
  <c r="G1297" i="3"/>
  <c r="I1297" i="3"/>
  <c r="C1298" i="3"/>
  <c r="D1298" i="3" s="1"/>
  <c r="E1298" i="3" s="1"/>
  <c r="F1298" i="3" s="1"/>
  <c r="G1298" i="3"/>
  <c r="I1298" i="3"/>
  <c r="C1299" i="3"/>
  <c r="D1299" i="3" s="1"/>
  <c r="E1299" i="3" s="1"/>
  <c r="F1299" i="3" s="1"/>
  <c r="G1299" i="3"/>
  <c r="I1299" i="3"/>
  <c r="C1300" i="3"/>
  <c r="D1300" i="3" s="1"/>
  <c r="E1300" i="3" s="1"/>
  <c r="F1300" i="3" s="1"/>
  <c r="H1300" i="3" s="1"/>
  <c r="G1300" i="3"/>
  <c r="I1300" i="3"/>
  <c r="C1301" i="3"/>
  <c r="D1301" i="3"/>
  <c r="E1301" i="3" s="1"/>
  <c r="F1301" i="3" s="1"/>
  <c r="H1301" i="3" s="1"/>
  <c r="G1301" i="3"/>
  <c r="I1301" i="3"/>
  <c r="C1302" i="3"/>
  <c r="D1302" i="3" s="1"/>
  <c r="E1302" i="3" s="1"/>
  <c r="F1302" i="3" s="1"/>
  <c r="H1302" i="3" s="1"/>
  <c r="G1302" i="3"/>
  <c r="I1302" i="3"/>
  <c r="C1303" i="3"/>
  <c r="D1303" i="3" s="1"/>
  <c r="E1303" i="3" s="1"/>
  <c r="F1303" i="3" s="1"/>
  <c r="H1303" i="3" s="1"/>
  <c r="G1303" i="3"/>
  <c r="I1303" i="3"/>
  <c r="C1304" i="3"/>
  <c r="D1304" i="3" s="1"/>
  <c r="E1304" i="3" s="1"/>
  <c r="F1304" i="3" s="1"/>
  <c r="G1304" i="3"/>
  <c r="I1304" i="3"/>
  <c r="C1305" i="3"/>
  <c r="D1305" i="3"/>
  <c r="E1305" i="3" s="1"/>
  <c r="F1305" i="3" s="1"/>
  <c r="H1305" i="3" s="1"/>
  <c r="G1305" i="3"/>
  <c r="I1305" i="3"/>
  <c r="C1306" i="3"/>
  <c r="D1306" i="3" s="1"/>
  <c r="E1306" i="3" s="1"/>
  <c r="F1306" i="3" s="1"/>
  <c r="G1306" i="3"/>
  <c r="I1306" i="3"/>
  <c r="C1307" i="3"/>
  <c r="D1307" i="3" s="1"/>
  <c r="E1307" i="3" s="1"/>
  <c r="F1307" i="3" s="1"/>
  <c r="H1307" i="3" s="1"/>
  <c r="G1307" i="3"/>
  <c r="I1307" i="3"/>
  <c r="C1308" i="3"/>
  <c r="D1308" i="3" s="1"/>
  <c r="E1308" i="3" s="1"/>
  <c r="F1308" i="3" s="1"/>
  <c r="G1308" i="3"/>
  <c r="I1308" i="3"/>
  <c r="C1309" i="3"/>
  <c r="D1309" i="3" s="1"/>
  <c r="E1309" i="3" s="1"/>
  <c r="F1309" i="3" s="1"/>
  <c r="H1309" i="3" s="1"/>
  <c r="G1309" i="3"/>
  <c r="I1309" i="3"/>
  <c r="C1310" i="3"/>
  <c r="D1310" i="3" s="1"/>
  <c r="E1310" i="3" s="1"/>
  <c r="F1310" i="3" s="1"/>
  <c r="G1310" i="3"/>
  <c r="I1310" i="3"/>
  <c r="C1311" i="3"/>
  <c r="D1311" i="3" s="1"/>
  <c r="E1311" i="3" s="1"/>
  <c r="F1311" i="3" s="1"/>
  <c r="H1311" i="3" s="1"/>
  <c r="G1311" i="3"/>
  <c r="I1311" i="3"/>
  <c r="C1312" i="3"/>
  <c r="D1312" i="3" s="1"/>
  <c r="E1312" i="3" s="1"/>
  <c r="F1312" i="3" s="1"/>
  <c r="H1312" i="3" s="1"/>
  <c r="G1312" i="3"/>
  <c r="I1312" i="3"/>
  <c r="C1313" i="3"/>
  <c r="D1313" i="3" s="1"/>
  <c r="E1313" i="3" s="1"/>
  <c r="F1313" i="3" s="1"/>
  <c r="H1313" i="3" s="1"/>
  <c r="G1313" i="3"/>
  <c r="I1313" i="3"/>
  <c r="C1314" i="3"/>
  <c r="D1314" i="3" s="1"/>
  <c r="E1314" i="3" s="1"/>
  <c r="F1314" i="3" s="1"/>
  <c r="G1314" i="3"/>
  <c r="I1314" i="3"/>
  <c r="C1315" i="3"/>
  <c r="D1315" i="3" s="1"/>
  <c r="E1315" i="3" s="1"/>
  <c r="F1315" i="3" s="1"/>
  <c r="G1315" i="3"/>
  <c r="I1315" i="3"/>
  <c r="C1316" i="3"/>
  <c r="D1316" i="3" s="1"/>
  <c r="E1316" i="3" s="1"/>
  <c r="F1316" i="3" s="1"/>
  <c r="H1316" i="3" s="1"/>
  <c r="G1316" i="3"/>
  <c r="I1316" i="3"/>
  <c r="C1317" i="3"/>
  <c r="D1317" i="3"/>
  <c r="E1317" i="3"/>
  <c r="F1317" i="3" s="1"/>
  <c r="H1317" i="3" s="1"/>
  <c r="G1317" i="3"/>
  <c r="I1317" i="3"/>
  <c r="C1318" i="3"/>
  <c r="D1318" i="3" s="1"/>
  <c r="E1318" i="3" s="1"/>
  <c r="F1318" i="3" s="1"/>
  <c r="H1318" i="3" s="1"/>
  <c r="G1318" i="3"/>
  <c r="I1318" i="3"/>
  <c r="C1319" i="3"/>
  <c r="D1319" i="3" s="1"/>
  <c r="E1319" i="3" s="1"/>
  <c r="F1319" i="3" s="1"/>
  <c r="G1319" i="3"/>
  <c r="I1319" i="3"/>
  <c r="C1320" i="3"/>
  <c r="D1320" i="3" s="1"/>
  <c r="E1320" i="3" s="1"/>
  <c r="F1320" i="3" s="1"/>
  <c r="H1320" i="3" s="1"/>
  <c r="G1320" i="3"/>
  <c r="I1320" i="3"/>
  <c r="C1321" i="3"/>
  <c r="D1321" i="3" s="1"/>
  <c r="E1321" i="3" s="1"/>
  <c r="F1321" i="3" s="1"/>
  <c r="G1321" i="3"/>
  <c r="I1321" i="3"/>
  <c r="C1322" i="3"/>
  <c r="D1322" i="3" s="1"/>
  <c r="E1322" i="3" s="1"/>
  <c r="F1322" i="3"/>
  <c r="G1322" i="3"/>
  <c r="I1322" i="3"/>
  <c r="C1323" i="3"/>
  <c r="D1323" i="3" s="1"/>
  <c r="E1323" i="3" s="1"/>
  <c r="F1323" i="3" s="1"/>
  <c r="G1323" i="3"/>
  <c r="I1323" i="3"/>
  <c r="C1324" i="3"/>
  <c r="D1324" i="3" s="1"/>
  <c r="E1324" i="3" s="1"/>
  <c r="F1324" i="3" s="1"/>
  <c r="H1324" i="3" s="1"/>
  <c r="G1324" i="3"/>
  <c r="I1324" i="3"/>
  <c r="C1325" i="3"/>
  <c r="D1325" i="3"/>
  <c r="E1325" i="3" s="1"/>
  <c r="F1325" i="3" s="1"/>
  <c r="H1325" i="3" s="1"/>
  <c r="G1325" i="3"/>
  <c r="I1325" i="3"/>
  <c r="C1326" i="3"/>
  <c r="D1326" i="3" s="1"/>
  <c r="E1326" i="3" s="1"/>
  <c r="F1326" i="3" s="1"/>
  <c r="H1326" i="3" s="1"/>
  <c r="G1326" i="3"/>
  <c r="I1326" i="3"/>
  <c r="C1327" i="3"/>
  <c r="D1327" i="3" s="1"/>
  <c r="E1327" i="3" s="1"/>
  <c r="F1327" i="3" s="1"/>
  <c r="H1327" i="3" s="1"/>
  <c r="G1327" i="3"/>
  <c r="I1327" i="3"/>
  <c r="C1328" i="3"/>
  <c r="D1328" i="3" s="1"/>
  <c r="E1328" i="3" s="1"/>
  <c r="F1328" i="3" s="1"/>
  <c r="H1328" i="3" s="1"/>
  <c r="G1328" i="3"/>
  <c r="I1328" i="3"/>
  <c r="C1329" i="3"/>
  <c r="D1329" i="3" s="1"/>
  <c r="E1329" i="3" s="1"/>
  <c r="F1329" i="3" s="1"/>
  <c r="H1329" i="3" s="1"/>
  <c r="G1329" i="3"/>
  <c r="I1329" i="3"/>
  <c r="C1330" i="3"/>
  <c r="D1330" i="3" s="1"/>
  <c r="E1330" i="3" s="1"/>
  <c r="F1330" i="3" s="1"/>
  <c r="G1330" i="3"/>
  <c r="I1330" i="3"/>
  <c r="C1331" i="3"/>
  <c r="D1331" i="3" s="1"/>
  <c r="E1331" i="3" s="1"/>
  <c r="F1331" i="3" s="1"/>
  <c r="G1331" i="3"/>
  <c r="I1331" i="3"/>
  <c r="C1332" i="3"/>
  <c r="D1332" i="3" s="1"/>
  <c r="E1332" i="3" s="1"/>
  <c r="F1332" i="3" s="1"/>
  <c r="H1332" i="3" s="1"/>
  <c r="G1332" i="3"/>
  <c r="I1332" i="3"/>
  <c r="C1333" i="3"/>
  <c r="D1333" i="3" s="1"/>
  <c r="E1333" i="3" s="1"/>
  <c r="F1333" i="3" s="1"/>
  <c r="H1333" i="3" s="1"/>
  <c r="G1333" i="3"/>
  <c r="I1333" i="3"/>
  <c r="C1334" i="3"/>
  <c r="D1334" i="3" s="1"/>
  <c r="E1334" i="3" s="1"/>
  <c r="F1334" i="3" s="1"/>
  <c r="G1334" i="3"/>
  <c r="I1334" i="3"/>
  <c r="C1335" i="3"/>
  <c r="D1335" i="3" s="1"/>
  <c r="E1335" i="3" s="1"/>
  <c r="F1335" i="3" s="1"/>
  <c r="H1335" i="3" s="1"/>
  <c r="G1335" i="3"/>
  <c r="I1335" i="3"/>
  <c r="C1336" i="3"/>
  <c r="D1336" i="3" s="1"/>
  <c r="E1336" i="3" s="1"/>
  <c r="F1336" i="3" s="1"/>
  <c r="H1336" i="3" s="1"/>
  <c r="G1336" i="3"/>
  <c r="I1336" i="3"/>
  <c r="C1337" i="3"/>
  <c r="D1337" i="3" s="1"/>
  <c r="E1337" i="3" s="1"/>
  <c r="F1337" i="3" s="1"/>
  <c r="H1337" i="3" s="1"/>
  <c r="G1337" i="3"/>
  <c r="I1337" i="3"/>
  <c r="C1338" i="3"/>
  <c r="D1338" i="3" s="1"/>
  <c r="E1338" i="3" s="1"/>
  <c r="F1338" i="3" s="1"/>
  <c r="G1338" i="3"/>
  <c r="I1338" i="3"/>
  <c r="C1339" i="3"/>
  <c r="D1339" i="3" s="1"/>
  <c r="E1339" i="3" s="1"/>
  <c r="F1339" i="3" s="1"/>
  <c r="H1339" i="3" s="1"/>
  <c r="G1339" i="3"/>
  <c r="I1339" i="3"/>
  <c r="C1340" i="3"/>
  <c r="D1340" i="3" s="1"/>
  <c r="E1340" i="3" s="1"/>
  <c r="F1340" i="3" s="1"/>
  <c r="H1340" i="3" s="1"/>
  <c r="G1340" i="3"/>
  <c r="I1340" i="3"/>
  <c r="C1341" i="3"/>
  <c r="D1341" i="3" s="1"/>
  <c r="E1341" i="3" s="1"/>
  <c r="F1341" i="3" s="1"/>
  <c r="H1341" i="3" s="1"/>
  <c r="G1341" i="3"/>
  <c r="I1341" i="3"/>
  <c r="C1342" i="3"/>
  <c r="D1342" i="3" s="1"/>
  <c r="E1342" i="3" s="1"/>
  <c r="F1342" i="3" s="1"/>
  <c r="H1342" i="3" s="1"/>
  <c r="G1342" i="3"/>
  <c r="I1342" i="3"/>
  <c r="C1343" i="3"/>
  <c r="D1343" i="3" s="1"/>
  <c r="E1343" i="3" s="1"/>
  <c r="F1343" i="3" s="1"/>
  <c r="G1343" i="3"/>
  <c r="I1343" i="3"/>
  <c r="C1344" i="3"/>
  <c r="D1344" i="3"/>
  <c r="E1344" i="3" s="1"/>
  <c r="F1344" i="3" s="1"/>
  <c r="H1344" i="3" s="1"/>
  <c r="G1344" i="3"/>
  <c r="I1344" i="3"/>
  <c r="C1345" i="3"/>
  <c r="D1345" i="3"/>
  <c r="E1345" i="3" s="1"/>
  <c r="F1345" i="3" s="1"/>
  <c r="G1345" i="3"/>
  <c r="I1345" i="3"/>
  <c r="C1346" i="3"/>
  <c r="D1346" i="3" s="1"/>
  <c r="E1346" i="3" s="1"/>
  <c r="F1346" i="3" s="1"/>
  <c r="G1346" i="3"/>
  <c r="I1346" i="3"/>
  <c r="C1347" i="3"/>
  <c r="D1347" i="3" s="1"/>
  <c r="E1347" i="3" s="1"/>
  <c r="F1347" i="3" s="1"/>
  <c r="G1347" i="3"/>
  <c r="I1347" i="3"/>
  <c r="C1348" i="3"/>
  <c r="D1348" i="3" s="1"/>
  <c r="E1348" i="3" s="1"/>
  <c r="F1348" i="3" s="1"/>
  <c r="H1348" i="3" s="1"/>
  <c r="G1348" i="3"/>
  <c r="I1348" i="3"/>
  <c r="C1349" i="3"/>
  <c r="D1349" i="3" s="1"/>
  <c r="E1349" i="3" s="1"/>
  <c r="F1349" i="3" s="1"/>
  <c r="H1349" i="3" s="1"/>
  <c r="G1349" i="3"/>
  <c r="I1349" i="3"/>
  <c r="C1350" i="3"/>
  <c r="D1350" i="3" s="1"/>
  <c r="E1350" i="3" s="1"/>
  <c r="F1350" i="3" s="1"/>
  <c r="H1350" i="3" s="1"/>
  <c r="G1350" i="3"/>
  <c r="I1350" i="3"/>
  <c r="C1351" i="3"/>
  <c r="D1351" i="3" s="1"/>
  <c r="E1351" i="3" s="1"/>
  <c r="F1351" i="3" s="1"/>
  <c r="G1351" i="3"/>
  <c r="I1351" i="3"/>
  <c r="C1352" i="3"/>
  <c r="D1352" i="3" s="1"/>
  <c r="E1352" i="3" s="1"/>
  <c r="F1352" i="3" s="1"/>
  <c r="H1352" i="3" s="1"/>
  <c r="G1352" i="3"/>
  <c r="I1352" i="3"/>
  <c r="C1353" i="3"/>
  <c r="D1353" i="3" s="1"/>
  <c r="E1353" i="3" s="1"/>
  <c r="F1353" i="3" s="1"/>
  <c r="H1353" i="3" s="1"/>
  <c r="G1353" i="3"/>
  <c r="I1353" i="3"/>
  <c r="C1354" i="3"/>
  <c r="D1354" i="3" s="1"/>
  <c r="E1354" i="3" s="1"/>
  <c r="F1354" i="3" s="1"/>
  <c r="G1354" i="3"/>
  <c r="I1354" i="3"/>
  <c r="C1355" i="3"/>
  <c r="D1355" i="3" s="1"/>
  <c r="E1355" i="3" s="1"/>
  <c r="F1355" i="3" s="1"/>
  <c r="H1355" i="3" s="1"/>
  <c r="G1355" i="3"/>
  <c r="I1355" i="3"/>
  <c r="C1356" i="3"/>
  <c r="D1356" i="3" s="1"/>
  <c r="E1356" i="3" s="1"/>
  <c r="F1356" i="3" s="1"/>
  <c r="G1356" i="3"/>
  <c r="I1356" i="3"/>
  <c r="C1357" i="3"/>
  <c r="D1357" i="3" s="1"/>
  <c r="E1357" i="3" s="1"/>
  <c r="F1357" i="3" s="1"/>
  <c r="H1357" i="3" s="1"/>
  <c r="G1357" i="3"/>
  <c r="I1357" i="3"/>
  <c r="C1358" i="3"/>
  <c r="D1358" i="3" s="1"/>
  <c r="E1358" i="3" s="1"/>
  <c r="F1358" i="3" s="1"/>
  <c r="G1358" i="3"/>
  <c r="I1358" i="3"/>
  <c r="C1359" i="3"/>
  <c r="D1359" i="3" s="1"/>
  <c r="E1359" i="3" s="1"/>
  <c r="F1359" i="3" s="1"/>
  <c r="H1359" i="3" s="1"/>
  <c r="G1359" i="3"/>
  <c r="I1359" i="3"/>
  <c r="C1360" i="3"/>
  <c r="D1360" i="3" s="1"/>
  <c r="E1360" i="3" s="1"/>
  <c r="F1360" i="3" s="1"/>
  <c r="H1360" i="3" s="1"/>
  <c r="G1360" i="3"/>
  <c r="I1360" i="3"/>
  <c r="C1361" i="3"/>
  <c r="D1361" i="3" s="1"/>
  <c r="E1361" i="3" s="1"/>
  <c r="F1361" i="3" s="1"/>
  <c r="H1361" i="3" s="1"/>
  <c r="G1361" i="3"/>
  <c r="I1361" i="3"/>
  <c r="C1362" i="3"/>
  <c r="D1362" i="3" s="1"/>
  <c r="E1362" i="3" s="1"/>
  <c r="F1362" i="3" s="1"/>
  <c r="H1362" i="3" s="1"/>
  <c r="G1362" i="3"/>
  <c r="I1362" i="3"/>
  <c r="C1363" i="3"/>
  <c r="D1363" i="3" s="1"/>
  <c r="E1363" i="3" s="1"/>
  <c r="F1363" i="3" s="1"/>
  <c r="G1363" i="3"/>
  <c r="I1363" i="3"/>
  <c r="C1364" i="3"/>
  <c r="D1364" i="3" s="1"/>
  <c r="E1364" i="3" s="1"/>
  <c r="F1364" i="3" s="1"/>
  <c r="H1364" i="3" s="1"/>
  <c r="G1364" i="3"/>
  <c r="I1364" i="3"/>
  <c r="C1365" i="3"/>
  <c r="D1365" i="3"/>
  <c r="E1365" i="3" s="1"/>
  <c r="F1365" i="3" s="1"/>
  <c r="H1365" i="3" s="1"/>
  <c r="G1365" i="3"/>
  <c r="I1365" i="3"/>
  <c r="C1366" i="3"/>
  <c r="D1366" i="3" s="1"/>
  <c r="E1366" i="3" s="1"/>
  <c r="F1366" i="3" s="1"/>
  <c r="H1366" i="3" s="1"/>
  <c r="G1366" i="3"/>
  <c r="I1366" i="3"/>
  <c r="C1367" i="3"/>
  <c r="D1367" i="3" s="1"/>
  <c r="E1367" i="3" s="1"/>
  <c r="F1367" i="3" s="1"/>
  <c r="G1367" i="3"/>
  <c r="I1367" i="3"/>
  <c r="C1368" i="3"/>
  <c r="D1368" i="3" s="1"/>
  <c r="E1368" i="3" s="1"/>
  <c r="F1368" i="3" s="1"/>
  <c r="H1368" i="3" s="1"/>
  <c r="G1368" i="3"/>
  <c r="I1368" i="3"/>
  <c r="C1369" i="3"/>
  <c r="D1369" i="3" s="1"/>
  <c r="E1369" i="3" s="1"/>
  <c r="F1369" i="3" s="1"/>
  <c r="H1369" i="3" s="1"/>
  <c r="G1369" i="3"/>
  <c r="I1369" i="3"/>
  <c r="C1370" i="3"/>
  <c r="D1370" i="3" s="1"/>
  <c r="E1370" i="3"/>
  <c r="F1370" i="3" s="1"/>
  <c r="G1370" i="3"/>
  <c r="I1370" i="3"/>
  <c r="C1371" i="3"/>
  <c r="D1371" i="3" s="1"/>
  <c r="E1371" i="3" s="1"/>
  <c r="F1371" i="3" s="1"/>
  <c r="H1371" i="3" s="1"/>
  <c r="G1371" i="3"/>
  <c r="I1371" i="3"/>
  <c r="C1372" i="3"/>
  <c r="D1372" i="3" s="1"/>
  <c r="E1372" i="3" s="1"/>
  <c r="F1372" i="3" s="1"/>
  <c r="H1372" i="3" s="1"/>
  <c r="G1372" i="3"/>
  <c r="I1372" i="3"/>
  <c r="C1373" i="3"/>
  <c r="D1373" i="3" s="1"/>
  <c r="E1373" i="3" s="1"/>
  <c r="F1373" i="3" s="1"/>
  <c r="H1373" i="3" s="1"/>
  <c r="G1373" i="3"/>
  <c r="I1373" i="3"/>
  <c r="C1374" i="3"/>
  <c r="D1374" i="3" s="1"/>
  <c r="E1374" i="3" s="1"/>
  <c r="F1374" i="3" s="1"/>
  <c r="H1374" i="3" s="1"/>
  <c r="G1374" i="3"/>
  <c r="I1374" i="3"/>
  <c r="C1375" i="3"/>
  <c r="D1375" i="3"/>
  <c r="E1375" i="3" s="1"/>
  <c r="F1375" i="3" s="1"/>
  <c r="H1375" i="3" s="1"/>
  <c r="G1375" i="3"/>
  <c r="I1375" i="3"/>
  <c r="C1376" i="3"/>
  <c r="D1376" i="3" s="1"/>
  <c r="E1376" i="3" s="1"/>
  <c r="F1376" i="3" s="1"/>
  <c r="G1376" i="3"/>
  <c r="I1376" i="3"/>
  <c r="C1377" i="3"/>
  <c r="D1377" i="3" s="1"/>
  <c r="E1377" i="3" s="1"/>
  <c r="F1377" i="3" s="1"/>
  <c r="H1377" i="3" s="1"/>
  <c r="G1377" i="3"/>
  <c r="I1377" i="3"/>
  <c r="C1378" i="3"/>
  <c r="D1378" i="3" s="1"/>
  <c r="E1378" i="3" s="1"/>
  <c r="F1378" i="3"/>
  <c r="H1378" i="3" s="1"/>
  <c r="G1378" i="3"/>
  <c r="I1378" i="3"/>
  <c r="C1379" i="3"/>
  <c r="D1379" i="3" s="1"/>
  <c r="E1379" i="3" s="1"/>
  <c r="F1379" i="3" s="1"/>
  <c r="H1379" i="3" s="1"/>
  <c r="G1379" i="3"/>
  <c r="I1379" i="3"/>
  <c r="C1380" i="3"/>
  <c r="D1380" i="3" s="1"/>
  <c r="E1380" i="3" s="1"/>
  <c r="F1380" i="3" s="1"/>
  <c r="H1380" i="3" s="1"/>
  <c r="G1380" i="3"/>
  <c r="I1380" i="3"/>
  <c r="C1381" i="3"/>
  <c r="D1381" i="3" s="1"/>
  <c r="E1381" i="3" s="1"/>
  <c r="F1381" i="3" s="1"/>
  <c r="H1381" i="3" s="1"/>
  <c r="G1381" i="3"/>
  <c r="I1381" i="3"/>
  <c r="C1382" i="3"/>
  <c r="D1382" i="3" s="1"/>
  <c r="E1382" i="3" s="1"/>
  <c r="F1382" i="3" s="1"/>
  <c r="H1382" i="3" s="1"/>
  <c r="G1382" i="3"/>
  <c r="I1382" i="3"/>
  <c r="C1383" i="3"/>
  <c r="D1383" i="3" s="1"/>
  <c r="E1383" i="3" s="1"/>
  <c r="F1383" i="3" s="1"/>
  <c r="H1383" i="3" s="1"/>
  <c r="G1383" i="3"/>
  <c r="I1383" i="3"/>
  <c r="C1384" i="3"/>
  <c r="D1384" i="3" s="1"/>
  <c r="E1384" i="3" s="1"/>
  <c r="F1384" i="3" s="1"/>
  <c r="H1384" i="3" s="1"/>
  <c r="G1384" i="3"/>
  <c r="I1384" i="3"/>
  <c r="C1385" i="3"/>
  <c r="D1385" i="3"/>
  <c r="E1385" i="3" s="1"/>
  <c r="F1385" i="3" s="1"/>
  <c r="H1385" i="3" s="1"/>
  <c r="G1385" i="3"/>
  <c r="I1385" i="3"/>
  <c r="C1386" i="3"/>
  <c r="D1386" i="3" s="1"/>
  <c r="E1386" i="3" s="1"/>
  <c r="F1386" i="3" s="1"/>
  <c r="G1386" i="3"/>
  <c r="I1386" i="3"/>
  <c r="C1387" i="3"/>
  <c r="D1387" i="3" s="1"/>
  <c r="E1387" i="3" s="1"/>
  <c r="F1387" i="3" s="1"/>
  <c r="H1387" i="3" s="1"/>
  <c r="G1387" i="3"/>
  <c r="I1387" i="3"/>
  <c r="C1388" i="3"/>
  <c r="D1388" i="3" s="1"/>
  <c r="E1388" i="3" s="1"/>
  <c r="F1388" i="3" s="1"/>
  <c r="G1388" i="3"/>
  <c r="H1388" i="3"/>
  <c r="I1388" i="3"/>
  <c r="C1389" i="3"/>
  <c r="D1389" i="3" s="1"/>
  <c r="E1389" i="3" s="1"/>
  <c r="F1389" i="3" s="1"/>
  <c r="H1389" i="3" s="1"/>
  <c r="G1389" i="3"/>
  <c r="I1389" i="3"/>
  <c r="C1390" i="3"/>
  <c r="D1390" i="3" s="1"/>
  <c r="E1390" i="3" s="1"/>
  <c r="F1390" i="3" s="1"/>
  <c r="G1390" i="3"/>
  <c r="I1390" i="3"/>
  <c r="C1391" i="3"/>
  <c r="D1391" i="3" s="1"/>
  <c r="E1391" i="3" s="1"/>
  <c r="F1391" i="3" s="1"/>
  <c r="H1391" i="3" s="1"/>
  <c r="G1391" i="3"/>
  <c r="I1391" i="3"/>
  <c r="C1392" i="3"/>
  <c r="D1392" i="3" s="1"/>
  <c r="E1392" i="3"/>
  <c r="F1392" i="3" s="1"/>
  <c r="G1392" i="3"/>
  <c r="I1392" i="3"/>
  <c r="C1393" i="3"/>
  <c r="D1393" i="3" s="1"/>
  <c r="E1393" i="3" s="1"/>
  <c r="F1393" i="3" s="1"/>
  <c r="H1393" i="3" s="1"/>
  <c r="G1393" i="3"/>
  <c r="I1393" i="3"/>
  <c r="C1394" i="3"/>
  <c r="D1394" i="3" s="1"/>
  <c r="E1394" i="3" s="1"/>
  <c r="F1394" i="3" s="1"/>
  <c r="G1394" i="3"/>
  <c r="I1394" i="3"/>
  <c r="C1395" i="3"/>
  <c r="D1395" i="3" s="1"/>
  <c r="E1395" i="3" s="1"/>
  <c r="F1395" i="3" s="1"/>
  <c r="G1395" i="3"/>
  <c r="I1395" i="3"/>
  <c r="C1396" i="3"/>
  <c r="D1396" i="3" s="1"/>
  <c r="E1396" i="3" s="1"/>
  <c r="F1396" i="3" s="1"/>
  <c r="G1396" i="3"/>
  <c r="I1396" i="3"/>
  <c r="C1397" i="3"/>
  <c r="D1397" i="3" s="1"/>
  <c r="E1397" i="3" s="1"/>
  <c r="F1397" i="3" s="1"/>
  <c r="H1397" i="3" s="1"/>
  <c r="G1397" i="3"/>
  <c r="I1397" i="3"/>
  <c r="C1398" i="3"/>
  <c r="D1398" i="3" s="1"/>
  <c r="E1398" i="3" s="1"/>
  <c r="F1398" i="3" s="1"/>
  <c r="G1398" i="3"/>
  <c r="I1398" i="3"/>
  <c r="C1399" i="3"/>
  <c r="D1399" i="3" s="1"/>
  <c r="E1399" i="3" s="1"/>
  <c r="F1399" i="3" s="1"/>
  <c r="H1399" i="3" s="1"/>
  <c r="G1399" i="3"/>
  <c r="I1399" i="3"/>
  <c r="C1400" i="3"/>
  <c r="D1400" i="3" s="1"/>
  <c r="E1400" i="3" s="1"/>
  <c r="F1400" i="3" s="1"/>
  <c r="H1400" i="3" s="1"/>
  <c r="G1400" i="3"/>
  <c r="I1400" i="3"/>
  <c r="C1401" i="3"/>
  <c r="D1401" i="3" s="1"/>
  <c r="E1401" i="3" s="1"/>
  <c r="F1401" i="3" s="1"/>
  <c r="H1401" i="3" s="1"/>
  <c r="G1401" i="3"/>
  <c r="I1401" i="3"/>
  <c r="C1402" i="3"/>
  <c r="D1402" i="3" s="1"/>
  <c r="E1402" i="3" s="1"/>
  <c r="F1402" i="3" s="1"/>
  <c r="H1402" i="3" s="1"/>
  <c r="G1402" i="3"/>
  <c r="I1402" i="3"/>
  <c r="C1403" i="3"/>
  <c r="D1403" i="3"/>
  <c r="E1403" i="3" s="1"/>
  <c r="F1403" i="3" s="1"/>
  <c r="G1403" i="3"/>
  <c r="I1403" i="3"/>
  <c r="C1404" i="3"/>
  <c r="D1404" i="3" s="1"/>
  <c r="E1404" i="3" s="1"/>
  <c r="F1404" i="3" s="1"/>
  <c r="H1404" i="3" s="1"/>
  <c r="G1404" i="3"/>
  <c r="I1404" i="3"/>
  <c r="C1405" i="3"/>
  <c r="D1405" i="3" s="1"/>
  <c r="E1405" i="3" s="1"/>
  <c r="F1405" i="3" s="1"/>
  <c r="G1405" i="3"/>
  <c r="H1405" i="3"/>
  <c r="I1405" i="3"/>
  <c r="C1406" i="3"/>
  <c r="D1406" i="3" s="1"/>
  <c r="E1406" i="3" s="1"/>
  <c r="F1406" i="3" s="1"/>
  <c r="H1406" i="3" s="1"/>
  <c r="G1406" i="3"/>
  <c r="I1406" i="3"/>
  <c r="C1407" i="3"/>
  <c r="D1407" i="3" s="1"/>
  <c r="E1407" i="3" s="1"/>
  <c r="F1407" i="3" s="1"/>
  <c r="G1407" i="3"/>
  <c r="I1407" i="3"/>
  <c r="C1408" i="3"/>
  <c r="D1408" i="3" s="1"/>
  <c r="E1408" i="3" s="1"/>
  <c r="F1408" i="3" s="1"/>
  <c r="G1408" i="3"/>
  <c r="I1408" i="3"/>
  <c r="C1409" i="3"/>
  <c r="D1409" i="3" s="1"/>
  <c r="E1409" i="3" s="1"/>
  <c r="F1409" i="3" s="1"/>
  <c r="G1409" i="3"/>
  <c r="I1409" i="3"/>
  <c r="C1410" i="3"/>
  <c r="D1410" i="3" s="1"/>
  <c r="E1410" i="3" s="1"/>
  <c r="F1410" i="3" s="1"/>
  <c r="H1410" i="3" s="1"/>
  <c r="G1410" i="3"/>
  <c r="I1410" i="3"/>
  <c r="C1411" i="3"/>
  <c r="D1411" i="3"/>
  <c r="E1411" i="3" s="1"/>
  <c r="F1411" i="3" s="1"/>
  <c r="G1411" i="3"/>
  <c r="I1411" i="3"/>
  <c r="C1412" i="3"/>
  <c r="D1412" i="3" s="1"/>
  <c r="E1412" i="3" s="1"/>
  <c r="F1412" i="3" s="1"/>
  <c r="H1412" i="3" s="1"/>
  <c r="G1412" i="3"/>
  <c r="I1412" i="3"/>
  <c r="C1413" i="3"/>
  <c r="D1413" i="3" s="1"/>
  <c r="E1413" i="3" s="1"/>
  <c r="F1413" i="3" s="1"/>
  <c r="H1413" i="3" s="1"/>
  <c r="G1413" i="3"/>
  <c r="I1413" i="3"/>
  <c r="C1414" i="3"/>
  <c r="D1414" i="3" s="1"/>
  <c r="E1414" i="3" s="1"/>
  <c r="F1414" i="3" s="1"/>
  <c r="H1414" i="3" s="1"/>
  <c r="G1414" i="3"/>
  <c r="I1414" i="3"/>
  <c r="C1415" i="3"/>
  <c r="D1415" i="3" s="1"/>
  <c r="E1415" i="3" s="1"/>
  <c r="F1415" i="3" s="1"/>
  <c r="H1415" i="3" s="1"/>
  <c r="G1415" i="3"/>
  <c r="I1415" i="3"/>
  <c r="C1416" i="3"/>
  <c r="D1416" i="3" s="1"/>
  <c r="E1416" i="3" s="1"/>
  <c r="F1416" i="3" s="1"/>
  <c r="H1416" i="3" s="1"/>
  <c r="G1416" i="3"/>
  <c r="I1416" i="3"/>
  <c r="C1417" i="3"/>
  <c r="D1417" i="3" s="1"/>
  <c r="E1417" i="3" s="1"/>
  <c r="F1417" i="3" s="1"/>
  <c r="H1417" i="3" s="1"/>
  <c r="G1417" i="3"/>
  <c r="I1417" i="3"/>
  <c r="C1418" i="3"/>
  <c r="D1418" i="3" s="1"/>
  <c r="E1418" i="3" s="1"/>
  <c r="F1418" i="3" s="1"/>
  <c r="H1418" i="3" s="1"/>
  <c r="G1418" i="3"/>
  <c r="I1418" i="3"/>
  <c r="C1419" i="3"/>
  <c r="D1419" i="3" s="1"/>
  <c r="E1419" i="3" s="1"/>
  <c r="F1419" i="3" s="1"/>
  <c r="H1419" i="3" s="1"/>
  <c r="G1419" i="3"/>
  <c r="I1419" i="3"/>
  <c r="C1420" i="3"/>
  <c r="D1420" i="3" s="1"/>
  <c r="E1420" i="3" s="1"/>
  <c r="F1420" i="3" s="1"/>
  <c r="H1420" i="3" s="1"/>
  <c r="G1420" i="3"/>
  <c r="I1420" i="3"/>
  <c r="C1421" i="3"/>
  <c r="D1421" i="3" s="1"/>
  <c r="E1421" i="3" s="1"/>
  <c r="F1421" i="3" s="1"/>
  <c r="G1421" i="3"/>
  <c r="I1421" i="3"/>
  <c r="C1422" i="3"/>
  <c r="D1422" i="3"/>
  <c r="E1422" i="3" s="1"/>
  <c r="F1422" i="3" s="1"/>
  <c r="G1422" i="3"/>
  <c r="I1422" i="3"/>
  <c r="C1423" i="3"/>
  <c r="D1423" i="3" s="1"/>
  <c r="E1423" i="3" s="1"/>
  <c r="F1423" i="3" s="1"/>
  <c r="H1423" i="3" s="1"/>
  <c r="G1423" i="3"/>
  <c r="I1423" i="3"/>
  <c r="C1424" i="3"/>
  <c r="D1424" i="3" s="1"/>
  <c r="E1424" i="3"/>
  <c r="F1424" i="3" s="1"/>
  <c r="H1424" i="3" s="1"/>
  <c r="G1424" i="3"/>
  <c r="I1424" i="3"/>
  <c r="C1425" i="3"/>
  <c r="D1425" i="3" s="1"/>
  <c r="E1425" i="3" s="1"/>
  <c r="F1425" i="3" s="1"/>
  <c r="H1425" i="3" s="1"/>
  <c r="G1425" i="3"/>
  <c r="I1425" i="3"/>
  <c r="C1426" i="3"/>
  <c r="D1426" i="3" s="1"/>
  <c r="E1426" i="3" s="1"/>
  <c r="F1426" i="3" s="1"/>
  <c r="G1426" i="3"/>
  <c r="I1426" i="3"/>
  <c r="C1427" i="3"/>
  <c r="D1427" i="3" s="1"/>
  <c r="E1427" i="3" s="1"/>
  <c r="F1427" i="3" s="1"/>
  <c r="H1427" i="3" s="1"/>
  <c r="G1427" i="3"/>
  <c r="I1427" i="3"/>
  <c r="C1428" i="3"/>
  <c r="D1428" i="3" s="1"/>
  <c r="E1428" i="3" s="1"/>
  <c r="F1428" i="3" s="1"/>
  <c r="H1428" i="3" s="1"/>
  <c r="G1428" i="3"/>
  <c r="I1428" i="3"/>
  <c r="C1429" i="3"/>
  <c r="D1429" i="3" s="1"/>
  <c r="E1429" i="3" s="1"/>
  <c r="F1429" i="3" s="1"/>
  <c r="G1429" i="3"/>
  <c r="I1429" i="3"/>
  <c r="C1430" i="3"/>
  <c r="D1430" i="3" s="1"/>
  <c r="E1430" i="3" s="1"/>
  <c r="F1430" i="3" s="1"/>
  <c r="H1430" i="3" s="1"/>
  <c r="G1430" i="3"/>
  <c r="I1430" i="3"/>
  <c r="C1431" i="3"/>
  <c r="D1431" i="3" s="1"/>
  <c r="E1431" i="3" s="1"/>
  <c r="F1431" i="3" s="1"/>
  <c r="G1431" i="3"/>
  <c r="I1431" i="3"/>
  <c r="C1432" i="3"/>
  <c r="D1432" i="3" s="1"/>
  <c r="E1432" i="3" s="1"/>
  <c r="F1432" i="3" s="1"/>
  <c r="G1432" i="3"/>
  <c r="I1432" i="3"/>
  <c r="C1433" i="3"/>
  <c r="D1433" i="3" s="1"/>
  <c r="E1433" i="3" s="1"/>
  <c r="F1433" i="3" s="1"/>
  <c r="G1433" i="3"/>
  <c r="I1433" i="3"/>
  <c r="C1434" i="3"/>
  <c r="D1434" i="3" s="1"/>
  <c r="E1434" i="3" s="1"/>
  <c r="F1434" i="3" s="1"/>
  <c r="G1434" i="3"/>
  <c r="I1434" i="3"/>
  <c r="C1435" i="3"/>
  <c r="D1435" i="3" s="1"/>
  <c r="E1435" i="3" s="1"/>
  <c r="F1435" i="3" s="1"/>
  <c r="H1435" i="3" s="1"/>
  <c r="G1435" i="3"/>
  <c r="I1435" i="3"/>
  <c r="C1436" i="3"/>
  <c r="D1436" i="3" s="1"/>
  <c r="E1436" i="3" s="1"/>
  <c r="F1436" i="3" s="1"/>
  <c r="H1436" i="3" s="1"/>
  <c r="G1436" i="3"/>
  <c r="I1436" i="3"/>
  <c r="C1437" i="3"/>
  <c r="D1437" i="3" s="1"/>
  <c r="E1437" i="3" s="1"/>
  <c r="F1437" i="3" s="1"/>
  <c r="H1437" i="3" s="1"/>
  <c r="G1437" i="3"/>
  <c r="I1437" i="3"/>
  <c r="C1438" i="3"/>
  <c r="D1438" i="3" s="1"/>
  <c r="E1438" i="3" s="1"/>
  <c r="F1438" i="3" s="1"/>
  <c r="G1438" i="3"/>
  <c r="I1438" i="3"/>
  <c r="C1439" i="3"/>
  <c r="D1439" i="3" s="1"/>
  <c r="E1439" i="3" s="1"/>
  <c r="F1439" i="3" s="1"/>
  <c r="H1439" i="3" s="1"/>
  <c r="G1439" i="3"/>
  <c r="I1439" i="3"/>
  <c r="C1440" i="3"/>
  <c r="D1440" i="3" s="1"/>
  <c r="E1440" i="3" s="1"/>
  <c r="F1440" i="3" s="1"/>
  <c r="H1440" i="3" s="1"/>
  <c r="G1440" i="3"/>
  <c r="I1440" i="3"/>
  <c r="C1441" i="3"/>
  <c r="D1441" i="3" s="1"/>
  <c r="E1441" i="3" s="1"/>
  <c r="F1441" i="3" s="1"/>
  <c r="H1441" i="3" s="1"/>
  <c r="G1441" i="3"/>
  <c r="I1441" i="3"/>
  <c r="C1442" i="3"/>
  <c r="D1442" i="3" s="1"/>
  <c r="E1442" i="3" s="1"/>
  <c r="F1442" i="3" s="1"/>
  <c r="H1442" i="3" s="1"/>
  <c r="G1442" i="3"/>
  <c r="I1442" i="3"/>
  <c r="C1443" i="3"/>
  <c r="D1443" i="3" s="1"/>
  <c r="E1443" i="3" s="1"/>
  <c r="F1443" i="3" s="1"/>
  <c r="G1443" i="3"/>
  <c r="I1443" i="3"/>
  <c r="C1444" i="3"/>
  <c r="D1444" i="3" s="1"/>
  <c r="E1444" i="3" s="1"/>
  <c r="F1444" i="3" s="1"/>
  <c r="H1444" i="3" s="1"/>
  <c r="G1444" i="3"/>
  <c r="I1444" i="3"/>
  <c r="C1445" i="3"/>
  <c r="D1445" i="3"/>
  <c r="E1445" i="3" s="1"/>
  <c r="F1445" i="3" s="1"/>
  <c r="H1445" i="3" s="1"/>
  <c r="G1445" i="3"/>
  <c r="I1445" i="3"/>
  <c r="C1446" i="3"/>
  <c r="D1446" i="3" s="1"/>
  <c r="E1446" i="3" s="1"/>
  <c r="F1446" i="3" s="1"/>
  <c r="G1446" i="3"/>
  <c r="I1446" i="3"/>
  <c r="C1447" i="3"/>
  <c r="D1447" i="3" s="1"/>
  <c r="E1447" i="3" s="1"/>
  <c r="F1447" i="3" s="1"/>
  <c r="H1447" i="3" s="1"/>
  <c r="G1447" i="3"/>
  <c r="I1447" i="3"/>
  <c r="C1448" i="3"/>
  <c r="D1448" i="3" s="1"/>
  <c r="E1448" i="3" s="1"/>
  <c r="F1448" i="3" s="1"/>
  <c r="H1448" i="3" s="1"/>
  <c r="G1448" i="3"/>
  <c r="I1448" i="3"/>
  <c r="C1449" i="3"/>
  <c r="D1449" i="3"/>
  <c r="E1449" i="3" s="1"/>
  <c r="F1449" i="3" s="1"/>
  <c r="G1449" i="3"/>
  <c r="I1449" i="3"/>
  <c r="C1450" i="3"/>
  <c r="D1450" i="3" s="1"/>
  <c r="E1450" i="3" s="1"/>
  <c r="F1450" i="3" s="1"/>
  <c r="H1450" i="3" s="1"/>
  <c r="G1450" i="3"/>
  <c r="I1450" i="3"/>
  <c r="C1451" i="3"/>
  <c r="D1451" i="3"/>
  <c r="E1451" i="3" s="1"/>
  <c r="F1451" i="3" s="1"/>
  <c r="G1451" i="3"/>
  <c r="I1451" i="3"/>
  <c r="C1452" i="3"/>
  <c r="D1452" i="3" s="1"/>
  <c r="E1452" i="3"/>
  <c r="F1452" i="3" s="1"/>
  <c r="H1452" i="3" s="1"/>
  <c r="G1452" i="3"/>
  <c r="I1452" i="3"/>
  <c r="C1453" i="3"/>
  <c r="D1453" i="3"/>
  <c r="E1453" i="3" s="1"/>
  <c r="F1453" i="3" s="1"/>
  <c r="H1453" i="3" s="1"/>
  <c r="G1453" i="3"/>
  <c r="I1453" i="3"/>
  <c r="C1454" i="3"/>
  <c r="D1454" i="3" s="1"/>
  <c r="E1454" i="3" s="1"/>
  <c r="F1454" i="3" s="1"/>
  <c r="H1454" i="3" s="1"/>
  <c r="G1454" i="3"/>
  <c r="I1454" i="3"/>
  <c r="C1455" i="3"/>
  <c r="D1455" i="3" s="1"/>
  <c r="E1455" i="3" s="1"/>
  <c r="F1455" i="3" s="1"/>
  <c r="G1455" i="3"/>
  <c r="I1455" i="3"/>
  <c r="C1456" i="3"/>
  <c r="D1456" i="3" s="1"/>
  <c r="E1456" i="3"/>
  <c r="F1456" i="3" s="1"/>
  <c r="H1456" i="3" s="1"/>
  <c r="G1456" i="3"/>
  <c r="I1456" i="3"/>
  <c r="C1457" i="3"/>
  <c r="D1457" i="3" s="1"/>
  <c r="E1457" i="3" s="1"/>
  <c r="F1457" i="3" s="1"/>
  <c r="G1457" i="3"/>
  <c r="I1457" i="3"/>
  <c r="C1458" i="3"/>
  <c r="D1458" i="3" s="1"/>
  <c r="E1458" i="3" s="1"/>
  <c r="F1458" i="3" s="1"/>
  <c r="G1458" i="3"/>
  <c r="I1458" i="3"/>
  <c r="C1459" i="3"/>
  <c r="D1459" i="3" s="1"/>
  <c r="E1459" i="3" s="1"/>
  <c r="F1459" i="3" s="1"/>
  <c r="H1459" i="3" s="1"/>
  <c r="G1459" i="3"/>
  <c r="I1459" i="3"/>
  <c r="C1460" i="3"/>
  <c r="D1460" i="3" s="1"/>
  <c r="E1460" i="3" s="1"/>
  <c r="F1460" i="3" s="1"/>
  <c r="H1460" i="3" s="1"/>
  <c r="G1460" i="3"/>
  <c r="I1460" i="3"/>
  <c r="C1461" i="3"/>
  <c r="D1461" i="3" s="1"/>
  <c r="E1461" i="3" s="1"/>
  <c r="F1461" i="3" s="1"/>
  <c r="H1461" i="3" s="1"/>
  <c r="G1461" i="3"/>
  <c r="I1461" i="3"/>
  <c r="C1462" i="3"/>
  <c r="D1462" i="3" s="1"/>
  <c r="E1462" i="3" s="1"/>
  <c r="F1462" i="3" s="1"/>
  <c r="H1462" i="3" s="1"/>
  <c r="G1462" i="3"/>
  <c r="I1462" i="3"/>
  <c r="C1463" i="3"/>
  <c r="D1463" i="3"/>
  <c r="E1463" i="3" s="1"/>
  <c r="F1463" i="3" s="1"/>
  <c r="H1463" i="3" s="1"/>
  <c r="G1463" i="3"/>
  <c r="I1463" i="3"/>
  <c r="C1464" i="3"/>
  <c r="D1464" i="3" s="1"/>
  <c r="E1464" i="3" s="1"/>
  <c r="F1464" i="3" s="1"/>
  <c r="H1464" i="3" s="1"/>
  <c r="G1464" i="3"/>
  <c r="I1464" i="3"/>
  <c r="C1465" i="3"/>
  <c r="D1465" i="3" s="1"/>
  <c r="E1465" i="3" s="1"/>
  <c r="F1465" i="3" s="1"/>
  <c r="H1465" i="3" s="1"/>
  <c r="G1465" i="3"/>
  <c r="I1465" i="3"/>
  <c r="C1466" i="3"/>
  <c r="D1466" i="3" s="1"/>
  <c r="E1466" i="3" s="1"/>
  <c r="F1466" i="3"/>
  <c r="G1466" i="3"/>
  <c r="I1466" i="3"/>
  <c r="C1467" i="3"/>
  <c r="D1467" i="3"/>
  <c r="E1467" i="3" s="1"/>
  <c r="F1467" i="3" s="1"/>
  <c r="H1467" i="3" s="1"/>
  <c r="G1467" i="3"/>
  <c r="I1467" i="3"/>
  <c r="C1468" i="3"/>
  <c r="D1468" i="3" s="1"/>
  <c r="E1468" i="3"/>
  <c r="F1468" i="3" s="1"/>
  <c r="G1468" i="3"/>
  <c r="I1468" i="3"/>
  <c r="C1469" i="3"/>
  <c r="D1469" i="3" s="1"/>
  <c r="E1469" i="3" s="1"/>
  <c r="F1469" i="3" s="1"/>
  <c r="H1469" i="3" s="1"/>
  <c r="G1469" i="3"/>
  <c r="I1469" i="3"/>
  <c r="C1470" i="3"/>
  <c r="D1470" i="3" s="1"/>
  <c r="E1470" i="3" s="1"/>
  <c r="F1470" i="3" s="1"/>
  <c r="H1470" i="3" s="1"/>
  <c r="G1470" i="3"/>
  <c r="I1470" i="3"/>
  <c r="C1471" i="3"/>
  <c r="D1471" i="3" s="1"/>
  <c r="E1471" i="3" s="1"/>
  <c r="F1471" i="3" s="1"/>
  <c r="H1471" i="3" s="1"/>
  <c r="G1471" i="3"/>
  <c r="I1471" i="3"/>
  <c r="C1472" i="3"/>
  <c r="D1472" i="3" s="1"/>
  <c r="E1472" i="3" s="1"/>
  <c r="F1472" i="3" s="1"/>
  <c r="H1472" i="3" s="1"/>
  <c r="G1472" i="3"/>
  <c r="I1472" i="3"/>
  <c r="C1473" i="3"/>
  <c r="D1473" i="3"/>
  <c r="E1473" i="3"/>
  <c r="F1473" i="3" s="1"/>
  <c r="G1473" i="3"/>
  <c r="I1473" i="3"/>
  <c r="C1474" i="3"/>
  <c r="D1474" i="3" s="1"/>
  <c r="E1474" i="3" s="1"/>
  <c r="F1474" i="3" s="1"/>
  <c r="G1474" i="3"/>
  <c r="I1474" i="3"/>
  <c r="C1475" i="3"/>
  <c r="D1475" i="3"/>
  <c r="E1475" i="3" s="1"/>
  <c r="F1475" i="3"/>
  <c r="G1475" i="3"/>
  <c r="I1475" i="3"/>
  <c r="C1476" i="3"/>
  <c r="D1476" i="3" s="1"/>
  <c r="E1476" i="3" s="1"/>
  <c r="F1476" i="3" s="1"/>
  <c r="H1476" i="3" s="1"/>
  <c r="G1476" i="3"/>
  <c r="I1476" i="3"/>
  <c r="C1477" i="3"/>
  <c r="D1477" i="3"/>
  <c r="E1477" i="3" s="1"/>
  <c r="F1477" i="3" s="1"/>
  <c r="H1477" i="3" s="1"/>
  <c r="G1477" i="3"/>
  <c r="I1477" i="3"/>
  <c r="C1478" i="3"/>
  <c r="D1478" i="3" s="1"/>
  <c r="E1478" i="3" s="1"/>
  <c r="F1478" i="3" s="1"/>
  <c r="G1478" i="3"/>
  <c r="I1478" i="3"/>
  <c r="C1479" i="3"/>
  <c r="D1479" i="3" s="1"/>
  <c r="E1479" i="3" s="1"/>
  <c r="F1479" i="3" s="1"/>
  <c r="H1479" i="3" s="1"/>
  <c r="G1479" i="3"/>
  <c r="I1479" i="3"/>
  <c r="C1480" i="3"/>
  <c r="D1480" i="3" s="1"/>
  <c r="E1480" i="3" s="1"/>
  <c r="F1480" i="3" s="1"/>
  <c r="H1480" i="3" s="1"/>
  <c r="G1480" i="3"/>
  <c r="I1480" i="3"/>
  <c r="C1481" i="3"/>
  <c r="D1481" i="3"/>
  <c r="E1481" i="3" s="1"/>
  <c r="F1481" i="3" s="1"/>
  <c r="G1481" i="3"/>
  <c r="I1481" i="3"/>
  <c r="C1482" i="3"/>
  <c r="D1482" i="3" s="1"/>
  <c r="E1482" i="3" s="1"/>
  <c r="F1482" i="3" s="1"/>
  <c r="H1482" i="3" s="1"/>
  <c r="G1482" i="3"/>
  <c r="I1482" i="3"/>
  <c r="C1483" i="3"/>
  <c r="D1483" i="3"/>
  <c r="E1483" i="3" s="1"/>
  <c r="F1483" i="3" s="1"/>
  <c r="G1483" i="3"/>
  <c r="I1483" i="3"/>
  <c r="C1484" i="3"/>
  <c r="D1484" i="3" s="1"/>
  <c r="E1484" i="3" s="1"/>
  <c r="F1484" i="3" s="1"/>
  <c r="H1484" i="3" s="1"/>
  <c r="G1484" i="3"/>
  <c r="I1484" i="3"/>
  <c r="C1485" i="3"/>
  <c r="D1485" i="3" s="1"/>
  <c r="E1485" i="3" s="1"/>
  <c r="F1485" i="3" s="1"/>
  <c r="H1485" i="3" s="1"/>
  <c r="G1485" i="3"/>
  <c r="I1485" i="3"/>
  <c r="C1486" i="3"/>
  <c r="D1486" i="3" s="1"/>
  <c r="E1486" i="3" s="1"/>
  <c r="F1486" i="3" s="1"/>
  <c r="H1486" i="3" s="1"/>
  <c r="G1486" i="3"/>
  <c r="I1486" i="3"/>
  <c r="C1487" i="3"/>
  <c r="D1487" i="3" s="1"/>
  <c r="E1487" i="3" s="1"/>
  <c r="F1487" i="3" s="1"/>
  <c r="G1487" i="3"/>
  <c r="I1487" i="3"/>
  <c r="C1488" i="3"/>
  <c r="D1488" i="3" s="1"/>
  <c r="E1488" i="3"/>
  <c r="F1488" i="3" s="1"/>
  <c r="H1488" i="3" s="1"/>
  <c r="G1488" i="3"/>
  <c r="I1488" i="3"/>
  <c r="C1489" i="3"/>
  <c r="D1489" i="3" s="1"/>
  <c r="E1489" i="3" s="1"/>
  <c r="F1489" i="3" s="1"/>
  <c r="G1489" i="3"/>
  <c r="I1489" i="3"/>
  <c r="C1490" i="3"/>
  <c r="D1490" i="3" s="1"/>
  <c r="E1490" i="3" s="1"/>
  <c r="F1490" i="3" s="1"/>
  <c r="G1490" i="3"/>
  <c r="I1490" i="3"/>
  <c r="C1491" i="3"/>
  <c r="D1491" i="3" s="1"/>
  <c r="E1491" i="3" s="1"/>
  <c r="F1491" i="3" s="1"/>
  <c r="H1491" i="3" s="1"/>
  <c r="G1491" i="3"/>
  <c r="I1491" i="3"/>
  <c r="C1492" i="3"/>
  <c r="D1492" i="3" s="1"/>
  <c r="E1492" i="3" s="1"/>
  <c r="F1492" i="3" s="1"/>
  <c r="H1492" i="3" s="1"/>
  <c r="G1492" i="3"/>
  <c r="I1492" i="3"/>
  <c r="C1493" i="3"/>
  <c r="D1493" i="3" s="1"/>
  <c r="E1493" i="3" s="1"/>
  <c r="F1493" i="3" s="1"/>
  <c r="H1493" i="3" s="1"/>
  <c r="G1493" i="3"/>
  <c r="I1493" i="3"/>
  <c r="C1494" i="3"/>
  <c r="D1494" i="3" s="1"/>
  <c r="E1494" i="3" s="1"/>
  <c r="F1494" i="3" s="1"/>
  <c r="H1494" i="3" s="1"/>
  <c r="G1494" i="3"/>
  <c r="I1494" i="3"/>
  <c r="C1495" i="3"/>
  <c r="D1495" i="3" s="1"/>
  <c r="E1495" i="3" s="1"/>
  <c r="F1495" i="3" s="1"/>
  <c r="G1495" i="3"/>
  <c r="I1495" i="3"/>
  <c r="C1496" i="3"/>
  <c r="D1496" i="3" s="1"/>
  <c r="E1496" i="3" s="1"/>
  <c r="F1496" i="3" s="1"/>
  <c r="G1496" i="3"/>
  <c r="I1496" i="3"/>
  <c r="C1497" i="3"/>
  <c r="D1497" i="3"/>
  <c r="E1497" i="3" s="1"/>
  <c r="F1497" i="3" s="1"/>
  <c r="H1497" i="3" s="1"/>
  <c r="G1497" i="3"/>
  <c r="I1497" i="3"/>
  <c r="C1498" i="3"/>
  <c r="D1498" i="3" s="1"/>
  <c r="E1498" i="3" s="1"/>
  <c r="F1498" i="3" s="1"/>
  <c r="H1498" i="3" s="1"/>
  <c r="G1498" i="3"/>
  <c r="I1498" i="3"/>
  <c r="C1499" i="3"/>
  <c r="D1499" i="3" s="1"/>
  <c r="E1499" i="3" s="1"/>
  <c r="F1499" i="3" s="1"/>
  <c r="H1499" i="3" s="1"/>
  <c r="G1499" i="3"/>
  <c r="I1499" i="3"/>
  <c r="C1500" i="3"/>
  <c r="D1500" i="3" s="1"/>
  <c r="E1500" i="3" s="1"/>
  <c r="F1500" i="3" s="1"/>
  <c r="G1500" i="3"/>
  <c r="I1500" i="3"/>
  <c r="C1501" i="3"/>
  <c r="D1501" i="3" s="1"/>
  <c r="E1501" i="3" s="1"/>
  <c r="F1501" i="3" s="1"/>
  <c r="H1501" i="3" s="1"/>
  <c r="G1501" i="3"/>
  <c r="I1501" i="3"/>
  <c r="C1502" i="3"/>
  <c r="D1502" i="3" s="1"/>
  <c r="E1502" i="3" s="1"/>
  <c r="F1502" i="3" s="1"/>
  <c r="H1502" i="3" s="1"/>
  <c r="G1502" i="3"/>
  <c r="I1502" i="3"/>
  <c r="C1503" i="3"/>
  <c r="D1503" i="3" s="1"/>
  <c r="E1503" i="3" s="1"/>
  <c r="F1503" i="3" s="1"/>
  <c r="H1503" i="3" s="1"/>
  <c r="G1503" i="3"/>
  <c r="I1503" i="3"/>
  <c r="C1504" i="3"/>
  <c r="D1504" i="3" s="1"/>
  <c r="E1504" i="3" s="1"/>
  <c r="F1504" i="3" s="1"/>
  <c r="G1504" i="3"/>
  <c r="I1504" i="3"/>
  <c r="C1505" i="3"/>
  <c r="D1505" i="3" s="1"/>
  <c r="E1505" i="3" s="1"/>
  <c r="F1505" i="3" s="1"/>
  <c r="H1505" i="3" s="1"/>
  <c r="G1505" i="3"/>
  <c r="I1505" i="3"/>
  <c r="C1506" i="3"/>
  <c r="D1506" i="3" s="1"/>
  <c r="E1506" i="3" s="1"/>
  <c r="F1506" i="3" s="1"/>
  <c r="G1506" i="3"/>
  <c r="I1506" i="3"/>
  <c r="C1507" i="3"/>
  <c r="D1507" i="3" s="1"/>
  <c r="E1507" i="3" s="1"/>
  <c r="F1507" i="3" s="1"/>
  <c r="G1507" i="3"/>
  <c r="I1507" i="3"/>
  <c r="C1508" i="3"/>
  <c r="D1508" i="3" s="1"/>
  <c r="E1508" i="3" s="1"/>
  <c r="F1508" i="3" s="1"/>
  <c r="H1508" i="3" s="1"/>
  <c r="G1508" i="3"/>
  <c r="I1508" i="3"/>
  <c r="C1509" i="3"/>
  <c r="D1509" i="3" s="1"/>
  <c r="E1509" i="3" s="1"/>
  <c r="F1509" i="3" s="1"/>
  <c r="H1509" i="3" s="1"/>
  <c r="G1509" i="3"/>
  <c r="I1509" i="3"/>
  <c r="C1510" i="3"/>
  <c r="D1510" i="3" s="1"/>
  <c r="E1510" i="3" s="1"/>
  <c r="F1510" i="3" s="1"/>
  <c r="H1510" i="3" s="1"/>
  <c r="G1510" i="3"/>
  <c r="I1510" i="3"/>
  <c r="C1511" i="3"/>
  <c r="D1511" i="3" s="1"/>
  <c r="E1511" i="3" s="1"/>
  <c r="F1511" i="3" s="1"/>
  <c r="G1511" i="3"/>
  <c r="I1511" i="3"/>
  <c r="C1512" i="3"/>
  <c r="D1512" i="3" s="1"/>
  <c r="E1512" i="3" s="1"/>
  <c r="F1512" i="3" s="1"/>
  <c r="H1512" i="3" s="1"/>
  <c r="G1512" i="3"/>
  <c r="I1512" i="3"/>
  <c r="C1513" i="3"/>
  <c r="D1513" i="3" s="1"/>
  <c r="E1513" i="3" s="1"/>
  <c r="F1513" i="3" s="1"/>
  <c r="H1513" i="3" s="1"/>
  <c r="G1513" i="3"/>
  <c r="I1513" i="3"/>
  <c r="C1514" i="3"/>
  <c r="D1514" i="3" s="1"/>
  <c r="E1514" i="3" s="1"/>
  <c r="F1514" i="3" s="1"/>
  <c r="H1514" i="3" s="1"/>
  <c r="G1514" i="3"/>
  <c r="I1514" i="3"/>
  <c r="C1515" i="3"/>
  <c r="D1515" i="3" s="1"/>
  <c r="E1515" i="3" s="1"/>
  <c r="F1515" i="3" s="1"/>
  <c r="H1515" i="3" s="1"/>
  <c r="G1515" i="3"/>
  <c r="I1515" i="3"/>
  <c r="C1516" i="3"/>
  <c r="D1516" i="3" s="1"/>
  <c r="E1516" i="3" s="1"/>
  <c r="F1516" i="3" s="1"/>
  <c r="H1516" i="3" s="1"/>
  <c r="G1516" i="3"/>
  <c r="I1516" i="3"/>
  <c r="C1517" i="3"/>
  <c r="D1517" i="3" s="1"/>
  <c r="E1517" i="3" s="1"/>
  <c r="F1517" i="3" s="1"/>
  <c r="H1517" i="3" s="1"/>
  <c r="G1517" i="3"/>
  <c r="I1517" i="3"/>
  <c r="C1518" i="3"/>
  <c r="D1518" i="3" s="1"/>
  <c r="E1518" i="3" s="1"/>
  <c r="F1518" i="3" s="1"/>
  <c r="H1518" i="3" s="1"/>
  <c r="G1518" i="3"/>
  <c r="I1518" i="3"/>
  <c r="C1519" i="3"/>
  <c r="D1519" i="3" s="1"/>
  <c r="E1519" i="3" s="1"/>
  <c r="F1519" i="3" s="1"/>
  <c r="G1519" i="3"/>
  <c r="I1519" i="3"/>
  <c r="C1520" i="3"/>
  <c r="D1520" i="3" s="1"/>
  <c r="E1520" i="3" s="1"/>
  <c r="F1520" i="3" s="1"/>
  <c r="H1520" i="3" s="1"/>
  <c r="G1520" i="3"/>
  <c r="I1520" i="3"/>
  <c r="C1521" i="3"/>
  <c r="D1521" i="3" s="1"/>
  <c r="E1521" i="3" s="1"/>
  <c r="F1521" i="3" s="1"/>
  <c r="H1521" i="3" s="1"/>
  <c r="G1521" i="3"/>
  <c r="I1521" i="3"/>
  <c r="C1522" i="3"/>
  <c r="D1522" i="3" s="1"/>
  <c r="E1522" i="3" s="1"/>
  <c r="F1522" i="3" s="1"/>
  <c r="G1522" i="3"/>
  <c r="I1522" i="3"/>
  <c r="C1523" i="3"/>
  <c r="D1523" i="3" s="1"/>
  <c r="E1523" i="3" s="1"/>
  <c r="F1523" i="3" s="1"/>
  <c r="G1523" i="3"/>
  <c r="I1523" i="3"/>
  <c r="C1524" i="3"/>
  <c r="D1524" i="3" s="1"/>
  <c r="E1524" i="3" s="1"/>
  <c r="F1524" i="3" s="1"/>
  <c r="G1524" i="3"/>
  <c r="I1524" i="3"/>
  <c r="C1525" i="3"/>
  <c r="D1525" i="3" s="1"/>
  <c r="E1525" i="3" s="1"/>
  <c r="F1525" i="3" s="1"/>
  <c r="H1525" i="3" s="1"/>
  <c r="G1525" i="3"/>
  <c r="I1525" i="3"/>
  <c r="C1526" i="3"/>
  <c r="D1526" i="3"/>
  <c r="E1526" i="3" s="1"/>
  <c r="F1526" i="3" s="1"/>
  <c r="H1526" i="3" s="1"/>
  <c r="G1526" i="3"/>
  <c r="I1526" i="3"/>
  <c r="C1527" i="3"/>
  <c r="D1527" i="3" s="1"/>
  <c r="E1527" i="3" s="1"/>
  <c r="F1527" i="3" s="1"/>
  <c r="H1527" i="3" s="1"/>
  <c r="G1527" i="3"/>
  <c r="I1527" i="3"/>
  <c r="C1528" i="3"/>
  <c r="D1528" i="3" s="1"/>
  <c r="E1528" i="3" s="1"/>
  <c r="F1528" i="3" s="1"/>
  <c r="G1528" i="3"/>
  <c r="I1528" i="3"/>
  <c r="C1529" i="3"/>
  <c r="D1529" i="3" s="1"/>
  <c r="E1529" i="3" s="1"/>
  <c r="F1529" i="3" s="1"/>
  <c r="H1529" i="3" s="1"/>
  <c r="G1529" i="3"/>
  <c r="I1529" i="3"/>
  <c r="C1530" i="3"/>
  <c r="D1530" i="3" s="1"/>
  <c r="E1530" i="3" s="1"/>
  <c r="F1530" i="3" s="1"/>
  <c r="G1530" i="3"/>
  <c r="I1530" i="3"/>
  <c r="C1531" i="3"/>
  <c r="D1531" i="3" s="1"/>
  <c r="E1531" i="3" s="1"/>
  <c r="F1531" i="3" s="1"/>
  <c r="H1531" i="3" s="1"/>
  <c r="G1531" i="3"/>
  <c r="I1531" i="3"/>
  <c r="C1532" i="3"/>
  <c r="D1532" i="3" s="1"/>
  <c r="E1532" i="3" s="1"/>
  <c r="F1532" i="3" s="1"/>
  <c r="G1532" i="3"/>
  <c r="I1532" i="3"/>
  <c r="C1533" i="3"/>
  <c r="D1533" i="3" s="1"/>
  <c r="E1533" i="3" s="1"/>
  <c r="F1533" i="3" s="1"/>
  <c r="H1533" i="3" s="1"/>
  <c r="G1533" i="3"/>
  <c r="I1533" i="3"/>
  <c r="C1534" i="3"/>
  <c r="D1534" i="3" s="1"/>
  <c r="E1534" i="3" s="1"/>
  <c r="F1534" i="3" s="1"/>
  <c r="H1534" i="3" s="1"/>
  <c r="G1534" i="3"/>
  <c r="I1534" i="3"/>
  <c r="C1535" i="3"/>
  <c r="D1535" i="3" s="1"/>
  <c r="E1535" i="3" s="1"/>
  <c r="F1535" i="3" s="1"/>
  <c r="H1535" i="3" s="1"/>
  <c r="G1535" i="3"/>
  <c r="I1535" i="3"/>
  <c r="C1536" i="3"/>
  <c r="D1536" i="3" s="1"/>
  <c r="E1536" i="3" s="1"/>
  <c r="F1536" i="3" s="1"/>
  <c r="H1536" i="3" s="1"/>
  <c r="G1536" i="3"/>
  <c r="I1536" i="3"/>
  <c r="C1537" i="3"/>
  <c r="D1537" i="3"/>
  <c r="E1537" i="3" s="1"/>
  <c r="F1537" i="3" s="1"/>
  <c r="H1537" i="3" s="1"/>
  <c r="G1537" i="3"/>
  <c r="I1537" i="3"/>
  <c r="C1538" i="3"/>
  <c r="D1538" i="3" s="1"/>
  <c r="E1538" i="3" s="1"/>
  <c r="F1538" i="3" s="1"/>
  <c r="H1538" i="3" s="1"/>
  <c r="G1538" i="3"/>
  <c r="I1538" i="3"/>
  <c r="C1539" i="3"/>
  <c r="D1539" i="3" s="1"/>
  <c r="E1539" i="3" s="1"/>
  <c r="F1539" i="3" s="1"/>
  <c r="H1539" i="3" s="1"/>
  <c r="G1539" i="3"/>
  <c r="I1539" i="3"/>
  <c r="C1540" i="3"/>
  <c r="D1540" i="3" s="1"/>
  <c r="E1540" i="3" s="1"/>
  <c r="F1540" i="3" s="1"/>
  <c r="G1540" i="3"/>
  <c r="I1540" i="3"/>
  <c r="C1541" i="3"/>
  <c r="D1541" i="3"/>
  <c r="E1541" i="3" s="1"/>
  <c r="F1541" i="3" s="1"/>
  <c r="H1541" i="3" s="1"/>
  <c r="G1541" i="3"/>
  <c r="I1541" i="3"/>
  <c r="C1542" i="3"/>
  <c r="D1542" i="3" s="1"/>
  <c r="E1542" i="3" s="1"/>
  <c r="F1542" i="3" s="1"/>
  <c r="H1542" i="3" s="1"/>
  <c r="G1542" i="3"/>
  <c r="I1542" i="3"/>
  <c r="C1543" i="3"/>
  <c r="D1543" i="3" s="1"/>
  <c r="E1543" i="3" s="1"/>
  <c r="F1543" i="3" s="1"/>
  <c r="G1543" i="3"/>
  <c r="I1543" i="3"/>
  <c r="C1544" i="3"/>
  <c r="D1544" i="3" s="1"/>
  <c r="E1544" i="3" s="1"/>
  <c r="F1544" i="3" s="1"/>
  <c r="H1544" i="3" s="1"/>
  <c r="G1544" i="3"/>
  <c r="I1544" i="3"/>
  <c r="C1545" i="3"/>
  <c r="D1545" i="3"/>
  <c r="E1545" i="3" s="1"/>
  <c r="F1545" i="3" s="1"/>
  <c r="G1545" i="3"/>
  <c r="I1545" i="3"/>
  <c r="C1546" i="3"/>
  <c r="D1546" i="3" s="1"/>
  <c r="E1546" i="3" s="1"/>
  <c r="F1546" i="3" s="1"/>
  <c r="H1546" i="3" s="1"/>
  <c r="G1546" i="3"/>
  <c r="I1546" i="3"/>
  <c r="C1547" i="3"/>
  <c r="D1547" i="3" s="1"/>
  <c r="E1547" i="3" s="1"/>
  <c r="F1547" i="3" s="1"/>
  <c r="H1547" i="3" s="1"/>
  <c r="G1547" i="3"/>
  <c r="I1547" i="3"/>
  <c r="C1548" i="3"/>
  <c r="D1548" i="3" s="1"/>
  <c r="E1548" i="3" s="1"/>
  <c r="F1548" i="3" s="1"/>
  <c r="H1548" i="3" s="1"/>
  <c r="G1548" i="3"/>
  <c r="I1548" i="3"/>
  <c r="C1549" i="3"/>
  <c r="D1549" i="3" s="1"/>
  <c r="E1549" i="3" s="1"/>
  <c r="F1549" i="3" s="1"/>
  <c r="H1549" i="3" s="1"/>
  <c r="G1549" i="3"/>
  <c r="I1549" i="3"/>
  <c r="C1550" i="3"/>
  <c r="D1550" i="3" s="1"/>
  <c r="E1550" i="3" s="1"/>
  <c r="F1550" i="3" s="1"/>
  <c r="H1550" i="3" s="1"/>
  <c r="G1550" i="3"/>
  <c r="I1550" i="3"/>
  <c r="C1551" i="3"/>
  <c r="D1551" i="3" s="1"/>
  <c r="E1551" i="3" s="1"/>
  <c r="F1551" i="3" s="1"/>
  <c r="H1551" i="3" s="1"/>
  <c r="G1551" i="3"/>
  <c r="I1551" i="3"/>
  <c r="C1552" i="3"/>
  <c r="D1552" i="3" s="1"/>
  <c r="E1552" i="3" s="1"/>
  <c r="F1552" i="3" s="1"/>
  <c r="H1552" i="3" s="1"/>
  <c r="G1552" i="3"/>
  <c r="I1552" i="3"/>
  <c r="C1553" i="3"/>
  <c r="D1553" i="3" s="1"/>
  <c r="E1553" i="3" s="1"/>
  <c r="F1553" i="3" s="1"/>
  <c r="H1553" i="3" s="1"/>
  <c r="G1553" i="3"/>
  <c r="I1553" i="3"/>
  <c r="C1554" i="3"/>
  <c r="D1554" i="3" s="1"/>
  <c r="E1554" i="3" s="1"/>
  <c r="F1554" i="3" s="1"/>
  <c r="G1554" i="3"/>
  <c r="I1554" i="3"/>
  <c r="C1555" i="3"/>
  <c r="D1555" i="3"/>
  <c r="E1555" i="3" s="1"/>
  <c r="F1555" i="3" s="1"/>
  <c r="G1555" i="3"/>
  <c r="I1555" i="3"/>
  <c r="C1556" i="3"/>
  <c r="D1556" i="3" s="1"/>
  <c r="E1556" i="3" s="1"/>
  <c r="F1556" i="3" s="1"/>
  <c r="G1556" i="3"/>
  <c r="I1556" i="3"/>
  <c r="C1557" i="3"/>
  <c r="D1557" i="3"/>
  <c r="E1557" i="3" s="1"/>
  <c r="F1557" i="3" s="1"/>
  <c r="H1557" i="3" s="1"/>
  <c r="G1557" i="3"/>
  <c r="I1557" i="3"/>
  <c r="C1558" i="3"/>
  <c r="D1558" i="3" s="1"/>
  <c r="E1558" i="3" s="1"/>
  <c r="F1558" i="3" s="1"/>
  <c r="H1558" i="3" s="1"/>
  <c r="G1558" i="3"/>
  <c r="I1558" i="3"/>
  <c r="C1559" i="3"/>
  <c r="D1559" i="3" s="1"/>
  <c r="E1559" i="3" s="1"/>
  <c r="F1559" i="3" s="1"/>
  <c r="G1559" i="3"/>
  <c r="I1559" i="3"/>
  <c r="C1560" i="3"/>
  <c r="D1560" i="3" s="1"/>
  <c r="E1560" i="3" s="1"/>
  <c r="F1560" i="3" s="1"/>
  <c r="H1560" i="3" s="1"/>
  <c r="G1560" i="3"/>
  <c r="I1560" i="3"/>
  <c r="C1561" i="3"/>
  <c r="D1561" i="3" s="1"/>
  <c r="E1561" i="3" s="1"/>
  <c r="F1561" i="3" s="1"/>
  <c r="H1561" i="3" s="1"/>
  <c r="G1561" i="3"/>
  <c r="I1561" i="3"/>
  <c r="C1562" i="3"/>
  <c r="D1562" i="3" s="1"/>
  <c r="E1562" i="3" s="1"/>
  <c r="F1562" i="3" s="1"/>
  <c r="G1562" i="3"/>
  <c r="I1562" i="3"/>
  <c r="C1563" i="3"/>
  <c r="D1563" i="3" s="1"/>
  <c r="E1563" i="3" s="1"/>
  <c r="F1563" i="3" s="1"/>
  <c r="G1563" i="3"/>
  <c r="I1563" i="3"/>
  <c r="C1564" i="3"/>
  <c r="D1564" i="3" s="1"/>
  <c r="E1564" i="3" s="1"/>
  <c r="F1564" i="3" s="1"/>
  <c r="H1564" i="3" s="1"/>
  <c r="G1564" i="3"/>
  <c r="I1564" i="3"/>
  <c r="C1565" i="3"/>
  <c r="D1565" i="3" s="1"/>
  <c r="E1565" i="3" s="1"/>
  <c r="F1565" i="3" s="1"/>
  <c r="H1565" i="3" s="1"/>
  <c r="G1565" i="3"/>
  <c r="I1565" i="3"/>
  <c r="C1566" i="3"/>
  <c r="D1566" i="3" s="1"/>
  <c r="E1566" i="3" s="1"/>
  <c r="F1566" i="3" s="1"/>
  <c r="H1566" i="3" s="1"/>
  <c r="G1566" i="3"/>
  <c r="I1566" i="3"/>
  <c r="C1567" i="3"/>
  <c r="D1567" i="3" s="1"/>
  <c r="E1567" i="3" s="1"/>
  <c r="F1567" i="3" s="1"/>
  <c r="H1567" i="3" s="1"/>
  <c r="G1567" i="3"/>
  <c r="I1567" i="3"/>
  <c r="C1568" i="3"/>
  <c r="D1568" i="3" s="1"/>
  <c r="E1568" i="3" s="1"/>
  <c r="F1568" i="3" s="1"/>
  <c r="H1568" i="3" s="1"/>
  <c r="G1568" i="3"/>
  <c r="I1568" i="3"/>
  <c r="C1569" i="3"/>
  <c r="D1569" i="3" s="1"/>
  <c r="E1569" i="3" s="1"/>
  <c r="F1569" i="3" s="1"/>
  <c r="H1569" i="3" s="1"/>
  <c r="G1569" i="3"/>
  <c r="I1569" i="3"/>
  <c r="C1570" i="3"/>
  <c r="D1570" i="3" s="1"/>
  <c r="E1570" i="3" s="1"/>
  <c r="F1570" i="3" s="1"/>
  <c r="G1570" i="3"/>
  <c r="I1570" i="3"/>
  <c r="C1571" i="3"/>
  <c r="D1571" i="3" s="1"/>
  <c r="E1571" i="3" s="1"/>
  <c r="F1571" i="3" s="1"/>
  <c r="H1571" i="3" s="1"/>
  <c r="G1571" i="3"/>
  <c r="I1571" i="3"/>
  <c r="C1572" i="3"/>
  <c r="D1572" i="3" s="1"/>
  <c r="E1572" i="3" s="1"/>
  <c r="F1572" i="3" s="1"/>
  <c r="G1572" i="3"/>
  <c r="I1572" i="3"/>
  <c r="C1573" i="3"/>
  <c r="D1573" i="3" s="1"/>
  <c r="E1573" i="3" s="1"/>
  <c r="F1573" i="3" s="1"/>
  <c r="H1573" i="3" s="1"/>
  <c r="G1573" i="3"/>
  <c r="I1573" i="3"/>
  <c r="C1574" i="3"/>
  <c r="D1574" i="3" s="1"/>
  <c r="E1574" i="3" s="1"/>
  <c r="F1574" i="3" s="1"/>
  <c r="H1574" i="3" s="1"/>
  <c r="G1574" i="3"/>
  <c r="I1574" i="3"/>
  <c r="C1575" i="3"/>
  <c r="D1575" i="3"/>
  <c r="E1575" i="3" s="1"/>
  <c r="F1575" i="3" s="1"/>
  <c r="G1575" i="3"/>
  <c r="I1575" i="3"/>
  <c r="C1576" i="3"/>
  <c r="D1576" i="3" s="1"/>
  <c r="E1576" i="3" s="1"/>
  <c r="F1576" i="3" s="1"/>
  <c r="H1576" i="3" s="1"/>
  <c r="G1576" i="3"/>
  <c r="I1576" i="3"/>
  <c r="C1577" i="3"/>
  <c r="D1577" i="3"/>
  <c r="E1577" i="3" s="1"/>
  <c r="F1577" i="3" s="1"/>
  <c r="H1577" i="3" s="1"/>
  <c r="G1577" i="3"/>
  <c r="I1577" i="3"/>
  <c r="C1578" i="3"/>
  <c r="D1578" i="3" s="1"/>
  <c r="E1578" i="3" s="1"/>
  <c r="F1578" i="3" s="1"/>
  <c r="G1578" i="3"/>
  <c r="I1578" i="3"/>
  <c r="C1579" i="3"/>
  <c r="D1579" i="3" s="1"/>
  <c r="E1579" i="3" s="1"/>
  <c r="F1579" i="3" s="1"/>
  <c r="H1579" i="3" s="1"/>
  <c r="G1579" i="3"/>
  <c r="I1579" i="3"/>
  <c r="C1580" i="3"/>
  <c r="D1580" i="3" s="1"/>
  <c r="E1580" i="3" s="1"/>
  <c r="F1580" i="3" s="1"/>
  <c r="H1580" i="3" s="1"/>
  <c r="G1580" i="3"/>
  <c r="I1580" i="3"/>
  <c r="C1581" i="3"/>
  <c r="D1581" i="3" s="1"/>
  <c r="E1581" i="3" s="1"/>
  <c r="F1581" i="3" s="1"/>
  <c r="H1581" i="3" s="1"/>
  <c r="G1581" i="3"/>
  <c r="I1581" i="3"/>
  <c r="C1582" i="3"/>
  <c r="D1582" i="3" s="1"/>
  <c r="E1582" i="3" s="1"/>
  <c r="F1582" i="3" s="1"/>
  <c r="H1582" i="3" s="1"/>
  <c r="G1582" i="3"/>
  <c r="I1582" i="3"/>
  <c r="C1583" i="3"/>
  <c r="D1583" i="3" s="1"/>
  <c r="E1583" i="3" s="1"/>
  <c r="F1583" i="3" s="1"/>
  <c r="H1583" i="3" s="1"/>
  <c r="G1583" i="3"/>
  <c r="I1583" i="3"/>
  <c r="C1584" i="3"/>
  <c r="D1584" i="3" s="1"/>
  <c r="E1584" i="3" s="1"/>
  <c r="F1584" i="3" s="1"/>
  <c r="H1584" i="3" s="1"/>
  <c r="G1584" i="3"/>
  <c r="I1584" i="3"/>
  <c r="C1585" i="3"/>
  <c r="D1585" i="3" s="1"/>
  <c r="E1585" i="3" s="1"/>
  <c r="F1585" i="3" s="1"/>
  <c r="H1585" i="3" s="1"/>
  <c r="G1585" i="3"/>
  <c r="I1585" i="3"/>
  <c r="C1586" i="3"/>
  <c r="D1586" i="3" s="1"/>
  <c r="E1586" i="3" s="1"/>
  <c r="F1586" i="3" s="1"/>
  <c r="G1586" i="3"/>
  <c r="I1586" i="3"/>
  <c r="C1587" i="3"/>
  <c r="D1587" i="3" s="1"/>
  <c r="E1587" i="3" s="1"/>
  <c r="F1587" i="3" s="1"/>
  <c r="H1587" i="3" s="1"/>
  <c r="G1587" i="3"/>
  <c r="I1587" i="3"/>
  <c r="C1588" i="3"/>
  <c r="D1588" i="3" s="1"/>
  <c r="E1588" i="3" s="1"/>
  <c r="F1588" i="3" s="1"/>
  <c r="H1588" i="3" s="1"/>
  <c r="G1588" i="3"/>
  <c r="I1588" i="3"/>
  <c r="C1589" i="3"/>
  <c r="D1589" i="3" s="1"/>
  <c r="E1589" i="3" s="1"/>
  <c r="F1589" i="3" s="1"/>
  <c r="H1589" i="3" s="1"/>
  <c r="G1589" i="3"/>
  <c r="I1589" i="3"/>
  <c r="C1590" i="3"/>
  <c r="D1590" i="3" s="1"/>
  <c r="E1590" i="3" s="1"/>
  <c r="F1590" i="3" s="1"/>
  <c r="H1590" i="3" s="1"/>
  <c r="G1590" i="3"/>
  <c r="I1590" i="3"/>
  <c r="C1591" i="3"/>
  <c r="D1591" i="3"/>
  <c r="E1591" i="3" s="1"/>
  <c r="F1591" i="3" s="1"/>
  <c r="G1591" i="3"/>
  <c r="I1591" i="3"/>
  <c r="C1592" i="3"/>
  <c r="D1592" i="3" s="1"/>
  <c r="E1592" i="3" s="1"/>
  <c r="F1592" i="3" s="1"/>
  <c r="H1592" i="3" s="1"/>
  <c r="G1592" i="3"/>
  <c r="I1592" i="3"/>
  <c r="C1593" i="3"/>
  <c r="D1593" i="3" s="1"/>
  <c r="E1593" i="3" s="1"/>
  <c r="F1593" i="3" s="1"/>
  <c r="H1593" i="3" s="1"/>
  <c r="G1593" i="3"/>
  <c r="I1593" i="3"/>
  <c r="C1594" i="3"/>
  <c r="D1594" i="3" s="1"/>
  <c r="E1594" i="3" s="1"/>
  <c r="F1594" i="3" s="1"/>
  <c r="G1594" i="3"/>
  <c r="I1594" i="3"/>
  <c r="C1595" i="3"/>
  <c r="D1595" i="3" s="1"/>
  <c r="E1595" i="3" s="1"/>
  <c r="F1595" i="3" s="1"/>
  <c r="H1595" i="3" s="1"/>
  <c r="G1595" i="3"/>
  <c r="I1595" i="3"/>
  <c r="C1596" i="3"/>
  <c r="D1596" i="3" s="1"/>
  <c r="E1596" i="3" s="1"/>
  <c r="F1596" i="3" s="1"/>
  <c r="H1596" i="3" s="1"/>
  <c r="G1596" i="3"/>
  <c r="I1596" i="3"/>
  <c r="C1597" i="3"/>
  <c r="D1597" i="3" s="1"/>
  <c r="E1597" i="3" s="1"/>
  <c r="F1597" i="3" s="1"/>
  <c r="H1597" i="3" s="1"/>
  <c r="G1597" i="3"/>
  <c r="I1597" i="3"/>
  <c r="C1598" i="3"/>
  <c r="D1598" i="3" s="1"/>
  <c r="E1598" i="3" s="1"/>
  <c r="F1598" i="3" s="1"/>
  <c r="G1598" i="3"/>
  <c r="I1598" i="3"/>
  <c r="C1599" i="3"/>
  <c r="D1599" i="3" s="1"/>
  <c r="E1599" i="3" s="1"/>
  <c r="F1599" i="3" s="1"/>
  <c r="H1599" i="3" s="1"/>
  <c r="G1599" i="3"/>
  <c r="I1599" i="3"/>
  <c r="C1600" i="3"/>
  <c r="D1600" i="3" s="1"/>
  <c r="E1600" i="3" s="1"/>
  <c r="F1600" i="3" s="1"/>
  <c r="H1600" i="3" s="1"/>
  <c r="G1600" i="3"/>
  <c r="I1600" i="3"/>
  <c r="C1601" i="3"/>
  <c r="D1601" i="3" s="1"/>
  <c r="E1601" i="3" s="1"/>
  <c r="F1601" i="3" s="1"/>
  <c r="H1601" i="3" s="1"/>
  <c r="G1601" i="3"/>
  <c r="I1601" i="3"/>
  <c r="C1602" i="3"/>
  <c r="D1602" i="3" s="1"/>
  <c r="E1602" i="3" s="1"/>
  <c r="F1602" i="3" s="1"/>
  <c r="H1602" i="3" s="1"/>
  <c r="G1602" i="3"/>
  <c r="I1602" i="3"/>
  <c r="C1603" i="3"/>
  <c r="D1603" i="3" s="1"/>
  <c r="E1603" i="3" s="1"/>
  <c r="F1603" i="3" s="1"/>
  <c r="H1603" i="3" s="1"/>
  <c r="G1603" i="3"/>
  <c r="I1603" i="3"/>
  <c r="C1604" i="3"/>
  <c r="D1604" i="3" s="1"/>
  <c r="E1604" i="3" s="1"/>
  <c r="F1604" i="3" s="1"/>
  <c r="H1604" i="3" s="1"/>
  <c r="G1604" i="3"/>
  <c r="I1604" i="3"/>
  <c r="C1605" i="3"/>
  <c r="D1605" i="3" s="1"/>
  <c r="E1605" i="3" s="1"/>
  <c r="F1605" i="3" s="1"/>
  <c r="H1605" i="3" s="1"/>
  <c r="G1605" i="3"/>
  <c r="I1605" i="3"/>
  <c r="C1606" i="3"/>
  <c r="D1606" i="3" s="1"/>
  <c r="E1606" i="3" s="1"/>
  <c r="F1606" i="3" s="1"/>
  <c r="G1606" i="3"/>
  <c r="I1606" i="3"/>
  <c r="C1607" i="3"/>
  <c r="D1607" i="3" s="1"/>
  <c r="E1607" i="3" s="1"/>
  <c r="F1607" i="3" s="1"/>
  <c r="H1607" i="3" s="1"/>
  <c r="G1607" i="3"/>
  <c r="I1607" i="3"/>
  <c r="C1608" i="3"/>
  <c r="D1608" i="3" s="1"/>
  <c r="E1608" i="3" s="1"/>
  <c r="F1608" i="3" s="1"/>
  <c r="G1608" i="3"/>
  <c r="I1608" i="3"/>
  <c r="C1609" i="3"/>
  <c r="D1609" i="3" s="1"/>
  <c r="E1609" i="3" s="1"/>
  <c r="F1609" i="3" s="1"/>
  <c r="H1609" i="3" s="1"/>
  <c r="G1609" i="3"/>
  <c r="I1609" i="3"/>
  <c r="C1610" i="3"/>
  <c r="D1610" i="3" s="1"/>
  <c r="E1610" i="3" s="1"/>
  <c r="F1610" i="3" s="1"/>
  <c r="G1610" i="3"/>
  <c r="I1610" i="3"/>
  <c r="C1611" i="3"/>
  <c r="D1611" i="3" s="1"/>
  <c r="E1611" i="3" s="1"/>
  <c r="F1611" i="3" s="1"/>
  <c r="H1611" i="3" s="1"/>
  <c r="G1611" i="3"/>
  <c r="I1611" i="3"/>
  <c r="C1612" i="3"/>
  <c r="D1612" i="3" s="1"/>
  <c r="E1612" i="3" s="1"/>
  <c r="F1612" i="3" s="1"/>
  <c r="H1612" i="3" s="1"/>
  <c r="G1612" i="3"/>
  <c r="I1612" i="3"/>
  <c r="C1613" i="3"/>
  <c r="D1613" i="3" s="1"/>
  <c r="E1613" i="3" s="1"/>
  <c r="F1613" i="3" s="1"/>
  <c r="H1613" i="3" s="1"/>
  <c r="G1613" i="3"/>
  <c r="I1613" i="3"/>
  <c r="C1614" i="3"/>
  <c r="D1614" i="3" s="1"/>
  <c r="E1614" i="3" s="1"/>
  <c r="F1614" i="3" s="1"/>
  <c r="G1614" i="3"/>
  <c r="I1614" i="3"/>
  <c r="C1615" i="3"/>
  <c r="D1615" i="3"/>
  <c r="E1615" i="3" s="1"/>
  <c r="F1615" i="3" s="1"/>
  <c r="H1615" i="3" s="1"/>
  <c r="G1615" i="3"/>
  <c r="I1615" i="3"/>
  <c r="C1616" i="3"/>
  <c r="D1616" i="3" s="1"/>
  <c r="E1616" i="3" s="1"/>
  <c r="F1616" i="3" s="1"/>
  <c r="H1616" i="3" s="1"/>
  <c r="G1616" i="3"/>
  <c r="I1616" i="3"/>
  <c r="C1617" i="3"/>
  <c r="D1617" i="3" s="1"/>
  <c r="E1617" i="3" s="1"/>
  <c r="F1617" i="3" s="1"/>
  <c r="H1617" i="3" s="1"/>
  <c r="G1617" i="3"/>
  <c r="I1617" i="3"/>
  <c r="C1618" i="3"/>
  <c r="D1618" i="3" s="1"/>
  <c r="E1618" i="3" s="1"/>
  <c r="F1618" i="3" s="1"/>
  <c r="H1618" i="3" s="1"/>
  <c r="G1618" i="3"/>
  <c r="I1618" i="3"/>
  <c r="C1619" i="3"/>
  <c r="D1619" i="3" s="1"/>
  <c r="E1619" i="3" s="1"/>
  <c r="F1619" i="3" s="1"/>
  <c r="H1619" i="3" s="1"/>
  <c r="G1619" i="3"/>
  <c r="I1619" i="3"/>
  <c r="C1620" i="3"/>
  <c r="D1620" i="3" s="1"/>
  <c r="E1620" i="3" s="1"/>
  <c r="F1620" i="3" s="1"/>
  <c r="H1620" i="3" s="1"/>
  <c r="G1620" i="3"/>
  <c r="I1620" i="3"/>
  <c r="C1621" i="3"/>
  <c r="D1621" i="3" s="1"/>
  <c r="E1621" i="3" s="1"/>
  <c r="F1621" i="3" s="1"/>
  <c r="G1621" i="3"/>
  <c r="I1621" i="3"/>
  <c r="C1622" i="3"/>
  <c r="D1622" i="3" s="1"/>
  <c r="E1622" i="3" s="1"/>
  <c r="F1622" i="3" s="1"/>
  <c r="H1622" i="3" s="1"/>
  <c r="G1622" i="3"/>
  <c r="I1622" i="3"/>
  <c r="C1623" i="3"/>
  <c r="D1623" i="3" s="1"/>
  <c r="E1623" i="3" s="1"/>
  <c r="F1623" i="3" s="1"/>
  <c r="H1623" i="3" s="1"/>
  <c r="G1623" i="3"/>
  <c r="I1623" i="3"/>
  <c r="C1624" i="3"/>
  <c r="D1624" i="3" s="1"/>
  <c r="E1624" i="3" s="1"/>
  <c r="F1624" i="3" s="1"/>
  <c r="H1624" i="3" s="1"/>
  <c r="G1624" i="3"/>
  <c r="I1624" i="3"/>
  <c r="C1625" i="3"/>
  <c r="D1625" i="3"/>
  <c r="E1625" i="3" s="1"/>
  <c r="F1625" i="3" s="1"/>
  <c r="H1625" i="3" s="1"/>
  <c r="G1625" i="3"/>
  <c r="I1625" i="3"/>
  <c r="C1626" i="3"/>
  <c r="D1626" i="3" s="1"/>
  <c r="E1626" i="3" s="1"/>
  <c r="F1626" i="3" s="1"/>
  <c r="H1626" i="3" s="1"/>
  <c r="G1626" i="3"/>
  <c r="I1626" i="3"/>
  <c r="C1627" i="3"/>
  <c r="D1627" i="3" s="1"/>
  <c r="E1627" i="3" s="1"/>
  <c r="F1627" i="3" s="1"/>
  <c r="G1627" i="3"/>
  <c r="I1627" i="3"/>
  <c r="C1628" i="3"/>
  <c r="D1628" i="3" s="1"/>
  <c r="E1628" i="3" s="1"/>
  <c r="F1628" i="3" s="1"/>
  <c r="G1628" i="3"/>
  <c r="I1628" i="3"/>
  <c r="C1629" i="3"/>
  <c r="D1629" i="3" s="1"/>
  <c r="E1629" i="3" s="1"/>
  <c r="F1629" i="3" s="1"/>
  <c r="H1629" i="3" s="1"/>
  <c r="G1629" i="3"/>
  <c r="I1629" i="3"/>
  <c r="C1630" i="3"/>
  <c r="D1630" i="3" s="1"/>
  <c r="E1630" i="3" s="1"/>
  <c r="F1630" i="3" s="1"/>
  <c r="H1630" i="3" s="1"/>
  <c r="G1630" i="3"/>
  <c r="I1630" i="3"/>
  <c r="C1631" i="3"/>
  <c r="D1631" i="3" s="1"/>
  <c r="E1631" i="3" s="1"/>
  <c r="F1631" i="3" s="1"/>
  <c r="H1631" i="3" s="1"/>
  <c r="G1631" i="3"/>
  <c r="I1631" i="3"/>
  <c r="C1632" i="3"/>
  <c r="D1632" i="3" s="1"/>
  <c r="E1632" i="3" s="1"/>
  <c r="F1632" i="3" s="1"/>
  <c r="G1632" i="3"/>
  <c r="H1632" i="3"/>
  <c r="I1632" i="3"/>
  <c r="C1633" i="3"/>
  <c r="D1633" i="3" s="1"/>
  <c r="E1633" i="3" s="1"/>
  <c r="F1633" i="3" s="1"/>
  <c r="H1633" i="3" s="1"/>
  <c r="G1633" i="3"/>
  <c r="I1633" i="3"/>
  <c r="C1634" i="3"/>
  <c r="D1634" i="3" s="1"/>
  <c r="E1634" i="3" s="1"/>
  <c r="F1634" i="3" s="1"/>
  <c r="G1634" i="3"/>
  <c r="I1634" i="3"/>
  <c r="C1635" i="3"/>
  <c r="D1635" i="3" s="1"/>
  <c r="E1635" i="3" s="1"/>
  <c r="F1635" i="3" s="1"/>
  <c r="H1635" i="3" s="1"/>
  <c r="G1635" i="3"/>
  <c r="I1635" i="3"/>
  <c r="C1636" i="3"/>
  <c r="D1636" i="3" s="1"/>
  <c r="E1636" i="3" s="1"/>
  <c r="F1636" i="3" s="1"/>
  <c r="H1636" i="3" s="1"/>
  <c r="G1636" i="3"/>
  <c r="I1636" i="3"/>
  <c r="C1637" i="3"/>
  <c r="D1637" i="3" s="1"/>
  <c r="E1637" i="3" s="1"/>
  <c r="F1637" i="3" s="1"/>
  <c r="H1637" i="3" s="1"/>
  <c r="G1637" i="3"/>
  <c r="I1637" i="3"/>
  <c r="C1638" i="3"/>
  <c r="D1638" i="3" s="1"/>
  <c r="E1638" i="3" s="1"/>
  <c r="F1638" i="3" s="1"/>
  <c r="H1638" i="3" s="1"/>
  <c r="G1638" i="3"/>
  <c r="I1638" i="3"/>
  <c r="C1639" i="3"/>
  <c r="D1639" i="3" s="1"/>
  <c r="E1639" i="3" s="1"/>
  <c r="F1639" i="3" s="1"/>
  <c r="H1639" i="3" s="1"/>
  <c r="G1639" i="3"/>
  <c r="I1639" i="3"/>
  <c r="C1640" i="3"/>
  <c r="D1640" i="3" s="1"/>
  <c r="E1640" i="3" s="1"/>
  <c r="F1640" i="3" s="1"/>
  <c r="H1640" i="3" s="1"/>
  <c r="G1640" i="3"/>
  <c r="I1640" i="3"/>
  <c r="C1641" i="3"/>
  <c r="D1641" i="3" s="1"/>
  <c r="E1641" i="3" s="1"/>
  <c r="F1641" i="3" s="1"/>
  <c r="H1641" i="3" s="1"/>
  <c r="G1641" i="3"/>
  <c r="I1641" i="3"/>
  <c r="C1642" i="3"/>
  <c r="D1642" i="3" s="1"/>
  <c r="E1642" i="3" s="1"/>
  <c r="F1642" i="3" s="1"/>
  <c r="H1642" i="3" s="1"/>
  <c r="G1642" i="3"/>
  <c r="I1642" i="3"/>
  <c r="C1643" i="3"/>
  <c r="D1643" i="3" s="1"/>
  <c r="E1643" i="3" s="1"/>
  <c r="F1643" i="3" s="1"/>
  <c r="H1643" i="3" s="1"/>
  <c r="G1643" i="3"/>
  <c r="I1643" i="3"/>
  <c r="C1644" i="3"/>
  <c r="D1644" i="3" s="1"/>
  <c r="E1644" i="3" s="1"/>
  <c r="F1644" i="3" s="1"/>
  <c r="H1644" i="3" s="1"/>
  <c r="G1644" i="3"/>
  <c r="I1644" i="3"/>
  <c r="C1645" i="3"/>
  <c r="D1645" i="3"/>
  <c r="E1645" i="3" s="1"/>
  <c r="F1645" i="3" s="1"/>
  <c r="H1645" i="3" s="1"/>
  <c r="G1645" i="3"/>
  <c r="I1645" i="3"/>
  <c r="C1646" i="3"/>
  <c r="D1646" i="3" s="1"/>
  <c r="E1646" i="3" s="1"/>
  <c r="F1646" i="3" s="1"/>
  <c r="H1646" i="3" s="1"/>
  <c r="G1646" i="3"/>
  <c r="I1646" i="3"/>
  <c r="C1647" i="3"/>
  <c r="D1647" i="3" s="1"/>
  <c r="E1647" i="3" s="1"/>
  <c r="F1647" i="3" s="1"/>
  <c r="G1647" i="3"/>
  <c r="I1647" i="3"/>
  <c r="C1648" i="3"/>
  <c r="D1648" i="3" s="1"/>
  <c r="E1648" i="3" s="1"/>
  <c r="F1648" i="3" s="1"/>
  <c r="G1648" i="3"/>
  <c r="I1648" i="3"/>
  <c r="C1649" i="3"/>
  <c r="D1649" i="3" s="1"/>
  <c r="E1649" i="3" s="1"/>
  <c r="F1649" i="3" s="1"/>
  <c r="H1649" i="3" s="1"/>
  <c r="G1649" i="3"/>
  <c r="I1649" i="3"/>
  <c r="C1650" i="3"/>
  <c r="D1650" i="3" s="1"/>
  <c r="E1650" i="3" s="1"/>
  <c r="F1650" i="3" s="1"/>
  <c r="G1650" i="3"/>
  <c r="I1650" i="3"/>
  <c r="C1651" i="3"/>
  <c r="D1651" i="3" s="1"/>
  <c r="E1651" i="3" s="1"/>
  <c r="F1651" i="3" s="1"/>
  <c r="G1651" i="3"/>
  <c r="I1651" i="3"/>
  <c r="C1652" i="3"/>
  <c r="D1652" i="3" s="1"/>
  <c r="E1652" i="3" s="1"/>
  <c r="F1652" i="3" s="1"/>
  <c r="H1652" i="3" s="1"/>
  <c r="G1652" i="3"/>
  <c r="I1652" i="3"/>
  <c r="C1653" i="3"/>
  <c r="D1653" i="3" s="1"/>
  <c r="E1653" i="3" s="1"/>
  <c r="F1653" i="3" s="1"/>
  <c r="H1653" i="3" s="1"/>
  <c r="G1653" i="3"/>
  <c r="I1653" i="3"/>
  <c r="C1654" i="3"/>
  <c r="D1654" i="3" s="1"/>
  <c r="E1654" i="3" s="1"/>
  <c r="F1654" i="3" s="1"/>
  <c r="H1654" i="3" s="1"/>
  <c r="G1654" i="3"/>
  <c r="I1654" i="3"/>
  <c r="C1655" i="3"/>
  <c r="D1655" i="3" s="1"/>
  <c r="E1655" i="3" s="1"/>
  <c r="F1655" i="3" s="1"/>
  <c r="H1655" i="3" s="1"/>
  <c r="G1655" i="3"/>
  <c r="I1655" i="3"/>
  <c r="C1656" i="3"/>
  <c r="D1656" i="3" s="1"/>
  <c r="E1656" i="3" s="1"/>
  <c r="F1656" i="3" s="1"/>
  <c r="H1656" i="3" s="1"/>
  <c r="G1656" i="3"/>
  <c r="I1656" i="3"/>
  <c r="C1657" i="3"/>
  <c r="D1657" i="3"/>
  <c r="E1657" i="3" s="1"/>
  <c r="F1657" i="3" s="1"/>
  <c r="H1657" i="3" s="1"/>
  <c r="G1657" i="3"/>
  <c r="I1657" i="3"/>
  <c r="C1658" i="3"/>
  <c r="D1658" i="3" s="1"/>
  <c r="E1658" i="3" s="1"/>
  <c r="F1658" i="3" s="1"/>
  <c r="H1658" i="3" s="1"/>
  <c r="G1658" i="3"/>
  <c r="I1658" i="3"/>
  <c r="C1659" i="3"/>
  <c r="D1659" i="3" s="1"/>
  <c r="E1659" i="3" s="1"/>
  <c r="F1659" i="3" s="1"/>
  <c r="H1659" i="3" s="1"/>
  <c r="G1659" i="3"/>
  <c r="I1659" i="3"/>
  <c r="C1660" i="3"/>
  <c r="D1660" i="3" s="1"/>
  <c r="E1660" i="3" s="1"/>
  <c r="F1660" i="3" s="1"/>
  <c r="H1660" i="3" s="1"/>
  <c r="G1660" i="3"/>
  <c r="I1660" i="3"/>
  <c r="C1661" i="3"/>
  <c r="D1661" i="3"/>
  <c r="E1661" i="3" s="1"/>
  <c r="F1661" i="3" s="1"/>
  <c r="H1661" i="3" s="1"/>
  <c r="G1661" i="3"/>
  <c r="I1661" i="3"/>
  <c r="C1662" i="3"/>
  <c r="D1662" i="3" s="1"/>
  <c r="E1662" i="3" s="1"/>
  <c r="F1662" i="3" s="1"/>
  <c r="H1662" i="3" s="1"/>
  <c r="G1662" i="3"/>
  <c r="I1662" i="3"/>
  <c r="C1663" i="3"/>
  <c r="D1663" i="3" s="1"/>
  <c r="E1663" i="3" s="1"/>
  <c r="F1663" i="3" s="1"/>
  <c r="G1663" i="3"/>
  <c r="I1663" i="3"/>
  <c r="C1664" i="3"/>
  <c r="D1664" i="3" s="1"/>
  <c r="E1664" i="3" s="1"/>
  <c r="F1664" i="3" s="1"/>
  <c r="G1664" i="3"/>
  <c r="I1664" i="3"/>
  <c r="C1665" i="3"/>
  <c r="D1665" i="3"/>
  <c r="E1665" i="3" s="1"/>
  <c r="F1665" i="3" s="1"/>
  <c r="H1665" i="3" s="1"/>
  <c r="G1665" i="3"/>
  <c r="I1665" i="3"/>
  <c r="C1666" i="3"/>
  <c r="D1666" i="3" s="1"/>
  <c r="E1666" i="3" s="1"/>
  <c r="F1666" i="3" s="1"/>
  <c r="G1666" i="3"/>
  <c r="I1666" i="3"/>
  <c r="C1667" i="3"/>
  <c r="D1667" i="3" s="1"/>
  <c r="E1667" i="3" s="1"/>
  <c r="F1667" i="3" s="1"/>
  <c r="G1667" i="3"/>
  <c r="I1667" i="3"/>
  <c r="C1668" i="3"/>
  <c r="D1668" i="3" s="1"/>
  <c r="E1668" i="3" s="1"/>
  <c r="F1668" i="3" s="1"/>
  <c r="H1668" i="3" s="1"/>
  <c r="G1668" i="3"/>
  <c r="I1668" i="3"/>
  <c r="C1669" i="3"/>
  <c r="D1669" i="3" s="1"/>
  <c r="E1669" i="3" s="1"/>
  <c r="F1669" i="3" s="1"/>
  <c r="H1669" i="3" s="1"/>
  <c r="G1669" i="3"/>
  <c r="I1669" i="3"/>
  <c r="C1670" i="3"/>
  <c r="D1670" i="3" s="1"/>
  <c r="E1670" i="3" s="1"/>
  <c r="F1670" i="3" s="1"/>
  <c r="H1670" i="3" s="1"/>
  <c r="G1670" i="3"/>
  <c r="I1670" i="3"/>
  <c r="C1671" i="3"/>
  <c r="D1671" i="3" s="1"/>
  <c r="E1671" i="3" s="1"/>
  <c r="F1671" i="3" s="1"/>
  <c r="H1671" i="3" s="1"/>
  <c r="G1671" i="3"/>
  <c r="I1671" i="3"/>
  <c r="C1672" i="3"/>
  <c r="D1672" i="3" s="1"/>
  <c r="E1672" i="3" s="1"/>
  <c r="F1672" i="3" s="1"/>
  <c r="H1672" i="3" s="1"/>
  <c r="G1672" i="3"/>
  <c r="I1672" i="3"/>
  <c r="C1673" i="3"/>
  <c r="D1673" i="3" s="1"/>
  <c r="E1673" i="3" s="1"/>
  <c r="F1673" i="3" s="1"/>
  <c r="H1673" i="3" s="1"/>
  <c r="G1673" i="3"/>
  <c r="I1673" i="3"/>
  <c r="C1674" i="3"/>
  <c r="D1674" i="3" s="1"/>
  <c r="E1674" i="3" s="1"/>
  <c r="F1674" i="3" s="1"/>
  <c r="H1674" i="3" s="1"/>
  <c r="G1674" i="3"/>
  <c r="I1674" i="3"/>
  <c r="C1675" i="3"/>
  <c r="D1675" i="3" s="1"/>
  <c r="E1675" i="3" s="1"/>
  <c r="F1675" i="3" s="1"/>
  <c r="G1675" i="3"/>
  <c r="I1675" i="3"/>
  <c r="C1676" i="3"/>
  <c r="D1676" i="3" s="1"/>
  <c r="E1676" i="3" s="1"/>
  <c r="F1676" i="3" s="1"/>
  <c r="H1676" i="3" s="1"/>
  <c r="G1676" i="3"/>
  <c r="I1676" i="3"/>
  <c r="C1677" i="3"/>
  <c r="D1677" i="3"/>
  <c r="E1677" i="3" s="1"/>
  <c r="F1677" i="3" s="1"/>
  <c r="H1677" i="3" s="1"/>
  <c r="G1677" i="3"/>
  <c r="I1677" i="3"/>
  <c r="C1678" i="3"/>
  <c r="D1678" i="3" s="1"/>
  <c r="E1678" i="3" s="1"/>
  <c r="F1678" i="3" s="1"/>
  <c r="H1678" i="3" s="1"/>
  <c r="G1678" i="3"/>
  <c r="I1678" i="3"/>
  <c r="C1679" i="3"/>
  <c r="D1679" i="3" s="1"/>
  <c r="E1679" i="3" s="1"/>
  <c r="F1679" i="3" s="1"/>
  <c r="G1679" i="3"/>
  <c r="I1679" i="3"/>
  <c r="C1680" i="3"/>
  <c r="D1680" i="3" s="1"/>
  <c r="E1680" i="3" s="1"/>
  <c r="F1680" i="3" s="1"/>
  <c r="G1680" i="3"/>
  <c r="I1680" i="3"/>
  <c r="C1681" i="3"/>
  <c r="D1681" i="3" s="1"/>
  <c r="E1681" i="3" s="1"/>
  <c r="F1681" i="3" s="1"/>
  <c r="H1681" i="3" s="1"/>
  <c r="G1681" i="3"/>
  <c r="I1681" i="3"/>
  <c r="C1682" i="3"/>
  <c r="D1682" i="3" s="1"/>
  <c r="E1682" i="3" s="1"/>
  <c r="F1682" i="3" s="1"/>
  <c r="G1682" i="3"/>
  <c r="I1682" i="3"/>
  <c r="C1683" i="3"/>
  <c r="D1683" i="3" s="1"/>
  <c r="E1683" i="3" s="1"/>
  <c r="F1683" i="3" s="1"/>
  <c r="G1683" i="3"/>
  <c r="I1683" i="3"/>
  <c r="C1684" i="3"/>
  <c r="D1684" i="3" s="1"/>
  <c r="E1684" i="3" s="1"/>
  <c r="F1684" i="3" s="1"/>
  <c r="H1684" i="3" s="1"/>
  <c r="G1684" i="3"/>
  <c r="I1684" i="3"/>
  <c r="C1685" i="3"/>
  <c r="D1685" i="3" s="1"/>
  <c r="E1685" i="3" s="1"/>
  <c r="F1685" i="3" s="1"/>
  <c r="H1685" i="3" s="1"/>
  <c r="G1685" i="3"/>
  <c r="I1685" i="3"/>
  <c r="C1686" i="3"/>
  <c r="D1686" i="3" s="1"/>
  <c r="E1686" i="3" s="1"/>
  <c r="F1686" i="3" s="1"/>
  <c r="H1686" i="3" s="1"/>
  <c r="G1686" i="3"/>
  <c r="I1686" i="3"/>
  <c r="C1687" i="3"/>
  <c r="D1687" i="3" s="1"/>
  <c r="E1687" i="3" s="1"/>
  <c r="F1687" i="3" s="1"/>
  <c r="H1687" i="3" s="1"/>
  <c r="G1687" i="3"/>
  <c r="I1687" i="3"/>
  <c r="C1688" i="3"/>
  <c r="D1688" i="3" s="1"/>
  <c r="E1688" i="3" s="1"/>
  <c r="F1688" i="3" s="1"/>
  <c r="H1688" i="3" s="1"/>
  <c r="G1688" i="3"/>
  <c r="I1688" i="3"/>
  <c r="C1689" i="3"/>
  <c r="D1689" i="3"/>
  <c r="E1689" i="3" s="1"/>
  <c r="F1689" i="3" s="1"/>
  <c r="H1689" i="3" s="1"/>
  <c r="G1689" i="3"/>
  <c r="I1689" i="3"/>
  <c r="C1690" i="3"/>
  <c r="D1690" i="3" s="1"/>
  <c r="E1690" i="3" s="1"/>
  <c r="F1690" i="3" s="1"/>
  <c r="H1690" i="3" s="1"/>
  <c r="G1690" i="3"/>
  <c r="I1690" i="3"/>
  <c r="C1691" i="3"/>
  <c r="D1691" i="3" s="1"/>
  <c r="E1691" i="3" s="1"/>
  <c r="F1691" i="3" s="1"/>
  <c r="G1691" i="3"/>
  <c r="I1691" i="3"/>
  <c r="C1692" i="3"/>
  <c r="D1692" i="3" s="1"/>
  <c r="E1692" i="3" s="1"/>
  <c r="F1692" i="3" s="1"/>
  <c r="H1692" i="3" s="1"/>
  <c r="G1692" i="3"/>
  <c r="I1692" i="3"/>
  <c r="C1693" i="3"/>
  <c r="D1693" i="3"/>
  <c r="E1693" i="3" s="1"/>
  <c r="F1693" i="3" s="1"/>
  <c r="H1693" i="3" s="1"/>
  <c r="G1693" i="3"/>
  <c r="I1693" i="3"/>
  <c r="C1694" i="3"/>
  <c r="D1694" i="3" s="1"/>
  <c r="E1694" i="3" s="1"/>
  <c r="F1694" i="3" s="1"/>
  <c r="H1694" i="3" s="1"/>
  <c r="G1694" i="3"/>
  <c r="I1694" i="3"/>
  <c r="C1695" i="3"/>
  <c r="D1695" i="3" s="1"/>
  <c r="E1695" i="3" s="1"/>
  <c r="F1695" i="3" s="1"/>
  <c r="G1695" i="3"/>
  <c r="I1695" i="3"/>
  <c r="C1696" i="3"/>
  <c r="D1696" i="3" s="1"/>
  <c r="E1696" i="3" s="1"/>
  <c r="F1696" i="3" s="1"/>
  <c r="G1696" i="3"/>
  <c r="I1696" i="3"/>
  <c r="C1697" i="3"/>
  <c r="D1697" i="3"/>
  <c r="E1697" i="3" s="1"/>
  <c r="F1697" i="3" s="1"/>
  <c r="H1697" i="3" s="1"/>
  <c r="G1697" i="3"/>
  <c r="I1697" i="3"/>
  <c r="C1698" i="3"/>
  <c r="D1698" i="3" s="1"/>
  <c r="E1698" i="3"/>
  <c r="F1698" i="3" s="1"/>
  <c r="H1698" i="3" s="1"/>
  <c r="G1698" i="3"/>
  <c r="I1698" i="3"/>
  <c r="C1699" i="3"/>
  <c r="D1699" i="3" s="1"/>
  <c r="E1699" i="3" s="1"/>
  <c r="F1699" i="3" s="1"/>
  <c r="G1699" i="3"/>
  <c r="I1699" i="3"/>
  <c r="C1700" i="3"/>
  <c r="D1700" i="3" s="1"/>
  <c r="E1700" i="3" s="1"/>
  <c r="F1700" i="3" s="1"/>
  <c r="H1700" i="3" s="1"/>
  <c r="G1700" i="3"/>
  <c r="I1700" i="3"/>
  <c r="C1701" i="3"/>
  <c r="D1701" i="3" s="1"/>
  <c r="E1701" i="3" s="1"/>
  <c r="F1701" i="3" s="1"/>
  <c r="H1701" i="3" s="1"/>
  <c r="G1701" i="3"/>
  <c r="I1701" i="3"/>
  <c r="C1702" i="3"/>
  <c r="D1702" i="3"/>
  <c r="E1702" i="3" s="1"/>
  <c r="F1702" i="3" s="1"/>
  <c r="G1702" i="3"/>
  <c r="I1702" i="3"/>
  <c r="C1703" i="3"/>
  <c r="D1703" i="3" s="1"/>
  <c r="E1703" i="3" s="1"/>
  <c r="F1703" i="3"/>
  <c r="H1703" i="3" s="1"/>
  <c r="G1703" i="3"/>
  <c r="I1703" i="3"/>
  <c r="C1704" i="3"/>
  <c r="D1704" i="3"/>
  <c r="E1704" i="3" s="1"/>
  <c r="F1704" i="3" s="1"/>
  <c r="G1704" i="3"/>
  <c r="I1704" i="3"/>
  <c r="C1705" i="3"/>
  <c r="D1705" i="3"/>
  <c r="E1705" i="3" s="1"/>
  <c r="F1705" i="3" s="1"/>
  <c r="H1705" i="3" s="1"/>
  <c r="G1705" i="3"/>
  <c r="I1705" i="3"/>
  <c r="C1706" i="3"/>
  <c r="D1706" i="3" s="1"/>
  <c r="E1706" i="3" s="1"/>
  <c r="F1706" i="3" s="1"/>
  <c r="H1706" i="3" s="1"/>
  <c r="G1706" i="3"/>
  <c r="I1706" i="3"/>
  <c r="C1707" i="3"/>
  <c r="D1707" i="3" s="1"/>
  <c r="E1707" i="3" s="1"/>
  <c r="F1707" i="3" s="1"/>
  <c r="G1707" i="3"/>
  <c r="I1707" i="3"/>
  <c r="C1708" i="3"/>
  <c r="D1708" i="3" s="1"/>
  <c r="E1708" i="3" s="1"/>
  <c r="F1708" i="3" s="1"/>
  <c r="H1708" i="3" s="1"/>
  <c r="G1708" i="3"/>
  <c r="I1708" i="3"/>
  <c r="C1709" i="3"/>
  <c r="D1709" i="3" s="1"/>
  <c r="E1709" i="3" s="1"/>
  <c r="F1709" i="3" s="1"/>
  <c r="H1709" i="3" s="1"/>
  <c r="G1709" i="3"/>
  <c r="I1709" i="3"/>
  <c r="C1710" i="3"/>
  <c r="D1710" i="3" s="1"/>
  <c r="E1710" i="3" s="1"/>
  <c r="F1710" i="3" s="1"/>
  <c r="G1710" i="3"/>
  <c r="I1710" i="3"/>
  <c r="C1711" i="3"/>
  <c r="D1711" i="3"/>
  <c r="E1711" i="3" s="1"/>
  <c r="F1711" i="3"/>
  <c r="G1711" i="3"/>
  <c r="I1711" i="3"/>
  <c r="C1712" i="3"/>
  <c r="D1712" i="3" s="1"/>
  <c r="E1712" i="3" s="1"/>
  <c r="F1712" i="3" s="1"/>
  <c r="G1712" i="3"/>
  <c r="I1712" i="3"/>
  <c r="C1713" i="3"/>
  <c r="D1713" i="3"/>
  <c r="E1713" i="3" s="1"/>
  <c r="F1713" i="3" s="1"/>
  <c r="H1713" i="3" s="1"/>
  <c r="G1713" i="3"/>
  <c r="I1713" i="3"/>
  <c r="C1714" i="3"/>
  <c r="D1714" i="3" s="1"/>
  <c r="E1714" i="3" s="1"/>
  <c r="F1714" i="3" s="1"/>
  <c r="G1714" i="3"/>
  <c r="I1714" i="3"/>
  <c r="C1715" i="3"/>
  <c r="D1715" i="3" s="1"/>
  <c r="E1715" i="3" s="1"/>
  <c r="F1715" i="3"/>
  <c r="H1715" i="3" s="1"/>
  <c r="G1715" i="3"/>
  <c r="I1715" i="3"/>
  <c r="C1716" i="3"/>
  <c r="D1716" i="3" s="1"/>
  <c r="E1716" i="3" s="1"/>
  <c r="F1716" i="3" s="1"/>
  <c r="G1716" i="3"/>
  <c r="I1716" i="3"/>
  <c r="C1717" i="3"/>
  <c r="D1717" i="3" s="1"/>
  <c r="E1717" i="3" s="1"/>
  <c r="F1717" i="3" s="1"/>
  <c r="H1717" i="3" s="1"/>
  <c r="G1717" i="3"/>
  <c r="I1717" i="3"/>
  <c r="C1718" i="3"/>
  <c r="D1718" i="3" s="1"/>
  <c r="E1718" i="3" s="1"/>
  <c r="F1718" i="3" s="1"/>
  <c r="G1718" i="3"/>
  <c r="I1718" i="3"/>
  <c r="C1719" i="3"/>
  <c r="D1719" i="3" s="1"/>
  <c r="E1719" i="3" s="1"/>
  <c r="F1719" i="3" s="1"/>
  <c r="G1719" i="3"/>
  <c r="I1719" i="3"/>
  <c r="C1720" i="3"/>
  <c r="D1720" i="3" s="1"/>
  <c r="E1720" i="3" s="1"/>
  <c r="F1720" i="3" s="1"/>
  <c r="H1720" i="3" s="1"/>
  <c r="G1720" i="3"/>
  <c r="I1720" i="3"/>
  <c r="C1721" i="3"/>
  <c r="D1721" i="3" s="1"/>
  <c r="E1721" i="3" s="1"/>
  <c r="F1721" i="3" s="1"/>
  <c r="H1721" i="3" s="1"/>
  <c r="G1721" i="3"/>
  <c r="I1721" i="3"/>
  <c r="C1722" i="3"/>
  <c r="D1722" i="3"/>
  <c r="E1722" i="3" s="1"/>
  <c r="F1722" i="3" s="1"/>
  <c r="G1722" i="3"/>
  <c r="I1722" i="3"/>
  <c r="C1723" i="3"/>
  <c r="D1723" i="3" s="1"/>
  <c r="E1723" i="3" s="1"/>
  <c r="F1723" i="3" s="1"/>
  <c r="H1723" i="3" s="1"/>
  <c r="G1723" i="3"/>
  <c r="I1723" i="3"/>
  <c r="C1724" i="3"/>
  <c r="D1724" i="3" s="1"/>
  <c r="E1724" i="3" s="1"/>
  <c r="F1724" i="3" s="1"/>
  <c r="H1724" i="3" s="1"/>
  <c r="G1724" i="3"/>
  <c r="I1724" i="3"/>
  <c r="C1725" i="3"/>
  <c r="D1725" i="3" s="1"/>
  <c r="E1725" i="3" s="1"/>
  <c r="F1725" i="3" s="1"/>
  <c r="H1725" i="3" s="1"/>
  <c r="G1725" i="3"/>
  <c r="I1725" i="3"/>
  <c r="C1726" i="3"/>
  <c r="D1726" i="3" s="1"/>
  <c r="E1726" i="3" s="1"/>
  <c r="F1726" i="3" s="1"/>
  <c r="H1726" i="3" s="1"/>
  <c r="G1726" i="3"/>
  <c r="I1726" i="3"/>
  <c r="C1727" i="3"/>
  <c r="D1727" i="3"/>
  <c r="E1727" i="3" s="1"/>
  <c r="F1727" i="3" s="1"/>
  <c r="H1727" i="3" s="1"/>
  <c r="G1727" i="3"/>
  <c r="I1727" i="3"/>
  <c r="C1728" i="3"/>
  <c r="D1728" i="3" s="1"/>
  <c r="E1728" i="3" s="1"/>
  <c r="F1728" i="3" s="1"/>
  <c r="H1728" i="3" s="1"/>
  <c r="G1728" i="3"/>
  <c r="I1728" i="3"/>
  <c r="C1729" i="3"/>
  <c r="D1729" i="3"/>
  <c r="E1729" i="3" s="1"/>
  <c r="F1729" i="3" s="1"/>
  <c r="H1729" i="3" s="1"/>
  <c r="G1729" i="3"/>
  <c r="I1729" i="3"/>
  <c r="C1730" i="3"/>
  <c r="D1730" i="3"/>
  <c r="E1730" i="3" s="1"/>
  <c r="F1730" i="3" s="1"/>
  <c r="H1730" i="3" s="1"/>
  <c r="G1730" i="3"/>
  <c r="I1730" i="3"/>
  <c r="C1731" i="3"/>
  <c r="D1731" i="3" s="1"/>
  <c r="E1731" i="3" s="1"/>
  <c r="F1731" i="3" s="1"/>
  <c r="H1731" i="3" s="1"/>
  <c r="G1731" i="3"/>
  <c r="I1731" i="3"/>
  <c r="C1732" i="3"/>
  <c r="D1732" i="3" s="1"/>
  <c r="E1732" i="3" s="1"/>
  <c r="F1732" i="3" s="1"/>
  <c r="G1732" i="3"/>
  <c r="I1732" i="3"/>
  <c r="C1733" i="3"/>
  <c r="D1733" i="3" s="1"/>
  <c r="E1733" i="3" s="1"/>
  <c r="F1733" i="3" s="1"/>
  <c r="H1733" i="3" s="1"/>
  <c r="G1733" i="3"/>
  <c r="I1733" i="3"/>
  <c r="C1734" i="3"/>
  <c r="D1734" i="3" s="1"/>
  <c r="E1734" i="3" s="1"/>
  <c r="F1734" i="3" s="1"/>
  <c r="H1734" i="3" s="1"/>
  <c r="G1734" i="3"/>
  <c r="I1734" i="3"/>
  <c r="C1735" i="3"/>
  <c r="D1735" i="3" s="1"/>
  <c r="E1735" i="3" s="1"/>
  <c r="F1735" i="3" s="1"/>
  <c r="H1735" i="3" s="1"/>
  <c r="G1735" i="3"/>
  <c r="I1735" i="3"/>
  <c r="C1736" i="3"/>
  <c r="D1736" i="3" s="1"/>
  <c r="E1736" i="3" s="1"/>
  <c r="F1736" i="3" s="1"/>
  <c r="H1736" i="3" s="1"/>
  <c r="G1736" i="3"/>
  <c r="I1736" i="3"/>
  <c r="C1737" i="3"/>
  <c r="D1737" i="3" s="1"/>
  <c r="E1737" i="3" s="1"/>
  <c r="F1737" i="3" s="1"/>
  <c r="H1737" i="3" s="1"/>
  <c r="G1737" i="3"/>
  <c r="I1737" i="3"/>
  <c r="C1738" i="3"/>
  <c r="D1738" i="3" s="1"/>
  <c r="E1738" i="3" s="1"/>
  <c r="F1738" i="3" s="1"/>
  <c r="G1738" i="3"/>
  <c r="I1738" i="3"/>
  <c r="C1739" i="3"/>
  <c r="D1739" i="3" s="1"/>
  <c r="E1739" i="3" s="1"/>
  <c r="F1739" i="3" s="1"/>
  <c r="G1739" i="3"/>
  <c r="I1739" i="3"/>
  <c r="C1740" i="3"/>
  <c r="D1740" i="3" s="1"/>
  <c r="E1740" i="3" s="1"/>
  <c r="F1740" i="3" s="1"/>
  <c r="G1740" i="3"/>
  <c r="I1740" i="3"/>
  <c r="C1741" i="3"/>
  <c r="D1741" i="3" s="1"/>
  <c r="E1741" i="3" s="1"/>
  <c r="F1741" i="3" s="1"/>
  <c r="H1741" i="3" s="1"/>
  <c r="G1741" i="3"/>
  <c r="I1741" i="3"/>
  <c r="C1742" i="3"/>
  <c r="D1742" i="3" s="1"/>
  <c r="E1742" i="3" s="1"/>
  <c r="F1742" i="3" s="1"/>
  <c r="G1742" i="3"/>
  <c r="I1742" i="3"/>
  <c r="C1743" i="3"/>
  <c r="D1743" i="3" s="1"/>
  <c r="E1743" i="3" s="1"/>
  <c r="F1743" i="3" s="1"/>
  <c r="G1743" i="3"/>
  <c r="I1743" i="3"/>
  <c r="C1744" i="3"/>
  <c r="D1744" i="3" s="1"/>
  <c r="E1744" i="3"/>
  <c r="F1744" i="3" s="1"/>
  <c r="H1744" i="3" s="1"/>
  <c r="G1744" i="3"/>
  <c r="I1744" i="3"/>
  <c r="C1745" i="3"/>
  <c r="D1745" i="3" s="1"/>
  <c r="E1745" i="3" s="1"/>
  <c r="F1745" i="3" s="1"/>
  <c r="H1745" i="3" s="1"/>
  <c r="G1745" i="3"/>
  <c r="I1745" i="3"/>
  <c r="C1746" i="3"/>
  <c r="D1746" i="3" s="1"/>
  <c r="E1746" i="3" s="1"/>
  <c r="F1746" i="3" s="1"/>
  <c r="G1746" i="3"/>
  <c r="I1746" i="3"/>
  <c r="C1747" i="3"/>
  <c r="D1747" i="3" s="1"/>
  <c r="E1747" i="3" s="1"/>
  <c r="F1747" i="3" s="1"/>
  <c r="H1747" i="3" s="1"/>
  <c r="G1747" i="3"/>
  <c r="I1747" i="3"/>
  <c r="C1748" i="3"/>
  <c r="D1748" i="3" s="1"/>
  <c r="E1748" i="3" s="1"/>
  <c r="F1748" i="3" s="1"/>
  <c r="H1748" i="3" s="1"/>
  <c r="G1748" i="3"/>
  <c r="I1748" i="3"/>
  <c r="C1749" i="3"/>
  <c r="D1749" i="3" s="1"/>
  <c r="E1749" i="3" s="1"/>
  <c r="F1749" i="3" s="1"/>
  <c r="H1749" i="3" s="1"/>
  <c r="G1749" i="3"/>
  <c r="I1749" i="3"/>
  <c r="C1750" i="3"/>
  <c r="D1750" i="3" s="1"/>
  <c r="E1750" i="3" s="1"/>
  <c r="F1750" i="3" s="1"/>
  <c r="G1750" i="3"/>
  <c r="I1750" i="3"/>
  <c r="C1751" i="3"/>
  <c r="D1751" i="3" s="1"/>
  <c r="E1751" i="3" s="1"/>
  <c r="F1751" i="3" s="1"/>
  <c r="H1751" i="3" s="1"/>
  <c r="G1751" i="3"/>
  <c r="I1751" i="3"/>
  <c r="C1752" i="3"/>
  <c r="D1752" i="3" s="1"/>
  <c r="E1752" i="3"/>
  <c r="F1752" i="3" s="1"/>
  <c r="H1752" i="3" s="1"/>
  <c r="G1752" i="3"/>
  <c r="I1752" i="3"/>
  <c r="C1753" i="3"/>
  <c r="D1753" i="3" s="1"/>
  <c r="E1753" i="3" s="1"/>
  <c r="F1753" i="3" s="1"/>
  <c r="H1753" i="3" s="1"/>
  <c r="G1753" i="3"/>
  <c r="I1753" i="3"/>
  <c r="C1754" i="3"/>
  <c r="D1754" i="3"/>
  <c r="E1754" i="3" s="1"/>
  <c r="F1754" i="3" s="1"/>
  <c r="H1754" i="3" s="1"/>
  <c r="G1754" i="3"/>
  <c r="I1754" i="3"/>
  <c r="C1755" i="3"/>
  <c r="D1755" i="3" s="1"/>
  <c r="E1755" i="3" s="1"/>
  <c r="F1755" i="3" s="1"/>
  <c r="H1755" i="3" s="1"/>
  <c r="G1755" i="3"/>
  <c r="I1755" i="3"/>
  <c r="C1756" i="3"/>
  <c r="D1756" i="3" s="1"/>
  <c r="E1756" i="3" s="1"/>
  <c r="F1756" i="3" s="1"/>
  <c r="H1756" i="3" s="1"/>
  <c r="G1756" i="3"/>
  <c r="I1756" i="3"/>
  <c r="C1757" i="3"/>
  <c r="D1757" i="3" s="1"/>
  <c r="E1757" i="3" s="1"/>
  <c r="F1757" i="3" s="1"/>
  <c r="H1757" i="3" s="1"/>
  <c r="G1757" i="3"/>
  <c r="I1757" i="3"/>
  <c r="C1758" i="3"/>
  <c r="D1758" i="3" s="1"/>
  <c r="E1758" i="3"/>
  <c r="F1758" i="3" s="1"/>
  <c r="H1758" i="3" s="1"/>
  <c r="G1758" i="3"/>
  <c r="I1758" i="3"/>
  <c r="C1759" i="3"/>
  <c r="D1759" i="3" s="1"/>
  <c r="E1759" i="3" s="1"/>
  <c r="F1759" i="3" s="1"/>
  <c r="H1759" i="3" s="1"/>
  <c r="G1759" i="3"/>
  <c r="I1759" i="3"/>
  <c r="C1760" i="3"/>
  <c r="D1760" i="3" s="1"/>
  <c r="E1760" i="3" s="1"/>
  <c r="F1760" i="3" s="1"/>
  <c r="H1760" i="3" s="1"/>
  <c r="G1760" i="3"/>
  <c r="I1760" i="3"/>
  <c r="C1761" i="3"/>
  <c r="D1761" i="3" s="1"/>
  <c r="E1761" i="3" s="1"/>
  <c r="F1761" i="3" s="1"/>
  <c r="H1761" i="3" s="1"/>
  <c r="G1761" i="3"/>
  <c r="I1761" i="3"/>
  <c r="C1762" i="3"/>
  <c r="D1762" i="3" s="1"/>
  <c r="E1762" i="3" s="1"/>
  <c r="F1762" i="3" s="1"/>
  <c r="H1762" i="3" s="1"/>
  <c r="G1762" i="3"/>
  <c r="I1762" i="3"/>
  <c r="C1763" i="3"/>
  <c r="D1763" i="3" s="1"/>
  <c r="E1763" i="3" s="1"/>
  <c r="F1763" i="3"/>
  <c r="H1763" i="3" s="1"/>
  <c r="G1763" i="3"/>
  <c r="I1763" i="3"/>
  <c r="C1764" i="3"/>
  <c r="D1764" i="3" s="1"/>
  <c r="E1764" i="3" s="1"/>
  <c r="F1764" i="3" s="1"/>
  <c r="G1764" i="3"/>
  <c r="I1764" i="3"/>
  <c r="C1765" i="3"/>
  <c r="D1765" i="3" s="1"/>
  <c r="E1765" i="3" s="1"/>
  <c r="F1765" i="3" s="1"/>
  <c r="H1765" i="3" s="1"/>
  <c r="G1765" i="3"/>
  <c r="I1765" i="3"/>
  <c r="C1766" i="3"/>
  <c r="D1766" i="3" s="1"/>
  <c r="E1766" i="3" s="1"/>
  <c r="F1766" i="3" s="1"/>
  <c r="H1766" i="3" s="1"/>
  <c r="G1766" i="3"/>
  <c r="I1766" i="3"/>
  <c r="C1767" i="3"/>
  <c r="D1767" i="3"/>
  <c r="E1767" i="3" s="1"/>
  <c r="F1767" i="3" s="1"/>
  <c r="H1767" i="3" s="1"/>
  <c r="G1767" i="3"/>
  <c r="I1767" i="3"/>
  <c r="C1768" i="3"/>
  <c r="D1768" i="3" s="1"/>
  <c r="E1768" i="3" s="1"/>
  <c r="F1768" i="3" s="1"/>
  <c r="G1768" i="3"/>
  <c r="I1768" i="3"/>
  <c r="C1769" i="3"/>
  <c r="D1769" i="3" s="1"/>
  <c r="E1769" i="3" s="1"/>
  <c r="F1769" i="3" s="1"/>
  <c r="H1769" i="3" s="1"/>
  <c r="G1769" i="3"/>
  <c r="I1769" i="3"/>
  <c r="C1770" i="3"/>
  <c r="D1770" i="3" s="1"/>
  <c r="E1770" i="3" s="1"/>
  <c r="F1770" i="3" s="1"/>
  <c r="H1770" i="3" s="1"/>
  <c r="G1770" i="3"/>
  <c r="I1770" i="3"/>
  <c r="C1771" i="3"/>
  <c r="D1771" i="3" s="1"/>
  <c r="E1771" i="3" s="1"/>
  <c r="F1771" i="3" s="1"/>
  <c r="G1771" i="3"/>
  <c r="I1771" i="3"/>
  <c r="C1772" i="3"/>
  <c r="D1772" i="3" s="1"/>
  <c r="E1772" i="3" s="1"/>
  <c r="F1772" i="3" s="1"/>
  <c r="H1772" i="3" s="1"/>
  <c r="G1772" i="3"/>
  <c r="I1772" i="3"/>
  <c r="C1773" i="3"/>
  <c r="D1773" i="3" s="1"/>
  <c r="E1773" i="3" s="1"/>
  <c r="F1773" i="3" s="1"/>
  <c r="H1773" i="3" s="1"/>
  <c r="G1773" i="3"/>
  <c r="I1773" i="3"/>
  <c r="C1774" i="3"/>
  <c r="D1774" i="3" s="1"/>
  <c r="E1774" i="3" s="1"/>
  <c r="F1774" i="3" s="1"/>
  <c r="G1774" i="3"/>
  <c r="I1774" i="3"/>
  <c r="C1775" i="3"/>
  <c r="D1775" i="3" s="1"/>
  <c r="E1775" i="3" s="1"/>
  <c r="F1775" i="3" s="1"/>
  <c r="H1775" i="3" s="1"/>
  <c r="G1775" i="3"/>
  <c r="I1775" i="3"/>
  <c r="C1776" i="3"/>
  <c r="D1776" i="3" s="1"/>
  <c r="E1776" i="3" s="1"/>
  <c r="F1776" i="3" s="1"/>
  <c r="G1776" i="3"/>
  <c r="I1776" i="3"/>
  <c r="C1777" i="3"/>
  <c r="D1777" i="3" s="1"/>
  <c r="E1777" i="3" s="1"/>
  <c r="F1777" i="3" s="1"/>
  <c r="H1777" i="3" s="1"/>
  <c r="G1777" i="3"/>
  <c r="I1777" i="3"/>
  <c r="C1778" i="3"/>
  <c r="D1778" i="3" s="1"/>
  <c r="E1778" i="3" s="1"/>
  <c r="F1778" i="3" s="1"/>
  <c r="H1778" i="3" s="1"/>
  <c r="G1778" i="3"/>
  <c r="I1778" i="3"/>
  <c r="C1779" i="3"/>
  <c r="D1779" i="3" s="1"/>
  <c r="E1779" i="3" s="1"/>
  <c r="F1779" i="3"/>
  <c r="G1779" i="3"/>
  <c r="I1779" i="3"/>
  <c r="C1780" i="3"/>
  <c r="D1780" i="3"/>
  <c r="E1780" i="3" s="1"/>
  <c r="F1780" i="3" s="1"/>
  <c r="H1780" i="3" s="1"/>
  <c r="G1780" i="3"/>
  <c r="I1780" i="3"/>
  <c r="C1781" i="3"/>
  <c r="D1781" i="3" s="1"/>
  <c r="E1781" i="3" s="1"/>
  <c r="F1781" i="3" s="1"/>
  <c r="G1781" i="3"/>
  <c r="I1781" i="3"/>
  <c r="C1782" i="3"/>
  <c r="D1782" i="3" s="1"/>
  <c r="E1782" i="3" s="1"/>
  <c r="F1782" i="3" s="1"/>
  <c r="H1782" i="3" s="1"/>
  <c r="G1782" i="3"/>
  <c r="I1782" i="3"/>
  <c r="C1783" i="3"/>
  <c r="D1783" i="3"/>
  <c r="E1783" i="3" s="1"/>
  <c r="F1783" i="3" s="1"/>
  <c r="H1783" i="3" s="1"/>
  <c r="G1783" i="3"/>
  <c r="I1783" i="3"/>
  <c r="C1784" i="3"/>
  <c r="D1784" i="3" s="1"/>
  <c r="E1784" i="3" s="1"/>
  <c r="F1784" i="3" s="1"/>
  <c r="H1784" i="3" s="1"/>
  <c r="G1784" i="3"/>
  <c r="I1784" i="3"/>
  <c r="C1785" i="3"/>
  <c r="D1785" i="3"/>
  <c r="E1785" i="3" s="1"/>
  <c r="F1785" i="3" s="1"/>
  <c r="H1785" i="3" s="1"/>
  <c r="G1785" i="3"/>
  <c r="I1785" i="3"/>
  <c r="C1786" i="3"/>
  <c r="D1786" i="3" s="1"/>
  <c r="E1786" i="3" s="1"/>
  <c r="F1786" i="3" s="1"/>
  <c r="H1786" i="3" s="1"/>
  <c r="G1786" i="3"/>
  <c r="I1786" i="3"/>
  <c r="C1787" i="3"/>
  <c r="D1787" i="3" s="1"/>
  <c r="E1787" i="3" s="1"/>
  <c r="F1787" i="3" s="1"/>
  <c r="H1787" i="3" s="1"/>
  <c r="G1787" i="3"/>
  <c r="I1787" i="3"/>
  <c r="C1788" i="3"/>
  <c r="D1788" i="3" s="1"/>
  <c r="E1788" i="3" s="1"/>
  <c r="F1788" i="3" s="1"/>
  <c r="H1788" i="3" s="1"/>
  <c r="G1788" i="3"/>
  <c r="I1788" i="3"/>
  <c r="C1789" i="3"/>
  <c r="D1789" i="3" s="1"/>
  <c r="E1789" i="3" s="1"/>
  <c r="F1789" i="3" s="1"/>
  <c r="H1789" i="3" s="1"/>
  <c r="G1789" i="3"/>
  <c r="I1789" i="3"/>
  <c r="C1790" i="3"/>
  <c r="D1790" i="3" s="1"/>
  <c r="E1790" i="3" s="1"/>
  <c r="F1790" i="3" s="1"/>
  <c r="H1790" i="3" s="1"/>
  <c r="G1790" i="3"/>
  <c r="I1790" i="3"/>
  <c r="C1791" i="3"/>
  <c r="D1791" i="3" s="1"/>
  <c r="E1791" i="3" s="1"/>
  <c r="F1791" i="3" s="1"/>
  <c r="G1791" i="3"/>
  <c r="I1791" i="3"/>
  <c r="C1792" i="3"/>
  <c r="D1792" i="3" s="1"/>
  <c r="E1792" i="3" s="1"/>
  <c r="F1792" i="3" s="1"/>
  <c r="H1792" i="3" s="1"/>
  <c r="G1792" i="3"/>
  <c r="I1792" i="3"/>
  <c r="C1793" i="3"/>
  <c r="D1793" i="3" s="1"/>
  <c r="E1793" i="3" s="1"/>
  <c r="F1793" i="3" s="1"/>
  <c r="H1793" i="3" s="1"/>
  <c r="G1793" i="3"/>
  <c r="I1793" i="3"/>
  <c r="C1794" i="3"/>
  <c r="D1794" i="3" s="1"/>
  <c r="E1794" i="3" s="1"/>
  <c r="F1794" i="3" s="1"/>
  <c r="H1794" i="3" s="1"/>
  <c r="G1794" i="3"/>
  <c r="I1794" i="3"/>
  <c r="C1795" i="3"/>
  <c r="D1795" i="3" s="1"/>
  <c r="E1795" i="3" s="1"/>
  <c r="F1795" i="3" s="1"/>
  <c r="G1795" i="3"/>
  <c r="I1795" i="3"/>
  <c r="C1796" i="3"/>
  <c r="D1796" i="3" s="1"/>
  <c r="E1796" i="3" s="1"/>
  <c r="F1796" i="3" s="1"/>
  <c r="H1796" i="3" s="1"/>
  <c r="G1796" i="3"/>
  <c r="I1796" i="3"/>
  <c r="C1797" i="3"/>
  <c r="D1797" i="3"/>
  <c r="E1797" i="3" s="1"/>
  <c r="F1797" i="3" s="1"/>
  <c r="H1797" i="3" s="1"/>
  <c r="G1797" i="3"/>
  <c r="I1797" i="3"/>
  <c r="C1798" i="3"/>
  <c r="D1798" i="3" s="1"/>
  <c r="E1798" i="3" s="1"/>
  <c r="F1798" i="3" s="1"/>
  <c r="H1798" i="3" s="1"/>
  <c r="G1798" i="3"/>
  <c r="I1798" i="3"/>
  <c r="C1799" i="3"/>
  <c r="D1799" i="3" s="1"/>
  <c r="E1799" i="3" s="1"/>
  <c r="F1799" i="3" s="1"/>
  <c r="H1799" i="3" s="1"/>
  <c r="G1799" i="3"/>
  <c r="I1799" i="3"/>
  <c r="C1800" i="3"/>
  <c r="D1800" i="3" s="1"/>
  <c r="E1800" i="3" s="1"/>
  <c r="F1800" i="3" s="1"/>
  <c r="G1800" i="3"/>
  <c r="I1800" i="3"/>
  <c r="C1801" i="3"/>
  <c r="D1801" i="3" s="1"/>
  <c r="E1801" i="3" s="1"/>
  <c r="F1801" i="3" s="1"/>
  <c r="H1801" i="3" s="1"/>
  <c r="G1801" i="3"/>
  <c r="I1801" i="3"/>
  <c r="C1802" i="3"/>
  <c r="D1802" i="3" s="1"/>
  <c r="E1802" i="3" s="1"/>
  <c r="F1802" i="3" s="1"/>
  <c r="H1802" i="3" s="1"/>
  <c r="G1802" i="3"/>
  <c r="I1802" i="3"/>
  <c r="C1803" i="3"/>
  <c r="D1803" i="3" s="1"/>
  <c r="E1803" i="3" s="1"/>
  <c r="F1803" i="3" s="1"/>
  <c r="G1803" i="3"/>
  <c r="I1803" i="3"/>
  <c r="C1804" i="3"/>
  <c r="D1804" i="3" s="1"/>
  <c r="E1804" i="3" s="1"/>
  <c r="F1804" i="3" s="1"/>
  <c r="G1804" i="3"/>
  <c r="I1804" i="3"/>
  <c r="C1805" i="3"/>
  <c r="D1805" i="3" s="1"/>
  <c r="E1805" i="3" s="1"/>
  <c r="F1805" i="3" s="1"/>
  <c r="H1805" i="3" s="1"/>
  <c r="G1805" i="3"/>
  <c r="I1805" i="3"/>
  <c r="C1806" i="3"/>
  <c r="D1806" i="3" s="1"/>
  <c r="E1806" i="3" s="1"/>
  <c r="F1806" i="3" s="1"/>
  <c r="G1806" i="3"/>
  <c r="I1806" i="3"/>
  <c r="C1807" i="3"/>
  <c r="D1807" i="3" s="1"/>
  <c r="E1807" i="3" s="1"/>
  <c r="F1807" i="3" s="1"/>
  <c r="H1807" i="3" s="1"/>
  <c r="G1807" i="3"/>
  <c r="I1807" i="3"/>
  <c r="C1808" i="3"/>
  <c r="D1808" i="3" s="1"/>
  <c r="E1808" i="3" s="1"/>
  <c r="F1808" i="3" s="1"/>
  <c r="H1808" i="3" s="1"/>
  <c r="G1808" i="3"/>
  <c r="I1808" i="3"/>
  <c r="C1809" i="3"/>
  <c r="D1809" i="3"/>
  <c r="E1809" i="3" s="1"/>
  <c r="F1809" i="3" s="1"/>
  <c r="G1809" i="3"/>
  <c r="I1809" i="3"/>
  <c r="C1810" i="3"/>
  <c r="D1810" i="3"/>
  <c r="E1810" i="3" s="1"/>
  <c r="F1810" i="3" s="1"/>
  <c r="H1810" i="3" s="1"/>
  <c r="G1810" i="3"/>
  <c r="I1810" i="3"/>
  <c r="C1811" i="3"/>
  <c r="D1811" i="3" s="1"/>
  <c r="E1811" i="3" s="1"/>
  <c r="F1811" i="3"/>
  <c r="H1811" i="3" s="1"/>
  <c r="G1811" i="3"/>
  <c r="I1811" i="3"/>
  <c r="C1812" i="3"/>
  <c r="D1812" i="3" s="1"/>
  <c r="E1812" i="3" s="1"/>
  <c r="F1812" i="3" s="1"/>
  <c r="H1812" i="3" s="1"/>
  <c r="G1812" i="3"/>
  <c r="I1812" i="3"/>
  <c r="C1813" i="3"/>
  <c r="D1813" i="3" s="1"/>
  <c r="E1813" i="3" s="1"/>
  <c r="F1813" i="3" s="1"/>
  <c r="H1813" i="3" s="1"/>
  <c r="G1813" i="3"/>
  <c r="I1813" i="3"/>
  <c r="C1814" i="3"/>
  <c r="D1814" i="3" s="1"/>
  <c r="E1814" i="3" s="1"/>
  <c r="F1814" i="3" s="1"/>
  <c r="H1814" i="3" s="1"/>
  <c r="G1814" i="3"/>
  <c r="I1814" i="3"/>
  <c r="C1815" i="3"/>
  <c r="D1815" i="3" s="1"/>
  <c r="E1815" i="3" s="1"/>
  <c r="F1815" i="3" s="1"/>
  <c r="H1815" i="3" s="1"/>
  <c r="G1815" i="3"/>
  <c r="I1815" i="3"/>
  <c r="C1816" i="3"/>
  <c r="D1816" i="3" s="1"/>
  <c r="E1816" i="3" s="1"/>
  <c r="F1816" i="3" s="1"/>
  <c r="H1816" i="3" s="1"/>
  <c r="G1816" i="3"/>
  <c r="I1816" i="3"/>
  <c r="C1817" i="3"/>
  <c r="D1817" i="3" s="1"/>
  <c r="E1817" i="3" s="1"/>
  <c r="F1817" i="3" s="1"/>
  <c r="H1817" i="3" s="1"/>
  <c r="G1817" i="3"/>
  <c r="I1817" i="3"/>
  <c r="C1818" i="3"/>
  <c r="D1818" i="3" s="1"/>
  <c r="E1818" i="3" s="1"/>
  <c r="F1818" i="3" s="1"/>
  <c r="G1818" i="3"/>
  <c r="I1818" i="3"/>
  <c r="C1819" i="3"/>
  <c r="D1819" i="3" s="1"/>
  <c r="E1819" i="3" s="1"/>
  <c r="F1819" i="3" s="1"/>
  <c r="H1819" i="3" s="1"/>
  <c r="G1819" i="3"/>
  <c r="I1819" i="3"/>
  <c r="C1820" i="3"/>
  <c r="D1820" i="3" s="1"/>
  <c r="E1820" i="3" s="1"/>
  <c r="F1820" i="3" s="1"/>
  <c r="G1820" i="3"/>
  <c r="I1820" i="3"/>
  <c r="C1821" i="3"/>
  <c r="D1821" i="3" s="1"/>
  <c r="E1821" i="3" s="1"/>
  <c r="F1821" i="3" s="1"/>
  <c r="H1821" i="3" s="1"/>
  <c r="G1821" i="3"/>
  <c r="I1821" i="3"/>
  <c r="C1822" i="3"/>
  <c r="D1822" i="3" s="1"/>
  <c r="E1822" i="3" s="1"/>
  <c r="F1822" i="3" s="1"/>
  <c r="H1822" i="3" s="1"/>
  <c r="G1822" i="3"/>
  <c r="I1822" i="3"/>
  <c r="C1823" i="3"/>
  <c r="D1823" i="3" s="1"/>
  <c r="E1823" i="3" s="1"/>
  <c r="F1823" i="3" s="1"/>
  <c r="H1823" i="3" s="1"/>
  <c r="G1823" i="3"/>
  <c r="I1823" i="3"/>
  <c r="C1824" i="3"/>
  <c r="D1824" i="3"/>
  <c r="E1824" i="3" s="1"/>
  <c r="F1824" i="3" s="1"/>
  <c r="H1824" i="3" s="1"/>
  <c r="G1824" i="3"/>
  <c r="I1824" i="3"/>
  <c r="C1825" i="3"/>
  <c r="D1825" i="3" s="1"/>
  <c r="E1825" i="3" s="1"/>
  <c r="F1825" i="3" s="1"/>
  <c r="G1825" i="3"/>
  <c r="I1825" i="3"/>
  <c r="C1826" i="3"/>
  <c r="D1826" i="3" s="1"/>
  <c r="E1826" i="3" s="1"/>
  <c r="F1826" i="3" s="1"/>
  <c r="H1826" i="3" s="1"/>
  <c r="G1826" i="3"/>
  <c r="I1826" i="3"/>
  <c r="C1827" i="3"/>
  <c r="D1827" i="3" s="1"/>
  <c r="E1827" i="3" s="1"/>
  <c r="F1827" i="3" s="1"/>
  <c r="H1827" i="3" s="1"/>
  <c r="G1827" i="3"/>
  <c r="I1827" i="3"/>
  <c r="C1828" i="3"/>
  <c r="D1828" i="3" s="1"/>
  <c r="E1828" i="3" s="1"/>
  <c r="F1828" i="3" s="1"/>
  <c r="G1828" i="3"/>
  <c r="I1828" i="3"/>
  <c r="C1829" i="3"/>
  <c r="D1829" i="3" s="1"/>
  <c r="E1829" i="3" s="1"/>
  <c r="F1829" i="3" s="1"/>
  <c r="H1829" i="3" s="1"/>
  <c r="G1829" i="3"/>
  <c r="I1829" i="3"/>
  <c r="C1830" i="3"/>
  <c r="D1830" i="3" s="1"/>
  <c r="E1830" i="3" s="1"/>
  <c r="F1830" i="3" s="1"/>
  <c r="H1830" i="3" s="1"/>
  <c r="G1830" i="3"/>
  <c r="I1830" i="3"/>
  <c r="C1831" i="3"/>
  <c r="D1831" i="3" s="1"/>
  <c r="E1831" i="3" s="1"/>
  <c r="F1831" i="3" s="1"/>
  <c r="G1831" i="3"/>
  <c r="I1831" i="3"/>
  <c r="C1832" i="3"/>
  <c r="D1832" i="3" s="1"/>
  <c r="E1832" i="3" s="1"/>
  <c r="F1832" i="3" s="1"/>
  <c r="H1832" i="3" s="1"/>
  <c r="G1832" i="3"/>
  <c r="I1832" i="3"/>
  <c r="C1833" i="3"/>
  <c r="D1833" i="3" s="1"/>
  <c r="E1833" i="3" s="1"/>
  <c r="F1833" i="3" s="1"/>
  <c r="H1833" i="3" s="1"/>
  <c r="G1833" i="3"/>
  <c r="I1833" i="3"/>
  <c r="C1834" i="3"/>
  <c r="D1834" i="3"/>
  <c r="E1834" i="3" s="1"/>
  <c r="F1834" i="3" s="1"/>
  <c r="G1834" i="3"/>
  <c r="I1834" i="3"/>
  <c r="C1835" i="3"/>
  <c r="D1835" i="3" s="1"/>
  <c r="E1835" i="3" s="1"/>
  <c r="F1835" i="3" s="1"/>
  <c r="H1835" i="3" s="1"/>
  <c r="G1835" i="3"/>
  <c r="I1835" i="3"/>
  <c r="C1836" i="3"/>
  <c r="D1836" i="3" s="1"/>
  <c r="E1836" i="3" s="1"/>
  <c r="F1836" i="3" s="1"/>
  <c r="G1836" i="3"/>
  <c r="H1836" i="3"/>
  <c r="I1836" i="3"/>
  <c r="C1837" i="3"/>
  <c r="D1837" i="3" s="1"/>
  <c r="E1837" i="3" s="1"/>
  <c r="F1837" i="3" s="1"/>
  <c r="H1837" i="3" s="1"/>
  <c r="G1837" i="3"/>
  <c r="I1837" i="3"/>
  <c r="C1838" i="3"/>
  <c r="D1838" i="3" s="1"/>
  <c r="E1838" i="3" s="1"/>
  <c r="F1838" i="3" s="1"/>
  <c r="H1838" i="3" s="1"/>
  <c r="G1838" i="3"/>
  <c r="I1838" i="3"/>
  <c r="C1839" i="3"/>
  <c r="D1839" i="3" s="1"/>
  <c r="E1839" i="3" s="1"/>
  <c r="F1839" i="3" s="1"/>
  <c r="H1839" i="3" s="1"/>
  <c r="G1839" i="3"/>
  <c r="I1839" i="3"/>
  <c r="C1840" i="3"/>
  <c r="D1840" i="3" s="1"/>
  <c r="E1840" i="3" s="1"/>
  <c r="F1840" i="3" s="1"/>
  <c r="H1840" i="3" s="1"/>
  <c r="G1840" i="3"/>
  <c r="I1840" i="3"/>
  <c r="C1841" i="3"/>
  <c r="D1841" i="3" s="1"/>
  <c r="E1841" i="3" s="1"/>
  <c r="F1841" i="3" s="1"/>
  <c r="G1841" i="3"/>
  <c r="I1841" i="3"/>
  <c r="C1842" i="3"/>
  <c r="D1842" i="3" s="1"/>
  <c r="E1842" i="3" s="1"/>
  <c r="F1842" i="3" s="1"/>
  <c r="H1842" i="3" s="1"/>
  <c r="G1842" i="3"/>
  <c r="I1842" i="3"/>
  <c r="C1843" i="3"/>
  <c r="D1843" i="3" s="1"/>
  <c r="E1843" i="3"/>
  <c r="F1843" i="3" s="1"/>
  <c r="H1843" i="3" s="1"/>
  <c r="G1843" i="3"/>
  <c r="I1843" i="3"/>
  <c r="C1844" i="3"/>
  <c r="D1844" i="3" s="1"/>
  <c r="E1844" i="3" s="1"/>
  <c r="F1844" i="3" s="1"/>
  <c r="G1844" i="3"/>
  <c r="I1844" i="3"/>
  <c r="C1845" i="3"/>
  <c r="D1845" i="3" s="1"/>
  <c r="E1845" i="3" s="1"/>
  <c r="F1845" i="3" s="1"/>
  <c r="H1845" i="3" s="1"/>
  <c r="G1845" i="3"/>
  <c r="I1845" i="3"/>
  <c r="C1846" i="3"/>
  <c r="D1846" i="3" s="1"/>
  <c r="E1846" i="3" s="1"/>
  <c r="F1846" i="3" s="1"/>
  <c r="H1846" i="3" s="1"/>
  <c r="G1846" i="3"/>
  <c r="I1846" i="3"/>
  <c r="C1847" i="3"/>
  <c r="D1847" i="3" s="1"/>
  <c r="E1847" i="3" s="1"/>
  <c r="F1847" i="3" s="1"/>
  <c r="H1847" i="3" s="1"/>
  <c r="G1847" i="3"/>
  <c r="I1847" i="3"/>
  <c r="C1848" i="3"/>
  <c r="D1848" i="3" s="1"/>
  <c r="E1848" i="3" s="1"/>
  <c r="F1848" i="3" s="1"/>
  <c r="H1848" i="3" s="1"/>
  <c r="G1848" i="3"/>
  <c r="I1848" i="3"/>
  <c r="C1849" i="3"/>
  <c r="D1849" i="3" s="1"/>
  <c r="E1849" i="3" s="1"/>
  <c r="F1849" i="3" s="1"/>
  <c r="H1849" i="3" s="1"/>
  <c r="G1849" i="3"/>
  <c r="I1849" i="3"/>
  <c r="C1850" i="3"/>
  <c r="D1850" i="3" s="1"/>
  <c r="E1850" i="3" s="1"/>
  <c r="F1850" i="3" s="1"/>
  <c r="H1850" i="3" s="1"/>
  <c r="G1850" i="3"/>
  <c r="I1850" i="3"/>
  <c r="C1851" i="3"/>
  <c r="D1851" i="3" s="1"/>
  <c r="E1851" i="3" s="1"/>
  <c r="F1851" i="3" s="1"/>
  <c r="H1851" i="3" s="1"/>
  <c r="G1851" i="3"/>
  <c r="I1851" i="3"/>
  <c r="C1852" i="3"/>
  <c r="D1852" i="3" s="1"/>
  <c r="E1852" i="3" s="1"/>
  <c r="F1852" i="3" s="1"/>
  <c r="G1852" i="3"/>
  <c r="I1852" i="3"/>
  <c r="C1853" i="3"/>
  <c r="D1853" i="3" s="1"/>
  <c r="E1853" i="3" s="1"/>
  <c r="F1853" i="3" s="1"/>
  <c r="H1853" i="3" s="1"/>
  <c r="G1853" i="3"/>
  <c r="I1853" i="3"/>
  <c r="C1854" i="3"/>
  <c r="D1854" i="3" s="1"/>
  <c r="E1854" i="3" s="1"/>
  <c r="F1854" i="3" s="1"/>
  <c r="H1854" i="3" s="1"/>
  <c r="G1854" i="3"/>
  <c r="I1854" i="3"/>
  <c r="C1855" i="3"/>
  <c r="D1855" i="3" s="1"/>
  <c r="E1855" i="3" s="1"/>
  <c r="F1855" i="3" s="1"/>
  <c r="H1855" i="3" s="1"/>
  <c r="G1855" i="3"/>
  <c r="I1855" i="3"/>
  <c r="C1856" i="3"/>
  <c r="D1856" i="3" s="1"/>
  <c r="E1856" i="3" s="1"/>
  <c r="F1856" i="3" s="1"/>
  <c r="H1856" i="3" s="1"/>
  <c r="G1856" i="3"/>
  <c r="I1856" i="3"/>
  <c r="C1857" i="3"/>
  <c r="D1857" i="3" s="1"/>
  <c r="E1857" i="3" s="1"/>
  <c r="F1857" i="3" s="1"/>
  <c r="G1857" i="3"/>
  <c r="I1857" i="3"/>
  <c r="C1858" i="3"/>
  <c r="D1858" i="3" s="1"/>
  <c r="E1858" i="3" s="1"/>
  <c r="F1858" i="3" s="1"/>
  <c r="H1858" i="3" s="1"/>
  <c r="G1858" i="3"/>
  <c r="I1858" i="3"/>
  <c r="C1859" i="3"/>
  <c r="D1859" i="3" s="1"/>
  <c r="E1859" i="3" s="1"/>
  <c r="F1859" i="3" s="1"/>
  <c r="H1859" i="3" s="1"/>
  <c r="G1859" i="3"/>
  <c r="I1859" i="3"/>
  <c r="C1860" i="3"/>
  <c r="D1860" i="3" s="1"/>
  <c r="E1860" i="3" s="1"/>
  <c r="F1860" i="3" s="1"/>
  <c r="G1860" i="3"/>
  <c r="I1860" i="3"/>
  <c r="C1861" i="3"/>
  <c r="D1861" i="3" s="1"/>
  <c r="E1861" i="3" s="1"/>
  <c r="F1861" i="3" s="1"/>
  <c r="H1861" i="3" s="1"/>
  <c r="G1861" i="3"/>
  <c r="I1861" i="3"/>
  <c r="C1862" i="3"/>
  <c r="D1862" i="3" s="1"/>
  <c r="E1862" i="3" s="1"/>
  <c r="F1862" i="3" s="1"/>
  <c r="H1862" i="3" s="1"/>
  <c r="G1862" i="3"/>
  <c r="I1862" i="3"/>
  <c r="C1863" i="3"/>
  <c r="D1863" i="3" s="1"/>
  <c r="E1863" i="3" s="1"/>
  <c r="F1863" i="3" s="1"/>
  <c r="H1863" i="3" s="1"/>
  <c r="G1863" i="3"/>
  <c r="I1863" i="3"/>
  <c r="C1864" i="3"/>
  <c r="D1864" i="3" s="1"/>
  <c r="E1864" i="3" s="1"/>
  <c r="F1864" i="3" s="1"/>
  <c r="H1864" i="3" s="1"/>
  <c r="G1864" i="3"/>
  <c r="I1864" i="3"/>
  <c r="C1865" i="3"/>
  <c r="D1865" i="3" s="1"/>
  <c r="E1865" i="3" s="1"/>
  <c r="F1865" i="3" s="1"/>
  <c r="G1865" i="3"/>
  <c r="I1865" i="3"/>
  <c r="C1866" i="3"/>
  <c r="D1866" i="3" s="1"/>
  <c r="E1866" i="3" s="1"/>
  <c r="F1866" i="3" s="1"/>
  <c r="H1866" i="3" s="1"/>
  <c r="G1866" i="3"/>
  <c r="I1866" i="3"/>
  <c r="C1867" i="3"/>
  <c r="D1867" i="3" s="1"/>
  <c r="E1867" i="3"/>
  <c r="F1867" i="3" s="1"/>
  <c r="H1867" i="3" s="1"/>
  <c r="G1867" i="3"/>
  <c r="I1867" i="3"/>
  <c r="C1868" i="3"/>
  <c r="D1868" i="3" s="1"/>
  <c r="E1868" i="3" s="1"/>
  <c r="F1868" i="3" s="1"/>
  <c r="G1868" i="3"/>
  <c r="I1868" i="3"/>
  <c r="C1869" i="3"/>
  <c r="D1869" i="3" s="1"/>
  <c r="E1869" i="3" s="1"/>
  <c r="F1869" i="3" s="1"/>
  <c r="H1869" i="3" s="1"/>
  <c r="G1869" i="3"/>
  <c r="I1869" i="3"/>
  <c r="C1870" i="3"/>
  <c r="D1870" i="3" s="1"/>
  <c r="E1870" i="3" s="1"/>
  <c r="F1870" i="3" s="1"/>
  <c r="H1870" i="3" s="1"/>
  <c r="G1870" i="3"/>
  <c r="I1870" i="3"/>
  <c r="C1871" i="3"/>
  <c r="D1871" i="3" s="1"/>
  <c r="E1871" i="3" s="1"/>
  <c r="F1871" i="3" s="1"/>
  <c r="G1871" i="3"/>
  <c r="I1871" i="3"/>
  <c r="C1872" i="3"/>
  <c r="D1872" i="3" s="1"/>
  <c r="E1872" i="3" s="1"/>
  <c r="F1872" i="3" s="1"/>
  <c r="H1872" i="3" s="1"/>
  <c r="G1872" i="3"/>
  <c r="I1872" i="3"/>
  <c r="C1873" i="3"/>
  <c r="D1873" i="3" s="1"/>
  <c r="E1873" i="3" s="1"/>
  <c r="F1873" i="3" s="1"/>
  <c r="H1873" i="3" s="1"/>
  <c r="G1873" i="3"/>
  <c r="I1873" i="3"/>
  <c r="C1874" i="3"/>
  <c r="D1874" i="3" s="1"/>
  <c r="E1874" i="3" s="1"/>
  <c r="F1874" i="3" s="1"/>
  <c r="H1874" i="3" s="1"/>
  <c r="G1874" i="3"/>
  <c r="I1874" i="3"/>
  <c r="C1875" i="3"/>
  <c r="D1875" i="3" s="1"/>
  <c r="E1875" i="3" s="1"/>
  <c r="F1875" i="3" s="1"/>
  <c r="H1875" i="3" s="1"/>
  <c r="G1875" i="3"/>
  <c r="I1875" i="3"/>
  <c r="C1876" i="3"/>
  <c r="D1876" i="3" s="1"/>
  <c r="E1876" i="3" s="1"/>
  <c r="F1876" i="3" s="1"/>
  <c r="H1876" i="3" s="1"/>
  <c r="G1876" i="3"/>
  <c r="I1876" i="3"/>
  <c r="C1877" i="3"/>
  <c r="D1877" i="3" s="1"/>
  <c r="E1877" i="3" s="1"/>
  <c r="F1877" i="3" s="1"/>
  <c r="H1877" i="3" s="1"/>
  <c r="G1877" i="3"/>
  <c r="I1877" i="3"/>
  <c r="C1878" i="3"/>
  <c r="D1878" i="3" s="1"/>
  <c r="E1878" i="3" s="1"/>
  <c r="F1878" i="3" s="1"/>
  <c r="H1878" i="3" s="1"/>
  <c r="G1878" i="3"/>
  <c r="I1878" i="3"/>
  <c r="C1879" i="3"/>
  <c r="D1879" i="3"/>
  <c r="E1879" i="3" s="1"/>
  <c r="F1879" i="3" s="1"/>
  <c r="H1879" i="3" s="1"/>
  <c r="G1879" i="3"/>
  <c r="I1879" i="3"/>
  <c r="C1880" i="3"/>
  <c r="D1880" i="3" s="1"/>
  <c r="E1880" i="3" s="1"/>
  <c r="F1880" i="3" s="1"/>
  <c r="H1880" i="3" s="1"/>
  <c r="G1880" i="3"/>
  <c r="I1880" i="3"/>
  <c r="C1881" i="3"/>
  <c r="D1881" i="3" s="1"/>
  <c r="E1881" i="3" s="1"/>
  <c r="F1881" i="3" s="1"/>
  <c r="H1881" i="3" s="1"/>
  <c r="G1881" i="3"/>
  <c r="I1881" i="3"/>
  <c r="C1882" i="3"/>
  <c r="D1882" i="3" s="1"/>
  <c r="E1882" i="3" s="1"/>
  <c r="F1882" i="3" s="1"/>
  <c r="G1882" i="3"/>
  <c r="I1882" i="3"/>
  <c r="C1883" i="3"/>
  <c r="D1883" i="3" s="1"/>
  <c r="E1883" i="3" s="1"/>
  <c r="F1883" i="3" s="1"/>
  <c r="H1883" i="3" s="1"/>
  <c r="G1883" i="3"/>
  <c r="I1883" i="3"/>
  <c r="C1884" i="3"/>
  <c r="D1884" i="3" s="1"/>
  <c r="E1884" i="3" s="1"/>
  <c r="F1884" i="3" s="1"/>
  <c r="H1884" i="3" s="1"/>
  <c r="G1884" i="3"/>
  <c r="I1884" i="3"/>
  <c r="C1885" i="3"/>
  <c r="D1885" i="3" s="1"/>
  <c r="E1885" i="3" s="1"/>
  <c r="F1885" i="3" s="1"/>
  <c r="H1885" i="3" s="1"/>
  <c r="G1885" i="3"/>
  <c r="I1885" i="3"/>
  <c r="C1886" i="3"/>
  <c r="D1886" i="3" s="1"/>
  <c r="E1886" i="3" s="1"/>
  <c r="F1886" i="3" s="1"/>
  <c r="H1886" i="3" s="1"/>
  <c r="G1886" i="3"/>
  <c r="I1886" i="3"/>
  <c r="C1887" i="3"/>
  <c r="D1887" i="3" s="1"/>
  <c r="E1887" i="3" s="1"/>
  <c r="F1887" i="3" s="1"/>
  <c r="G1887" i="3"/>
  <c r="I1887" i="3"/>
  <c r="C1888" i="3"/>
  <c r="D1888" i="3" s="1"/>
  <c r="E1888" i="3" s="1"/>
  <c r="F1888" i="3" s="1"/>
  <c r="H1888" i="3" s="1"/>
  <c r="G1888" i="3"/>
  <c r="I1888" i="3"/>
  <c r="C1889" i="3"/>
  <c r="D1889" i="3" s="1"/>
  <c r="E1889" i="3" s="1"/>
  <c r="F1889" i="3" s="1"/>
  <c r="G1889" i="3"/>
  <c r="I1889" i="3"/>
  <c r="C1890" i="3"/>
  <c r="D1890" i="3" s="1"/>
  <c r="E1890" i="3" s="1"/>
  <c r="F1890" i="3" s="1"/>
  <c r="H1890" i="3" s="1"/>
  <c r="G1890" i="3"/>
  <c r="I1890" i="3"/>
  <c r="C1891" i="3"/>
  <c r="D1891" i="3" s="1"/>
  <c r="E1891" i="3" s="1"/>
  <c r="F1891" i="3" s="1"/>
  <c r="H1891" i="3" s="1"/>
  <c r="G1891" i="3"/>
  <c r="I1891" i="3"/>
  <c r="C1892" i="3"/>
  <c r="D1892" i="3" s="1"/>
  <c r="E1892" i="3" s="1"/>
  <c r="F1892" i="3"/>
  <c r="G1892" i="3"/>
  <c r="I1892" i="3"/>
  <c r="C1893" i="3"/>
  <c r="D1893" i="3" s="1"/>
  <c r="E1893" i="3" s="1"/>
  <c r="F1893" i="3" s="1"/>
  <c r="G1893" i="3"/>
  <c r="I1893" i="3"/>
  <c r="C1894" i="3"/>
  <c r="D1894" i="3" s="1"/>
  <c r="E1894" i="3" s="1"/>
  <c r="F1894" i="3" s="1"/>
  <c r="H1894" i="3" s="1"/>
  <c r="G1894" i="3"/>
  <c r="I1894" i="3"/>
  <c r="C1895" i="3"/>
  <c r="D1895" i="3" s="1"/>
  <c r="E1895" i="3" s="1"/>
  <c r="F1895" i="3" s="1"/>
  <c r="H1895" i="3" s="1"/>
  <c r="G1895" i="3"/>
  <c r="I1895" i="3"/>
  <c r="C1896" i="3"/>
  <c r="D1896" i="3" s="1"/>
  <c r="E1896" i="3" s="1"/>
  <c r="F1896" i="3" s="1"/>
  <c r="H1896" i="3" s="1"/>
  <c r="G1896" i="3"/>
  <c r="I1896" i="3"/>
  <c r="C1897" i="3"/>
  <c r="D1897" i="3" s="1"/>
  <c r="E1897" i="3"/>
  <c r="F1897" i="3" s="1"/>
  <c r="H1897" i="3" s="1"/>
  <c r="G1897" i="3"/>
  <c r="I1897" i="3"/>
  <c r="C1898" i="3"/>
  <c r="D1898" i="3"/>
  <c r="E1898" i="3" s="1"/>
  <c r="F1898" i="3" s="1"/>
  <c r="H1898" i="3" s="1"/>
  <c r="G1898" i="3"/>
  <c r="I1898" i="3"/>
  <c r="C1899" i="3"/>
  <c r="D1899" i="3" s="1"/>
  <c r="E1899" i="3" s="1"/>
  <c r="F1899" i="3" s="1"/>
  <c r="G1899" i="3"/>
  <c r="I1899" i="3"/>
  <c r="C1900" i="3"/>
  <c r="D1900" i="3" s="1"/>
  <c r="E1900" i="3" s="1"/>
  <c r="F1900" i="3" s="1"/>
  <c r="H1900" i="3" s="1"/>
  <c r="G1900" i="3"/>
  <c r="I1900" i="3"/>
  <c r="C1901" i="3"/>
  <c r="D1901" i="3" s="1"/>
  <c r="E1901" i="3" s="1"/>
  <c r="F1901" i="3" s="1"/>
  <c r="H1901" i="3" s="1"/>
  <c r="G1901" i="3"/>
  <c r="I1901" i="3"/>
  <c r="C1902" i="3"/>
  <c r="D1902" i="3" s="1"/>
  <c r="E1902" i="3" s="1"/>
  <c r="F1902" i="3" s="1"/>
  <c r="H1902" i="3" s="1"/>
  <c r="G1902" i="3"/>
  <c r="I1902" i="3"/>
  <c r="C1903" i="3"/>
  <c r="D1903" i="3" s="1"/>
  <c r="E1903" i="3" s="1"/>
  <c r="F1903" i="3" s="1"/>
  <c r="H1903" i="3" s="1"/>
  <c r="G1903" i="3"/>
  <c r="I1903" i="3"/>
  <c r="C1904" i="3"/>
  <c r="D1904" i="3" s="1"/>
  <c r="E1904" i="3" s="1"/>
  <c r="F1904" i="3" s="1"/>
  <c r="H1904" i="3" s="1"/>
  <c r="G1904" i="3"/>
  <c r="I1904" i="3"/>
  <c r="C1905" i="3"/>
  <c r="D1905" i="3" s="1"/>
  <c r="E1905" i="3" s="1"/>
  <c r="F1905" i="3" s="1"/>
  <c r="H1905" i="3" s="1"/>
  <c r="G1905" i="3"/>
  <c r="I1905" i="3"/>
  <c r="C1906" i="3"/>
  <c r="D1906" i="3" s="1"/>
  <c r="E1906" i="3" s="1"/>
  <c r="F1906" i="3" s="1"/>
  <c r="H1906" i="3" s="1"/>
  <c r="G1906" i="3"/>
  <c r="I1906" i="3"/>
  <c r="C1907" i="3"/>
  <c r="D1907" i="3" s="1"/>
  <c r="E1907" i="3" s="1"/>
  <c r="F1907" i="3" s="1"/>
  <c r="H1907" i="3" s="1"/>
  <c r="G1907" i="3"/>
  <c r="I1907" i="3"/>
  <c r="C1908" i="3"/>
  <c r="D1908" i="3" s="1"/>
  <c r="E1908" i="3" s="1"/>
  <c r="F1908" i="3" s="1"/>
  <c r="H1908" i="3" s="1"/>
  <c r="G1908" i="3"/>
  <c r="I1908" i="3"/>
  <c r="C1909" i="3"/>
  <c r="D1909" i="3" s="1"/>
  <c r="E1909" i="3" s="1"/>
  <c r="F1909" i="3" s="1"/>
  <c r="G1909" i="3"/>
  <c r="I1909" i="3"/>
  <c r="C1910" i="3"/>
  <c r="D1910" i="3" s="1"/>
  <c r="E1910" i="3" s="1"/>
  <c r="F1910" i="3" s="1"/>
  <c r="H1910" i="3" s="1"/>
  <c r="G1910" i="3"/>
  <c r="I1910" i="3"/>
  <c r="C1911" i="3"/>
  <c r="D1911" i="3" s="1"/>
  <c r="E1911" i="3" s="1"/>
  <c r="F1911" i="3" s="1"/>
  <c r="G1911" i="3"/>
  <c r="I1911" i="3"/>
  <c r="C1912" i="3"/>
  <c r="D1912" i="3" s="1"/>
  <c r="E1912" i="3" s="1"/>
  <c r="F1912" i="3" s="1"/>
  <c r="H1912" i="3" s="1"/>
  <c r="G1912" i="3"/>
  <c r="I1912" i="3"/>
  <c r="C1913" i="3"/>
  <c r="D1913" i="3" s="1"/>
  <c r="E1913" i="3" s="1"/>
  <c r="F1913" i="3" s="1"/>
  <c r="H1913" i="3" s="1"/>
  <c r="G1913" i="3"/>
  <c r="I1913" i="3"/>
  <c r="C1914" i="3"/>
  <c r="D1914" i="3" s="1"/>
  <c r="E1914" i="3" s="1"/>
  <c r="F1914" i="3" s="1"/>
  <c r="H1914" i="3" s="1"/>
  <c r="G1914" i="3"/>
  <c r="I1914" i="3"/>
  <c r="C1915" i="3"/>
  <c r="D1915" i="3" s="1"/>
  <c r="E1915" i="3" s="1"/>
  <c r="F1915" i="3" s="1"/>
  <c r="H1915" i="3" s="1"/>
  <c r="G1915" i="3"/>
  <c r="I1915" i="3"/>
  <c r="C1916" i="3"/>
  <c r="D1916" i="3" s="1"/>
  <c r="E1916" i="3" s="1"/>
  <c r="F1916" i="3" s="1"/>
  <c r="H1916" i="3" s="1"/>
  <c r="G1916" i="3"/>
  <c r="I1916" i="3"/>
  <c r="C1917" i="3"/>
  <c r="D1917" i="3" s="1"/>
  <c r="E1917" i="3" s="1"/>
  <c r="F1917" i="3" s="1"/>
  <c r="H1917" i="3" s="1"/>
  <c r="G1917" i="3"/>
  <c r="I1917" i="3"/>
  <c r="C1918" i="3"/>
  <c r="D1918" i="3" s="1"/>
  <c r="E1918" i="3" s="1"/>
  <c r="F1918" i="3" s="1"/>
  <c r="G1918" i="3"/>
  <c r="I1918" i="3"/>
  <c r="C1919" i="3"/>
  <c r="D1919" i="3" s="1"/>
  <c r="E1919" i="3" s="1"/>
  <c r="F1919" i="3" s="1"/>
  <c r="H1919" i="3" s="1"/>
  <c r="G1919" i="3"/>
  <c r="I1919" i="3"/>
  <c r="C1920" i="3"/>
  <c r="D1920" i="3" s="1"/>
  <c r="E1920" i="3" s="1"/>
  <c r="F1920" i="3" s="1"/>
  <c r="H1920" i="3" s="1"/>
  <c r="G1920" i="3"/>
  <c r="I1920" i="3"/>
  <c r="C1921" i="3"/>
  <c r="D1921" i="3" s="1"/>
  <c r="E1921" i="3" s="1"/>
  <c r="F1921" i="3" s="1"/>
  <c r="G1921" i="3"/>
  <c r="I1921" i="3"/>
  <c r="C1922" i="3"/>
  <c r="D1922" i="3" s="1"/>
  <c r="E1922" i="3" s="1"/>
  <c r="F1922" i="3" s="1"/>
  <c r="H1922" i="3" s="1"/>
  <c r="G1922" i="3"/>
  <c r="I1922" i="3"/>
  <c r="C1923" i="3"/>
  <c r="D1923" i="3" s="1"/>
  <c r="E1923" i="3" s="1"/>
  <c r="F1923" i="3" s="1"/>
  <c r="H1923" i="3" s="1"/>
  <c r="G1923" i="3"/>
  <c r="I1923" i="3"/>
  <c r="C1924" i="3"/>
  <c r="D1924" i="3" s="1"/>
  <c r="E1924" i="3" s="1"/>
  <c r="F1924" i="3" s="1"/>
  <c r="H1924" i="3" s="1"/>
  <c r="G1924" i="3"/>
  <c r="I1924" i="3"/>
  <c r="C1925" i="3"/>
  <c r="D1925" i="3" s="1"/>
  <c r="E1925" i="3" s="1"/>
  <c r="F1925" i="3" s="1"/>
  <c r="H1925" i="3" s="1"/>
  <c r="G1925" i="3"/>
  <c r="I1925" i="3"/>
  <c r="C1926" i="3"/>
  <c r="D1926" i="3" s="1"/>
  <c r="E1926" i="3" s="1"/>
  <c r="F1926" i="3" s="1"/>
  <c r="H1926" i="3" s="1"/>
  <c r="G1926" i="3"/>
  <c r="I1926" i="3"/>
  <c r="C1927" i="3"/>
  <c r="D1927" i="3" s="1"/>
  <c r="E1927" i="3" s="1"/>
  <c r="F1927" i="3" s="1"/>
  <c r="H1927" i="3" s="1"/>
  <c r="G1927" i="3"/>
  <c r="I1927" i="3"/>
  <c r="C1928" i="3"/>
  <c r="D1928" i="3" s="1"/>
  <c r="E1928" i="3" s="1"/>
  <c r="F1928" i="3" s="1"/>
  <c r="H1928" i="3" s="1"/>
  <c r="G1928" i="3"/>
  <c r="I1928" i="3"/>
  <c r="C1929" i="3"/>
  <c r="D1929" i="3" s="1"/>
  <c r="E1929" i="3" s="1"/>
  <c r="F1929" i="3" s="1"/>
  <c r="H1929" i="3" s="1"/>
  <c r="G1929" i="3"/>
  <c r="I1929" i="3"/>
  <c r="C1930" i="3"/>
  <c r="D1930" i="3" s="1"/>
  <c r="E1930" i="3" s="1"/>
  <c r="F1930" i="3" s="1"/>
  <c r="G1930" i="3"/>
  <c r="I1930" i="3"/>
  <c r="C1931" i="3"/>
  <c r="D1931" i="3" s="1"/>
  <c r="E1931" i="3" s="1"/>
  <c r="F1931" i="3" s="1"/>
  <c r="H1931" i="3" s="1"/>
  <c r="G1931" i="3"/>
  <c r="I1931" i="3"/>
  <c r="C1932" i="3"/>
  <c r="D1932" i="3" s="1"/>
  <c r="E1932" i="3" s="1"/>
  <c r="F1932" i="3" s="1"/>
  <c r="H1932" i="3" s="1"/>
  <c r="G1932" i="3"/>
  <c r="I1932" i="3"/>
  <c r="C1933" i="3"/>
  <c r="D1933" i="3" s="1"/>
  <c r="E1933" i="3" s="1"/>
  <c r="F1933" i="3" s="1"/>
  <c r="H1933" i="3" s="1"/>
  <c r="G1933" i="3"/>
  <c r="I1933" i="3"/>
  <c r="C1934" i="3"/>
  <c r="D1934" i="3" s="1"/>
  <c r="E1934" i="3" s="1"/>
  <c r="F1934" i="3" s="1"/>
  <c r="H1934" i="3" s="1"/>
  <c r="G1934" i="3"/>
  <c r="I1934" i="3"/>
  <c r="C1935" i="3"/>
  <c r="D1935" i="3"/>
  <c r="E1935" i="3" s="1"/>
  <c r="F1935" i="3" s="1"/>
  <c r="H1935" i="3" s="1"/>
  <c r="G1935" i="3"/>
  <c r="I1935" i="3"/>
  <c r="C1936" i="3"/>
  <c r="D1936" i="3" s="1"/>
  <c r="E1936" i="3" s="1"/>
  <c r="F1936" i="3" s="1"/>
  <c r="G1936" i="3"/>
  <c r="I1936" i="3"/>
  <c r="C1937" i="3"/>
  <c r="D1937" i="3" s="1"/>
  <c r="E1937" i="3" s="1"/>
  <c r="F1937" i="3" s="1"/>
  <c r="H1937" i="3" s="1"/>
  <c r="G1937" i="3"/>
  <c r="I1937" i="3"/>
  <c r="C1938" i="3"/>
  <c r="D1938" i="3" s="1"/>
  <c r="E1938" i="3" s="1"/>
  <c r="F1938" i="3" s="1"/>
  <c r="G1938" i="3"/>
  <c r="I1938" i="3"/>
  <c r="C1939" i="3"/>
  <c r="D1939" i="3" s="1"/>
  <c r="E1939" i="3" s="1"/>
  <c r="F1939" i="3" s="1"/>
  <c r="G1939" i="3"/>
  <c r="I1939" i="3"/>
  <c r="C1940" i="3"/>
  <c r="D1940" i="3" s="1"/>
  <c r="E1940" i="3" s="1"/>
  <c r="F1940" i="3" s="1"/>
  <c r="H1940" i="3" s="1"/>
  <c r="G1940" i="3"/>
  <c r="I1940" i="3"/>
  <c r="C1941" i="3"/>
  <c r="D1941" i="3" s="1"/>
  <c r="E1941" i="3" s="1"/>
  <c r="F1941" i="3" s="1"/>
  <c r="H1941" i="3" s="1"/>
  <c r="G1941" i="3"/>
  <c r="I1941" i="3"/>
  <c r="C1942" i="3"/>
  <c r="D1942" i="3" s="1"/>
  <c r="E1942" i="3" s="1"/>
  <c r="F1942" i="3" s="1"/>
  <c r="H1942" i="3" s="1"/>
  <c r="G1942" i="3"/>
  <c r="I1942" i="3"/>
  <c r="C1943" i="3"/>
  <c r="D1943" i="3" s="1"/>
  <c r="E1943" i="3" s="1"/>
  <c r="F1943" i="3" s="1"/>
  <c r="H1943" i="3" s="1"/>
  <c r="G1943" i="3"/>
  <c r="I1943" i="3"/>
  <c r="C1944" i="3"/>
  <c r="D1944" i="3" s="1"/>
  <c r="E1944" i="3" s="1"/>
  <c r="F1944" i="3" s="1"/>
  <c r="G1944" i="3"/>
  <c r="I1944" i="3"/>
  <c r="C1945" i="3"/>
  <c r="D1945" i="3" s="1"/>
  <c r="E1945" i="3" s="1"/>
  <c r="F1945" i="3" s="1"/>
  <c r="H1945" i="3" s="1"/>
  <c r="G1945" i="3"/>
  <c r="I1945" i="3"/>
  <c r="C1946" i="3"/>
  <c r="D1946" i="3" s="1"/>
  <c r="E1946" i="3" s="1"/>
  <c r="F1946" i="3" s="1"/>
  <c r="G1946" i="3"/>
  <c r="I1946" i="3"/>
  <c r="C1947" i="3"/>
  <c r="D1947" i="3" s="1"/>
  <c r="E1947" i="3" s="1"/>
  <c r="F1947" i="3" s="1"/>
  <c r="G1947" i="3"/>
  <c r="I1947" i="3"/>
  <c r="C1948" i="3"/>
  <c r="D1948" i="3" s="1"/>
  <c r="E1948" i="3" s="1"/>
  <c r="F1948" i="3" s="1"/>
  <c r="H1948" i="3" s="1"/>
  <c r="G1948" i="3"/>
  <c r="I1948" i="3"/>
  <c r="C1949" i="3"/>
  <c r="D1949" i="3"/>
  <c r="E1949" i="3" s="1"/>
  <c r="F1949" i="3" s="1"/>
  <c r="H1949" i="3" s="1"/>
  <c r="G1949" i="3"/>
  <c r="I1949" i="3"/>
  <c r="C1950" i="3"/>
  <c r="D1950" i="3" s="1"/>
  <c r="E1950" i="3" s="1"/>
  <c r="F1950" i="3" s="1"/>
  <c r="G1950" i="3"/>
  <c r="I1950" i="3"/>
  <c r="C1951" i="3"/>
  <c r="D1951" i="3" s="1"/>
  <c r="E1951" i="3" s="1"/>
  <c r="F1951" i="3" s="1"/>
  <c r="G1951" i="3"/>
  <c r="I1951" i="3"/>
  <c r="C1952" i="3"/>
  <c r="D1952" i="3" s="1"/>
  <c r="E1952" i="3" s="1"/>
  <c r="F1952" i="3" s="1"/>
  <c r="G1952" i="3"/>
  <c r="I1952" i="3"/>
  <c r="C1953" i="3"/>
  <c r="D1953" i="3" s="1"/>
  <c r="E1953" i="3" s="1"/>
  <c r="F1953" i="3" s="1"/>
  <c r="H1953" i="3" s="1"/>
  <c r="G1953" i="3"/>
  <c r="I1953" i="3"/>
  <c r="C1954" i="3"/>
  <c r="D1954" i="3" s="1"/>
  <c r="E1954" i="3" s="1"/>
  <c r="F1954" i="3" s="1"/>
  <c r="G1954" i="3"/>
  <c r="I1954" i="3"/>
  <c r="C1955" i="3"/>
  <c r="D1955" i="3" s="1"/>
  <c r="E1955" i="3" s="1"/>
  <c r="F1955" i="3" s="1"/>
  <c r="G1955" i="3"/>
  <c r="I1955" i="3"/>
  <c r="C1956" i="3"/>
  <c r="D1956" i="3" s="1"/>
  <c r="E1956" i="3" s="1"/>
  <c r="F1956" i="3" s="1"/>
  <c r="H1956" i="3" s="1"/>
  <c r="G1956" i="3"/>
  <c r="I1956" i="3"/>
  <c r="C1957" i="3"/>
  <c r="D1957" i="3" s="1"/>
  <c r="E1957" i="3" s="1"/>
  <c r="F1957" i="3" s="1"/>
  <c r="H1957" i="3" s="1"/>
  <c r="G1957" i="3"/>
  <c r="I1957" i="3"/>
  <c r="C1958" i="3"/>
  <c r="D1958" i="3" s="1"/>
  <c r="E1958" i="3" s="1"/>
  <c r="F1958" i="3" s="1"/>
  <c r="G1958" i="3"/>
  <c r="I1958" i="3"/>
  <c r="C1959" i="3"/>
  <c r="D1959" i="3" s="1"/>
  <c r="E1959" i="3" s="1"/>
  <c r="F1959" i="3" s="1"/>
  <c r="G1959" i="3"/>
  <c r="I1959" i="3"/>
  <c r="C1960" i="3"/>
  <c r="D1960" i="3" s="1"/>
  <c r="E1960" i="3" s="1"/>
  <c r="F1960" i="3" s="1"/>
  <c r="H1960" i="3" s="1"/>
  <c r="G1960" i="3"/>
  <c r="I1960" i="3"/>
  <c r="C1961" i="3"/>
  <c r="D1961" i="3" s="1"/>
  <c r="E1961" i="3" s="1"/>
  <c r="F1961" i="3" s="1"/>
  <c r="H1961" i="3" s="1"/>
  <c r="G1961" i="3"/>
  <c r="I1961" i="3"/>
  <c r="C1962" i="3"/>
  <c r="D1962" i="3" s="1"/>
  <c r="E1962" i="3" s="1"/>
  <c r="F1962" i="3" s="1"/>
  <c r="G1962" i="3"/>
  <c r="I1962" i="3"/>
  <c r="C1963" i="3"/>
  <c r="D1963" i="3" s="1"/>
  <c r="E1963" i="3" s="1"/>
  <c r="F1963" i="3" s="1"/>
  <c r="G1963" i="3"/>
  <c r="I1963" i="3"/>
  <c r="C1964" i="3"/>
  <c r="D1964" i="3" s="1"/>
  <c r="E1964" i="3" s="1"/>
  <c r="F1964" i="3" s="1"/>
  <c r="H1964" i="3" s="1"/>
  <c r="G1964" i="3"/>
  <c r="I1964" i="3"/>
  <c r="C1965" i="3"/>
  <c r="D1965" i="3" s="1"/>
  <c r="E1965" i="3" s="1"/>
  <c r="F1965" i="3" s="1"/>
  <c r="H1965" i="3" s="1"/>
  <c r="G1965" i="3"/>
  <c r="I1965" i="3"/>
  <c r="C1966" i="3"/>
  <c r="D1966" i="3" s="1"/>
  <c r="E1966" i="3" s="1"/>
  <c r="F1966" i="3" s="1"/>
  <c r="G1966" i="3"/>
  <c r="I1966" i="3"/>
  <c r="C1967" i="3"/>
  <c r="D1967" i="3" s="1"/>
  <c r="E1967" i="3" s="1"/>
  <c r="F1967" i="3" s="1"/>
  <c r="G1967" i="3"/>
  <c r="I1967" i="3"/>
  <c r="C1968" i="3"/>
  <c r="D1968" i="3" s="1"/>
  <c r="E1968" i="3" s="1"/>
  <c r="F1968" i="3" s="1"/>
  <c r="G1968" i="3"/>
  <c r="I1968" i="3"/>
  <c r="C1969" i="3"/>
  <c r="D1969" i="3" s="1"/>
  <c r="E1969" i="3" s="1"/>
  <c r="F1969" i="3" s="1"/>
  <c r="H1969" i="3" s="1"/>
  <c r="G1969" i="3"/>
  <c r="I1969" i="3"/>
  <c r="C1970" i="3"/>
  <c r="D1970" i="3" s="1"/>
  <c r="E1970" i="3" s="1"/>
  <c r="F1970" i="3" s="1"/>
  <c r="G1970" i="3"/>
  <c r="I1970" i="3"/>
  <c r="C1971" i="3"/>
  <c r="D1971" i="3" s="1"/>
  <c r="E1971" i="3" s="1"/>
  <c r="F1971" i="3" s="1"/>
  <c r="G1971" i="3"/>
  <c r="I1971" i="3"/>
  <c r="C1972" i="3"/>
  <c r="D1972" i="3" s="1"/>
  <c r="E1972" i="3" s="1"/>
  <c r="F1972" i="3" s="1"/>
  <c r="H1972" i="3" s="1"/>
  <c r="G1972" i="3"/>
  <c r="I1972" i="3"/>
  <c r="C1973" i="3"/>
  <c r="D1973" i="3" s="1"/>
  <c r="E1973" i="3" s="1"/>
  <c r="F1973" i="3" s="1"/>
  <c r="H1973" i="3" s="1"/>
  <c r="G1973" i="3"/>
  <c r="I1973" i="3"/>
  <c r="C1974" i="3"/>
  <c r="D1974" i="3" s="1"/>
  <c r="E1974" i="3" s="1"/>
  <c r="F1974" i="3" s="1"/>
  <c r="H1974" i="3" s="1"/>
  <c r="G1974" i="3"/>
  <c r="I1974" i="3"/>
  <c r="C1975" i="3"/>
  <c r="D1975" i="3" s="1"/>
  <c r="E1975" i="3" s="1"/>
  <c r="F1975" i="3" s="1"/>
  <c r="G1975" i="3"/>
  <c r="I1975" i="3"/>
  <c r="C1976" i="3"/>
  <c r="D1976" i="3" s="1"/>
  <c r="E1976" i="3" s="1"/>
  <c r="F1976" i="3" s="1"/>
  <c r="G1976" i="3"/>
  <c r="I1976" i="3"/>
  <c r="C1977" i="3"/>
  <c r="D1977" i="3" s="1"/>
  <c r="E1977" i="3" s="1"/>
  <c r="F1977" i="3" s="1"/>
  <c r="H1977" i="3" s="1"/>
  <c r="G1977" i="3"/>
  <c r="I1977" i="3"/>
  <c r="C1978" i="3"/>
  <c r="D1978" i="3" s="1"/>
  <c r="E1978" i="3" s="1"/>
  <c r="F1978" i="3" s="1"/>
  <c r="G1978" i="3"/>
  <c r="I1978" i="3"/>
  <c r="C1979" i="3"/>
  <c r="D1979" i="3" s="1"/>
  <c r="E1979" i="3" s="1"/>
  <c r="F1979" i="3" s="1"/>
  <c r="G1979" i="3"/>
  <c r="I1979" i="3"/>
  <c r="C1980" i="3"/>
  <c r="D1980" i="3" s="1"/>
  <c r="E1980" i="3" s="1"/>
  <c r="F1980" i="3" s="1"/>
  <c r="H1980" i="3" s="1"/>
  <c r="G1980" i="3"/>
  <c r="I1980" i="3"/>
  <c r="C1981" i="3"/>
  <c r="D1981" i="3" s="1"/>
  <c r="E1981" i="3" s="1"/>
  <c r="F1981" i="3" s="1"/>
  <c r="H1981" i="3" s="1"/>
  <c r="G1981" i="3"/>
  <c r="I1981" i="3"/>
  <c r="C1982" i="3"/>
  <c r="D1982" i="3" s="1"/>
  <c r="E1982" i="3" s="1"/>
  <c r="F1982" i="3" s="1"/>
  <c r="H1982" i="3" s="1"/>
  <c r="G1982" i="3"/>
  <c r="I1982" i="3"/>
  <c r="C1983" i="3"/>
  <c r="D1983" i="3" s="1"/>
  <c r="E1983" i="3" s="1"/>
  <c r="F1983" i="3" s="1"/>
  <c r="H1983" i="3" s="1"/>
  <c r="G1983" i="3"/>
  <c r="I1983" i="3"/>
  <c r="C1984" i="3"/>
  <c r="D1984" i="3" s="1"/>
  <c r="E1984" i="3" s="1"/>
  <c r="F1984" i="3" s="1"/>
  <c r="G1984" i="3"/>
  <c r="I1984" i="3"/>
  <c r="C1985" i="3"/>
  <c r="D1985" i="3" s="1"/>
  <c r="E1985" i="3" s="1"/>
  <c r="F1985" i="3" s="1"/>
  <c r="H1985" i="3" s="1"/>
  <c r="G1985" i="3"/>
  <c r="I1985" i="3"/>
  <c r="C1986" i="3"/>
  <c r="D1986" i="3" s="1"/>
  <c r="E1986" i="3" s="1"/>
  <c r="F1986" i="3" s="1"/>
  <c r="G1986" i="3"/>
  <c r="I1986" i="3"/>
  <c r="C1987" i="3"/>
  <c r="D1987" i="3" s="1"/>
  <c r="E1987" i="3" s="1"/>
  <c r="F1987" i="3" s="1"/>
  <c r="H1987" i="3" s="1"/>
  <c r="G1987" i="3"/>
  <c r="I1987" i="3"/>
  <c r="C1988" i="3"/>
  <c r="D1988" i="3" s="1"/>
  <c r="E1988" i="3" s="1"/>
  <c r="F1988" i="3" s="1"/>
  <c r="H1988" i="3" s="1"/>
  <c r="G1988" i="3"/>
  <c r="I1988" i="3"/>
  <c r="C1989" i="3"/>
  <c r="D1989" i="3"/>
  <c r="E1989" i="3" s="1"/>
  <c r="F1989" i="3" s="1"/>
  <c r="H1989" i="3" s="1"/>
  <c r="G1989" i="3"/>
  <c r="I1989" i="3"/>
  <c r="C1990" i="3"/>
  <c r="D1990" i="3" s="1"/>
  <c r="E1990" i="3" s="1"/>
  <c r="F1990" i="3" s="1"/>
  <c r="H1990" i="3" s="1"/>
  <c r="G1990" i="3"/>
  <c r="I1990" i="3"/>
  <c r="C1991" i="3"/>
  <c r="D1991" i="3" s="1"/>
  <c r="E1991" i="3" s="1"/>
  <c r="F1991" i="3" s="1"/>
  <c r="H1991" i="3" s="1"/>
  <c r="G1991" i="3"/>
  <c r="I1991" i="3"/>
  <c r="C1992" i="3"/>
  <c r="D1992" i="3" s="1"/>
  <c r="E1992" i="3" s="1"/>
  <c r="F1992" i="3" s="1"/>
  <c r="H1992" i="3" s="1"/>
  <c r="G1992" i="3"/>
  <c r="I1992" i="3"/>
  <c r="C1993" i="3"/>
  <c r="D1993" i="3" s="1"/>
  <c r="E1993" i="3" s="1"/>
  <c r="F1993" i="3" s="1"/>
  <c r="H1993" i="3" s="1"/>
  <c r="G1993" i="3"/>
  <c r="I1993" i="3"/>
  <c r="C1994" i="3"/>
  <c r="D1994" i="3" s="1"/>
  <c r="E1994" i="3" s="1"/>
  <c r="F1994" i="3" s="1"/>
  <c r="H1994" i="3" s="1"/>
  <c r="G1994" i="3"/>
  <c r="I1994" i="3"/>
  <c r="C1995" i="3"/>
  <c r="D1995" i="3" s="1"/>
  <c r="E1995" i="3" s="1"/>
  <c r="F1995" i="3" s="1"/>
  <c r="H1995" i="3" s="1"/>
  <c r="G1995" i="3"/>
  <c r="I1995" i="3"/>
  <c r="C1996" i="3"/>
  <c r="D1996" i="3" s="1"/>
  <c r="E1996" i="3" s="1"/>
  <c r="F1996" i="3" s="1"/>
  <c r="H1996" i="3" s="1"/>
  <c r="G1996" i="3"/>
  <c r="I1996" i="3"/>
  <c r="C1997" i="3"/>
  <c r="D1997" i="3" s="1"/>
  <c r="E1997" i="3" s="1"/>
  <c r="F1997" i="3" s="1"/>
  <c r="H1997" i="3" s="1"/>
  <c r="G1997" i="3"/>
  <c r="I1997" i="3"/>
  <c r="C1998" i="3"/>
  <c r="D1998" i="3" s="1"/>
  <c r="E1998" i="3" s="1"/>
  <c r="F1998" i="3" s="1"/>
  <c r="H1998" i="3" s="1"/>
  <c r="G1998" i="3"/>
  <c r="I1998" i="3"/>
  <c r="C1999" i="3"/>
  <c r="D1999" i="3" s="1"/>
  <c r="E1999" i="3" s="1"/>
  <c r="F1999" i="3" s="1"/>
  <c r="H1999" i="3" s="1"/>
  <c r="G1999" i="3"/>
  <c r="I1999" i="3"/>
  <c r="C2000" i="3"/>
  <c r="D2000" i="3" s="1"/>
  <c r="E2000" i="3" s="1"/>
  <c r="F2000" i="3" s="1"/>
  <c r="H2000" i="3" s="1"/>
  <c r="G2000" i="3"/>
  <c r="I2000" i="3"/>
  <c r="C2001" i="3"/>
  <c r="D2001" i="3" s="1"/>
  <c r="E2001" i="3" s="1"/>
  <c r="F2001" i="3" s="1"/>
  <c r="H2001" i="3" s="1"/>
  <c r="G2001" i="3"/>
  <c r="I2001" i="3"/>
  <c r="C2002" i="3"/>
  <c r="D2002" i="3" s="1"/>
  <c r="E2002" i="3" s="1"/>
  <c r="F2002" i="3" s="1"/>
  <c r="H2002" i="3" s="1"/>
  <c r="G2002" i="3"/>
  <c r="I2002" i="3"/>
  <c r="C2003" i="3"/>
  <c r="D2003" i="3" s="1"/>
  <c r="E2003" i="3" s="1"/>
  <c r="F2003" i="3" s="1"/>
  <c r="G2003" i="3"/>
  <c r="I2003" i="3"/>
  <c r="C2004" i="3"/>
  <c r="D2004" i="3" s="1"/>
  <c r="E2004" i="3" s="1"/>
  <c r="F2004" i="3" s="1"/>
  <c r="G2004" i="3"/>
  <c r="I2004" i="3"/>
  <c r="C2005" i="3"/>
  <c r="D2005" i="3" s="1"/>
  <c r="E2005" i="3" s="1"/>
  <c r="F2005" i="3" s="1"/>
  <c r="H2005" i="3" s="1"/>
  <c r="G2005" i="3"/>
  <c r="I2005" i="3"/>
  <c r="C2006" i="3"/>
  <c r="D2006" i="3" s="1"/>
  <c r="E2006" i="3" s="1"/>
  <c r="F2006" i="3" s="1"/>
  <c r="G2006" i="3"/>
  <c r="I2006" i="3"/>
  <c r="C2007" i="3"/>
  <c r="D2007" i="3" s="1"/>
  <c r="E2007" i="3" s="1"/>
  <c r="F2007" i="3" s="1"/>
  <c r="H2007" i="3" s="1"/>
  <c r="G2007" i="3"/>
  <c r="I2007" i="3"/>
  <c r="C2008" i="3"/>
  <c r="D2008" i="3" s="1"/>
  <c r="E2008" i="3" s="1"/>
  <c r="F2008" i="3" s="1"/>
  <c r="H2008" i="3" s="1"/>
  <c r="G2008" i="3"/>
  <c r="I2008" i="3"/>
  <c r="C2009" i="3"/>
  <c r="D2009" i="3" s="1"/>
  <c r="E2009" i="3" s="1"/>
  <c r="F2009" i="3" s="1"/>
  <c r="H2009" i="3" s="1"/>
  <c r="G2009" i="3"/>
  <c r="I2009" i="3"/>
  <c r="C2010" i="3"/>
  <c r="D2010" i="3" s="1"/>
  <c r="E2010" i="3" s="1"/>
  <c r="F2010" i="3" s="1"/>
  <c r="G2010" i="3"/>
  <c r="I2010" i="3"/>
  <c r="C2011" i="3"/>
  <c r="D2011" i="3" s="1"/>
  <c r="E2011" i="3" s="1"/>
  <c r="F2011" i="3" s="1"/>
  <c r="H2011" i="3" s="1"/>
  <c r="G2011" i="3"/>
  <c r="I2011" i="3"/>
  <c r="C2012" i="3"/>
  <c r="D2012" i="3" s="1"/>
  <c r="E2012" i="3" s="1"/>
  <c r="F2012" i="3" s="1"/>
  <c r="H2012" i="3" s="1"/>
  <c r="G2012" i="3"/>
  <c r="I2012" i="3"/>
  <c r="C2013" i="3"/>
  <c r="D2013" i="3" s="1"/>
  <c r="E2013" i="3" s="1"/>
  <c r="F2013" i="3" s="1"/>
  <c r="H2013" i="3" s="1"/>
  <c r="G2013" i="3"/>
  <c r="I2013" i="3"/>
  <c r="C2014" i="3"/>
  <c r="D2014" i="3" s="1"/>
  <c r="E2014" i="3" s="1"/>
  <c r="F2014" i="3" s="1"/>
  <c r="H2014" i="3" s="1"/>
  <c r="G2014" i="3"/>
  <c r="I2014" i="3"/>
  <c r="C2015" i="3"/>
  <c r="D2015" i="3" s="1"/>
  <c r="E2015" i="3" s="1"/>
  <c r="F2015" i="3" s="1"/>
  <c r="H2015" i="3" s="1"/>
  <c r="G2015" i="3"/>
  <c r="I2015" i="3"/>
  <c r="C2016" i="3"/>
  <c r="D2016" i="3" s="1"/>
  <c r="E2016" i="3" s="1"/>
  <c r="F2016" i="3" s="1"/>
  <c r="H2016" i="3" s="1"/>
  <c r="G2016" i="3"/>
  <c r="I2016" i="3"/>
  <c r="C2017" i="3"/>
  <c r="D2017" i="3" s="1"/>
  <c r="E2017" i="3" s="1"/>
  <c r="F2017" i="3" s="1"/>
  <c r="H2017" i="3" s="1"/>
  <c r="G2017" i="3"/>
  <c r="I2017" i="3"/>
  <c r="C2018" i="3"/>
  <c r="D2018" i="3" s="1"/>
  <c r="E2018" i="3" s="1"/>
  <c r="F2018" i="3" s="1"/>
  <c r="G2018" i="3"/>
  <c r="I2018" i="3"/>
  <c r="C2019" i="3"/>
  <c r="D2019" i="3" s="1"/>
  <c r="E2019" i="3" s="1"/>
  <c r="F2019" i="3" s="1"/>
  <c r="G2019" i="3"/>
  <c r="I2019" i="3"/>
  <c r="C2020" i="3"/>
  <c r="D2020" i="3" s="1"/>
  <c r="E2020" i="3" s="1"/>
  <c r="F2020" i="3" s="1"/>
  <c r="H2020" i="3" s="1"/>
  <c r="G2020" i="3"/>
  <c r="I2020" i="3"/>
  <c r="C2021" i="3"/>
  <c r="D2021" i="3" s="1"/>
  <c r="E2021" i="3" s="1"/>
  <c r="F2021" i="3" s="1"/>
  <c r="H2021" i="3" s="1"/>
  <c r="G2021" i="3"/>
  <c r="I2021" i="3"/>
  <c r="C2022" i="3"/>
  <c r="D2022" i="3" s="1"/>
  <c r="E2022" i="3" s="1"/>
  <c r="F2022" i="3" s="1"/>
  <c r="H2022" i="3" s="1"/>
  <c r="G2022" i="3"/>
  <c r="I2022" i="3"/>
  <c r="C2023" i="3"/>
  <c r="D2023" i="3" s="1"/>
  <c r="E2023" i="3" s="1"/>
  <c r="F2023" i="3" s="1"/>
  <c r="H2023" i="3" s="1"/>
  <c r="G2023" i="3"/>
  <c r="I2023" i="3"/>
  <c r="C2024" i="3"/>
  <c r="D2024" i="3" s="1"/>
  <c r="E2024" i="3" s="1"/>
  <c r="F2024" i="3" s="1"/>
  <c r="H2024" i="3" s="1"/>
  <c r="G2024" i="3"/>
  <c r="I2024" i="3"/>
  <c r="C2025" i="3"/>
  <c r="D2025" i="3" s="1"/>
  <c r="E2025" i="3" s="1"/>
  <c r="F2025" i="3" s="1"/>
  <c r="H2025" i="3" s="1"/>
  <c r="G2025" i="3"/>
  <c r="I2025" i="3"/>
  <c r="C2026" i="3"/>
  <c r="D2026" i="3" s="1"/>
  <c r="E2026" i="3" s="1"/>
  <c r="F2026" i="3" s="1"/>
  <c r="H2026" i="3" s="1"/>
  <c r="G2026" i="3"/>
  <c r="I2026" i="3"/>
  <c r="C2027" i="3"/>
  <c r="D2027" i="3" s="1"/>
  <c r="E2027" i="3" s="1"/>
  <c r="F2027" i="3" s="1"/>
  <c r="H2027" i="3" s="1"/>
  <c r="G2027" i="3"/>
  <c r="I2027" i="3"/>
  <c r="C2028" i="3"/>
  <c r="D2028" i="3" s="1"/>
  <c r="E2028" i="3" s="1"/>
  <c r="F2028" i="3" s="1"/>
  <c r="G2028" i="3"/>
  <c r="I2028" i="3"/>
  <c r="C2029" i="3"/>
  <c r="D2029" i="3" s="1"/>
  <c r="E2029" i="3" s="1"/>
  <c r="F2029" i="3" s="1"/>
  <c r="H2029" i="3" s="1"/>
  <c r="G2029" i="3"/>
  <c r="I2029" i="3"/>
  <c r="C2030" i="3"/>
  <c r="D2030" i="3" s="1"/>
  <c r="E2030" i="3" s="1"/>
  <c r="F2030" i="3" s="1"/>
  <c r="H2030" i="3" s="1"/>
  <c r="G2030" i="3"/>
  <c r="I2030" i="3"/>
  <c r="C2031" i="3"/>
  <c r="D2031" i="3" s="1"/>
  <c r="E2031" i="3" s="1"/>
  <c r="F2031" i="3" s="1"/>
  <c r="H2031" i="3" s="1"/>
  <c r="G2031" i="3"/>
  <c r="I2031" i="3"/>
  <c r="C2032" i="3"/>
  <c r="D2032" i="3" s="1"/>
  <c r="E2032" i="3" s="1"/>
  <c r="F2032" i="3" s="1"/>
  <c r="G2032" i="3"/>
  <c r="I2032" i="3"/>
  <c r="C2033" i="3"/>
  <c r="D2033" i="3" s="1"/>
  <c r="E2033" i="3" s="1"/>
  <c r="F2033" i="3" s="1"/>
  <c r="H2033" i="3" s="1"/>
  <c r="G2033" i="3"/>
  <c r="I2033" i="3"/>
  <c r="C2034" i="3"/>
  <c r="D2034" i="3" s="1"/>
  <c r="E2034" i="3" s="1"/>
  <c r="F2034" i="3" s="1"/>
  <c r="H2034" i="3" s="1"/>
  <c r="G2034" i="3"/>
  <c r="I2034" i="3"/>
  <c r="C2035" i="3"/>
  <c r="D2035" i="3" s="1"/>
  <c r="E2035" i="3" s="1"/>
  <c r="F2035" i="3" s="1"/>
  <c r="G2035" i="3"/>
  <c r="I2035" i="3"/>
  <c r="C2036" i="3"/>
  <c r="D2036" i="3" s="1"/>
  <c r="E2036" i="3" s="1"/>
  <c r="F2036" i="3" s="1"/>
  <c r="G2036" i="3"/>
  <c r="I2036" i="3"/>
  <c r="C2037" i="3"/>
  <c r="D2037" i="3" s="1"/>
  <c r="E2037" i="3" s="1"/>
  <c r="F2037" i="3" s="1"/>
  <c r="H2037" i="3" s="1"/>
  <c r="G2037" i="3"/>
  <c r="I2037" i="3"/>
  <c r="C2038" i="3"/>
  <c r="D2038" i="3" s="1"/>
  <c r="E2038" i="3" s="1"/>
  <c r="F2038" i="3" s="1"/>
  <c r="G2038" i="3"/>
  <c r="I2038" i="3"/>
  <c r="C2039" i="3"/>
  <c r="D2039" i="3" s="1"/>
  <c r="E2039" i="3" s="1"/>
  <c r="F2039" i="3" s="1"/>
  <c r="H2039" i="3" s="1"/>
  <c r="G2039" i="3"/>
  <c r="I2039" i="3"/>
  <c r="C2040" i="3"/>
  <c r="D2040" i="3" s="1"/>
  <c r="E2040" i="3" s="1"/>
  <c r="F2040" i="3" s="1"/>
  <c r="H2040" i="3" s="1"/>
  <c r="G2040" i="3"/>
  <c r="I2040" i="3"/>
  <c r="C2041" i="3"/>
  <c r="D2041" i="3"/>
  <c r="E2041" i="3" s="1"/>
  <c r="F2041" i="3" s="1"/>
  <c r="H2041" i="3" s="1"/>
  <c r="G2041" i="3"/>
  <c r="I2041" i="3"/>
  <c r="C2042" i="3"/>
  <c r="D2042" i="3" s="1"/>
  <c r="E2042" i="3" s="1"/>
  <c r="F2042" i="3" s="1"/>
  <c r="G2042" i="3"/>
  <c r="I2042" i="3"/>
  <c r="C2043" i="3"/>
  <c r="D2043" i="3" s="1"/>
  <c r="E2043" i="3" s="1"/>
  <c r="F2043" i="3" s="1"/>
  <c r="H2043" i="3" s="1"/>
  <c r="G2043" i="3"/>
  <c r="I2043" i="3"/>
  <c r="C2044" i="3"/>
  <c r="D2044" i="3" s="1"/>
  <c r="E2044" i="3" s="1"/>
  <c r="F2044" i="3" s="1"/>
  <c r="H2044" i="3" s="1"/>
  <c r="G2044" i="3"/>
  <c r="I2044" i="3"/>
  <c r="C2045" i="3"/>
  <c r="D2045" i="3" s="1"/>
  <c r="E2045" i="3" s="1"/>
  <c r="F2045" i="3" s="1"/>
  <c r="H2045" i="3" s="1"/>
  <c r="G2045" i="3"/>
  <c r="I2045" i="3"/>
  <c r="C2046" i="3"/>
  <c r="D2046" i="3" s="1"/>
  <c r="E2046" i="3" s="1"/>
  <c r="F2046" i="3" s="1"/>
  <c r="H2046" i="3" s="1"/>
  <c r="G2046" i="3"/>
  <c r="I2046" i="3"/>
  <c r="C2047" i="3"/>
  <c r="D2047" i="3"/>
  <c r="E2047" i="3" s="1"/>
  <c r="F2047" i="3" s="1"/>
  <c r="H2047" i="3" s="1"/>
  <c r="G2047" i="3"/>
  <c r="I2047" i="3"/>
  <c r="C2048" i="3"/>
  <c r="D2048" i="3" s="1"/>
  <c r="E2048" i="3" s="1"/>
  <c r="F2048" i="3" s="1"/>
  <c r="H2048" i="3" s="1"/>
  <c r="G2048" i="3"/>
  <c r="I2048" i="3"/>
  <c r="C2049" i="3"/>
  <c r="D2049" i="3" s="1"/>
  <c r="E2049" i="3" s="1"/>
  <c r="F2049" i="3" s="1"/>
  <c r="H2049" i="3" s="1"/>
  <c r="G2049" i="3"/>
  <c r="I2049" i="3"/>
  <c r="C2050" i="3"/>
  <c r="D2050" i="3" s="1"/>
  <c r="E2050" i="3" s="1"/>
  <c r="F2050" i="3" s="1"/>
  <c r="H2050" i="3" s="1"/>
  <c r="G2050" i="3"/>
  <c r="I2050" i="3"/>
  <c r="C2051" i="3"/>
  <c r="D2051" i="3" s="1"/>
  <c r="E2051" i="3" s="1"/>
  <c r="F2051" i="3" s="1"/>
  <c r="G2051" i="3"/>
  <c r="I2051" i="3"/>
  <c r="C2052" i="3"/>
  <c r="D2052" i="3" s="1"/>
  <c r="E2052" i="3" s="1"/>
  <c r="F2052" i="3" s="1"/>
  <c r="H2052" i="3" s="1"/>
  <c r="G2052" i="3"/>
  <c r="I2052" i="3"/>
  <c r="C2053" i="3"/>
  <c r="D2053" i="3" s="1"/>
  <c r="E2053" i="3" s="1"/>
  <c r="F2053" i="3" s="1"/>
  <c r="G2053" i="3"/>
  <c r="I2053" i="3"/>
  <c r="C2054" i="3"/>
  <c r="D2054" i="3" s="1"/>
  <c r="E2054" i="3" s="1"/>
  <c r="F2054" i="3" s="1"/>
  <c r="H2054" i="3" s="1"/>
  <c r="G2054" i="3"/>
  <c r="I2054" i="3"/>
  <c r="C2055" i="3"/>
  <c r="D2055" i="3" s="1"/>
  <c r="E2055" i="3" s="1"/>
  <c r="F2055" i="3" s="1"/>
  <c r="H2055" i="3" s="1"/>
  <c r="G2055" i="3"/>
  <c r="I2055" i="3"/>
  <c r="C2056" i="3"/>
  <c r="D2056" i="3" s="1"/>
  <c r="E2056" i="3" s="1"/>
  <c r="F2056" i="3" s="1"/>
  <c r="G2056" i="3"/>
  <c r="I2056" i="3"/>
  <c r="C2057" i="3"/>
  <c r="D2057" i="3" s="1"/>
  <c r="E2057" i="3" s="1"/>
  <c r="F2057" i="3" s="1"/>
  <c r="H2057" i="3" s="1"/>
  <c r="G2057" i="3"/>
  <c r="I2057" i="3"/>
  <c r="C2058" i="3"/>
  <c r="D2058" i="3" s="1"/>
  <c r="E2058" i="3" s="1"/>
  <c r="F2058" i="3" s="1"/>
  <c r="H2058" i="3" s="1"/>
  <c r="G2058" i="3"/>
  <c r="I2058" i="3"/>
  <c r="C2059" i="3"/>
  <c r="D2059" i="3" s="1"/>
  <c r="E2059" i="3" s="1"/>
  <c r="F2059" i="3" s="1"/>
  <c r="H2059" i="3" s="1"/>
  <c r="G2059" i="3"/>
  <c r="I2059" i="3"/>
  <c r="C2060" i="3"/>
  <c r="D2060" i="3" s="1"/>
  <c r="E2060" i="3" s="1"/>
  <c r="F2060" i="3" s="1"/>
  <c r="G2060" i="3"/>
  <c r="I2060" i="3"/>
  <c r="C2061" i="3"/>
  <c r="D2061" i="3" s="1"/>
  <c r="E2061" i="3" s="1"/>
  <c r="F2061" i="3" s="1"/>
  <c r="H2061" i="3" s="1"/>
  <c r="G2061" i="3"/>
  <c r="I2061" i="3"/>
  <c r="C2062" i="3"/>
  <c r="D2062" i="3" s="1"/>
  <c r="E2062" i="3" s="1"/>
  <c r="F2062" i="3" s="1"/>
  <c r="G2062" i="3"/>
  <c r="I2062" i="3"/>
  <c r="C2063" i="3"/>
  <c r="D2063" i="3" s="1"/>
  <c r="E2063" i="3" s="1"/>
  <c r="F2063" i="3" s="1"/>
  <c r="H2063" i="3" s="1"/>
  <c r="G2063" i="3"/>
  <c r="I2063" i="3"/>
  <c r="C2064" i="3"/>
  <c r="D2064" i="3" s="1"/>
  <c r="E2064" i="3" s="1"/>
  <c r="F2064" i="3" s="1"/>
  <c r="G2064" i="3"/>
  <c r="I2064" i="3"/>
  <c r="C2065" i="3"/>
  <c r="D2065" i="3" s="1"/>
  <c r="E2065" i="3" s="1"/>
  <c r="F2065" i="3" s="1"/>
  <c r="H2065" i="3" s="1"/>
  <c r="G2065" i="3"/>
  <c r="I2065" i="3"/>
  <c r="C2066" i="3"/>
  <c r="D2066" i="3" s="1"/>
  <c r="E2066" i="3" s="1"/>
  <c r="F2066" i="3" s="1"/>
  <c r="H2066" i="3" s="1"/>
  <c r="G2066" i="3"/>
  <c r="I2066" i="3"/>
  <c r="C2067" i="3"/>
  <c r="D2067" i="3" s="1"/>
  <c r="E2067" i="3" s="1"/>
  <c r="F2067" i="3" s="1"/>
  <c r="G2067" i="3"/>
  <c r="I2067" i="3"/>
  <c r="C2068" i="3"/>
  <c r="D2068" i="3" s="1"/>
  <c r="E2068" i="3" s="1"/>
  <c r="F2068" i="3" s="1"/>
  <c r="G2068" i="3"/>
  <c r="I2068" i="3"/>
  <c r="C2069" i="3"/>
  <c r="D2069" i="3" s="1"/>
  <c r="E2069" i="3" s="1"/>
  <c r="F2069" i="3" s="1"/>
  <c r="G2069" i="3"/>
  <c r="I2069" i="3"/>
  <c r="C2070" i="3"/>
  <c r="D2070" i="3" s="1"/>
  <c r="E2070" i="3" s="1"/>
  <c r="F2070" i="3" s="1"/>
  <c r="H2070" i="3" s="1"/>
  <c r="G2070" i="3"/>
  <c r="I2070" i="3"/>
  <c r="C2071" i="3"/>
  <c r="D2071" i="3" s="1"/>
  <c r="E2071" i="3" s="1"/>
  <c r="F2071" i="3" s="1"/>
  <c r="H2071" i="3" s="1"/>
  <c r="G2071" i="3"/>
  <c r="I2071" i="3"/>
  <c r="C2072" i="3"/>
  <c r="D2072" i="3" s="1"/>
  <c r="E2072" i="3" s="1"/>
  <c r="F2072" i="3" s="1"/>
  <c r="G2072" i="3"/>
  <c r="I2072" i="3"/>
  <c r="C2073" i="3"/>
  <c r="D2073" i="3" s="1"/>
  <c r="E2073" i="3" s="1"/>
  <c r="F2073" i="3" s="1"/>
  <c r="H2073" i="3" s="1"/>
  <c r="G2073" i="3"/>
  <c r="I2073" i="3"/>
  <c r="C2074" i="3"/>
  <c r="D2074" i="3" s="1"/>
  <c r="E2074" i="3" s="1"/>
  <c r="F2074" i="3" s="1"/>
  <c r="G2074" i="3"/>
  <c r="I2074" i="3"/>
  <c r="C2075" i="3"/>
  <c r="D2075" i="3" s="1"/>
  <c r="E2075" i="3" s="1"/>
  <c r="F2075" i="3" s="1"/>
  <c r="H2075" i="3" s="1"/>
  <c r="G2075" i="3"/>
  <c r="I2075" i="3"/>
  <c r="C2076" i="3"/>
  <c r="D2076" i="3" s="1"/>
  <c r="E2076" i="3" s="1"/>
  <c r="F2076" i="3" s="1"/>
  <c r="H2076" i="3" s="1"/>
  <c r="G2076" i="3"/>
  <c r="I2076" i="3"/>
  <c r="C2077" i="3"/>
  <c r="D2077" i="3"/>
  <c r="E2077" i="3" s="1"/>
  <c r="F2077" i="3" s="1"/>
  <c r="H2077" i="3" s="1"/>
  <c r="G2077" i="3"/>
  <c r="I2077" i="3"/>
  <c r="C2078" i="3"/>
  <c r="D2078" i="3" s="1"/>
  <c r="E2078" i="3" s="1"/>
  <c r="F2078" i="3" s="1"/>
  <c r="H2078" i="3" s="1"/>
  <c r="G2078" i="3"/>
  <c r="I2078" i="3"/>
  <c r="C2079" i="3"/>
  <c r="D2079" i="3" s="1"/>
  <c r="E2079" i="3" s="1"/>
  <c r="F2079" i="3" s="1"/>
  <c r="G2079" i="3"/>
  <c r="I2079" i="3"/>
  <c r="C2080" i="3"/>
  <c r="D2080" i="3" s="1"/>
  <c r="E2080" i="3" s="1"/>
  <c r="F2080" i="3" s="1"/>
  <c r="H2080" i="3" s="1"/>
  <c r="G2080" i="3"/>
  <c r="I2080" i="3"/>
  <c r="C2081" i="3"/>
  <c r="D2081" i="3" s="1"/>
  <c r="E2081" i="3" s="1"/>
  <c r="F2081" i="3" s="1"/>
  <c r="H2081" i="3" s="1"/>
  <c r="G2081" i="3"/>
  <c r="I2081" i="3"/>
  <c r="C2082" i="3"/>
  <c r="D2082" i="3" s="1"/>
  <c r="E2082" i="3" s="1"/>
  <c r="F2082" i="3" s="1"/>
  <c r="H2082" i="3" s="1"/>
  <c r="G2082" i="3"/>
  <c r="I2082" i="3"/>
  <c r="C2083" i="3"/>
  <c r="D2083" i="3" s="1"/>
  <c r="E2083" i="3" s="1"/>
  <c r="F2083" i="3" s="1"/>
  <c r="H2083" i="3" s="1"/>
  <c r="G2083" i="3"/>
  <c r="I2083" i="3"/>
  <c r="C2084" i="3"/>
  <c r="D2084" i="3" s="1"/>
  <c r="E2084" i="3" s="1"/>
  <c r="F2084" i="3" s="1"/>
  <c r="G2084" i="3"/>
  <c r="I2084" i="3"/>
  <c r="C2085" i="3"/>
  <c r="D2085" i="3" s="1"/>
  <c r="E2085" i="3" s="1"/>
  <c r="F2085" i="3" s="1"/>
  <c r="G2085" i="3"/>
  <c r="I2085" i="3"/>
  <c r="C2086" i="3"/>
  <c r="D2086" i="3" s="1"/>
  <c r="E2086" i="3" s="1"/>
  <c r="F2086" i="3" s="1"/>
  <c r="H2086" i="3" s="1"/>
  <c r="G2086" i="3"/>
  <c r="I2086" i="3"/>
  <c r="C2087" i="3"/>
  <c r="D2087" i="3" s="1"/>
  <c r="E2087" i="3" s="1"/>
  <c r="F2087" i="3" s="1"/>
  <c r="G2087" i="3"/>
  <c r="I2087" i="3"/>
  <c r="C2088" i="3"/>
  <c r="D2088" i="3" s="1"/>
  <c r="E2088" i="3" s="1"/>
  <c r="F2088" i="3" s="1"/>
  <c r="H2088" i="3" s="1"/>
  <c r="G2088" i="3"/>
  <c r="I2088" i="3"/>
  <c r="C2089" i="3"/>
  <c r="D2089" i="3" s="1"/>
  <c r="E2089" i="3" s="1"/>
  <c r="F2089" i="3" s="1"/>
  <c r="G2089" i="3"/>
  <c r="I2089" i="3"/>
  <c r="C2090" i="3"/>
  <c r="D2090" i="3" s="1"/>
  <c r="E2090" i="3" s="1"/>
  <c r="F2090" i="3" s="1"/>
  <c r="H2090" i="3" s="1"/>
  <c r="G2090" i="3"/>
  <c r="I2090" i="3"/>
  <c r="C2091" i="3"/>
  <c r="D2091" i="3" s="1"/>
  <c r="E2091" i="3" s="1"/>
  <c r="F2091" i="3" s="1"/>
  <c r="G2091" i="3"/>
  <c r="I2091" i="3"/>
  <c r="C2092" i="3"/>
  <c r="D2092" i="3" s="1"/>
  <c r="E2092" i="3" s="1"/>
  <c r="F2092" i="3" s="1"/>
  <c r="H2092" i="3" s="1"/>
  <c r="G2092" i="3"/>
  <c r="I2092" i="3"/>
  <c r="C2093" i="3"/>
  <c r="D2093" i="3" s="1"/>
  <c r="E2093" i="3" s="1"/>
  <c r="F2093" i="3" s="1"/>
  <c r="H2093" i="3" s="1"/>
  <c r="G2093" i="3"/>
  <c r="I2093" i="3"/>
  <c r="C2094" i="3"/>
  <c r="D2094" i="3" s="1"/>
  <c r="E2094" i="3" s="1"/>
  <c r="F2094" i="3" s="1"/>
  <c r="G2094" i="3"/>
  <c r="I2094" i="3"/>
  <c r="C2095" i="3"/>
  <c r="D2095" i="3" s="1"/>
  <c r="E2095" i="3" s="1"/>
  <c r="F2095" i="3" s="1"/>
  <c r="H2095" i="3" s="1"/>
  <c r="G2095" i="3"/>
  <c r="I2095" i="3"/>
  <c r="C2096" i="3"/>
  <c r="D2096" i="3" s="1"/>
  <c r="E2096" i="3" s="1"/>
  <c r="F2096" i="3" s="1"/>
  <c r="H2096" i="3" s="1"/>
  <c r="G2096" i="3"/>
  <c r="I2096" i="3"/>
  <c r="C2097" i="3"/>
  <c r="D2097" i="3" s="1"/>
  <c r="E2097" i="3" s="1"/>
  <c r="F2097" i="3" s="1"/>
  <c r="H2097" i="3" s="1"/>
  <c r="G2097" i="3"/>
  <c r="I2097" i="3"/>
  <c r="C2098" i="3"/>
  <c r="D2098" i="3" s="1"/>
  <c r="E2098" i="3" s="1"/>
  <c r="F2098" i="3" s="1"/>
  <c r="H2098" i="3" s="1"/>
  <c r="G2098" i="3"/>
  <c r="I2098" i="3"/>
  <c r="C2099" i="3"/>
  <c r="D2099" i="3" s="1"/>
  <c r="E2099" i="3" s="1"/>
  <c r="F2099" i="3" s="1"/>
  <c r="H2099" i="3" s="1"/>
  <c r="G2099" i="3"/>
  <c r="I2099" i="3"/>
  <c r="C2100" i="3"/>
  <c r="D2100" i="3" s="1"/>
  <c r="E2100" i="3" s="1"/>
  <c r="F2100" i="3" s="1"/>
  <c r="G2100" i="3"/>
  <c r="I2100" i="3"/>
  <c r="C2101" i="3"/>
  <c r="D2101" i="3" s="1"/>
  <c r="E2101" i="3" s="1"/>
  <c r="F2101" i="3" s="1"/>
  <c r="G2101" i="3"/>
  <c r="I2101" i="3"/>
  <c r="C2102" i="3"/>
  <c r="D2102" i="3" s="1"/>
  <c r="E2102" i="3" s="1"/>
  <c r="F2102" i="3" s="1"/>
  <c r="H2102" i="3" s="1"/>
  <c r="G2102" i="3"/>
  <c r="I2102" i="3"/>
  <c r="C2103" i="3"/>
  <c r="D2103" i="3" s="1"/>
  <c r="E2103" i="3" s="1"/>
  <c r="F2103" i="3" s="1"/>
  <c r="H2103" i="3" s="1"/>
  <c r="G2103" i="3"/>
  <c r="I2103" i="3"/>
  <c r="C2104" i="3"/>
  <c r="D2104" i="3" s="1"/>
  <c r="E2104" i="3" s="1"/>
  <c r="F2104" i="3" s="1"/>
  <c r="H2104" i="3" s="1"/>
  <c r="G2104" i="3"/>
  <c r="I2104" i="3"/>
  <c r="C2105" i="3"/>
  <c r="D2105" i="3" s="1"/>
  <c r="E2105" i="3" s="1"/>
  <c r="F2105" i="3" s="1"/>
  <c r="G2105" i="3"/>
  <c r="I2105" i="3"/>
  <c r="C2106" i="3"/>
  <c r="D2106" i="3" s="1"/>
  <c r="E2106" i="3" s="1"/>
  <c r="F2106" i="3" s="1"/>
  <c r="H2106" i="3" s="1"/>
  <c r="G2106" i="3"/>
  <c r="I2106" i="3"/>
  <c r="C2107" i="3"/>
  <c r="D2107" i="3" s="1"/>
  <c r="E2107" i="3" s="1"/>
  <c r="F2107" i="3" s="1"/>
  <c r="H2107" i="3" s="1"/>
  <c r="G2107" i="3"/>
  <c r="I2107" i="3"/>
  <c r="C2108" i="3"/>
  <c r="D2108" i="3" s="1"/>
  <c r="E2108" i="3" s="1"/>
  <c r="F2108" i="3" s="1"/>
  <c r="H2108" i="3" s="1"/>
  <c r="G2108" i="3"/>
  <c r="I2108" i="3"/>
  <c r="C2109" i="3"/>
  <c r="D2109" i="3" s="1"/>
  <c r="E2109" i="3" s="1"/>
  <c r="F2109" i="3" s="1"/>
  <c r="H2109" i="3" s="1"/>
  <c r="G2109" i="3"/>
  <c r="I2109" i="3"/>
  <c r="C2110" i="3"/>
  <c r="D2110" i="3" s="1"/>
  <c r="E2110" i="3" s="1"/>
  <c r="F2110" i="3" s="1"/>
  <c r="H2110" i="3" s="1"/>
  <c r="G2110" i="3"/>
  <c r="I2110" i="3"/>
  <c r="C2111" i="3"/>
  <c r="D2111" i="3" s="1"/>
  <c r="E2111" i="3" s="1"/>
  <c r="F2111" i="3" s="1"/>
  <c r="H2111" i="3" s="1"/>
  <c r="G2111" i="3"/>
  <c r="I2111" i="3"/>
  <c r="C2112" i="3"/>
  <c r="D2112" i="3" s="1"/>
  <c r="E2112" i="3" s="1"/>
  <c r="F2112" i="3" s="1"/>
  <c r="G2112" i="3"/>
  <c r="I2112" i="3"/>
  <c r="C2113" i="3"/>
  <c r="D2113" i="3" s="1"/>
  <c r="E2113" i="3" s="1"/>
  <c r="F2113" i="3" s="1"/>
  <c r="G2113" i="3"/>
  <c r="I2113" i="3"/>
  <c r="C2114" i="3"/>
  <c r="D2114" i="3" s="1"/>
  <c r="E2114" i="3" s="1"/>
  <c r="F2114" i="3" s="1"/>
  <c r="H2114" i="3" s="1"/>
  <c r="G2114" i="3"/>
  <c r="I2114" i="3"/>
  <c r="C2115" i="3"/>
  <c r="D2115" i="3" s="1"/>
  <c r="E2115" i="3" s="1"/>
  <c r="F2115" i="3" s="1"/>
  <c r="H2115" i="3" s="1"/>
  <c r="G2115" i="3"/>
  <c r="I2115" i="3"/>
  <c r="C2116" i="3"/>
  <c r="D2116" i="3" s="1"/>
  <c r="E2116" i="3" s="1"/>
  <c r="F2116" i="3" s="1"/>
  <c r="G2116" i="3"/>
  <c r="I2116" i="3"/>
  <c r="C2117" i="3"/>
  <c r="D2117" i="3" s="1"/>
  <c r="E2117" i="3" s="1"/>
  <c r="F2117" i="3" s="1"/>
  <c r="H2117" i="3" s="1"/>
  <c r="G2117" i="3"/>
  <c r="I2117" i="3"/>
  <c r="C2118" i="3"/>
  <c r="D2118" i="3" s="1"/>
  <c r="E2118" i="3" s="1"/>
  <c r="F2118" i="3" s="1"/>
  <c r="H2118" i="3" s="1"/>
  <c r="G2118" i="3"/>
  <c r="I2118" i="3"/>
  <c r="C2119" i="3"/>
  <c r="D2119" i="3"/>
  <c r="E2119" i="3" s="1"/>
  <c r="F2119" i="3" s="1"/>
  <c r="H2119" i="3" s="1"/>
  <c r="G2119" i="3"/>
  <c r="I2119" i="3"/>
  <c r="C2120" i="3"/>
  <c r="D2120" i="3" s="1"/>
  <c r="E2120" i="3" s="1"/>
  <c r="F2120" i="3" s="1"/>
  <c r="G2120" i="3"/>
  <c r="I2120" i="3"/>
  <c r="C2121" i="3"/>
  <c r="D2121" i="3" s="1"/>
  <c r="E2121" i="3" s="1"/>
  <c r="F2121" i="3" s="1"/>
  <c r="H2121" i="3" s="1"/>
  <c r="G2121" i="3"/>
  <c r="I2121" i="3"/>
  <c r="C2122" i="3"/>
  <c r="D2122" i="3" s="1"/>
  <c r="E2122" i="3" s="1"/>
  <c r="F2122" i="3" s="1"/>
  <c r="H2122" i="3" s="1"/>
  <c r="G2122" i="3"/>
  <c r="I2122" i="3"/>
  <c r="C2123" i="3"/>
  <c r="D2123" i="3" s="1"/>
  <c r="E2123" i="3" s="1"/>
  <c r="F2123" i="3" s="1"/>
  <c r="H2123" i="3" s="1"/>
  <c r="G2123" i="3"/>
  <c r="I2123" i="3"/>
  <c r="C2124" i="3"/>
  <c r="D2124" i="3" s="1"/>
  <c r="E2124" i="3" s="1"/>
  <c r="F2124" i="3" s="1"/>
  <c r="H2124" i="3" s="1"/>
  <c r="G2124" i="3"/>
  <c r="I2124" i="3"/>
  <c r="C2125" i="3"/>
  <c r="D2125" i="3" s="1"/>
  <c r="E2125" i="3" s="1"/>
  <c r="F2125" i="3" s="1"/>
  <c r="G2125" i="3"/>
  <c r="I2125" i="3"/>
  <c r="C2126" i="3"/>
  <c r="D2126" i="3" s="1"/>
  <c r="E2126" i="3" s="1"/>
  <c r="F2126" i="3" s="1"/>
  <c r="H2126" i="3" s="1"/>
  <c r="G2126" i="3"/>
  <c r="I2126" i="3"/>
  <c r="C2127" i="3"/>
  <c r="D2127" i="3" s="1"/>
  <c r="E2127" i="3" s="1"/>
  <c r="F2127" i="3" s="1"/>
  <c r="H2127" i="3" s="1"/>
  <c r="G2127" i="3"/>
  <c r="I2127" i="3"/>
  <c r="C2128" i="3"/>
  <c r="D2128" i="3" s="1"/>
  <c r="E2128" i="3" s="1"/>
  <c r="F2128" i="3" s="1"/>
  <c r="G2128" i="3"/>
  <c r="I2128" i="3"/>
  <c r="C2129" i="3"/>
  <c r="D2129" i="3" s="1"/>
  <c r="E2129" i="3" s="1"/>
  <c r="F2129" i="3" s="1"/>
  <c r="H2129" i="3" s="1"/>
  <c r="G2129" i="3"/>
  <c r="I2129" i="3"/>
  <c r="C2130" i="3"/>
  <c r="D2130" i="3" s="1"/>
  <c r="E2130" i="3" s="1"/>
  <c r="F2130" i="3" s="1"/>
  <c r="H2130" i="3" s="1"/>
  <c r="G2130" i="3"/>
  <c r="I2130" i="3"/>
  <c r="C2131" i="3"/>
  <c r="D2131" i="3" s="1"/>
  <c r="E2131" i="3" s="1"/>
  <c r="F2131" i="3" s="1"/>
  <c r="H2131" i="3" s="1"/>
  <c r="G2131" i="3"/>
  <c r="I2131" i="3"/>
  <c r="C2132" i="3"/>
  <c r="D2132" i="3" s="1"/>
  <c r="E2132" i="3" s="1"/>
  <c r="F2132" i="3" s="1"/>
  <c r="G2132" i="3"/>
  <c r="I2132" i="3"/>
  <c r="C2133" i="3"/>
  <c r="D2133" i="3" s="1"/>
  <c r="E2133" i="3" s="1"/>
  <c r="F2133" i="3" s="1"/>
  <c r="H2133" i="3" s="1"/>
  <c r="G2133" i="3"/>
  <c r="I2133" i="3"/>
  <c r="C2134" i="3"/>
  <c r="D2134" i="3" s="1"/>
  <c r="E2134" i="3" s="1"/>
  <c r="F2134" i="3" s="1"/>
  <c r="H2134" i="3" s="1"/>
  <c r="G2134" i="3"/>
  <c r="I2134" i="3"/>
  <c r="C2135" i="3"/>
  <c r="D2135" i="3"/>
  <c r="E2135" i="3" s="1"/>
  <c r="F2135" i="3" s="1"/>
  <c r="H2135" i="3" s="1"/>
  <c r="G2135" i="3"/>
  <c r="I2135" i="3"/>
  <c r="C2136" i="3"/>
  <c r="D2136" i="3" s="1"/>
  <c r="E2136" i="3" s="1"/>
  <c r="F2136" i="3" s="1"/>
  <c r="G2136" i="3"/>
  <c r="I2136" i="3"/>
  <c r="C2137" i="3"/>
  <c r="D2137" i="3" s="1"/>
  <c r="E2137" i="3" s="1"/>
  <c r="F2137" i="3" s="1"/>
  <c r="G2137" i="3"/>
  <c r="I2137" i="3"/>
  <c r="C2138" i="3"/>
  <c r="D2138" i="3" s="1"/>
  <c r="E2138" i="3" s="1"/>
  <c r="F2138" i="3" s="1"/>
  <c r="H2138" i="3" s="1"/>
  <c r="G2138" i="3"/>
  <c r="I2138" i="3"/>
  <c r="C2139" i="3"/>
  <c r="D2139" i="3"/>
  <c r="E2139" i="3" s="1"/>
  <c r="F2139" i="3" s="1"/>
  <c r="H2139" i="3" s="1"/>
  <c r="G2139" i="3"/>
  <c r="I2139" i="3"/>
  <c r="C2140" i="3"/>
  <c r="D2140" i="3" s="1"/>
  <c r="E2140" i="3" s="1"/>
  <c r="F2140" i="3" s="1"/>
  <c r="H2140" i="3" s="1"/>
  <c r="G2140" i="3"/>
  <c r="I2140" i="3"/>
  <c r="C2141" i="3"/>
  <c r="D2141" i="3" s="1"/>
  <c r="E2141" i="3" s="1"/>
  <c r="F2141" i="3" s="1"/>
  <c r="H2141" i="3" s="1"/>
  <c r="G2141" i="3"/>
  <c r="I2141" i="3"/>
  <c r="C2142" i="3"/>
  <c r="D2142" i="3" s="1"/>
  <c r="E2142" i="3" s="1"/>
  <c r="F2142" i="3" s="1"/>
  <c r="H2142" i="3" s="1"/>
  <c r="G2142" i="3"/>
  <c r="I2142" i="3"/>
  <c r="C2143" i="3"/>
  <c r="D2143" i="3" s="1"/>
  <c r="E2143" i="3" s="1"/>
  <c r="F2143" i="3" s="1"/>
  <c r="H2143" i="3" s="1"/>
  <c r="G2143" i="3"/>
  <c r="I2143" i="3"/>
  <c r="C2144" i="3"/>
  <c r="D2144" i="3" s="1"/>
  <c r="E2144" i="3" s="1"/>
  <c r="F2144" i="3" s="1"/>
  <c r="G2144" i="3"/>
  <c r="I2144" i="3"/>
  <c r="C2145" i="3"/>
  <c r="D2145" i="3" s="1"/>
  <c r="E2145" i="3" s="1"/>
  <c r="F2145" i="3" s="1"/>
  <c r="H2145" i="3" s="1"/>
  <c r="G2145" i="3"/>
  <c r="I2145" i="3"/>
  <c r="C2146" i="3"/>
  <c r="D2146" i="3" s="1"/>
  <c r="E2146" i="3" s="1"/>
  <c r="F2146" i="3" s="1"/>
  <c r="H2146" i="3" s="1"/>
  <c r="G2146" i="3"/>
  <c r="I2146" i="3"/>
  <c r="C2147" i="3"/>
  <c r="D2147" i="3" s="1"/>
  <c r="E2147" i="3" s="1"/>
  <c r="F2147" i="3" s="1"/>
  <c r="H2147" i="3" s="1"/>
  <c r="G2147" i="3"/>
  <c r="I2147" i="3"/>
  <c r="C2148" i="3"/>
  <c r="D2148" i="3" s="1"/>
  <c r="E2148" i="3" s="1"/>
  <c r="F2148" i="3" s="1"/>
  <c r="G2148" i="3"/>
  <c r="I2148" i="3"/>
  <c r="C2149" i="3"/>
  <c r="D2149" i="3" s="1"/>
  <c r="E2149" i="3" s="1"/>
  <c r="F2149" i="3" s="1"/>
  <c r="H2149" i="3" s="1"/>
  <c r="G2149" i="3"/>
  <c r="I2149" i="3"/>
  <c r="C2150" i="3"/>
  <c r="D2150" i="3" s="1"/>
  <c r="E2150" i="3" s="1"/>
  <c r="F2150" i="3" s="1"/>
  <c r="H2150" i="3" s="1"/>
  <c r="G2150" i="3"/>
  <c r="I2150" i="3"/>
  <c r="C2151" i="3"/>
  <c r="D2151" i="3"/>
  <c r="E2151" i="3" s="1"/>
  <c r="F2151" i="3" s="1"/>
  <c r="H2151" i="3" s="1"/>
  <c r="G2151" i="3"/>
  <c r="I2151" i="3"/>
  <c r="C2152" i="3"/>
  <c r="D2152" i="3" s="1"/>
  <c r="E2152" i="3" s="1"/>
  <c r="F2152" i="3" s="1"/>
  <c r="G2152" i="3"/>
  <c r="I2152" i="3"/>
  <c r="C2153" i="3"/>
  <c r="D2153" i="3" s="1"/>
  <c r="E2153" i="3" s="1"/>
  <c r="F2153" i="3" s="1"/>
  <c r="H2153" i="3" s="1"/>
  <c r="G2153" i="3"/>
  <c r="I2153" i="3"/>
  <c r="C2154" i="3"/>
  <c r="D2154" i="3" s="1"/>
  <c r="E2154" i="3" s="1"/>
  <c r="F2154" i="3" s="1"/>
  <c r="H2154" i="3" s="1"/>
  <c r="G2154" i="3"/>
  <c r="I2154" i="3"/>
  <c r="C2155" i="3"/>
  <c r="D2155" i="3"/>
  <c r="E2155" i="3" s="1"/>
  <c r="F2155" i="3" s="1"/>
  <c r="H2155" i="3" s="1"/>
  <c r="G2155" i="3"/>
  <c r="I2155" i="3"/>
  <c r="C2156" i="3"/>
  <c r="D2156" i="3" s="1"/>
  <c r="E2156" i="3" s="1"/>
  <c r="F2156" i="3" s="1"/>
  <c r="H2156" i="3" s="1"/>
  <c r="G2156" i="3"/>
  <c r="I2156" i="3"/>
  <c r="C2157" i="3"/>
  <c r="D2157" i="3" s="1"/>
  <c r="E2157" i="3" s="1"/>
  <c r="F2157" i="3" s="1"/>
  <c r="H2157" i="3" s="1"/>
  <c r="G2157" i="3"/>
  <c r="I2157" i="3"/>
  <c r="C2158" i="3"/>
  <c r="D2158" i="3" s="1"/>
  <c r="E2158" i="3" s="1"/>
  <c r="F2158" i="3" s="1"/>
  <c r="H2158" i="3" s="1"/>
  <c r="G2158" i="3"/>
  <c r="I2158" i="3"/>
  <c r="C2159" i="3"/>
  <c r="D2159" i="3"/>
  <c r="E2159" i="3" s="1"/>
  <c r="F2159" i="3" s="1"/>
  <c r="H2159" i="3" s="1"/>
  <c r="G2159" i="3"/>
  <c r="I2159" i="3"/>
  <c r="C2160" i="3"/>
  <c r="D2160" i="3" s="1"/>
  <c r="E2160" i="3" s="1"/>
  <c r="F2160" i="3" s="1"/>
  <c r="G2160" i="3"/>
  <c r="I2160" i="3"/>
  <c r="C2161" i="3"/>
  <c r="D2161" i="3" s="1"/>
  <c r="E2161" i="3" s="1"/>
  <c r="F2161" i="3" s="1"/>
  <c r="H2161" i="3" s="1"/>
  <c r="G2161" i="3"/>
  <c r="I2161" i="3"/>
  <c r="C2162" i="3"/>
  <c r="D2162" i="3" s="1"/>
  <c r="E2162" i="3" s="1"/>
  <c r="F2162" i="3" s="1"/>
  <c r="H2162" i="3" s="1"/>
  <c r="G2162" i="3"/>
  <c r="I2162" i="3"/>
  <c r="C2163" i="3"/>
  <c r="D2163" i="3" s="1"/>
  <c r="E2163" i="3" s="1"/>
  <c r="F2163" i="3" s="1"/>
  <c r="H2163" i="3" s="1"/>
  <c r="G2163" i="3"/>
  <c r="I2163" i="3"/>
  <c r="C2164" i="3"/>
  <c r="D2164" i="3" s="1"/>
  <c r="E2164" i="3" s="1"/>
  <c r="F2164" i="3" s="1"/>
  <c r="G2164" i="3"/>
  <c r="I2164" i="3"/>
  <c r="C2165" i="3"/>
  <c r="D2165" i="3"/>
  <c r="E2165" i="3" s="1"/>
  <c r="F2165" i="3" s="1"/>
  <c r="H2165" i="3" s="1"/>
  <c r="G2165" i="3"/>
  <c r="I2165" i="3"/>
  <c r="C2166" i="3"/>
  <c r="D2166" i="3" s="1"/>
  <c r="E2166" i="3" s="1"/>
  <c r="F2166" i="3" s="1"/>
  <c r="H2166" i="3" s="1"/>
  <c r="G2166" i="3"/>
  <c r="I2166" i="3"/>
  <c r="C2167" i="3"/>
  <c r="D2167" i="3" s="1"/>
  <c r="E2167" i="3" s="1"/>
  <c r="F2167" i="3" s="1"/>
  <c r="G2167" i="3"/>
  <c r="I2167" i="3"/>
  <c r="C2168" i="3"/>
  <c r="D2168" i="3" s="1"/>
  <c r="E2168" i="3" s="1"/>
  <c r="F2168" i="3" s="1"/>
  <c r="G2168" i="3"/>
  <c r="I2168" i="3"/>
  <c r="C2169" i="3"/>
  <c r="D2169" i="3" s="1"/>
  <c r="E2169" i="3" s="1"/>
  <c r="F2169" i="3" s="1"/>
  <c r="H2169" i="3" s="1"/>
  <c r="G2169" i="3"/>
  <c r="I2169" i="3"/>
  <c r="C2170" i="3"/>
  <c r="D2170" i="3" s="1"/>
  <c r="E2170" i="3" s="1"/>
  <c r="F2170" i="3" s="1"/>
  <c r="H2170" i="3" s="1"/>
  <c r="G2170" i="3"/>
  <c r="I2170" i="3"/>
  <c r="C2171" i="3"/>
  <c r="D2171" i="3"/>
  <c r="E2171" i="3" s="1"/>
  <c r="F2171" i="3" s="1"/>
  <c r="H2171" i="3" s="1"/>
  <c r="G2171" i="3"/>
  <c r="I2171" i="3"/>
  <c r="C2172" i="3"/>
  <c r="D2172" i="3" s="1"/>
  <c r="E2172" i="3" s="1"/>
  <c r="F2172" i="3" s="1"/>
  <c r="H2172" i="3" s="1"/>
  <c r="G2172" i="3"/>
  <c r="I2172" i="3"/>
  <c r="C2173" i="3"/>
  <c r="D2173" i="3" s="1"/>
  <c r="E2173" i="3" s="1"/>
  <c r="F2173" i="3" s="1"/>
  <c r="G2173" i="3"/>
  <c r="I2173" i="3"/>
  <c r="C2174" i="3"/>
  <c r="D2174" i="3" s="1"/>
  <c r="E2174" i="3" s="1"/>
  <c r="F2174" i="3" s="1"/>
  <c r="H2174" i="3" s="1"/>
  <c r="G2174" i="3"/>
  <c r="I2174" i="3"/>
  <c r="C2175" i="3"/>
  <c r="D2175" i="3" s="1"/>
  <c r="E2175" i="3" s="1"/>
  <c r="F2175" i="3" s="1"/>
  <c r="H2175" i="3" s="1"/>
  <c r="G2175" i="3"/>
  <c r="I2175" i="3"/>
  <c r="C2176" i="3"/>
  <c r="D2176" i="3" s="1"/>
  <c r="E2176" i="3" s="1"/>
  <c r="F2176" i="3" s="1"/>
  <c r="G2176" i="3"/>
  <c r="I2176" i="3"/>
  <c r="C2177" i="3"/>
  <c r="D2177" i="3" s="1"/>
  <c r="E2177" i="3" s="1"/>
  <c r="F2177" i="3" s="1"/>
  <c r="G2177" i="3"/>
  <c r="I2177" i="3"/>
  <c r="C2178" i="3"/>
  <c r="D2178" i="3" s="1"/>
  <c r="E2178" i="3" s="1"/>
  <c r="F2178" i="3" s="1"/>
  <c r="H2178" i="3" s="1"/>
  <c r="G2178" i="3"/>
  <c r="I2178" i="3"/>
  <c r="C2179" i="3"/>
  <c r="D2179" i="3" s="1"/>
  <c r="E2179" i="3" s="1"/>
  <c r="F2179" i="3" s="1"/>
  <c r="H2179" i="3" s="1"/>
  <c r="G2179" i="3"/>
  <c r="I2179" i="3"/>
  <c r="C2180" i="3"/>
  <c r="D2180" i="3" s="1"/>
  <c r="E2180" i="3" s="1"/>
  <c r="F2180" i="3" s="1"/>
  <c r="G2180" i="3"/>
  <c r="I2180" i="3"/>
  <c r="C2181" i="3"/>
  <c r="D2181" i="3" s="1"/>
  <c r="E2181" i="3" s="1"/>
  <c r="F2181" i="3" s="1"/>
  <c r="H2181" i="3" s="1"/>
  <c r="G2181" i="3"/>
  <c r="I2181" i="3"/>
  <c r="C2182" i="3"/>
  <c r="D2182" i="3" s="1"/>
  <c r="E2182" i="3" s="1"/>
  <c r="F2182" i="3" s="1"/>
  <c r="H2182" i="3" s="1"/>
  <c r="G2182" i="3"/>
  <c r="I2182" i="3"/>
  <c r="C2183" i="3"/>
  <c r="D2183" i="3"/>
  <c r="E2183" i="3" s="1"/>
  <c r="F2183" i="3" s="1"/>
  <c r="H2183" i="3" s="1"/>
  <c r="G2183" i="3"/>
  <c r="I2183" i="3"/>
  <c r="C2184" i="3"/>
  <c r="D2184" i="3" s="1"/>
  <c r="E2184" i="3" s="1"/>
  <c r="F2184" i="3" s="1"/>
  <c r="G2184" i="3"/>
  <c r="I2184" i="3"/>
  <c r="C2185" i="3"/>
  <c r="D2185" i="3" s="1"/>
  <c r="E2185" i="3" s="1"/>
  <c r="F2185" i="3" s="1"/>
  <c r="H2185" i="3" s="1"/>
  <c r="G2185" i="3"/>
  <c r="I2185" i="3"/>
  <c r="C2186" i="3"/>
  <c r="D2186" i="3" s="1"/>
  <c r="E2186" i="3" s="1"/>
  <c r="F2186" i="3" s="1"/>
  <c r="H2186" i="3" s="1"/>
  <c r="G2186" i="3"/>
  <c r="I2186" i="3"/>
  <c r="C2187" i="3"/>
  <c r="D2187" i="3"/>
  <c r="E2187" i="3" s="1"/>
  <c r="F2187" i="3" s="1"/>
  <c r="H2187" i="3" s="1"/>
  <c r="G2187" i="3"/>
  <c r="I2187" i="3"/>
  <c r="C2188" i="3"/>
  <c r="D2188" i="3" s="1"/>
  <c r="E2188" i="3" s="1"/>
  <c r="F2188" i="3" s="1"/>
  <c r="H2188" i="3" s="1"/>
  <c r="G2188" i="3"/>
  <c r="I2188" i="3"/>
  <c r="C2189" i="3"/>
  <c r="D2189" i="3" s="1"/>
  <c r="E2189" i="3" s="1"/>
  <c r="F2189" i="3" s="1"/>
  <c r="G2189" i="3"/>
  <c r="I2189" i="3"/>
  <c r="C2190" i="3"/>
  <c r="D2190" i="3" s="1"/>
  <c r="E2190" i="3" s="1"/>
  <c r="F2190" i="3" s="1"/>
  <c r="H2190" i="3" s="1"/>
  <c r="G2190" i="3"/>
  <c r="I2190" i="3"/>
  <c r="C2191" i="3"/>
  <c r="D2191" i="3" s="1"/>
  <c r="E2191" i="3" s="1"/>
  <c r="F2191" i="3" s="1"/>
  <c r="H2191" i="3" s="1"/>
  <c r="G2191" i="3"/>
  <c r="I2191" i="3"/>
  <c r="C2192" i="3"/>
  <c r="D2192" i="3" s="1"/>
  <c r="E2192" i="3" s="1"/>
  <c r="F2192" i="3" s="1"/>
  <c r="G2192" i="3"/>
  <c r="I2192" i="3"/>
  <c r="C2193" i="3"/>
  <c r="D2193" i="3" s="1"/>
  <c r="E2193" i="3" s="1"/>
  <c r="F2193" i="3" s="1"/>
  <c r="H2193" i="3" s="1"/>
  <c r="G2193" i="3"/>
  <c r="I2193" i="3"/>
  <c r="C2194" i="3"/>
  <c r="D2194" i="3" s="1"/>
  <c r="E2194" i="3" s="1"/>
  <c r="F2194" i="3" s="1"/>
  <c r="H2194" i="3" s="1"/>
  <c r="G2194" i="3"/>
  <c r="I2194" i="3"/>
  <c r="C2195" i="3"/>
  <c r="D2195" i="3" s="1"/>
  <c r="E2195" i="3" s="1"/>
  <c r="F2195" i="3" s="1"/>
  <c r="H2195" i="3" s="1"/>
  <c r="G2195" i="3"/>
  <c r="I2195" i="3"/>
  <c r="C2196" i="3"/>
  <c r="D2196" i="3" s="1"/>
  <c r="E2196" i="3" s="1"/>
  <c r="F2196" i="3" s="1"/>
  <c r="G2196" i="3"/>
  <c r="I2196" i="3"/>
  <c r="C2197" i="3"/>
  <c r="D2197" i="3"/>
  <c r="E2197" i="3" s="1"/>
  <c r="F2197" i="3" s="1"/>
  <c r="H2197" i="3" s="1"/>
  <c r="G2197" i="3"/>
  <c r="I2197" i="3"/>
  <c r="C2198" i="3"/>
  <c r="D2198" i="3" s="1"/>
  <c r="E2198" i="3" s="1"/>
  <c r="F2198" i="3" s="1"/>
  <c r="H2198" i="3" s="1"/>
  <c r="G2198" i="3"/>
  <c r="I2198" i="3"/>
  <c r="C2199" i="3"/>
  <c r="D2199" i="3" s="1"/>
  <c r="E2199" i="3" s="1"/>
  <c r="F2199" i="3" s="1"/>
  <c r="G2199" i="3"/>
  <c r="I2199" i="3"/>
  <c r="C2200" i="3"/>
  <c r="D2200" i="3" s="1"/>
  <c r="E2200" i="3" s="1"/>
  <c r="F2200" i="3" s="1"/>
  <c r="G2200" i="3"/>
  <c r="I2200" i="3"/>
  <c r="C2201" i="3"/>
  <c r="D2201" i="3" s="1"/>
  <c r="E2201" i="3" s="1"/>
  <c r="F2201" i="3" s="1"/>
  <c r="H2201" i="3" s="1"/>
  <c r="G2201" i="3"/>
  <c r="I2201" i="3"/>
  <c r="C2202" i="3"/>
  <c r="D2202" i="3" s="1"/>
  <c r="E2202" i="3" s="1"/>
  <c r="F2202" i="3" s="1"/>
  <c r="H2202" i="3" s="1"/>
  <c r="G2202" i="3"/>
  <c r="I2202" i="3"/>
  <c r="C2203" i="3"/>
  <c r="D2203" i="3" s="1"/>
  <c r="E2203" i="3" s="1"/>
  <c r="F2203" i="3" s="1"/>
  <c r="H2203" i="3" s="1"/>
  <c r="G2203" i="3"/>
  <c r="I2203" i="3"/>
  <c r="C2204" i="3"/>
  <c r="D2204" i="3" s="1"/>
  <c r="E2204" i="3" s="1"/>
  <c r="F2204" i="3" s="1"/>
  <c r="G2204" i="3"/>
  <c r="I2204" i="3"/>
  <c r="C2205" i="3"/>
  <c r="D2205" i="3" s="1"/>
  <c r="E2205" i="3" s="1"/>
  <c r="F2205" i="3" s="1"/>
  <c r="H2205" i="3" s="1"/>
  <c r="G2205" i="3"/>
  <c r="I2205" i="3"/>
  <c r="C2206" i="3"/>
  <c r="D2206" i="3" s="1"/>
  <c r="E2206" i="3" s="1"/>
  <c r="F2206" i="3" s="1"/>
  <c r="H2206" i="3" s="1"/>
  <c r="G2206" i="3"/>
  <c r="I2206" i="3"/>
  <c r="C2207" i="3"/>
  <c r="D2207" i="3" s="1"/>
  <c r="E2207" i="3" s="1"/>
  <c r="F2207" i="3" s="1"/>
  <c r="G2207" i="3"/>
  <c r="I2207" i="3"/>
  <c r="C2208" i="3"/>
  <c r="D2208" i="3" s="1"/>
  <c r="E2208" i="3" s="1"/>
  <c r="F2208" i="3" s="1"/>
  <c r="H2208" i="3" s="1"/>
  <c r="G2208" i="3"/>
  <c r="I2208" i="3"/>
  <c r="C2209" i="3"/>
  <c r="D2209" i="3"/>
  <c r="E2209" i="3" s="1"/>
  <c r="F2209" i="3" s="1"/>
  <c r="H2209" i="3" s="1"/>
  <c r="G2209" i="3"/>
  <c r="I2209" i="3"/>
  <c r="C2210" i="3"/>
  <c r="D2210" i="3" s="1"/>
  <c r="E2210" i="3" s="1"/>
  <c r="F2210" i="3" s="1"/>
  <c r="G2210" i="3"/>
  <c r="I2210" i="3"/>
  <c r="C2211" i="3"/>
  <c r="D2211" i="3" s="1"/>
  <c r="E2211" i="3" s="1"/>
  <c r="F2211" i="3" s="1"/>
  <c r="G2211" i="3"/>
  <c r="I2211" i="3"/>
  <c r="C2212" i="3"/>
  <c r="D2212" i="3" s="1"/>
  <c r="E2212" i="3" s="1"/>
  <c r="F2212" i="3" s="1"/>
  <c r="H2212" i="3" s="1"/>
  <c r="G2212" i="3"/>
  <c r="I2212" i="3"/>
  <c r="C2213" i="3"/>
  <c r="D2213" i="3" s="1"/>
  <c r="E2213" i="3" s="1"/>
  <c r="F2213" i="3" s="1"/>
  <c r="H2213" i="3" s="1"/>
  <c r="G2213" i="3"/>
  <c r="I2213" i="3"/>
  <c r="C2214" i="3"/>
  <c r="D2214" i="3" s="1"/>
  <c r="E2214" i="3" s="1"/>
  <c r="F2214" i="3" s="1"/>
  <c r="G2214" i="3"/>
  <c r="I2214" i="3"/>
  <c r="C2215" i="3"/>
  <c r="D2215" i="3" s="1"/>
  <c r="E2215" i="3" s="1"/>
  <c r="F2215" i="3" s="1"/>
  <c r="H2215" i="3" s="1"/>
  <c r="G2215" i="3"/>
  <c r="I2215" i="3"/>
  <c r="C2216" i="3"/>
  <c r="D2216" i="3" s="1"/>
  <c r="E2216" i="3" s="1"/>
  <c r="F2216" i="3" s="1"/>
  <c r="H2216" i="3" s="1"/>
  <c r="G2216" i="3"/>
  <c r="I2216" i="3"/>
  <c r="C2217" i="3"/>
  <c r="D2217" i="3" s="1"/>
  <c r="E2217" i="3" s="1"/>
  <c r="F2217" i="3" s="1"/>
  <c r="H2217" i="3" s="1"/>
  <c r="G2217" i="3"/>
  <c r="I2217" i="3"/>
  <c r="C2218" i="3"/>
  <c r="D2218" i="3" s="1"/>
  <c r="E2218" i="3" s="1"/>
  <c r="F2218" i="3" s="1"/>
  <c r="H2218" i="3" s="1"/>
  <c r="G2218" i="3"/>
  <c r="I2218" i="3"/>
  <c r="C2219" i="3"/>
  <c r="D2219" i="3" s="1"/>
  <c r="E2219" i="3" s="1"/>
  <c r="F2219" i="3" s="1"/>
  <c r="G2219" i="3"/>
  <c r="I2219" i="3"/>
  <c r="C2220" i="3"/>
  <c r="D2220" i="3" s="1"/>
  <c r="E2220" i="3" s="1"/>
  <c r="F2220" i="3" s="1"/>
  <c r="G2220" i="3"/>
  <c r="I2220" i="3"/>
  <c r="C2221" i="3"/>
  <c r="D2221" i="3" s="1"/>
  <c r="E2221" i="3" s="1"/>
  <c r="F2221" i="3" s="1"/>
  <c r="H2221" i="3" s="1"/>
  <c r="G2221" i="3"/>
  <c r="I2221" i="3"/>
  <c r="C2222" i="3"/>
  <c r="D2222" i="3" s="1"/>
  <c r="E2222" i="3" s="1"/>
  <c r="F2222" i="3" s="1"/>
  <c r="H2222" i="3" s="1"/>
  <c r="G2222" i="3"/>
  <c r="I2222" i="3"/>
  <c r="C2223" i="3"/>
  <c r="D2223" i="3" s="1"/>
  <c r="E2223" i="3" s="1"/>
  <c r="F2223" i="3" s="1"/>
  <c r="H2223" i="3" s="1"/>
  <c r="G2223" i="3"/>
  <c r="I2223" i="3"/>
  <c r="C2224" i="3"/>
  <c r="D2224" i="3" s="1"/>
  <c r="E2224" i="3" s="1"/>
  <c r="F2224" i="3" s="1"/>
  <c r="H2224" i="3" s="1"/>
  <c r="G2224" i="3"/>
  <c r="I2224" i="3"/>
  <c r="C2225" i="3"/>
  <c r="D2225" i="3" s="1"/>
  <c r="E2225" i="3" s="1"/>
  <c r="F2225" i="3" s="1"/>
  <c r="G2225" i="3"/>
  <c r="I2225" i="3"/>
  <c r="C2226" i="3"/>
  <c r="D2226" i="3" s="1"/>
  <c r="E2226" i="3" s="1"/>
  <c r="F2226" i="3" s="1"/>
  <c r="H2226" i="3" s="1"/>
  <c r="G2226" i="3"/>
  <c r="I2226" i="3"/>
  <c r="C2227" i="3"/>
  <c r="D2227" i="3" s="1"/>
  <c r="E2227" i="3" s="1"/>
  <c r="F2227" i="3" s="1"/>
  <c r="G2227" i="3"/>
  <c r="I2227" i="3"/>
  <c r="C2228" i="3"/>
  <c r="D2228" i="3" s="1"/>
  <c r="E2228" i="3" s="1"/>
  <c r="F2228" i="3" s="1"/>
  <c r="H2228" i="3" s="1"/>
  <c r="G2228" i="3"/>
  <c r="I2228" i="3"/>
  <c r="C2229" i="3"/>
  <c r="D2229" i="3" s="1"/>
  <c r="E2229" i="3" s="1"/>
  <c r="F2229" i="3" s="1"/>
  <c r="H2229" i="3" s="1"/>
  <c r="G2229" i="3"/>
  <c r="I2229" i="3"/>
  <c r="C2230" i="3"/>
  <c r="D2230" i="3" s="1"/>
  <c r="E2230" i="3" s="1"/>
  <c r="F2230" i="3" s="1"/>
  <c r="H2230" i="3" s="1"/>
  <c r="G2230" i="3"/>
  <c r="I2230" i="3"/>
  <c r="C2231" i="3"/>
  <c r="D2231" i="3" s="1"/>
  <c r="E2231" i="3" s="1"/>
  <c r="F2231" i="3" s="1"/>
  <c r="G2231" i="3"/>
  <c r="I2231" i="3"/>
  <c r="C2232" i="3"/>
  <c r="D2232" i="3" s="1"/>
  <c r="E2232" i="3" s="1"/>
  <c r="F2232" i="3" s="1"/>
  <c r="G2232" i="3"/>
  <c r="I2232" i="3"/>
  <c r="C2233" i="3"/>
  <c r="D2233" i="3" s="1"/>
  <c r="E2233" i="3" s="1"/>
  <c r="F2233" i="3" s="1"/>
  <c r="H2233" i="3" s="1"/>
  <c r="G2233" i="3"/>
  <c r="I2233" i="3"/>
  <c r="C2234" i="3"/>
  <c r="D2234" i="3" s="1"/>
  <c r="E2234" i="3" s="1"/>
  <c r="F2234" i="3" s="1"/>
  <c r="H2234" i="3" s="1"/>
  <c r="G2234" i="3"/>
  <c r="I2234" i="3"/>
  <c r="C2235" i="3"/>
  <c r="D2235" i="3" s="1"/>
  <c r="E2235" i="3" s="1"/>
  <c r="F2235" i="3" s="1"/>
  <c r="G2235" i="3"/>
  <c r="I2235" i="3"/>
  <c r="C2236" i="3"/>
  <c r="D2236" i="3" s="1"/>
  <c r="E2236" i="3" s="1"/>
  <c r="F2236" i="3" s="1"/>
  <c r="H2236" i="3" s="1"/>
  <c r="G2236" i="3"/>
  <c r="I2236" i="3"/>
  <c r="H1238" i="3" l="1"/>
  <c r="H2235" i="3"/>
  <c r="H2214" i="3"/>
  <c r="H2207" i="3"/>
  <c r="H2173" i="3"/>
  <c r="H2113" i="3"/>
  <c r="H2101" i="3"/>
  <c r="H2091" i="3"/>
  <c r="H2053" i="3"/>
  <c r="H2232" i="3"/>
  <c r="H2220" i="3"/>
  <c r="H2204" i="3"/>
  <c r="H2199" i="3"/>
  <c r="H2125" i="3"/>
  <c r="H2105" i="3"/>
  <c r="H2085" i="3"/>
  <c r="H2225" i="3"/>
  <c r="H2211" i="3"/>
  <c r="H2227" i="3"/>
  <c r="H2177" i="3"/>
  <c r="H2167" i="3"/>
  <c r="H2189" i="3"/>
  <c r="H2137" i="3"/>
  <c r="H2087" i="3"/>
  <c r="H2072" i="3"/>
  <c r="H2062" i="3"/>
  <c r="H2032" i="3"/>
  <c r="H2231" i="3"/>
  <c r="H2219" i="3"/>
  <c r="H2210" i="3"/>
  <c r="H2089" i="3"/>
  <c r="H2079" i="3"/>
  <c r="H2074" i="3"/>
  <c r="H2069" i="3"/>
  <c r="H2064" i="3"/>
  <c r="H1860" i="3"/>
  <c r="H1852" i="3"/>
  <c r="H1804" i="3"/>
  <c r="H1621" i="3"/>
  <c r="H1892" i="3"/>
  <c r="H1806" i="3"/>
  <c r="H1781" i="3"/>
  <c r="H1771" i="3"/>
  <c r="H1732" i="3"/>
  <c r="H1712" i="3"/>
  <c r="H1443" i="3"/>
  <c r="H1271" i="3"/>
  <c r="H1208" i="3"/>
  <c r="H1122" i="3"/>
  <c r="H2192" i="3"/>
  <c r="H2176" i="3"/>
  <c r="H2160" i="3"/>
  <c r="H2144" i="3"/>
  <c r="H2128" i="3"/>
  <c r="H2112" i="3"/>
  <c r="H2084" i="3"/>
  <c r="H2056" i="3"/>
  <c r="H2028" i="3"/>
  <c r="H2006" i="3"/>
  <c r="H2004" i="3"/>
  <c r="H1968" i="3"/>
  <c r="H1936" i="3"/>
  <c r="H1909" i="3"/>
  <c r="H1791" i="3"/>
  <c r="H1750" i="3"/>
  <c r="H1739" i="3"/>
  <c r="H1718" i="3"/>
  <c r="H1710" i="3"/>
  <c r="H1555" i="3"/>
  <c r="H1321" i="3"/>
  <c r="H1268" i="3"/>
  <c r="H1124" i="3"/>
  <c r="H1200" i="3"/>
  <c r="H2196" i="3"/>
  <c r="H2180" i="3"/>
  <c r="H2164" i="3"/>
  <c r="H2148" i="3"/>
  <c r="H2132" i="3"/>
  <c r="H2116" i="3"/>
  <c r="H2094" i="3"/>
  <c r="H2060" i="3"/>
  <c r="H2038" i="3"/>
  <c r="H2036" i="3"/>
  <c r="H2010" i="3"/>
  <c r="H1978" i="3"/>
  <c r="H1976" i="3"/>
  <c r="H1944" i="3"/>
  <c r="H1921" i="3"/>
  <c r="H1911" i="3"/>
  <c r="H1889" i="3"/>
  <c r="H1887" i="3"/>
  <c r="H1871" i="3"/>
  <c r="H1857" i="3"/>
  <c r="H1820" i="3"/>
  <c r="H1803" i="3"/>
  <c r="H1776" i="3"/>
  <c r="H1774" i="3"/>
  <c r="H1768" i="3"/>
  <c r="H1421" i="3"/>
  <c r="H1247" i="3"/>
  <c r="H1126" i="3"/>
  <c r="H1882" i="3"/>
  <c r="H1475" i="3"/>
  <c r="H2200" i="3"/>
  <c r="H2184" i="3"/>
  <c r="H2168" i="3"/>
  <c r="H2152" i="3"/>
  <c r="H2136" i="3"/>
  <c r="H2120" i="3"/>
  <c r="H2100" i="3"/>
  <c r="H2068" i="3"/>
  <c r="H2042" i="3"/>
  <c r="H2018" i="3"/>
  <c r="H1986" i="3"/>
  <c r="H1984" i="3"/>
  <c r="H1952" i="3"/>
  <c r="H1918" i="3"/>
  <c r="H1899" i="3"/>
  <c r="H1893" i="3"/>
  <c r="H1868" i="3"/>
  <c r="H1841" i="3"/>
  <c r="H1795" i="3"/>
  <c r="H1779" i="3"/>
  <c r="H1764" i="3"/>
  <c r="H1742" i="3"/>
  <c r="H1704" i="3"/>
  <c r="H1702" i="3"/>
  <c r="H1429" i="3"/>
  <c r="H1691" i="3"/>
  <c r="H1675" i="3"/>
  <c r="H1545" i="3"/>
  <c r="H1530" i="3"/>
  <c r="H1522" i="3"/>
  <c r="H1506" i="3"/>
  <c r="H1500" i="3"/>
  <c r="H1495" i="3"/>
  <c r="H1433" i="3"/>
  <c r="H1407" i="3"/>
  <c r="H1394" i="3"/>
  <c r="H1334" i="3"/>
  <c r="H1323" i="3"/>
  <c r="H1319" i="3"/>
  <c r="H1310" i="3"/>
  <c r="H1308" i="3"/>
  <c r="H1105" i="3"/>
  <c r="H1563" i="3"/>
  <c r="H1543" i="3"/>
  <c r="H1532" i="3"/>
  <c r="H1161" i="3"/>
  <c r="H1142" i="3"/>
  <c r="H1109" i="3"/>
  <c r="H1699" i="3"/>
  <c r="H1695" i="3"/>
  <c r="H1679" i="3"/>
  <c r="H1663" i="3"/>
  <c r="H1647" i="3"/>
  <c r="H1627" i="3"/>
  <c r="H1614" i="3"/>
  <c r="H1351" i="3"/>
  <c r="H1314" i="3"/>
  <c r="H1262" i="3"/>
  <c r="H1150" i="3"/>
  <c r="H1111" i="3"/>
  <c r="H1426" i="3"/>
  <c r="H1119" i="3"/>
  <c r="H1113" i="3"/>
  <c r="H1707" i="3"/>
  <c r="H1683" i="3"/>
  <c r="H1667" i="3"/>
  <c r="H1651" i="3"/>
  <c r="H1586" i="3"/>
  <c r="H1572" i="3"/>
  <c r="H1570" i="3"/>
  <c r="H1556" i="3"/>
  <c r="H1554" i="3"/>
  <c r="H1511" i="3"/>
  <c r="H1490" i="3"/>
  <c r="H1474" i="3"/>
  <c r="H1458" i="3"/>
  <c r="H1432" i="3"/>
  <c r="H1298" i="3"/>
  <c r="H1240" i="3"/>
  <c r="H1523" i="3"/>
  <c r="H1519" i="3"/>
  <c r="H1507" i="3"/>
  <c r="H1496" i="3"/>
  <c r="H1481" i="3"/>
  <c r="H1468" i="3"/>
  <c r="H1449" i="3"/>
  <c r="H1434" i="3"/>
  <c r="H1408" i="3"/>
  <c r="H1242" i="3"/>
  <c r="H1129" i="3"/>
  <c r="H1696" i="3"/>
  <c r="H1682" i="3"/>
  <c r="H1680" i="3"/>
  <c r="H1666" i="3"/>
  <c r="H1664" i="3"/>
  <c r="H1650" i="3"/>
  <c r="H1648" i="3"/>
  <c r="H1634" i="3"/>
  <c r="H1628" i="3"/>
  <c r="H1610" i="3"/>
  <c r="H1608" i="3"/>
  <c r="H1606" i="3"/>
  <c r="H1598" i="3"/>
  <c r="H1591" i="3"/>
  <c r="H1575" i="3"/>
  <c r="H1559" i="3"/>
  <c r="H1540" i="3"/>
  <c r="H1528" i="3"/>
  <c r="H1504" i="3"/>
  <c r="H1489" i="3"/>
  <c r="H1487" i="3"/>
  <c r="H1483" i="3"/>
  <c r="H1473" i="3"/>
  <c r="H1466" i="3"/>
  <c r="H1457" i="3"/>
  <c r="H1455" i="3"/>
  <c r="H1451" i="3"/>
  <c r="H1431" i="3"/>
  <c r="H1411" i="3"/>
  <c r="H1403" i="3"/>
  <c r="H1392" i="3"/>
  <c r="H1390" i="3"/>
  <c r="H1386" i="3"/>
  <c r="H1367" i="3"/>
  <c r="H1358" i="3"/>
  <c r="H1356" i="3"/>
  <c r="H1345" i="3"/>
  <c r="H1343" i="3"/>
  <c r="H1304" i="3"/>
  <c r="H1297" i="3"/>
  <c r="H1290" i="3"/>
  <c r="H1266" i="3"/>
  <c r="H1261" i="3"/>
  <c r="H1259" i="3"/>
  <c r="H1257" i="3"/>
  <c r="H1255" i="3"/>
  <c r="H1226" i="3"/>
  <c r="H1151" i="3"/>
  <c r="H1145" i="3"/>
  <c r="H1979" i="3"/>
  <c r="H1975" i="3"/>
  <c r="H1971" i="3"/>
  <c r="H1967" i="3"/>
  <c r="H1963" i="3"/>
  <c r="H1959" i="3"/>
  <c r="H1955" i="3"/>
  <c r="H1951" i="3"/>
  <c r="H1947" i="3"/>
  <c r="H1930" i="3"/>
  <c r="H2067" i="3"/>
  <c r="H2035" i="3"/>
  <c r="H2003" i="3"/>
  <c r="H1938" i="3"/>
  <c r="H1970" i="3"/>
  <c r="H1966" i="3"/>
  <c r="H1962" i="3"/>
  <c r="H1958" i="3"/>
  <c r="H1954" i="3"/>
  <c r="H1950" i="3"/>
  <c r="H1946" i="3"/>
  <c r="H2051" i="3"/>
  <c r="H2019" i="3"/>
  <c r="H1939" i="3"/>
  <c r="H1828" i="3"/>
  <c r="H1818" i="3"/>
  <c r="H1865" i="3"/>
  <c r="H1800" i="3"/>
  <c r="H1844" i="3"/>
  <c r="H1831" i="3"/>
  <c r="H1825" i="3"/>
  <c r="H1809" i="3"/>
  <c r="H1834" i="3"/>
  <c r="H1738" i="3"/>
  <c r="H1722" i="3"/>
  <c r="H1719" i="3"/>
  <c r="H1716" i="3"/>
  <c r="H1714" i="3"/>
  <c r="H1711" i="3"/>
  <c r="H1746" i="3"/>
  <c r="H1743" i="3"/>
  <c r="H1740" i="3"/>
  <c r="H1594" i="3"/>
  <c r="H1578" i="3"/>
  <c r="H1562" i="3"/>
  <c r="H1524" i="3"/>
  <c r="H1478" i="3"/>
  <c r="H1446" i="3"/>
  <c r="H1422" i="3"/>
  <c r="H1409" i="3"/>
  <c r="H1396" i="3"/>
  <c r="H1438" i="3"/>
  <c r="H1398" i="3"/>
  <c r="H1376" i="3"/>
  <c r="H1370" i="3"/>
  <c r="H1346" i="3"/>
  <c r="H1395" i="3"/>
  <c r="H1330" i="3"/>
  <c r="H1354" i="3"/>
  <c r="H1338" i="3"/>
  <c r="H1322" i="3"/>
  <c r="H1306" i="3"/>
  <c r="H1363" i="3"/>
  <c r="H1347" i="3"/>
  <c r="H1331" i="3"/>
  <c r="H1315" i="3"/>
  <c r="H1299" i="3"/>
  <c r="H1286" i="3"/>
  <c r="H1291" i="3"/>
  <c r="H1185" i="3"/>
  <c r="H1272" i="3"/>
  <c r="H1264" i="3"/>
  <c r="H1241" i="3"/>
  <c r="H1233" i="3"/>
  <c r="H1225" i="3"/>
  <c r="H1217" i="3"/>
  <c r="H1209" i="3"/>
  <c r="H1201" i="3"/>
  <c r="H1193" i="3"/>
  <c r="H1181" i="3"/>
  <c r="H1179" i="3"/>
  <c r="H1169" i="3"/>
  <c r="H1165" i="3"/>
  <c r="H1163" i="3"/>
  <c r="H1157" i="3"/>
  <c r="H1155" i="3"/>
  <c r="H1147" i="3"/>
  <c r="H1139" i="3"/>
  <c r="H1131" i="3"/>
  <c r="H1123" i="3"/>
  <c r="H1115" i="3"/>
  <c r="H1107" i="3"/>
  <c r="I36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G303" i="3"/>
  <c r="I303" i="3"/>
  <c r="G304" i="3"/>
  <c r="I304" i="3"/>
  <c r="G305" i="3"/>
  <c r="I305" i="3"/>
  <c r="G306" i="3"/>
  <c r="I306" i="3"/>
  <c r="G307" i="3"/>
  <c r="I307" i="3"/>
  <c r="G308" i="3"/>
  <c r="I308" i="3"/>
  <c r="G309" i="3"/>
  <c r="I309" i="3"/>
  <c r="G310" i="3"/>
  <c r="I310" i="3"/>
  <c r="G311" i="3"/>
  <c r="I311" i="3"/>
  <c r="G312" i="3"/>
  <c r="I312" i="3"/>
  <c r="G313" i="3"/>
  <c r="I313" i="3"/>
  <c r="G314" i="3"/>
  <c r="I314" i="3"/>
  <c r="G315" i="3"/>
  <c r="I315" i="3"/>
  <c r="G316" i="3"/>
  <c r="I316" i="3"/>
  <c r="G317" i="3"/>
  <c r="I317" i="3"/>
  <c r="G318" i="3"/>
  <c r="I318" i="3"/>
  <c r="G319" i="3"/>
  <c r="I319" i="3"/>
  <c r="G320" i="3"/>
  <c r="I320" i="3"/>
  <c r="G321" i="3"/>
  <c r="I321" i="3"/>
  <c r="G322" i="3"/>
  <c r="I322" i="3"/>
  <c r="G323" i="3"/>
  <c r="I323" i="3"/>
  <c r="G324" i="3"/>
  <c r="I324" i="3"/>
  <c r="G325" i="3"/>
  <c r="I325" i="3"/>
  <c r="G326" i="3"/>
  <c r="I326" i="3"/>
  <c r="G327" i="3"/>
  <c r="I327" i="3"/>
  <c r="G328" i="3"/>
  <c r="I328" i="3"/>
  <c r="G329" i="3"/>
  <c r="I329" i="3"/>
  <c r="G330" i="3"/>
  <c r="I330" i="3"/>
  <c r="G331" i="3"/>
  <c r="I331" i="3"/>
  <c r="G332" i="3"/>
  <c r="I332" i="3"/>
  <c r="G333" i="3"/>
  <c r="I333" i="3"/>
  <c r="G334" i="3"/>
  <c r="I334" i="3"/>
  <c r="G335" i="3"/>
  <c r="I335" i="3"/>
  <c r="G336" i="3"/>
  <c r="I336" i="3"/>
  <c r="G337" i="3"/>
  <c r="I337" i="3"/>
  <c r="G338" i="3"/>
  <c r="I338" i="3"/>
  <c r="G339" i="3"/>
  <c r="I339" i="3"/>
  <c r="G340" i="3"/>
  <c r="I340" i="3"/>
  <c r="G341" i="3"/>
  <c r="I341" i="3"/>
  <c r="G342" i="3"/>
  <c r="I342" i="3"/>
  <c r="G343" i="3"/>
  <c r="I343" i="3"/>
  <c r="G344" i="3"/>
  <c r="I344" i="3"/>
  <c r="G345" i="3"/>
  <c r="I345" i="3"/>
  <c r="G346" i="3"/>
  <c r="I346" i="3"/>
  <c r="G347" i="3"/>
  <c r="I347" i="3"/>
  <c r="G348" i="3"/>
  <c r="I348" i="3"/>
  <c r="G349" i="3"/>
  <c r="I349" i="3"/>
  <c r="G350" i="3"/>
  <c r="I350" i="3"/>
  <c r="G351" i="3"/>
  <c r="I351" i="3"/>
  <c r="G352" i="3"/>
  <c r="I352" i="3"/>
  <c r="G353" i="3"/>
  <c r="I353" i="3"/>
  <c r="G354" i="3"/>
  <c r="I354" i="3"/>
  <c r="G355" i="3"/>
  <c r="I355" i="3"/>
  <c r="G356" i="3"/>
  <c r="I356" i="3"/>
  <c r="G357" i="3"/>
  <c r="I357" i="3"/>
  <c r="G358" i="3"/>
  <c r="I358" i="3"/>
  <c r="G359" i="3"/>
  <c r="I359" i="3"/>
  <c r="G360" i="3"/>
  <c r="I360" i="3"/>
  <c r="G361" i="3"/>
  <c r="I361" i="3"/>
  <c r="G362" i="3"/>
  <c r="I362" i="3"/>
  <c r="G363" i="3"/>
  <c r="I363" i="3"/>
  <c r="G364" i="3"/>
  <c r="I364" i="3"/>
  <c r="G365" i="3"/>
  <c r="I365" i="3"/>
  <c r="G366" i="3"/>
  <c r="I366" i="3"/>
  <c r="G367" i="3"/>
  <c r="I367" i="3"/>
  <c r="G368" i="3"/>
  <c r="I368" i="3"/>
  <c r="G369" i="3"/>
  <c r="I369" i="3"/>
  <c r="G370" i="3"/>
  <c r="I370" i="3"/>
  <c r="G371" i="3"/>
  <c r="I371" i="3"/>
  <c r="G372" i="3"/>
  <c r="I372" i="3"/>
  <c r="G373" i="3"/>
  <c r="I373" i="3"/>
  <c r="G374" i="3"/>
  <c r="I374" i="3"/>
  <c r="G375" i="3"/>
  <c r="I375" i="3"/>
  <c r="G376" i="3"/>
  <c r="I376" i="3"/>
  <c r="G377" i="3"/>
  <c r="I377" i="3"/>
  <c r="G378" i="3"/>
  <c r="I378" i="3"/>
  <c r="G379" i="3"/>
  <c r="I379" i="3"/>
  <c r="G380" i="3"/>
  <c r="I380" i="3"/>
  <c r="G381" i="3"/>
  <c r="I381" i="3"/>
  <c r="G382" i="3"/>
  <c r="I382" i="3"/>
  <c r="G383" i="3"/>
  <c r="I383" i="3"/>
  <c r="G384" i="3"/>
  <c r="I384" i="3"/>
  <c r="G385" i="3"/>
  <c r="I385" i="3"/>
  <c r="G386" i="3"/>
  <c r="I386" i="3"/>
  <c r="G387" i="3"/>
  <c r="I387" i="3"/>
  <c r="G388" i="3"/>
  <c r="I388" i="3"/>
  <c r="G389" i="3"/>
  <c r="I389" i="3"/>
  <c r="G390" i="3"/>
  <c r="I390" i="3"/>
  <c r="G391" i="3"/>
  <c r="I391" i="3"/>
  <c r="G392" i="3"/>
  <c r="I392" i="3"/>
  <c r="G393" i="3"/>
  <c r="I393" i="3"/>
  <c r="G394" i="3"/>
  <c r="I394" i="3"/>
  <c r="G395" i="3"/>
  <c r="I395" i="3"/>
  <c r="G396" i="3"/>
  <c r="I396" i="3"/>
  <c r="G397" i="3"/>
  <c r="I397" i="3"/>
  <c r="G398" i="3"/>
  <c r="I398" i="3"/>
  <c r="G399" i="3"/>
  <c r="I399" i="3"/>
  <c r="G400" i="3"/>
  <c r="I400" i="3"/>
  <c r="G401" i="3"/>
  <c r="I401" i="3"/>
  <c r="G402" i="3"/>
  <c r="I402" i="3"/>
  <c r="G403" i="3"/>
  <c r="I403" i="3"/>
  <c r="G404" i="3"/>
  <c r="I404" i="3"/>
  <c r="G405" i="3"/>
  <c r="I405" i="3"/>
  <c r="G406" i="3"/>
  <c r="I406" i="3"/>
  <c r="G407" i="3"/>
  <c r="I407" i="3"/>
  <c r="G408" i="3"/>
  <c r="I408" i="3"/>
  <c r="G409" i="3"/>
  <c r="I409" i="3"/>
  <c r="G410" i="3"/>
  <c r="I410" i="3"/>
  <c r="G411" i="3"/>
  <c r="I411" i="3"/>
  <c r="G412" i="3"/>
  <c r="I412" i="3"/>
  <c r="G413" i="3"/>
  <c r="I413" i="3"/>
  <c r="G414" i="3"/>
  <c r="I414" i="3"/>
  <c r="G415" i="3"/>
  <c r="I415" i="3"/>
  <c r="G416" i="3"/>
  <c r="I416" i="3"/>
  <c r="G417" i="3"/>
  <c r="I417" i="3"/>
  <c r="G418" i="3"/>
  <c r="I418" i="3"/>
  <c r="G419" i="3"/>
  <c r="I419" i="3"/>
  <c r="G420" i="3"/>
  <c r="I420" i="3"/>
  <c r="G421" i="3"/>
  <c r="I421" i="3"/>
  <c r="G422" i="3"/>
  <c r="I422" i="3"/>
  <c r="G423" i="3"/>
  <c r="I423" i="3"/>
  <c r="G424" i="3"/>
  <c r="I424" i="3"/>
  <c r="G425" i="3"/>
  <c r="I425" i="3"/>
  <c r="G426" i="3"/>
  <c r="I426" i="3"/>
  <c r="G427" i="3"/>
  <c r="I427" i="3"/>
  <c r="G428" i="3"/>
  <c r="I428" i="3"/>
  <c r="G429" i="3"/>
  <c r="I429" i="3"/>
  <c r="G430" i="3"/>
  <c r="I430" i="3"/>
  <c r="G431" i="3"/>
  <c r="I431" i="3"/>
  <c r="G432" i="3"/>
  <c r="I432" i="3"/>
  <c r="G433" i="3"/>
  <c r="I433" i="3"/>
  <c r="G434" i="3"/>
  <c r="I434" i="3"/>
  <c r="G435" i="3"/>
  <c r="I435" i="3"/>
  <c r="G436" i="3"/>
  <c r="I436" i="3"/>
  <c r="G437" i="3"/>
  <c r="I437" i="3"/>
  <c r="G438" i="3"/>
  <c r="I438" i="3"/>
  <c r="G439" i="3"/>
  <c r="I439" i="3"/>
  <c r="G440" i="3"/>
  <c r="I440" i="3"/>
  <c r="G441" i="3"/>
  <c r="I441" i="3"/>
  <c r="G442" i="3"/>
  <c r="I442" i="3"/>
  <c r="G443" i="3"/>
  <c r="I443" i="3"/>
  <c r="G444" i="3"/>
  <c r="I444" i="3"/>
  <c r="G445" i="3"/>
  <c r="I445" i="3"/>
  <c r="G446" i="3"/>
  <c r="I446" i="3"/>
  <c r="G447" i="3"/>
  <c r="I447" i="3"/>
  <c r="G448" i="3"/>
  <c r="I448" i="3"/>
  <c r="G449" i="3"/>
  <c r="I449" i="3"/>
  <c r="G450" i="3"/>
  <c r="I450" i="3"/>
  <c r="G451" i="3"/>
  <c r="I451" i="3"/>
  <c r="G452" i="3"/>
  <c r="I452" i="3"/>
  <c r="G453" i="3"/>
  <c r="I453" i="3"/>
  <c r="G454" i="3"/>
  <c r="I454" i="3"/>
  <c r="G455" i="3"/>
  <c r="I455" i="3"/>
  <c r="G456" i="3"/>
  <c r="I456" i="3"/>
  <c r="G457" i="3"/>
  <c r="I457" i="3"/>
  <c r="G458" i="3"/>
  <c r="I458" i="3"/>
  <c r="G459" i="3"/>
  <c r="I459" i="3"/>
  <c r="G460" i="3"/>
  <c r="I460" i="3"/>
  <c r="G461" i="3"/>
  <c r="I461" i="3"/>
  <c r="G462" i="3"/>
  <c r="I462" i="3"/>
  <c r="G463" i="3"/>
  <c r="I463" i="3"/>
  <c r="G464" i="3"/>
  <c r="I464" i="3"/>
  <c r="G465" i="3"/>
  <c r="I465" i="3"/>
  <c r="G466" i="3"/>
  <c r="I466" i="3"/>
  <c r="G467" i="3"/>
  <c r="I467" i="3"/>
  <c r="G468" i="3"/>
  <c r="I468" i="3"/>
  <c r="G469" i="3"/>
  <c r="I469" i="3"/>
  <c r="G470" i="3"/>
  <c r="I470" i="3"/>
  <c r="G471" i="3"/>
  <c r="I471" i="3"/>
  <c r="G472" i="3"/>
  <c r="I472" i="3"/>
  <c r="G473" i="3"/>
  <c r="I473" i="3"/>
  <c r="G474" i="3"/>
  <c r="I474" i="3"/>
  <c r="G475" i="3"/>
  <c r="I475" i="3"/>
  <c r="G476" i="3"/>
  <c r="I476" i="3"/>
  <c r="G477" i="3"/>
  <c r="I477" i="3"/>
  <c r="G478" i="3"/>
  <c r="I478" i="3"/>
  <c r="G479" i="3"/>
  <c r="I479" i="3"/>
  <c r="G480" i="3"/>
  <c r="I480" i="3"/>
  <c r="G481" i="3"/>
  <c r="I481" i="3"/>
  <c r="G482" i="3"/>
  <c r="I482" i="3"/>
  <c r="G483" i="3"/>
  <c r="I483" i="3"/>
  <c r="G484" i="3"/>
  <c r="I484" i="3"/>
  <c r="G485" i="3"/>
  <c r="I485" i="3"/>
  <c r="G486" i="3"/>
  <c r="I486" i="3"/>
  <c r="G487" i="3"/>
  <c r="I487" i="3"/>
  <c r="G488" i="3"/>
  <c r="I488" i="3"/>
  <c r="G489" i="3"/>
  <c r="I489" i="3"/>
  <c r="G490" i="3"/>
  <c r="I490" i="3"/>
  <c r="G491" i="3"/>
  <c r="I491" i="3"/>
  <c r="G492" i="3"/>
  <c r="I492" i="3"/>
  <c r="G493" i="3"/>
  <c r="I493" i="3"/>
  <c r="G494" i="3"/>
  <c r="I494" i="3"/>
  <c r="G495" i="3"/>
  <c r="I495" i="3"/>
  <c r="G496" i="3"/>
  <c r="I496" i="3"/>
  <c r="G497" i="3"/>
  <c r="I497" i="3"/>
  <c r="G498" i="3"/>
  <c r="I498" i="3"/>
  <c r="G499" i="3"/>
  <c r="I499" i="3"/>
  <c r="G500" i="3"/>
  <c r="I500" i="3"/>
  <c r="G501" i="3"/>
  <c r="I501" i="3"/>
  <c r="G502" i="3"/>
  <c r="I502" i="3"/>
  <c r="G503" i="3"/>
  <c r="I503" i="3"/>
  <c r="G504" i="3"/>
  <c r="I504" i="3"/>
  <c r="G505" i="3"/>
  <c r="I505" i="3"/>
  <c r="G506" i="3"/>
  <c r="I506" i="3"/>
  <c r="G507" i="3"/>
  <c r="I507" i="3"/>
  <c r="G508" i="3"/>
  <c r="I508" i="3"/>
  <c r="G509" i="3"/>
  <c r="I509" i="3"/>
  <c r="G510" i="3"/>
  <c r="I510" i="3"/>
  <c r="G511" i="3"/>
  <c r="I511" i="3"/>
  <c r="G512" i="3"/>
  <c r="I512" i="3"/>
  <c r="G513" i="3"/>
  <c r="I513" i="3"/>
  <c r="G514" i="3"/>
  <c r="I514" i="3"/>
  <c r="G515" i="3"/>
  <c r="I515" i="3"/>
  <c r="G516" i="3"/>
  <c r="I516" i="3"/>
  <c r="G517" i="3"/>
  <c r="I517" i="3"/>
  <c r="G518" i="3"/>
  <c r="I518" i="3"/>
  <c r="G519" i="3"/>
  <c r="I519" i="3"/>
  <c r="G520" i="3"/>
  <c r="I520" i="3"/>
  <c r="G521" i="3"/>
  <c r="I521" i="3"/>
  <c r="G522" i="3"/>
  <c r="I522" i="3"/>
  <c r="G523" i="3"/>
  <c r="I523" i="3"/>
  <c r="G524" i="3"/>
  <c r="I524" i="3"/>
  <c r="G525" i="3"/>
  <c r="I525" i="3"/>
  <c r="G526" i="3"/>
  <c r="I526" i="3"/>
  <c r="G527" i="3"/>
  <c r="I527" i="3"/>
  <c r="G528" i="3"/>
  <c r="I528" i="3"/>
  <c r="G529" i="3"/>
  <c r="I529" i="3"/>
  <c r="G530" i="3"/>
  <c r="I530" i="3"/>
  <c r="G531" i="3"/>
  <c r="I531" i="3"/>
  <c r="G532" i="3"/>
  <c r="I532" i="3"/>
  <c r="G533" i="3"/>
  <c r="I533" i="3"/>
  <c r="G534" i="3"/>
  <c r="I534" i="3"/>
  <c r="G535" i="3"/>
  <c r="I535" i="3"/>
  <c r="G536" i="3"/>
  <c r="I536" i="3"/>
  <c r="G537" i="3"/>
  <c r="I537" i="3"/>
  <c r="G538" i="3"/>
  <c r="I538" i="3"/>
  <c r="G539" i="3"/>
  <c r="I539" i="3"/>
  <c r="G540" i="3"/>
  <c r="I540" i="3"/>
  <c r="G541" i="3"/>
  <c r="I541" i="3"/>
  <c r="G542" i="3"/>
  <c r="I542" i="3"/>
  <c r="G543" i="3"/>
  <c r="I543" i="3"/>
  <c r="G544" i="3"/>
  <c r="I544" i="3"/>
  <c r="G545" i="3"/>
  <c r="I545" i="3"/>
  <c r="G546" i="3"/>
  <c r="I546" i="3"/>
  <c r="G547" i="3"/>
  <c r="I547" i="3"/>
  <c r="G548" i="3"/>
  <c r="I548" i="3"/>
  <c r="G549" i="3"/>
  <c r="I549" i="3"/>
  <c r="G550" i="3"/>
  <c r="I550" i="3"/>
  <c r="G551" i="3"/>
  <c r="I551" i="3"/>
  <c r="G552" i="3"/>
  <c r="I552" i="3"/>
  <c r="G553" i="3"/>
  <c r="I553" i="3"/>
  <c r="G554" i="3"/>
  <c r="I554" i="3"/>
  <c r="G555" i="3"/>
  <c r="I555" i="3"/>
  <c r="G556" i="3"/>
  <c r="I556" i="3"/>
  <c r="G557" i="3"/>
  <c r="I557" i="3"/>
  <c r="G558" i="3"/>
  <c r="I558" i="3"/>
  <c r="G559" i="3"/>
  <c r="I559" i="3"/>
  <c r="G560" i="3"/>
  <c r="I560" i="3"/>
  <c r="G561" i="3"/>
  <c r="I561" i="3"/>
  <c r="G562" i="3"/>
  <c r="I562" i="3"/>
  <c r="G563" i="3"/>
  <c r="I563" i="3"/>
  <c r="G564" i="3"/>
  <c r="I564" i="3"/>
  <c r="G565" i="3"/>
  <c r="I565" i="3"/>
  <c r="G566" i="3"/>
  <c r="I566" i="3"/>
  <c r="G567" i="3"/>
  <c r="I567" i="3"/>
  <c r="G568" i="3"/>
  <c r="I568" i="3"/>
  <c r="G569" i="3"/>
  <c r="I569" i="3"/>
  <c r="G570" i="3"/>
  <c r="I570" i="3"/>
  <c r="G571" i="3"/>
  <c r="I571" i="3"/>
  <c r="G572" i="3"/>
  <c r="I572" i="3"/>
  <c r="G573" i="3"/>
  <c r="I573" i="3"/>
  <c r="G574" i="3"/>
  <c r="I574" i="3"/>
  <c r="G575" i="3"/>
  <c r="I575" i="3"/>
  <c r="G576" i="3"/>
  <c r="I576" i="3"/>
  <c r="G577" i="3"/>
  <c r="I577" i="3"/>
  <c r="G578" i="3"/>
  <c r="I578" i="3"/>
  <c r="G579" i="3"/>
  <c r="I579" i="3"/>
  <c r="G580" i="3"/>
  <c r="I580" i="3"/>
  <c r="G581" i="3"/>
  <c r="I581" i="3"/>
  <c r="G582" i="3"/>
  <c r="I582" i="3"/>
  <c r="G583" i="3"/>
  <c r="I583" i="3"/>
  <c r="G584" i="3"/>
  <c r="I584" i="3"/>
  <c r="G585" i="3"/>
  <c r="I585" i="3"/>
  <c r="G586" i="3"/>
  <c r="I586" i="3"/>
  <c r="G587" i="3"/>
  <c r="I587" i="3"/>
  <c r="G588" i="3"/>
  <c r="I588" i="3"/>
  <c r="G589" i="3"/>
  <c r="I589" i="3"/>
  <c r="G590" i="3"/>
  <c r="I590" i="3"/>
  <c r="G591" i="3"/>
  <c r="I591" i="3"/>
  <c r="G592" i="3"/>
  <c r="I592" i="3"/>
  <c r="G593" i="3"/>
  <c r="I593" i="3"/>
  <c r="G594" i="3"/>
  <c r="I594" i="3"/>
  <c r="G595" i="3"/>
  <c r="I595" i="3"/>
  <c r="G596" i="3"/>
  <c r="I596" i="3"/>
  <c r="G597" i="3"/>
  <c r="I597" i="3"/>
  <c r="G598" i="3"/>
  <c r="I598" i="3"/>
  <c r="G599" i="3"/>
  <c r="I599" i="3"/>
  <c r="G600" i="3"/>
  <c r="I600" i="3"/>
  <c r="G601" i="3"/>
  <c r="I601" i="3"/>
  <c r="G602" i="3"/>
  <c r="I602" i="3"/>
  <c r="G603" i="3"/>
  <c r="I603" i="3"/>
  <c r="G604" i="3"/>
  <c r="I604" i="3"/>
  <c r="G605" i="3"/>
  <c r="I605" i="3"/>
  <c r="G606" i="3"/>
  <c r="I606" i="3"/>
  <c r="G607" i="3"/>
  <c r="I607" i="3"/>
  <c r="G608" i="3"/>
  <c r="I608" i="3"/>
  <c r="G609" i="3"/>
  <c r="I609" i="3"/>
  <c r="G610" i="3"/>
  <c r="I610" i="3"/>
  <c r="G611" i="3"/>
  <c r="I611" i="3"/>
  <c r="G612" i="3"/>
  <c r="I612" i="3"/>
  <c r="G613" i="3"/>
  <c r="I613" i="3"/>
  <c r="G614" i="3"/>
  <c r="I614" i="3"/>
  <c r="G615" i="3"/>
  <c r="I615" i="3"/>
  <c r="G616" i="3"/>
  <c r="I616" i="3"/>
  <c r="G617" i="3"/>
  <c r="I617" i="3"/>
  <c r="G618" i="3"/>
  <c r="I618" i="3"/>
  <c r="G619" i="3"/>
  <c r="I619" i="3"/>
  <c r="G620" i="3"/>
  <c r="I620" i="3"/>
  <c r="G621" i="3"/>
  <c r="I621" i="3"/>
  <c r="G622" i="3"/>
  <c r="I622" i="3"/>
  <c r="G623" i="3"/>
  <c r="I623" i="3"/>
  <c r="G624" i="3"/>
  <c r="I624" i="3"/>
  <c r="G625" i="3"/>
  <c r="I625" i="3"/>
  <c r="G626" i="3"/>
  <c r="I626" i="3"/>
  <c r="G627" i="3"/>
  <c r="I627" i="3"/>
  <c r="G628" i="3"/>
  <c r="I628" i="3"/>
  <c r="G629" i="3"/>
  <c r="I629" i="3"/>
  <c r="G630" i="3"/>
  <c r="I630" i="3"/>
  <c r="G631" i="3"/>
  <c r="I631" i="3"/>
  <c r="G632" i="3"/>
  <c r="I632" i="3"/>
  <c r="G633" i="3"/>
  <c r="I633" i="3"/>
  <c r="G634" i="3"/>
  <c r="I634" i="3"/>
  <c r="G635" i="3"/>
  <c r="I635" i="3"/>
  <c r="G636" i="3"/>
  <c r="I636" i="3"/>
  <c r="G637" i="3"/>
  <c r="I637" i="3"/>
  <c r="G638" i="3"/>
  <c r="I638" i="3"/>
  <c r="G639" i="3"/>
  <c r="I639" i="3"/>
  <c r="G640" i="3"/>
  <c r="I640" i="3"/>
  <c r="G641" i="3"/>
  <c r="I641" i="3"/>
  <c r="G642" i="3"/>
  <c r="I642" i="3"/>
  <c r="G643" i="3"/>
  <c r="I643" i="3"/>
  <c r="G644" i="3"/>
  <c r="I644" i="3"/>
  <c r="G645" i="3"/>
  <c r="I645" i="3"/>
  <c r="G646" i="3"/>
  <c r="I646" i="3"/>
  <c r="G647" i="3"/>
  <c r="I647" i="3"/>
  <c r="G648" i="3"/>
  <c r="I648" i="3"/>
  <c r="G649" i="3"/>
  <c r="I649" i="3"/>
  <c r="G650" i="3"/>
  <c r="I650" i="3"/>
  <c r="G651" i="3"/>
  <c r="I651" i="3"/>
  <c r="G652" i="3"/>
  <c r="I652" i="3"/>
  <c r="G653" i="3"/>
  <c r="I653" i="3"/>
  <c r="G654" i="3"/>
  <c r="I654" i="3"/>
  <c r="G655" i="3"/>
  <c r="I655" i="3"/>
  <c r="G656" i="3"/>
  <c r="I656" i="3"/>
  <c r="G657" i="3"/>
  <c r="I657" i="3"/>
  <c r="G658" i="3"/>
  <c r="I658" i="3"/>
  <c r="G659" i="3"/>
  <c r="I659" i="3"/>
  <c r="G660" i="3"/>
  <c r="I660" i="3"/>
  <c r="G661" i="3"/>
  <c r="I661" i="3"/>
  <c r="G662" i="3"/>
  <c r="I662" i="3"/>
  <c r="G663" i="3"/>
  <c r="I663" i="3"/>
  <c r="G664" i="3"/>
  <c r="I664" i="3"/>
  <c r="G665" i="3"/>
  <c r="I665" i="3"/>
  <c r="G666" i="3"/>
  <c r="I666" i="3"/>
  <c r="G667" i="3"/>
  <c r="I667" i="3"/>
  <c r="G668" i="3"/>
  <c r="I668" i="3"/>
  <c r="G669" i="3"/>
  <c r="I669" i="3"/>
  <c r="G670" i="3"/>
  <c r="I670" i="3"/>
  <c r="G671" i="3"/>
  <c r="I671" i="3"/>
  <c r="G672" i="3"/>
  <c r="I672" i="3"/>
  <c r="G673" i="3"/>
  <c r="I673" i="3"/>
  <c r="G674" i="3"/>
  <c r="I674" i="3"/>
  <c r="G675" i="3"/>
  <c r="I675" i="3"/>
  <c r="G676" i="3"/>
  <c r="I676" i="3"/>
  <c r="G677" i="3"/>
  <c r="I677" i="3"/>
  <c r="G678" i="3"/>
  <c r="I678" i="3"/>
  <c r="G679" i="3"/>
  <c r="I679" i="3"/>
  <c r="G680" i="3"/>
  <c r="I680" i="3"/>
  <c r="G681" i="3"/>
  <c r="I681" i="3"/>
  <c r="G682" i="3"/>
  <c r="I682" i="3"/>
  <c r="G683" i="3"/>
  <c r="I683" i="3"/>
  <c r="G684" i="3"/>
  <c r="I684" i="3"/>
  <c r="G685" i="3"/>
  <c r="I685" i="3"/>
  <c r="G686" i="3"/>
  <c r="I686" i="3"/>
  <c r="G687" i="3"/>
  <c r="I687" i="3"/>
  <c r="G688" i="3"/>
  <c r="I688" i="3"/>
  <c r="G689" i="3"/>
  <c r="I689" i="3"/>
  <c r="G690" i="3"/>
  <c r="I690" i="3"/>
  <c r="G691" i="3"/>
  <c r="I691" i="3"/>
  <c r="G692" i="3"/>
  <c r="I692" i="3"/>
  <c r="G693" i="3"/>
  <c r="I693" i="3"/>
  <c r="G694" i="3"/>
  <c r="I694" i="3"/>
  <c r="G695" i="3"/>
  <c r="I695" i="3"/>
  <c r="G696" i="3"/>
  <c r="I696" i="3"/>
  <c r="G697" i="3"/>
  <c r="I697" i="3"/>
  <c r="G698" i="3"/>
  <c r="I698" i="3"/>
  <c r="G699" i="3"/>
  <c r="I699" i="3"/>
  <c r="G700" i="3"/>
  <c r="I700" i="3"/>
  <c r="G701" i="3"/>
  <c r="I701" i="3"/>
  <c r="G702" i="3"/>
  <c r="I702" i="3"/>
  <c r="G703" i="3"/>
  <c r="I703" i="3"/>
  <c r="G704" i="3"/>
  <c r="I704" i="3"/>
  <c r="G705" i="3"/>
  <c r="I705" i="3"/>
  <c r="G706" i="3"/>
  <c r="I706" i="3"/>
  <c r="G707" i="3"/>
  <c r="I707" i="3"/>
  <c r="G708" i="3"/>
  <c r="I708" i="3"/>
  <c r="G709" i="3"/>
  <c r="I709" i="3"/>
  <c r="G710" i="3"/>
  <c r="I710" i="3"/>
  <c r="G711" i="3"/>
  <c r="I711" i="3"/>
  <c r="G712" i="3"/>
  <c r="I712" i="3"/>
  <c r="G713" i="3"/>
  <c r="I713" i="3"/>
  <c r="G714" i="3"/>
  <c r="I714" i="3"/>
  <c r="G715" i="3"/>
  <c r="I715" i="3"/>
  <c r="G716" i="3"/>
  <c r="I716" i="3"/>
  <c r="G717" i="3"/>
  <c r="I717" i="3"/>
  <c r="G718" i="3"/>
  <c r="I718" i="3"/>
  <c r="G719" i="3"/>
  <c r="I719" i="3"/>
  <c r="G720" i="3"/>
  <c r="I720" i="3"/>
  <c r="G721" i="3"/>
  <c r="I721" i="3"/>
  <c r="G722" i="3"/>
  <c r="I722" i="3"/>
  <c r="G723" i="3"/>
  <c r="I723" i="3"/>
  <c r="G724" i="3"/>
  <c r="I724" i="3"/>
  <c r="G725" i="3"/>
  <c r="I725" i="3"/>
  <c r="G726" i="3"/>
  <c r="I726" i="3"/>
  <c r="G727" i="3"/>
  <c r="I727" i="3"/>
  <c r="G728" i="3"/>
  <c r="I728" i="3"/>
  <c r="G729" i="3"/>
  <c r="I729" i="3"/>
  <c r="G730" i="3"/>
  <c r="I730" i="3"/>
  <c r="G731" i="3"/>
  <c r="I731" i="3"/>
  <c r="G732" i="3"/>
  <c r="I732" i="3"/>
  <c r="G733" i="3"/>
  <c r="I733" i="3"/>
  <c r="G734" i="3"/>
  <c r="I734" i="3"/>
  <c r="G735" i="3"/>
  <c r="I735" i="3"/>
  <c r="G736" i="3"/>
  <c r="I736" i="3"/>
  <c r="G737" i="3"/>
  <c r="I737" i="3"/>
  <c r="G738" i="3"/>
  <c r="I738" i="3"/>
  <c r="G739" i="3"/>
  <c r="I739" i="3"/>
  <c r="G740" i="3"/>
  <c r="I740" i="3"/>
  <c r="G741" i="3"/>
  <c r="I741" i="3"/>
  <c r="G742" i="3"/>
  <c r="I742" i="3"/>
  <c r="G743" i="3"/>
  <c r="I743" i="3"/>
  <c r="G744" i="3"/>
  <c r="I744" i="3"/>
  <c r="G745" i="3"/>
  <c r="I745" i="3"/>
  <c r="G746" i="3"/>
  <c r="I746" i="3"/>
  <c r="G747" i="3"/>
  <c r="I747" i="3"/>
  <c r="G748" i="3"/>
  <c r="I748" i="3"/>
  <c r="G749" i="3"/>
  <c r="I749" i="3"/>
  <c r="G750" i="3"/>
  <c r="I750" i="3"/>
  <c r="G751" i="3"/>
  <c r="I751" i="3"/>
  <c r="G752" i="3"/>
  <c r="I752" i="3"/>
  <c r="G753" i="3"/>
  <c r="I753" i="3"/>
  <c r="G754" i="3"/>
  <c r="I754" i="3"/>
  <c r="G755" i="3"/>
  <c r="I755" i="3"/>
  <c r="G756" i="3"/>
  <c r="I756" i="3"/>
  <c r="G757" i="3"/>
  <c r="I757" i="3"/>
  <c r="G758" i="3"/>
  <c r="I758" i="3"/>
  <c r="G759" i="3"/>
  <c r="I759" i="3"/>
  <c r="G760" i="3"/>
  <c r="I760" i="3"/>
  <c r="G761" i="3"/>
  <c r="I761" i="3"/>
  <c r="G762" i="3"/>
  <c r="I762" i="3"/>
  <c r="G763" i="3"/>
  <c r="I763" i="3"/>
  <c r="G764" i="3"/>
  <c r="I764" i="3"/>
  <c r="G765" i="3"/>
  <c r="I765" i="3"/>
  <c r="G766" i="3"/>
  <c r="I766" i="3"/>
  <c r="G767" i="3"/>
  <c r="I767" i="3"/>
  <c r="G768" i="3"/>
  <c r="I768" i="3"/>
  <c r="G769" i="3"/>
  <c r="I769" i="3"/>
  <c r="G770" i="3"/>
  <c r="I770" i="3"/>
  <c r="G771" i="3"/>
  <c r="I771" i="3"/>
  <c r="G772" i="3"/>
  <c r="I772" i="3"/>
  <c r="G773" i="3"/>
  <c r="I773" i="3"/>
  <c r="G774" i="3"/>
  <c r="I774" i="3"/>
  <c r="G775" i="3"/>
  <c r="I775" i="3"/>
  <c r="G776" i="3"/>
  <c r="I776" i="3"/>
  <c r="G777" i="3"/>
  <c r="I777" i="3"/>
  <c r="G778" i="3"/>
  <c r="I778" i="3"/>
  <c r="G779" i="3"/>
  <c r="I779" i="3"/>
  <c r="G780" i="3"/>
  <c r="I780" i="3"/>
  <c r="G781" i="3"/>
  <c r="I781" i="3"/>
  <c r="G782" i="3"/>
  <c r="I782" i="3"/>
  <c r="G783" i="3"/>
  <c r="I783" i="3"/>
  <c r="G784" i="3"/>
  <c r="I784" i="3"/>
  <c r="G785" i="3"/>
  <c r="I785" i="3"/>
  <c r="G786" i="3"/>
  <c r="I786" i="3"/>
  <c r="G787" i="3"/>
  <c r="I787" i="3"/>
  <c r="G788" i="3"/>
  <c r="I788" i="3"/>
  <c r="G789" i="3"/>
  <c r="I789" i="3"/>
  <c r="G790" i="3"/>
  <c r="I790" i="3"/>
  <c r="G791" i="3"/>
  <c r="I791" i="3"/>
  <c r="G792" i="3"/>
  <c r="I792" i="3"/>
  <c r="G793" i="3"/>
  <c r="I793" i="3"/>
  <c r="G794" i="3"/>
  <c r="I794" i="3"/>
  <c r="G795" i="3"/>
  <c r="I795" i="3"/>
  <c r="G796" i="3"/>
  <c r="I796" i="3"/>
  <c r="G797" i="3"/>
  <c r="I797" i="3"/>
  <c r="G798" i="3"/>
  <c r="I798" i="3"/>
  <c r="G799" i="3"/>
  <c r="I799" i="3"/>
  <c r="G800" i="3"/>
  <c r="I800" i="3"/>
  <c r="G801" i="3"/>
  <c r="I801" i="3"/>
  <c r="G802" i="3"/>
  <c r="I802" i="3"/>
  <c r="G803" i="3"/>
  <c r="I803" i="3"/>
  <c r="G804" i="3"/>
  <c r="I804" i="3"/>
  <c r="G805" i="3"/>
  <c r="I805" i="3"/>
  <c r="G806" i="3"/>
  <c r="I806" i="3"/>
  <c r="G807" i="3"/>
  <c r="I807" i="3"/>
  <c r="G808" i="3"/>
  <c r="I808" i="3"/>
  <c r="G809" i="3"/>
  <c r="I809" i="3"/>
  <c r="G810" i="3"/>
  <c r="I810" i="3"/>
  <c r="G811" i="3"/>
  <c r="I811" i="3"/>
  <c r="G812" i="3"/>
  <c r="I812" i="3"/>
  <c r="G813" i="3"/>
  <c r="I813" i="3"/>
  <c r="G814" i="3"/>
  <c r="I814" i="3"/>
  <c r="G815" i="3"/>
  <c r="I815" i="3"/>
  <c r="G816" i="3"/>
  <c r="I816" i="3"/>
  <c r="G817" i="3"/>
  <c r="I817" i="3"/>
  <c r="G818" i="3"/>
  <c r="I818" i="3"/>
  <c r="G819" i="3"/>
  <c r="I819" i="3"/>
  <c r="G820" i="3"/>
  <c r="I820" i="3"/>
  <c r="G821" i="3"/>
  <c r="I821" i="3"/>
  <c r="G822" i="3"/>
  <c r="I822" i="3"/>
  <c r="G823" i="3"/>
  <c r="I823" i="3"/>
  <c r="G824" i="3"/>
  <c r="I824" i="3"/>
  <c r="G825" i="3"/>
  <c r="I825" i="3"/>
  <c r="G826" i="3"/>
  <c r="I826" i="3"/>
  <c r="G827" i="3"/>
  <c r="I827" i="3"/>
  <c r="G828" i="3"/>
  <c r="I828" i="3"/>
  <c r="G829" i="3"/>
  <c r="I829" i="3"/>
  <c r="G830" i="3"/>
  <c r="I830" i="3"/>
  <c r="G831" i="3"/>
  <c r="I831" i="3"/>
  <c r="G832" i="3"/>
  <c r="I832" i="3"/>
  <c r="G833" i="3"/>
  <c r="I833" i="3"/>
  <c r="G834" i="3"/>
  <c r="I834" i="3"/>
  <c r="G835" i="3"/>
  <c r="I835" i="3"/>
  <c r="G836" i="3"/>
  <c r="I836" i="3"/>
  <c r="G837" i="3"/>
  <c r="I837" i="3"/>
  <c r="G838" i="3"/>
  <c r="I838" i="3"/>
  <c r="G839" i="3"/>
  <c r="I839" i="3"/>
  <c r="G840" i="3"/>
  <c r="I840" i="3"/>
  <c r="G841" i="3"/>
  <c r="I841" i="3"/>
  <c r="G842" i="3"/>
  <c r="I842" i="3"/>
  <c r="G843" i="3"/>
  <c r="I843" i="3"/>
  <c r="G844" i="3"/>
  <c r="I844" i="3"/>
  <c r="G845" i="3"/>
  <c r="I845" i="3"/>
  <c r="G846" i="3"/>
  <c r="I846" i="3"/>
  <c r="G847" i="3"/>
  <c r="I847" i="3"/>
  <c r="G848" i="3"/>
  <c r="I848" i="3"/>
  <c r="G849" i="3"/>
  <c r="I849" i="3"/>
  <c r="G850" i="3"/>
  <c r="I850" i="3"/>
  <c r="G851" i="3"/>
  <c r="I851" i="3"/>
  <c r="G852" i="3"/>
  <c r="I852" i="3"/>
  <c r="G853" i="3"/>
  <c r="I853" i="3"/>
  <c r="G854" i="3"/>
  <c r="I854" i="3"/>
  <c r="G855" i="3"/>
  <c r="I855" i="3"/>
  <c r="G856" i="3"/>
  <c r="I856" i="3"/>
  <c r="G857" i="3"/>
  <c r="I857" i="3"/>
  <c r="G858" i="3"/>
  <c r="I858" i="3"/>
  <c r="G859" i="3"/>
  <c r="I859" i="3"/>
  <c r="G860" i="3"/>
  <c r="I860" i="3"/>
  <c r="G861" i="3"/>
  <c r="I861" i="3"/>
  <c r="G862" i="3"/>
  <c r="I862" i="3"/>
  <c r="G863" i="3"/>
  <c r="I863" i="3"/>
  <c r="G864" i="3"/>
  <c r="I864" i="3"/>
  <c r="G865" i="3"/>
  <c r="I865" i="3"/>
  <c r="G866" i="3"/>
  <c r="I866" i="3"/>
  <c r="G867" i="3"/>
  <c r="I867" i="3"/>
  <c r="G868" i="3"/>
  <c r="I868" i="3"/>
  <c r="G869" i="3"/>
  <c r="I869" i="3"/>
  <c r="G870" i="3"/>
  <c r="I870" i="3"/>
  <c r="G871" i="3"/>
  <c r="I871" i="3"/>
  <c r="G872" i="3"/>
  <c r="I872" i="3"/>
  <c r="G873" i="3"/>
  <c r="I873" i="3"/>
  <c r="G874" i="3"/>
  <c r="I874" i="3"/>
  <c r="G875" i="3"/>
  <c r="I875" i="3"/>
  <c r="G876" i="3"/>
  <c r="I876" i="3"/>
  <c r="G877" i="3"/>
  <c r="I877" i="3"/>
  <c r="G878" i="3"/>
  <c r="I878" i="3"/>
  <c r="G879" i="3"/>
  <c r="I879" i="3"/>
  <c r="G880" i="3"/>
  <c r="I880" i="3"/>
  <c r="G881" i="3"/>
  <c r="I881" i="3"/>
  <c r="G882" i="3"/>
  <c r="I882" i="3"/>
  <c r="G883" i="3"/>
  <c r="I883" i="3"/>
  <c r="G884" i="3"/>
  <c r="I884" i="3"/>
  <c r="G885" i="3"/>
  <c r="I885" i="3"/>
  <c r="G886" i="3"/>
  <c r="I886" i="3"/>
  <c r="G887" i="3"/>
  <c r="I887" i="3"/>
  <c r="G888" i="3"/>
  <c r="I888" i="3"/>
  <c r="G889" i="3"/>
  <c r="I889" i="3"/>
  <c r="G890" i="3"/>
  <c r="I890" i="3"/>
  <c r="G891" i="3"/>
  <c r="I891" i="3"/>
  <c r="G892" i="3"/>
  <c r="I892" i="3"/>
  <c r="G893" i="3"/>
  <c r="I893" i="3"/>
  <c r="G894" i="3"/>
  <c r="I894" i="3"/>
  <c r="G895" i="3"/>
  <c r="I895" i="3"/>
  <c r="G896" i="3"/>
  <c r="I896" i="3"/>
  <c r="G897" i="3"/>
  <c r="I897" i="3"/>
  <c r="G898" i="3"/>
  <c r="I898" i="3"/>
  <c r="G899" i="3"/>
  <c r="I899" i="3"/>
  <c r="G900" i="3"/>
  <c r="I900" i="3"/>
  <c r="G901" i="3"/>
  <c r="I901" i="3"/>
  <c r="G902" i="3"/>
  <c r="I902" i="3"/>
  <c r="G903" i="3"/>
  <c r="I903" i="3"/>
  <c r="G904" i="3"/>
  <c r="I904" i="3"/>
  <c r="G905" i="3"/>
  <c r="I905" i="3"/>
  <c r="G906" i="3"/>
  <c r="I906" i="3"/>
  <c r="G907" i="3"/>
  <c r="I907" i="3"/>
  <c r="G908" i="3"/>
  <c r="I908" i="3"/>
  <c r="G909" i="3"/>
  <c r="I909" i="3"/>
  <c r="G910" i="3"/>
  <c r="I910" i="3"/>
  <c r="G911" i="3"/>
  <c r="I911" i="3"/>
  <c r="G912" i="3"/>
  <c r="I912" i="3"/>
  <c r="G913" i="3"/>
  <c r="I913" i="3"/>
  <c r="G914" i="3"/>
  <c r="I914" i="3"/>
  <c r="G915" i="3"/>
  <c r="I915" i="3"/>
  <c r="G916" i="3"/>
  <c r="I916" i="3"/>
  <c r="G917" i="3"/>
  <c r="I917" i="3"/>
  <c r="G918" i="3"/>
  <c r="I918" i="3"/>
  <c r="G919" i="3"/>
  <c r="I919" i="3"/>
  <c r="G920" i="3"/>
  <c r="I920" i="3"/>
  <c r="G921" i="3"/>
  <c r="I921" i="3"/>
  <c r="G922" i="3"/>
  <c r="I922" i="3"/>
  <c r="G923" i="3"/>
  <c r="I923" i="3"/>
  <c r="G924" i="3"/>
  <c r="I924" i="3"/>
  <c r="G925" i="3"/>
  <c r="I925" i="3"/>
  <c r="G926" i="3"/>
  <c r="I926" i="3"/>
  <c r="G927" i="3"/>
  <c r="I927" i="3"/>
  <c r="G928" i="3"/>
  <c r="I928" i="3"/>
  <c r="G929" i="3"/>
  <c r="I929" i="3"/>
  <c r="G930" i="3"/>
  <c r="I930" i="3"/>
  <c r="G931" i="3"/>
  <c r="I931" i="3"/>
  <c r="G932" i="3"/>
  <c r="I932" i="3"/>
  <c r="G933" i="3"/>
  <c r="I933" i="3"/>
  <c r="G934" i="3"/>
  <c r="I934" i="3"/>
  <c r="G935" i="3"/>
  <c r="I935" i="3"/>
  <c r="G936" i="3"/>
  <c r="I936" i="3"/>
  <c r="G937" i="3"/>
  <c r="I937" i="3"/>
  <c r="G938" i="3"/>
  <c r="I938" i="3"/>
  <c r="G939" i="3"/>
  <c r="I939" i="3"/>
  <c r="G940" i="3"/>
  <c r="I940" i="3"/>
  <c r="G941" i="3"/>
  <c r="I941" i="3"/>
  <c r="G942" i="3"/>
  <c r="I942" i="3"/>
  <c r="G943" i="3"/>
  <c r="I943" i="3"/>
  <c r="G944" i="3"/>
  <c r="I944" i="3"/>
  <c r="G945" i="3"/>
  <c r="I945" i="3"/>
  <c r="G946" i="3"/>
  <c r="I946" i="3"/>
  <c r="G947" i="3"/>
  <c r="I947" i="3"/>
  <c r="G948" i="3"/>
  <c r="I948" i="3"/>
  <c r="G949" i="3"/>
  <c r="I949" i="3"/>
  <c r="G950" i="3"/>
  <c r="I950" i="3"/>
  <c r="G951" i="3"/>
  <c r="I951" i="3"/>
  <c r="G952" i="3"/>
  <c r="I952" i="3"/>
  <c r="G953" i="3"/>
  <c r="I953" i="3"/>
  <c r="G954" i="3"/>
  <c r="I954" i="3"/>
  <c r="G955" i="3"/>
  <c r="I955" i="3"/>
  <c r="G956" i="3"/>
  <c r="I956" i="3"/>
  <c r="G957" i="3"/>
  <c r="I957" i="3"/>
  <c r="G958" i="3"/>
  <c r="I958" i="3"/>
  <c r="G959" i="3"/>
  <c r="I959" i="3"/>
  <c r="G960" i="3"/>
  <c r="I960" i="3"/>
  <c r="G961" i="3"/>
  <c r="I961" i="3"/>
  <c r="G962" i="3"/>
  <c r="I962" i="3"/>
  <c r="G963" i="3"/>
  <c r="I963" i="3"/>
  <c r="G964" i="3"/>
  <c r="I964" i="3"/>
  <c r="G965" i="3"/>
  <c r="I965" i="3"/>
  <c r="G966" i="3"/>
  <c r="I966" i="3"/>
  <c r="G967" i="3"/>
  <c r="I967" i="3"/>
  <c r="G968" i="3"/>
  <c r="I968" i="3"/>
  <c r="G969" i="3"/>
  <c r="I969" i="3"/>
  <c r="G970" i="3"/>
  <c r="I970" i="3"/>
  <c r="G971" i="3"/>
  <c r="I971" i="3"/>
  <c r="G972" i="3"/>
  <c r="I972" i="3"/>
  <c r="G973" i="3"/>
  <c r="I973" i="3"/>
  <c r="G974" i="3"/>
  <c r="I974" i="3"/>
  <c r="G975" i="3"/>
  <c r="I975" i="3"/>
  <c r="G976" i="3"/>
  <c r="I976" i="3"/>
  <c r="G977" i="3"/>
  <c r="I977" i="3"/>
  <c r="G978" i="3"/>
  <c r="I978" i="3"/>
  <c r="G979" i="3"/>
  <c r="I979" i="3"/>
  <c r="G980" i="3"/>
  <c r="I980" i="3"/>
  <c r="G981" i="3"/>
  <c r="I981" i="3"/>
  <c r="G982" i="3"/>
  <c r="I982" i="3"/>
  <c r="G983" i="3"/>
  <c r="I983" i="3"/>
  <c r="G984" i="3"/>
  <c r="I984" i="3"/>
  <c r="G985" i="3"/>
  <c r="I985" i="3"/>
  <c r="G986" i="3"/>
  <c r="I986" i="3"/>
  <c r="G987" i="3"/>
  <c r="I987" i="3"/>
  <c r="G988" i="3"/>
  <c r="I988" i="3"/>
  <c r="G989" i="3"/>
  <c r="I989" i="3"/>
  <c r="G990" i="3"/>
  <c r="I990" i="3"/>
  <c r="G991" i="3"/>
  <c r="I991" i="3"/>
  <c r="G992" i="3"/>
  <c r="I992" i="3"/>
  <c r="G993" i="3"/>
  <c r="I993" i="3"/>
  <c r="G994" i="3"/>
  <c r="I994" i="3"/>
  <c r="G995" i="3"/>
  <c r="I995" i="3"/>
  <c r="G996" i="3"/>
  <c r="I996" i="3"/>
  <c r="G997" i="3"/>
  <c r="I997" i="3"/>
  <c r="G998" i="3"/>
  <c r="I998" i="3"/>
  <c r="G999" i="3"/>
  <c r="I999" i="3"/>
  <c r="G1000" i="3"/>
  <c r="I1000" i="3"/>
  <c r="G1001" i="3"/>
  <c r="I1001" i="3"/>
  <c r="G1002" i="3"/>
  <c r="I1002" i="3"/>
  <c r="G1003" i="3"/>
  <c r="I1003" i="3"/>
  <c r="G1004" i="3"/>
  <c r="I1004" i="3"/>
  <c r="G1005" i="3"/>
  <c r="I1005" i="3"/>
  <c r="G1006" i="3"/>
  <c r="I1006" i="3"/>
  <c r="G1007" i="3"/>
  <c r="I1007" i="3"/>
  <c r="G1008" i="3"/>
  <c r="I1008" i="3"/>
  <c r="G1009" i="3"/>
  <c r="I1009" i="3"/>
  <c r="G1010" i="3"/>
  <c r="I1010" i="3"/>
  <c r="G1011" i="3"/>
  <c r="I1011" i="3"/>
  <c r="G1012" i="3"/>
  <c r="I1012" i="3"/>
  <c r="G1013" i="3"/>
  <c r="I1013" i="3"/>
  <c r="G1014" i="3"/>
  <c r="I1014" i="3"/>
  <c r="G1015" i="3"/>
  <c r="I1015" i="3"/>
  <c r="G1016" i="3"/>
  <c r="I1016" i="3"/>
  <c r="G1017" i="3"/>
  <c r="I1017" i="3"/>
  <c r="G1018" i="3"/>
  <c r="I1018" i="3"/>
  <c r="G1019" i="3"/>
  <c r="I1019" i="3"/>
  <c r="G1020" i="3"/>
  <c r="I1020" i="3"/>
  <c r="G1021" i="3"/>
  <c r="I1021" i="3"/>
  <c r="G1022" i="3"/>
  <c r="I1022" i="3"/>
  <c r="G1023" i="3"/>
  <c r="I1023" i="3"/>
  <c r="G1024" i="3"/>
  <c r="I1024" i="3"/>
  <c r="G1025" i="3"/>
  <c r="I1025" i="3"/>
  <c r="G1026" i="3"/>
  <c r="I1026" i="3"/>
  <c r="G1027" i="3"/>
  <c r="I1027" i="3"/>
  <c r="G1028" i="3"/>
  <c r="I1028" i="3"/>
  <c r="G1029" i="3"/>
  <c r="I1029" i="3"/>
  <c r="G1030" i="3"/>
  <c r="I1030" i="3"/>
  <c r="G1031" i="3"/>
  <c r="I1031" i="3"/>
  <c r="G1032" i="3"/>
  <c r="I1032" i="3"/>
  <c r="G1033" i="3"/>
  <c r="I1033" i="3"/>
  <c r="G1034" i="3"/>
  <c r="I1034" i="3"/>
  <c r="G1035" i="3"/>
  <c r="I1035" i="3"/>
  <c r="G1036" i="3"/>
  <c r="I1036" i="3"/>
  <c r="G1037" i="3"/>
  <c r="I1037" i="3"/>
  <c r="G1038" i="3"/>
  <c r="I1038" i="3"/>
  <c r="G1039" i="3"/>
  <c r="I1039" i="3"/>
  <c r="G1040" i="3"/>
  <c r="I1040" i="3"/>
  <c r="G1041" i="3"/>
  <c r="I1041" i="3"/>
  <c r="G1042" i="3"/>
  <c r="I1042" i="3"/>
  <c r="G1043" i="3"/>
  <c r="I1043" i="3"/>
  <c r="G1044" i="3"/>
  <c r="I1044" i="3"/>
  <c r="G1045" i="3"/>
  <c r="I1045" i="3"/>
  <c r="G1046" i="3"/>
  <c r="I1046" i="3"/>
  <c r="G1047" i="3"/>
  <c r="I1047" i="3"/>
  <c r="G1048" i="3"/>
  <c r="I1048" i="3"/>
  <c r="G1049" i="3"/>
  <c r="I1049" i="3"/>
  <c r="G1050" i="3"/>
  <c r="I1050" i="3"/>
  <c r="G1051" i="3"/>
  <c r="I1051" i="3"/>
  <c r="G1052" i="3"/>
  <c r="I1052" i="3"/>
  <c r="G1053" i="3"/>
  <c r="I1053" i="3"/>
  <c r="G1054" i="3"/>
  <c r="I1054" i="3"/>
  <c r="G1055" i="3"/>
  <c r="I1055" i="3"/>
  <c r="G1056" i="3"/>
  <c r="I1056" i="3"/>
  <c r="G1057" i="3"/>
  <c r="I1057" i="3"/>
  <c r="G1058" i="3"/>
  <c r="I1058" i="3"/>
  <c r="G1059" i="3"/>
  <c r="I1059" i="3"/>
  <c r="G1060" i="3"/>
  <c r="I1060" i="3"/>
  <c r="G1061" i="3"/>
  <c r="I1061" i="3"/>
  <c r="G1062" i="3"/>
  <c r="I1062" i="3"/>
  <c r="G1063" i="3"/>
  <c r="I1063" i="3"/>
  <c r="G1064" i="3"/>
  <c r="I1064" i="3"/>
  <c r="G1065" i="3"/>
  <c r="I1065" i="3"/>
  <c r="G1066" i="3"/>
  <c r="I1066" i="3"/>
  <c r="G1067" i="3"/>
  <c r="I1067" i="3"/>
  <c r="G1068" i="3"/>
  <c r="I1068" i="3"/>
  <c r="G1069" i="3"/>
  <c r="I1069" i="3"/>
  <c r="G1070" i="3"/>
  <c r="I1070" i="3"/>
  <c r="G1071" i="3"/>
  <c r="I1071" i="3"/>
  <c r="G1072" i="3"/>
  <c r="I1072" i="3"/>
  <c r="G1073" i="3"/>
  <c r="I1073" i="3"/>
  <c r="G1074" i="3"/>
  <c r="I1074" i="3"/>
  <c r="G1075" i="3"/>
  <c r="I1075" i="3"/>
  <c r="G1076" i="3"/>
  <c r="I1076" i="3"/>
  <c r="G1077" i="3"/>
  <c r="I1077" i="3"/>
  <c r="G1078" i="3"/>
  <c r="I1078" i="3"/>
  <c r="G1079" i="3"/>
  <c r="I1079" i="3"/>
  <c r="G1080" i="3"/>
  <c r="I1080" i="3"/>
  <c r="G1081" i="3"/>
  <c r="I1081" i="3"/>
  <c r="G1082" i="3"/>
  <c r="I1082" i="3"/>
  <c r="G1083" i="3"/>
  <c r="I1083" i="3"/>
  <c r="G1084" i="3"/>
  <c r="I1084" i="3"/>
  <c r="G1085" i="3"/>
  <c r="I1085" i="3"/>
  <c r="G1086" i="3"/>
  <c r="I1086" i="3"/>
  <c r="G1087" i="3"/>
  <c r="I1087" i="3"/>
  <c r="G1088" i="3"/>
  <c r="I1088" i="3"/>
  <c r="G1089" i="3"/>
  <c r="I1089" i="3"/>
  <c r="G1090" i="3"/>
  <c r="I1090" i="3"/>
  <c r="G1091" i="3"/>
  <c r="I1091" i="3"/>
  <c r="G1092" i="3"/>
  <c r="I1092" i="3"/>
  <c r="G1093" i="3"/>
  <c r="I1093" i="3"/>
  <c r="G1094" i="3"/>
  <c r="I1094" i="3"/>
  <c r="G1095" i="3"/>
  <c r="I1095" i="3"/>
  <c r="G1096" i="3"/>
  <c r="I1096" i="3"/>
  <c r="G1097" i="3"/>
  <c r="I1097" i="3"/>
  <c r="G1098" i="3"/>
  <c r="I1098" i="3"/>
  <c r="G1099" i="3"/>
  <c r="I1099" i="3"/>
  <c r="G1100" i="3"/>
  <c r="I1100" i="3"/>
  <c r="G1101" i="3"/>
  <c r="I1101" i="3"/>
  <c r="G1102" i="3"/>
  <c r="I1102" i="3"/>
  <c r="I37" i="3"/>
  <c r="G36" i="3"/>
  <c r="H36" i="3" s="1"/>
  <c r="G37" i="3"/>
  <c r="E46" i="3"/>
  <c r="F46" i="3" s="1"/>
  <c r="E50" i="3"/>
  <c r="F50" i="3" s="1"/>
  <c r="C36" i="3"/>
  <c r="C42" i="3"/>
  <c r="D42" i="3" s="1"/>
  <c r="E42" i="3" s="1"/>
  <c r="F42" i="3" s="1"/>
  <c r="C43" i="3"/>
  <c r="D43" i="3" s="1"/>
  <c r="E43" i="3" s="1"/>
  <c r="F43" i="3" s="1"/>
  <c r="C44" i="3"/>
  <c r="D44" i="3" s="1"/>
  <c r="E44" i="3" s="1"/>
  <c r="F44" i="3" s="1"/>
  <c r="C45" i="3"/>
  <c r="D45" i="3" s="1"/>
  <c r="E45" i="3" s="1"/>
  <c r="F45" i="3" s="1"/>
  <c r="C46" i="3"/>
  <c r="D46" i="3" s="1"/>
  <c r="C47" i="3"/>
  <c r="D47" i="3" s="1"/>
  <c r="E47" i="3" s="1"/>
  <c r="F47" i="3" s="1"/>
  <c r="C48" i="3"/>
  <c r="D48" i="3" s="1"/>
  <c r="E48" i="3" s="1"/>
  <c r="F48" i="3" s="1"/>
  <c r="C49" i="3"/>
  <c r="D49" i="3" s="1"/>
  <c r="E49" i="3" s="1"/>
  <c r="F49" i="3" s="1"/>
  <c r="H49" i="3" s="1"/>
  <c r="C50" i="3"/>
  <c r="D50" i="3" s="1"/>
  <c r="C51" i="3"/>
  <c r="D51" i="3"/>
  <c r="E51" i="3" s="1"/>
  <c r="F51" i="3" s="1"/>
  <c r="C52" i="3"/>
  <c r="D52" i="3" s="1"/>
  <c r="E52" i="3" s="1"/>
  <c r="F52" i="3" s="1"/>
  <c r="C53" i="3"/>
  <c r="D53" i="3" s="1"/>
  <c r="E53" i="3" s="1"/>
  <c r="F53" i="3" s="1"/>
  <c r="C54" i="3"/>
  <c r="D54" i="3" s="1"/>
  <c r="E54" i="3" s="1"/>
  <c r="F54" i="3" s="1"/>
  <c r="C55" i="3"/>
  <c r="D55" i="3" s="1"/>
  <c r="E55" i="3" s="1"/>
  <c r="F55" i="3" s="1"/>
  <c r="C56" i="3"/>
  <c r="D56" i="3"/>
  <c r="E56" i="3" s="1"/>
  <c r="F56" i="3" s="1"/>
  <c r="C57" i="3"/>
  <c r="D57" i="3"/>
  <c r="E57" i="3" s="1"/>
  <c r="F57" i="3" s="1"/>
  <c r="H57" i="3" s="1"/>
  <c r="C58" i="3"/>
  <c r="D58" i="3" s="1"/>
  <c r="E58" i="3" s="1"/>
  <c r="F58" i="3" s="1"/>
  <c r="C59" i="3"/>
  <c r="D59" i="3" s="1"/>
  <c r="E59" i="3" s="1"/>
  <c r="F59" i="3" s="1"/>
  <c r="C60" i="3"/>
  <c r="D60" i="3" s="1"/>
  <c r="E60" i="3" s="1"/>
  <c r="F60" i="3" s="1"/>
  <c r="C61" i="3"/>
  <c r="D61" i="3"/>
  <c r="E61" i="3" s="1"/>
  <c r="F61" i="3" s="1"/>
  <c r="C62" i="3"/>
  <c r="D62" i="3" s="1"/>
  <c r="E62" i="3" s="1"/>
  <c r="F62" i="3" s="1"/>
  <c r="C63" i="3"/>
  <c r="D63" i="3"/>
  <c r="E63" i="3" s="1"/>
  <c r="F63" i="3" s="1"/>
  <c r="C64" i="3"/>
  <c r="D64" i="3" s="1"/>
  <c r="E64" i="3" s="1"/>
  <c r="F64" i="3" s="1"/>
  <c r="C65" i="3"/>
  <c r="D65" i="3" s="1"/>
  <c r="E65" i="3" s="1"/>
  <c r="F65" i="3" s="1"/>
  <c r="H65" i="3" s="1"/>
  <c r="C66" i="3"/>
  <c r="D66" i="3" s="1"/>
  <c r="E66" i="3" s="1"/>
  <c r="F66" i="3" s="1"/>
  <c r="C67" i="3"/>
  <c r="D67" i="3" s="1"/>
  <c r="E67" i="3" s="1"/>
  <c r="F67" i="3" s="1"/>
  <c r="C68" i="3"/>
  <c r="D68" i="3"/>
  <c r="E68" i="3" s="1"/>
  <c r="F68" i="3" s="1"/>
  <c r="C69" i="3"/>
  <c r="D69" i="3" s="1"/>
  <c r="E69" i="3" s="1"/>
  <c r="F69" i="3" s="1"/>
  <c r="C70" i="3"/>
  <c r="D70" i="3" s="1"/>
  <c r="E70" i="3" s="1"/>
  <c r="F70" i="3" s="1"/>
  <c r="C71" i="3"/>
  <c r="D71" i="3"/>
  <c r="E71" i="3" s="1"/>
  <c r="F71" i="3" s="1"/>
  <c r="C72" i="3"/>
  <c r="D72" i="3" s="1"/>
  <c r="E72" i="3" s="1"/>
  <c r="F72" i="3" s="1"/>
  <c r="C73" i="3"/>
  <c r="D73" i="3" s="1"/>
  <c r="E73" i="3" s="1"/>
  <c r="F73" i="3" s="1"/>
  <c r="H73" i="3" s="1"/>
  <c r="C74" i="3"/>
  <c r="D74" i="3" s="1"/>
  <c r="E74" i="3" s="1"/>
  <c r="F74" i="3" s="1"/>
  <c r="C75" i="3"/>
  <c r="D75" i="3" s="1"/>
  <c r="E75" i="3" s="1"/>
  <c r="F75" i="3" s="1"/>
  <c r="C76" i="3"/>
  <c r="D76" i="3" s="1"/>
  <c r="E76" i="3" s="1"/>
  <c r="F76" i="3" s="1"/>
  <c r="C77" i="3"/>
  <c r="D77" i="3" s="1"/>
  <c r="E77" i="3" s="1"/>
  <c r="F77" i="3" s="1"/>
  <c r="C78" i="3"/>
  <c r="D78" i="3" s="1"/>
  <c r="E78" i="3" s="1"/>
  <c r="F78" i="3" s="1"/>
  <c r="C79" i="3"/>
  <c r="D79" i="3" s="1"/>
  <c r="E79" i="3" s="1"/>
  <c r="F79" i="3" s="1"/>
  <c r="C80" i="3"/>
  <c r="D80" i="3" s="1"/>
  <c r="E80" i="3" s="1"/>
  <c r="F80" i="3" s="1"/>
  <c r="C81" i="3"/>
  <c r="D81" i="3" s="1"/>
  <c r="E81" i="3" s="1"/>
  <c r="F81" i="3" s="1"/>
  <c r="H81" i="3" s="1"/>
  <c r="C82" i="3"/>
  <c r="D82" i="3" s="1"/>
  <c r="E82" i="3" s="1"/>
  <c r="F82" i="3" s="1"/>
  <c r="C83" i="3"/>
  <c r="D83" i="3" s="1"/>
  <c r="E83" i="3" s="1"/>
  <c r="F83" i="3" s="1"/>
  <c r="C84" i="3"/>
  <c r="D84" i="3" s="1"/>
  <c r="E84" i="3" s="1"/>
  <c r="F84" i="3" s="1"/>
  <c r="C85" i="3"/>
  <c r="D85" i="3" s="1"/>
  <c r="E85" i="3" s="1"/>
  <c r="F85" i="3" s="1"/>
  <c r="C86" i="3"/>
  <c r="D86" i="3" s="1"/>
  <c r="E86" i="3" s="1"/>
  <c r="F86" i="3" s="1"/>
  <c r="C87" i="3"/>
  <c r="D87" i="3"/>
  <c r="E87" i="3" s="1"/>
  <c r="F87" i="3" s="1"/>
  <c r="C88" i="3"/>
  <c r="D88" i="3" s="1"/>
  <c r="E88" i="3" s="1"/>
  <c r="F88" i="3" s="1"/>
  <c r="C89" i="3"/>
  <c r="D89" i="3" s="1"/>
  <c r="E89" i="3" s="1"/>
  <c r="F89" i="3" s="1"/>
  <c r="H89" i="3" s="1"/>
  <c r="C90" i="3"/>
  <c r="D90" i="3" s="1"/>
  <c r="E90" i="3" s="1"/>
  <c r="F90" i="3" s="1"/>
  <c r="C91" i="3"/>
  <c r="D91" i="3" s="1"/>
  <c r="E91" i="3" s="1"/>
  <c r="F91" i="3" s="1"/>
  <c r="C92" i="3"/>
  <c r="D92" i="3" s="1"/>
  <c r="E92" i="3" s="1"/>
  <c r="F92" i="3" s="1"/>
  <c r="C93" i="3"/>
  <c r="D93" i="3" s="1"/>
  <c r="E93" i="3" s="1"/>
  <c r="F93" i="3" s="1"/>
  <c r="C94" i="3"/>
  <c r="D94" i="3" s="1"/>
  <c r="E94" i="3" s="1"/>
  <c r="F94" i="3" s="1"/>
  <c r="C95" i="3"/>
  <c r="D95" i="3"/>
  <c r="E95" i="3" s="1"/>
  <c r="F95" i="3" s="1"/>
  <c r="C96" i="3"/>
  <c r="D96" i="3" s="1"/>
  <c r="E96" i="3" s="1"/>
  <c r="F96" i="3" s="1"/>
  <c r="C97" i="3"/>
  <c r="D97" i="3"/>
  <c r="E97" i="3" s="1"/>
  <c r="F97" i="3" s="1"/>
  <c r="H97" i="3" s="1"/>
  <c r="C98" i="3"/>
  <c r="D98" i="3" s="1"/>
  <c r="E98" i="3" s="1"/>
  <c r="F98" i="3" s="1"/>
  <c r="C99" i="3"/>
  <c r="D99" i="3"/>
  <c r="E99" i="3" s="1"/>
  <c r="F99" i="3" s="1"/>
  <c r="C100" i="3"/>
  <c r="D100" i="3"/>
  <c r="E100" i="3" s="1"/>
  <c r="F100" i="3" s="1"/>
  <c r="C101" i="3"/>
  <c r="D101" i="3" s="1"/>
  <c r="E101" i="3" s="1"/>
  <c r="F101" i="3" s="1"/>
  <c r="C102" i="3"/>
  <c r="D102" i="3" s="1"/>
  <c r="E102" i="3" s="1"/>
  <c r="F102" i="3" s="1"/>
  <c r="C103" i="3"/>
  <c r="D103" i="3" s="1"/>
  <c r="E103" i="3" s="1"/>
  <c r="F103" i="3" s="1"/>
  <c r="C104" i="3"/>
  <c r="D104" i="3" s="1"/>
  <c r="E104" i="3" s="1"/>
  <c r="F104" i="3" s="1"/>
  <c r="C105" i="3"/>
  <c r="D105" i="3"/>
  <c r="E105" i="3" s="1"/>
  <c r="F105" i="3" s="1"/>
  <c r="H105" i="3" s="1"/>
  <c r="C106" i="3"/>
  <c r="D106" i="3" s="1"/>
  <c r="E106" i="3" s="1"/>
  <c r="F106" i="3" s="1"/>
  <c r="C107" i="3"/>
  <c r="D107" i="3" s="1"/>
  <c r="E107" i="3" s="1"/>
  <c r="F107" i="3" s="1"/>
  <c r="C108" i="3"/>
  <c r="D108" i="3" s="1"/>
  <c r="E108" i="3" s="1"/>
  <c r="F108" i="3" s="1"/>
  <c r="C109" i="3"/>
  <c r="D109" i="3" s="1"/>
  <c r="E109" i="3" s="1"/>
  <c r="F109" i="3" s="1"/>
  <c r="C110" i="3"/>
  <c r="D110" i="3" s="1"/>
  <c r="E110" i="3" s="1"/>
  <c r="F110" i="3" s="1"/>
  <c r="C111" i="3"/>
  <c r="D111" i="3" s="1"/>
  <c r="E111" i="3" s="1"/>
  <c r="F111" i="3" s="1"/>
  <c r="C112" i="3"/>
  <c r="D112" i="3" s="1"/>
  <c r="E112" i="3" s="1"/>
  <c r="F112" i="3" s="1"/>
  <c r="C113" i="3"/>
  <c r="D113" i="3" s="1"/>
  <c r="E113" i="3" s="1"/>
  <c r="F113" i="3" s="1"/>
  <c r="H113" i="3" s="1"/>
  <c r="C114" i="3"/>
  <c r="D114" i="3" s="1"/>
  <c r="E114" i="3" s="1"/>
  <c r="F114" i="3" s="1"/>
  <c r="C115" i="3"/>
  <c r="D115" i="3"/>
  <c r="E115" i="3" s="1"/>
  <c r="F115" i="3" s="1"/>
  <c r="C116" i="3"/>
  <c r="D116" i="3" s="1"/>
  <c r="E116" i="3" s="1"/>
  <c r="F116" i="3" s="1"/>
  <c r="C117" i="3"/>
  <c r="D117" i="3" s="1"/>
  <c r="E117" i="3" s="1"/>
  <c r="F117" i="3" s="1"/>
  <c r="C118" i="3"/>
  <c r="D118" i="3" s="1"/>
  <c r="E118" i="3" s="1"/>
  <c r="F118" i="3" s="1"/>
  <c r="C119" i="3"/>
  <c r="D119" i="3" s="1"/>
  <c r="E119" i="3" s="1"/>
  <c r="F119" i="3" s="1"/>
  <c r="C120" i="3"/>
  <c r="D120" i="3"/>
  <c r="E120" i="3" s="1"/>
  <c r="F120" i="3" s="1"/>
  <c r="C121" i="3"/>
  <c r="D121" i="3"/>
  <c r="E121" i="3" s="1"/>
  <c r="F121" i="3" s="1"/>
  <c r="H121" i="3" s="1"/>
  <c r="C122" i="3"/>
  <c r="D122" i="3" s="1"/>
  <c r="E122" i="3" s="1"/>
  <c r="F122" i="3" s="1"/>
  <c r="C123" i="3"/>
  <c r="D123" i="3" s="1"/>
  <c r="E123" i="3" s="1"/>
  <c r="F123" i="3" s="1"/>
  <c r="C124" i="3"/>
  <c r="D124" i="3" s="1"/>
  <c r="E124" i="3" s="1"/>
  <c r="F124" i="3" s="1"/>
  <c r="C125" i="3"/>
  <c r="D125" i="3"/>
  <c r="E125" i="3" s="1"/>
  <c r="F125" i="3" s="1"/>
  <c r="C126" i="3"/>
  <c r="D126" i="3" s="1"/>
  <c r="E126" i="3" s="1"/>
  <c r="F126" i="3" s="1"/>
  <c r="C127" i="3"/>
  <c r="D127" i="3" s="1"/>
  <c r="E127" i="3" s="1"/>
  <c r="F127" i="3" s="1"/>
  <c r="C128" i="3"/>
  <c r="D128" i="3" s="1"/>
  <c r="E128" i="3" s="1"/>
  <c r="F128" i="3" s="1"/>
  <c r="C129" i="3"/>
  <c r="D129" i="3" s="1"/>
  <c r="E129" i="3" s="1"/>
  <c r="F129" i="3" s="1"/>
  <c r="C130" i="3"/>
  <c r="D130" i="3" s="1"/>
  <c r="E130" i="3" s="1"/>
  <c r="F130" i="3" s="1"/>
  <c r="C131" i="3"/>
  <c r="D131" i="3" s="1"/>
  <c r="E131" i="3" s="1"/>
  <c r="F131" i="3" s="1"/>
  <c r="C132" i="3"/>
  <c r="D132" i="3" s="1"/>
  <c r="E132" i="3" s="1"/>
  <c r="F132" i="3" s="1"/>
  <c r="C133" i="3"/>
  <c r="D133" i="3" s="1"/>
  <c r="E133" i="3" s="1"/>
  <c r="F133" i="3" s="1"/>
  <c r="H133" i="3" s="1"/>
  <c r="C134" i="3"/>
  <c r="D134" i="3" s="1"/>
  <c r="E134" i="3" s="1"/>
  <c r="F134" i="3" s="1"/>
  <c r="C135" i="3"/>
  <c r="D135" i="3"/>
  <c r="E135" i="3" s="1"/>
  <c r="F135" i="3" s="1"/>
  <c r="C136" i="3"/>
  <c r="D136" i="3"/>
  <c r="E136" i="3" s="1"/>
  <c r="F136" i="3" s="1"/>
  <c r="C137" i="3"/>
  <c r="D137" i="3"/>
  <c r="E137" i="3" s="1"/>
  <c r="F137" i="3" s="1"/>
  <c r="C138" i="3"/>
  <c r="D138" i="3" s="1"/>
  <c r="E138" i="3" s="1"/>
  <c r="F138" i="3" s="1"/>
  <c r="H138" i="3" s="1"/>
  <c r="C139" i="3"/>
  <c r="D139" i="3"/>
  <c r="E139" i="3" s="1"/>
  <c r="F139" i="3" s="1"/>
  <c r="C140" i="3"/>
  <c r="D140" i="3" s="1"/>
  <c r="E140" i="3" s="1"/>
  <c r="F140" i="3" s="1"/>
  <c r="H140" i="3" s="1"/>
  <c r="C141" i="3"/>
  <c r="D141" i="3"/>
  <c r="E141" i="3" s="1"/>
  <c r="F141" i="3" s="1"/>
  <c r="H141" i="3" s="1"/>
  <c r="C142" i="3"/>
  <c r="D142" i="3" s="1"/>
  <c r="E142" i="3" s="1"/>
  <c r="F142" i="3" s="1"/>
  <c r="C143" i="3"/>
  <c r="D143" i="3" s="1"/>
  <c r="E143" i="3" s="1"/>
  <c r="F143" i="3" s="1"/>
  <c r="C144" i="3"/>
  <c r="D144" i="3"/>
  <c r="E144" i="3" s="1"/>
  <c r="F144" i="3" s="1"/>
  <c r="H144" i="3" s="1"/>
  <c r="C145" i="3"/>
  <c r="D145" i="3" s="1"/>
  <c r="E145" i="3" s="1"/>
  <c r="F145" i="3" s="1"/>
  <c r="C146" i="3"/>
  <c r="D146" i="3" s="1"/>
  <c r="E146" i="3" s="1"/>
  <c r="F146" i="3" s="1"/>
  <c r="C147" i="3"/>
  <c r="D147" i="3" s="1"/>
  <c r="E147" i="3" s="1"/>
  <c r="F147" i="3" s="1"/>
  <c r="C148" i="3"/>
  <c r="D148" i="3" s="1"/>
  <c r="E148" i="3" s="1"/>
  <c r="F148" i="3" s="1"/>
  <c r="C149" i="3"/>
  <c r="D149" i="3"/>
  <c r="E149" i="3" s="1"/>
  <c r="F149" i="3" s="1"/>
  <c r="C150" i="3"/>
  <c r="D150" i="3" s="1"/>
  <c r="E150" i="3" s="1"/>
  <c r="F150" i="3" s="1"/>
  <c r="H150" i="3" s="1"/>
  <c r="C151" i="3"/>
  <c r="D151" i="3"/>
  <c r="E151" i="3" s="1"/>
  <c r="F151" i="3" s="1"/>
  <c r="C152" i="3"/>
  <c r="D152" i="3" s="1"/>
  <c r="E152" i="3" s="1"/>
  <c r="F152" i="3" s="1"/>
  <c r="H152" i="3" s="1"/>
  <c r="C153" i="3"/>
  <c r="D153" i="3" s="1"/>
  <c r="E153" i="3" s="1"/>
  <c r="F153" i="3" s="1"/>
  <c r="C154" i="3"/>
  <c r="D154" i="3" s="1"/>
  <c r="E154" i="3" s="1"/>
  <c r="F154" i="3" s="1"/>
  <c r="H154" i="3" s="1"/>
  <c r="C155" i="3"/>
  <c r="D155" i="3" s="1"/>
  <c r="E155" i="3" s="1"/>
  <c r="F155" i="3" s="1"/>
  <c r="C156" i="3"/>
  <c r="D156" i="3" s="1"/>
  <c r="E156" i="3" s="1"/>
  <c r="F156" i="3" s="1"/>
  <c r="C157" i="3"/>
  <c r="D157" i="3" s="1"/>
  <c r="E157" i="3" s="1"/>
  <c r="F157" i="3" s="1"/>
  <c r="C158" i="3"/>
  <c r="D158" i="3" s="1"/>
  <c r="E158" i="3" s="1"/>
  <c r="F158" i="3" s="1"/>
  <c r="C159" i="3"/>
  <c r="D159" i="3" s="1"/>
  <c r="E159" i="3" s="1"/>
  <c r="F159" i="3" s="1"/>
  <c r="C160" i="3"/>
  <c r="D160" i="3" s="1"/>
  <c r="E160" i="3" s="1"/>
  <c r="F160" i="3" s="1"/>
  <c r="C161" i="3"/>
  <c r="D161" i="3" s="1"/>
  <c r="E161" i="3" s="1"/>
  <c r="F161" i="3" s="1"/>
  <c r="C162" i="3"/>
  <c r="D162" i="3" s="1"/>
  <c r="E162" i="3" s="1"/>
  <c r="F162" i="3" s="1"/>
  <c r="C163" i="3"/>
  <c r="D163" i="3" s="1"/>
  <c r="E163" i="3" s="1"/>
  <c r="F163" i="3" s="1"/>
  <c r="C164" i="3"/>
  <c r="D164" i="3" s="1"/>
  <c r="E164" i="3" s="1"/>
  <c r="F164" i="3" s="1"/>
  <c r="C165" i="3"/>
  <c r="D165" i="3" s="1"/>
  <c r="E165" i="3" s="1"/>
  <c r="F165" i="3" s="1"/>
  <c r="H165" i="3" s="1"/>
  <c r="C166" i="3"/>
  <c r="D166" i="3" s="1"/>
  <c r="E166" i="3" s="1"/>
  <c r="F166" i="3" s="1"/>
  <c r="C167" i="3"/>
  <c r="D167" i="3"/>
  <c r="E167" i="3" s="1"/>
  <c r="F167" i="3" s="1"/>
  <c r="C168" i="3"/>
  <c r="D168" i="3" s="1"/>
  <c r="E168" i="3" s="1"/>
  <c r="F168" i="3" s="1"/>
  <c r="C169" i="3"/>
  <c r="D169" i="3" s="1"/>
  <c r="E169" i="3" s="1"/>
  <c r="F169" i="3" s="1"/>
  <c r="C170" i="3"/>
  <c r="D170" i="3" s="1"/>
  <c r="E170" i="3" s="1"/>
  <c r="F170" i="3" s="1"/>
  <c r="H170" i="3" s="1"/>
  <c r="C171" i="3"/>
  <c r="D171" i="3"/>
  <c r="E171" i="3" s="1"/>
  <c r="F171" i="3" s="1"/>
  <c r="C172" i="3"/>
  <c r="D172" i="3" s="1"/>
  <c r="E172" i="3" s="1"/>
  <c r="F172" i="3" s="1"/>
  <c r="H172" i="3" s="1"/>
  <c r="C173" i="3"/>
  <c r="D173" i="3" s="1"/>
  <c r="E173" i="3" s="1"/>
  <c r="F173" i="3" s="1"/>
  <c r="H173" i="3" s="1"/>
  <c r="C174" i="3"/>
  <c r="D174" i="3" s="1"/>
  <c r="E174" i="3" s="1"/>
  <c r="F174" i="3" s="1"/>
  <c r="H174" i="3" s="1"/>
  <c r="C175" i="3"/>
  <c r="D175" i="3" s="1"/>
  <c r="E175" i="3" s="1"/>
  <c r="F175" i="3" s="1"/>
  <c r="C176" i="3"/>
  <c r="D176" i="3"/>
  <c r="E176" i="3" s="1"/>
  <c r="F176" i="3" s="1"/>
  <c r="H176" i="3" s="1"/>
  <c r="C177" i="3"/>
  <c r="D177" i="3"/>
  <c r="E177" i="3" s="1"/>
  <c r="F177" i="3" s="1"/>
  <c r="C178" i="3"/>
  <c r="D178" i="3" s="1"/>
  <c r="E178" i="3" s="1"/>
  <c r="F178" i="3" s="1"/>
  <c r="C179" i="3"/>
  <c r="D179" i="3" s="1"/>
  <c r="E179" i="3" s="1"/>
  <c r="F179" i="3" s="1"/>
  <c r="C180" i="3"/>
  <c r="D180" i="3" s="1"/>
  <c r="E180" i="3" s="1"/>
  <c r="F180" i="3" s="1"/>
  <c r="C181" i="3"/>
  <c r="D181" i="3" s="1"/>
  <c r="E181" i="3" s="1"/>
  <c r="F181" i="3" s="1"/>
  <c r="C182" i="3"/>
  <c r="D182" i="3" s="1"/>
  <c r="E182" i="3" s="1"/>
  <c r="F182" i="3" s="1"/>
  <c r="H182" i="3" s="1"/>
  <c r="C183" i="3"/>
  <c r="D183" i="3"/>
  <c r="E183" i="3" s="1"/>
  <c r="F183" i="3" s="1"/>
  <c r="C184" i="3"/>
  <c r="D184" i="3" s="1"/>
  <c r="E184" i="3" s="1"/>
  <c r="F184" i="3" s="1"/>
  <c r="H184" i="3" s="1"/>
  <c r="C185" i="3"/>
  <c r="D185" i="3" s="1"/>
  <c r="E185" i="3" s="1"/>
  <c r="F185" i="3" s="1"/>
  <c r="C186" i="3"/>
  <c r="D186" i="3" s="1"/>
  <c r="E186" i="3" s="1"/>
  <c r="F186" i="3" s="1"/>
  <c r="C187" i="3"/>
  <c r="D187" i="3" s="1"/>
  <c r="E187" i="3" s="1"/>
  <c r="F187" i="3" s="1"/>
  <c r="C188" i="3"/>
  <c r="D188" i="3" s="1"/>
  <c r="E188" i="3" s="1"/>
  <c r="F188" i="3" s="1"/>
  <c r="C189" i="3"/>
  <c r="D189" i="3" s="1"/>
  <c r="E189" i="3" s="1"/>
  <c r="F189" i="3" s="1"/>
  <c r="C190" i="3"/>
  <c r="D190" i="3" s="1"/>
  <c r="E190" i="3" s="1"/>
  <c r="F190" i="3" s="1"/>
  <c r="C191" i="3"/>
  <c r="D191" i="3" s="1"/>
  <c r="E191" i="3" s="1"/>
  <c r="F191" i="3" s="1"/>
  <c r="C192" i="3"/>
  <c r="D192" i="3" s="1"/>
  <c r="E192" i="3" s="1"/>
  <c r="F192" i="3" s="1"/>
  <c r="C193" i="3"/>
  <c r="D193" i="3" s="1"/>
  <c r="E193" i="3" s="1"/>
  <c r="F193" i="3" s="1"/>
  <c r="C194" i="3"/>
  <c r="D194" i="3" s="1"/>
  <c r="E194" i="3" s="1"/>
  <c r="F194" i="3" s="1"/>
  <c r="C195" i="3"/>
  <c r="D195" i="3" s="1"/>
  <c r="E195" i="3" s="1"/>
  <c r="F195" i="3" s="1"/>
  <c r="C196" i="3"/>
  <c r="D196" i="3" s="1"/>
  <c r="E196" i="3" s="1"/>
  <c r="F196" i="3" s="1"/>
  <c r="C197" i="3"/>
  <c r="D197" i="3" s="1"/>
  <c r="E197" i="3" s="1"/>
  <c r="F197" i="3" s="1"/>
  <c r="H197" i="3" s="1"/>
  <c r="C198" i="3"/>
  <c r="D198" i="3" s="1"/>
  <c r="E198" i="3" s="1"/>
  <c r="F198" i="3" s="1"/>
  <c r="C199" i="3"/>
  <c r="D199" i="3"/>
  <c r="E199" i="3" s="1"/>
  <c r="F199" i="3" s="1"/>
  <c r="C200" i="3"/>
  <c r="D200" i="3" s="1"/>
  <c r="E200" i="3" s="1"/>
  <c r="F200" i="3" s="1"/>
  <c r="C201" i="3"/>
  <c r="D201" i="3" s="1"/>
  <c r="E201" i="3" s="1"/>
  <c r="F201" i="3" s="1"/>
  <c r="C202" i="3"/>
  <c r="D202" i="3" s="1"/>
  <c r="E202" i="3" s="1"/>
  <c r="F202" i="3" s="1"/>
  <c r="H202" i="3" s="1"/>
  <c r="C203" i="3"/>
  <c r="D203" i="3" s="1"/>
  <c r="E203" i="3" s="1"/>
  <c r="F203" i="3" s="1"/>
  <c r="C204" i="3"/>
  <c r="D204" i="3" s="1"/>
  <c r="E204" i="3" s="1"/>
  <c r="F204" i="3" s="1"/>
  <c r="H204" i="3" s="1"/>
  <c r="C205" i="3"/>
  <c r="D205" i="3" s="1"/>
  <c r="E205" i="3" s="1"/>
  <c r="F205" i="3" s="1"/>
  <c r="H205" i="3" s="1"/>
  <c r="C206" i="3"/>
  <c r="D206" i="3" s="1"/>
  <c r="E206" i="3" s="1"/>
  <c r="F206" i="3" s="1"/>
  <c r="C207" i="3"/>
  <c r="D207" i="3" s="1"/>
  <c r="E207" i="3" s="1"/>
  <c r="F207" i="3" s="1"/>
  <c r="C208" i="3"/>
  <c r="D208" i="3"/>
  <c r="E208" i="3" s="1"/>
  <c r="F208" i="3" s="1"/>
  <c r="C209" i="3"/>
  <c r="D209" i="3"/>
  <c r="E209" i="3" s="1"/>
  <c r="F209" i="3" s="1"/>
  <c r="C210" i="3"/>
  <c r="D210" i="3" s="1"/>
  <c r="E210" i="3" s="1"/>
  <c r="F210" i="3" s="1"/>
  <c r="C211" i="3"/>
  <c r="D211" i="3" s="1"/>
  <c r="E211" i="3" s="1"/>
  <c r="F211" i="3" s="1"/>
  <c r="C212" i="3"/>
  <c r="D212" i="3" s="1"/>
  <c r="E212" i="3" s="1"/>
  <c r="F212" i="3" s="1"/>
  <c r="C213" i="3"/>
  <c r="D213" i="3" s="1"/>
  <c r="E213" i="3" s="1"/>
  <c r="F213" i="3" s="1"/>
  <c r="C214" i="3"/>
  <c r="D214" i="3" s="1"/>
  <c r="E214" i="3" s="1"/>
  <c r="F214" i="3" s="1"/>
  <c r="C215" i="3"/>
  <c r="D215" i="3"/>
  <c r="E215" i="3" s="1"/>
  <c r="F215" i="3" s="1"/>
  <c r="C216" i="3"/>
  <c r="D216" i="3" s="1"/>
  <c r="E216" i="3" s="1"/>
  <c r="F216" i="3" s="1"/>
  <c r="C217" i="3"/>
  <c r="D217" i="3" s="1"/>
  <c r="E217" i="3" s="1"/>
  <c r="F217" i="3" s="1"/>
  <c r="C218" i="3"/>
  <c r="D218" i="3" s="1"/>
  <c r="E218" i="3" s="1"/>
  <c r="F218" i="3" s="1"/>
  <c r="C219" i="3"/>
  <c r="D219" i="3" s="1"/>
  <c r="E219" i="3" s="1"/>
  <c r="F219" i="3" s="1"/>
  <c r="C220" i="3"/>
  <c r="D220" i="3" s="1"/>
  <c r="E220" i="3" s="1"/>
  <c r="F220" i="3" s="1"/>
  <c r="C221" i="3"/>
  <c r="D221" i="3" s="1"/>
  <c r="E221" i="3" s="1"/>
  <c r="F221" i="3" s="1"/>
  <c r="C222" i="3"/>
  <c r="D222" i="3" s="1"/>
  <c r="E222" i="3" s="1"/>
  <c r="F222" i="3" s="1"/>
  <c r="C223" i="3"/>
  <c r="D223" i="3" s="1"/>
  <c r="E223" i="3" s="1"/>
  <c r="F223" i="3" s="1"/>
  <c r="C224" i="3"/>
  <c r="D224" i="3" s="1"/>
  <c r="E224" i="3" s="1"/>
  <c r="F224" i="3" s="1"/>
  <c r="C225" i="3"/>
  <c r="D225" i="3" s="1"/>
  <c r="E225" i="3" s="1"/>
  <c r="F225" i="3" s="1"/>
  <c r="C226" i="3"/>
  <c r="D226" i="3" s="1"/>
  <c r="E226" i="3" s="1"/>
  <c r="F226" i="3" s="1"/>
  <c r="C227" i="3"/>
  <c r="D227" i="3" s="1"/>
  <c r="E227" i="3" s="1"/>
  <c r="F227" i="3" s="1"/>
  <c r="C228" i="3"/>
  <c r="D228" i="3" s="1"/>
  <c r="E228" i="3" s="1"/>
  <c r="F228" i="3" s="1"/>
  <c r="C229" i="3"/>
  <c r="D229" i="3" s="1"/>
  <c r="E229" i="3" s="1"/>
  <c r="F229" i="3" s="1"/>
  <c r="C230" i="3"/>
  <c r="D230" i="3" s="1"/>
  <c r="E230" i="3" s="1"/>
  <c r="F230" i="3" s="1"/>
  <c r="C231" i="3"/>
  <c r="D231" i="3"/>
  <c r="E231" i="3" s="1"/>
  <c r="F231" i="3" s="1"/>
  <c r="C232" i="3"/>
  <c r="D232" i="3" s="1"/>
  <c r="E232" i="3" s="1"/>
  <c r="F232" i="3" s="1"/>
  <c r="C233" i="3"/>
  <c r="D233" i="3" s="1"/>
  <c r="E233" i="3" s="1"/>
  <c r="F233" i="3" s="1"/>
  <c r="C234" i="3"/>
  <c r="D234" i="3" s="1"/>
  <c r="E234" i="3" s="1"/>
  <c r="F234" i="3" s="1"/>
  <c r="C235" i="3"/>
  <c r="D235" i="3" s="1"/>
  <c r="E235" i="3" s="1"/>
  <c r="F235" i="3" s="1"/>
  <c r="C236" i="3"/>
  <c r="D236" i="3" s="1"/>
  <c r="E236" i="3" s="1"/>
  <c r="F236" i="3" s="1"/>
  <c r="C237" i="3"/>
  <c r="D237" i="3"/>
  <c r="E237" i="3" s="1"/>
  <c r="F237" i="3" s="1"/>
  <c r="C238" i="3"/>
  <c r="D238" i="3" s="1"/>
  <c r="E238" i="3" s="1"/>
  <c r="F238" i="3" s="1"/>
  <c r="C239" i="3"/>
  <c r="D239" i="3" s="1"/>
  <c r="E239" i="3" s="1"/>
  <c r="F239" i="3" s="1"/>
  <c r="C240" i="3"/>
  <c r="D240" i="3"/>
  <c r="E240" i="3" s="1"/>
  <c r="F240" i="3" s="1"/>
  <c r="C241" i="3"/>
  <c r="D241" i="3" s="1"/>
  <c r="E241" i="3" s="1"/>
  <c r="F241" i="3" s="1"/>
  <c r="C242" i="3"/>
  <c r="D242" i="3" s="1"/>
  <c r="E242" i="3" s="1"/>
  <c r="F242" i="3" s="1"/>
  <c r="C243" i="3"/>
  <c r="D243" i="3" s="1"/>
  <c r="E243" i="3" s="1"/>
  <c r="F243" i="3" s="1"/>
  <c r="C244" i="3"/>
  <c r="D244" i="3" s="1"/>
  <c r="E244" i="3" s="1"/>
  <c r="F244" i="3" s="1"/>
  <c r="C245" i="3"/>
  <c r="D245" i="3" s="1"/>
  <c r="E245" i="3" s="1"/>
  <c r="F245" i="3" s="1"/>
  <c r="C246" i="3"/>
  <c r="D246" i="3" s="1"/>
  <c r="E246" i="3" s="1"/>
  <c r="F246" i="3" s="1"/>
  <c r="C247" i="3"/>
  <c r="D247" i="3" s="1"/>
  <c r="E247" i="3" s="1"/>
  <c r="F247" i="3" s="1"/>
  <c r="C248" i="3"/>
  <c r="D248" i="3" s="1"/>
  <c r="E248" i="3" s="1"/>
  <c r="F248" i="3" s="1"/>
  <c r="C249" i="3"/>
  <c r="D249" i="3"/>
  <c r="E249" i="3" s="1"/>
  <c r="F249" i="3" s="1"/>
  <c r="C250" i="3"/>
  <c r="D250" i="3" s="1"/>
  <c r="E250" i="3" s="1"/>
  <c r="F250" i="3" s="1"/>
  <c r="C251" i="3"/>
  <c r="D251" i="3" s="1"/>
  <c r="E251" i="3" s="1"/>
  <c r="F251" i="3" s="1"/>
  <c r="C252" i="3"/>
  <c r="D252" i="3" s="1"/>
  <c r="E252" i="3" s="1"/>
  <c r="F252" i="3" s="1"/>
  <c r="C253" i="3"/>
  <c r="D253" i="3" s="1"/>
  <c r="E253" i="3" s="1"/>
  <c r="F253" i="3" s="1"/>
  <c r="C254" i="3"/>
  <c r="D254" i="3" s="1"/>
  <c r="E254" i="3" s="1"/>
  <c r="F254" i="3" s="1"/>
  <c r="C255" i="3"/>
  <c r="D255" i="3"/>
  <c r="E255" i="3" s="1"/>
  <c r="F255" i="3" s="1"/>
  <c r="C256" i="3"/>
  <c r="D256" i="3" s="1"/>
  <c r="E256" i="3" s="1"/>
  <c r="F256" i="3" s="1"/>
  <c r="C257" i="3"/>
  <c r="D257" i="3" s="1"/>
  <c r="E257" i="3" s="1"/>
  <c r="F257" i="3" s="1"/>
  <c r="C258" i="3"/>
  <c r="D258" i="3" s="1"/>
  <c r="E258" i="3" s="1"/>
  <c r="F258" i="3" s="1"/>
  <c r="C259" i="3"/>
  <c r="D259" i="3" s="1"/>
  <c r="E259" i="3" s="1"/>
  <c r="F259" i="3" s="1"/>
  <c r="C260" i="3"/>
  <c r="D260" i="3" s="1"/>
  <c r="E260" i="3" s="1"/>
  <c r="F260" i="3" s="1"/>
  <c r="C261" i="3"/>
  <c r="D261" i="3" s="1"/>
  <c r="E261" i="3" s="1"/>
  <c r="F261" i="3" s="1"/>
  <c r="C262" i="3"/>
  <c r="D262" i="3" s="1"/>
  <c r="E262" i="3" s="1"/>
  <c r="F262" i="3" s="1"/>
  <c r="C263" i="3"/>
  <c r="D263" i="3"/>
  <c r="E263" i="3" s="1"/>
  <c r="F263" i="3" s="1"/>
  <c r="C264" i="3"/>
  <c r="D264" i="3" s="1"/>
  <c r="E264" i="3" s="1"/>
  <c r="F264" i="3" s="1"/>
  <c r="C265" i="3"/>
  <c r="D265" i="3" s="1"/>
  <c r="E265" i="3" s="1"/>
  <c r="F265" i="3" s="1"/>
  <c r="C266" i="3"/>
  <c r="D266" i="3" s="1"/>
  <c r="E266" i="3" s="1"/>
  <c r="F266" i="3" s="1"/>
  <c r="C267" i="3"/>
  <c r="D267" i="3" s="1"/>
  <c r="E267" i="3" s="1"/>
  <c r="F267" i="3" s="1"/>
  <c r="C268" i="3"/>
  <c r="D268" i="3" s="1"/>
  <c r="E268" i="3" s="1"/>
  <c r="F268" i="3" s="1"/>
  <c r="C269" i="3"/>
  <c r="D269" i="3" s="1"/>
  <c r="E269" i="3" s="1"/>
  <c r="F269" i="3" s="1"/>
  <c r="C270" i="3"/>
  <c r="D270" i="3" s="1"/>
  <c r="E270" i="3" s="1"/>
  <c r="F270" i="3" s="1"/>
  <c r="C271" i="3"/>
  <c r="D271" i="3" s="1"/>
  <c r="E271" i="3" s="1"/>
  <c r="F271" i="3" s="1"/>
  <c r="C272" i="3"/>
  <c r="D272" i="3"/>
  <c r="E272" i="3" s="1"/>
  <c r="F272" i="3" s="1"/>
  <c r="C273" i="3"/>
  <c r="D273" i="3"/>
  <c r="E273" i="3" s="1"/>
  <c r="F273" i="3" s="1"/>
  <c r="C274" i="3"/>
  <c r="D274" i="3" s="1"/>
  <c r="E274" i="3" s="1"/>
  <c r="F274" i="3" s="1"/>
  <c r="C275" i="3"/>
  <c r="D275" i="3" s="1"/>
  <c r="E275" i="3" s="1"/>
  <c r="F275" i="3" s="1"/>
  <c r="C276" i="3"/>
  <c r="D276" i="3" s="1"/>
  <c r="E276" i="3" s="1"/>
  <c r="F276" i="3" s="1"/>
  <c r="C277" i="3"/>
  <c r="D277" i="3" s="1"/>
  <c r="E277" i="3" s="1"/>
  <c r="F277" i="3" s="1"/>
  <c r="C278" i="3"/>
  <c r="D278" i="3" s="1"/>
  <c r="E278" i="3" s="1"/>
  <c r="F278" i="3" s="1"/>
  <c r="C279" i="3"/>
  <c r="D279" i="3" s="1"/>
  <c r="E279" i="3" s="1"/>
  <c r="F279" i="3" s="1"/>
  <c r="C280" i="3"/>
  <c r="D280" i="3"/>
  <c r="E280" i="3" s="1"/>
  <c r="F280" i="3" s="1"/>
  <c r="C281" i="3"/>
  <c r="D281" i="3"/>
  <c r="E281" i="3" s="1"/>
  <c r="F281" i="3" s="1"/>
  <c r="C282" i="3"/>
  <c r="D282" i="3" s="1"/>
  <c r="E282" i="3" s="1"/>
  <c r="F282" i="3" s="1"/>
  <c r="C283" i="3"/>
  <c r="D283" i="3" s="1"/>
  <c r="E283" i="3" s="1"/>
  <c r="F283" i="3" s="1"/>
  <c r="C284" i="3"/>
  <c r="D284" i="3" s="1"/>
  <c r="E284" i="3" s="1"/>
  <c r="F284" i="3" s="1"/>
  <c r="C285" i="3"/>
  <c r="D285" i="3" s="1"/>
  <c r="E285" i="3" s="1"/>
  <c r="F285" i="3" s="1"/>
  <c r="C286" i="3"/>
  <c r="D286" i="3" s="1"/>
  <c r="E286" i="3" s="1"/>
  <c r="F286" i="3" s="1"/>
  <c r="C287" i="3"/>
  <c r="D287" i="3"/>
  <c r="E287" i="3" s="1"/>
  <c r="F287" i="3" s="1"/>
  <c r="C288" i="3"/>
  <c r="D288" i="3" s="1"/>
  <c r="E288" i="3" s="1"/>
  <c r="F288" i="3" s="1"/>
  <c r="C289" i="3"/>
  <c r="D289" i="3" s="1"/>
  <c r="E289" i="3" s="1"/>
  <c r="F289" i="3" s="1"/>
  <c r="C290" i="3"/>
  <c r="D290" i="3" s="1"/>
  <c r="E290" i="3" s="1"/>
  <c r="F290" i="3" s="1"/>
  <c r="C291" i="3"/>
  <c r="D291" i="3" s="1"/>
  <c r="E291" i="3" s="1"/>
  <c r="F291" i="3" s="1"/>
  <c r="C292" i="3"/>
  <c r="D292" i="3" s="1"/>
  <c r="E292" i="3" s="1"/>
  <c r="F292" i="3" s="1"/>
  <c r="C293" i="3"/>
  <c r="D293" i="3" s="1"/>
  <c r="E293" i="3" s="1"/>
  <c r="F293" i="3" s="1"/>
  <c r="C294" i="3"/>
  <c r="D294" i="3" s="1"/>
  <c r="E294" i="3" s="1"/>
  <c r="F294" i="3" s="1"/>
  <c r="C295" i="3"/>
  <c r="D295" i="3" s="1"/>
  <c r="E295" i="3" s="1"/>
  <c r="F295" i="3" s="1"/>
  <c r="C296" i="3"/>
  <c r="D296" i="3"/>
  <c r="E296" i="3" s="1"/>
  <c r="F296" i="3" s="1"/>
  <c r="C297" i="3"/>
  <c r="D297" i="3" s="1"/>
  <c r="E297" i="3" s="1"/>
  <c r="F297" i="3" s="1"/>
  <c r="C298" i="3"/>
  <c r="D298" i="3" s="1"/>
  <c r="E298" i="3" s="1"/>
  <c r="F298" i="3" s="1"/>
  <c r="C299" i="3"/>
  <c r="D299" i="3" s="1"/>
  <c r="E299" i="3" s="1"/>
  <c r="F299" i="3" s="1"/>
  <c r="C300" i="3"/>
  <c r="D300" i="3" s="1"/>
  <c r="E300" i="3" s="1"/>
  <c r="F300" i="3" s="1"/>
  <c r="C301" i="3"/>
  <c r="D301" i="3" s="1"/>
  <c r="E301" i="3" s="1"/>
  <c r="F301" i="3" s="1"/>
  <c r="C302" i="3"/>
  <c r="D302" i="3" s="1"/>
  <c r="E302" i="3" s="1"/>
  <c r="F302" i="3" s="1"/>
  <c r="C303" i="3"/>
  <c r="D303" i="3"/>
  <c r="E303" i="3" s="1"/>
  <c r="F303" i="3" s="1"/>
  <c r="C304" i="3"/>
  <c r="D304" i="3" s="1"/>
  <c r="E304" i="3" s="1"/>
  <c r="F304" i="3" s="1"/>
  <c r="C305" i="3"/>
  <c r="D305" i="3"/>
  <c r="E305" i="3" s="1"/>
  <c r="F305" i="3" s="1"/>
  <c r="C306" i="3"/>
  <c r="D306" i="3" s="1"/>
  <c r="E306" i="3" s="1"/>
  <c r="F306" i="3" s="1"/>
  <c r="C307" i="3"/>
  <c r="D307" i="3" s="1"/>
  <c r="E307" i="3" s="1"/>
  <c r="F307" i="3" s="1"/>
  <c r="C308" i="3"/>
  <c r="D308" i="3" s="1"/>
  <c r="E308" i="3" s="1"/>
  <c r="F308" i="3" s="1"/>
  <c r="C309" i="3"/>
  <c r="D309" i="3" s="1"/>
  <c r="E309" i="3" s="1"/>
  <c r="F309" i="3" s="1"/>
  <c r="C310" i="3"/>
  <c r="D310" i="3" s="1"/>
  <c r="E310" i="3" s="1"/>
  <c r="F310" i="3" s="1"/>
  <c r="C311" i="3"/>
  <c r="D311" i="3" s="1"/>
  <c r="E311" i="3" s="1"/>
  <c r="F311" i="3" s="1"/>
  <c r="C312" i="3"/>
  <c r="D312" i="3"/>
  <c r="E312" i="3" s="1"/>
  <c r="F312" i="3" s="1"/>
  <c r="C313" i="3"/>
  <c r="D313" i="3" s="1"/>
  <c r="E313" i="3" s="1"/>
  <c r="F313" i="3" s="1"/>
  <c r="C314" i="3"/>
  <c r="D314" i="3" s="1"/>
  <c r="E314" i="3" s="1"/>
  <c r="F314" i="3" s="1"/>
  <c r="C315" i="3"/>
  <c r="D315" i="3" s="1"/>
  <c r="E315" i="3" s="1"/>
  <c r="F315" i="3" s="1"/>
  <c r="C316" i="3"/>
  <c r="D316" i="3" s="1"/>
  <c r="E316" i="3" s="1"/>
  <c r="F316" i="3" s="1"/>
  <c r="C317" i="3"/>
  <c r="D317" i="3" s="1"/>
  <c r="E317" i="3" s="1"/>
  <c r="F317" i="3" s="1"/>
  <c r="C318" i="3"/>
  <c r="D318" i="3" s="1"/>
  <c r="E318" i="3" s="1"/>
  <c r="F318" i="3" s="1"/>
  <c r="C319" i="3"/>
  <c r="D319" i="3"/>
  <c r="E319" i="3" s="1"/>
  <c r="F319" i="3" s="1"/>
  <c r="C320" i="3"/>
  <c r="D320" i="3" s="1"/>
  <c r="E320" i="3" s="1"/>
  <c r="F320" i="3" s="1"/>
  <c r="C321" i="3"/>
  <c r="D321" i="3"/>
  <c r="E321" i="3" s="1"/>
  <c r="F321" i="3" s="1"/>
  <c r="C322" i="3"/>
  <c r="D322" i="3" s="1"/>
  <c r="E322" i="3" s="1"/>
  <c r="F322" i="3" s="1"/>
  <c r="C323" i="3"/>
  <c r="D323" i="3" s="1"/>
  <c r="E323" i="3" s="1"/>
  <c r="F323" i="3" s="1"/>
  <c r="C324" i="3"/>
  <c r="D324" i="3" s="1"/>
  <c r="E324" i="3" s="1"/>
  <c r="F324" i="3" s="1"/>
  <c r="C325" i="3"/>
  <c r="D325" i="3" s="1"/>
  <c r="E325" i="3" s="1"/>
  <c r="F325" i="3" s="1"/>
  <c r="C326" i="3"/>
  <c r="D326" i="3" s="1"/>
  <c r="E326" i="3" s="1"/>
  <c r="F326" i="3" s="1"/>
  <c r="C327" i="3"/>
  <c r="D327" i="3" s="1"/>
  <c r="E327" i="3" s="1"/>
  <c r="F327" i="3" s="1"/>
  <c r="C328" i="3"/>
  <c r="D328" i="3"/>
  <c r="E328" i="3" s="1"/>
  <c r="F328" i="3" s="1"/>
  <c r="C329" i="3"/>
  <c r="D329" i="3" s="1"/>
  <c r="E329" i="3" s="1"/>
  <c r="F329" i="3" s="1"/>
  <c r="C330" i="3"/>
  <c r="D330" i="3" s="1"/>
  <c r="E330" i="3" s="1"/>
  <c r="F330" i="3" s="1"/>
  <c r="C331" i="3"/>
  <c r="D331" i="3" s="1"/>
  <c r="E331" i="3" s="1"/>
  <c r="F331" i="3" s="1"/>
  <c r="C332" i="3"/>
  <c r="D332" i="3" s="1"/>
  <c r="E332" i="3" s="1"/>
  <c r="F332" i="3" s="1"/>
  <c r="C333" i="3"/>
  <c r="D333" i="3" s="1"/>
  <c r="E333" i="3" s="1"/>
  <c r="F333" i="3" s="1"/>
  <c r="C334" i="3"/>
  <c r="D334" i="3" s="1"/>
  <c r="E334" i="3" s="1"/>
  <c r="F334" i="3" s="1"/>
  <c r="C335" i="3"/>
  <c r="D335" i="3"/>
  <c r="E335" i="3" s="1"/>
  <c r="F335" i="3" s="1"/>
  <c r="C336" i="3"/>
  <c r="D336" i="3"/>
  <c r="E336" i="3" s="1"/>
  <c r="F336" i="3" s="1"/>
  <c r="C337" i="3"/>
  <c r="D337" i="3"/>
  <c r="E337" i="3" s="1"/>
  <c r="F337" i="3" s="1"/>
  <c r="C338" i="3"/>
  <c r="D338" i="3" s="1"/>
  <c r="E338" i="3" s="1"/>
  <c r="F338" i="3" s="1"/>
  <c r="C339" i="3"/>
  <c r="D339" i="3" s="1"/>
  <c r="E339" i="3" s="1"/>
  <c r="F339" i="3" s="1"/>
  <c r="C340" i="3"/>
  <c r="D340" i="3"/>
  <c r="E340" i="3" s="1"/>
  <c r="F340" i="3" s="1"/>
  <c r="C341" i="3"/>
  <c r="D341" i="3" s="1"/>
  <c r="E341" i="3" s="1"/>
  <c r="F341" i="3" s="1"/>
  <c r="C342" i="3"/>
  <c r="D342" i="3" s="1"/>
  <c r="E342" i="3" s="1"/>
  <c r="F342" i="3" s="1"/>
  <c r="C343" i="3"/>
  <c r="D343" i="3" s="1"/>
  <c r="E343" i="3" s="1"/>
  <c r="F343" i="3" s="1"/>
  <c r="C344" i="3"/>
  <c r="D344" i="3" s="1"/>
  <c r="E344" i="3" s="1"/>
  <c r="F344" i="3" s="1"/>
  <c r="C345" i="3"/>
  <c r="D345" i="3"/>
  <c r="E345" i="3" s="1"/>
  <c r="F345" i="3" s="1"/>
  <c r="C346" i="3"/>
  <c r="D346" i="3" s="1"/>
  <c r="E346" i="3" s="1"/>
  <c r="F346" i="3" s="1"/>
  <c r="C347" i="3"/>
  <c r="D347" i="3"/>
  <c r="E347" i="3" s="1"/>
  <c r="F347" i="3" s="1"/>
  <c r="C348" i="3"/>
  <c r="D348" i="3" s="1"/>
  <c r="E348" i="3" s="1"/>
  <c r="F348" i="3" s="1"/>
  <c r="C349" i="3"/>
  <c r="D349" i="3" s="1"/>
  <c r="E349" i="3" s="1"/>
  <c r="F349" i="3" s="1"/>
  <c r="C350" i="3"/>
  <c r="D350" i="3" s="1"/>
  <c r="E350" i="3" s="1"/>
  <c r="F350" i="3" s="1"/>
  <c r="C351" i="3"/>
  <c r="D351" i="3"/>
  <c r="E351" i="3" s="1"/>
  <c r="F351" i="3" s="1"/>
  <c r="C352" i="3"/>
  <c r="D352" i="3" s="1"/>
  <c r="E352" i="3" s="1"/>
  <c r="F352" i="3" s="1"/>
  <c r="C353" i="3"/>
  <c r="D353" i="3"/>
  <c r="E353" i="3" s="1"/>
  <c r="F353" i="3" s="1"/>
  <c r="C354" i="3"/>
  <c r="D354" i="3" s="1"/>
  <c r="E354" i="3" s="1"/>
  <c r="F354" i="3" s="1"/>
  <c r="C355" i="3"/>
  <c r="D355" i="3" s="1"/>
  <c r="E355" i="3" s="1"/>
  <c r="F355" i="3" s="1"/>
  <c r="C356" i="3"/>
  <c r="D356" i="3" s="1"/>
  <c r="E356" i="3" s="1"/>
  <c r="F356" i="3" s="1"/>
  <c r="C357" i="3"/>
  <c r="D357" i="3" s="1"/>
  <c r="E357" i="3" s="1"/>
  <c r="F357" i="3" s="1"/>
  <c r="C358" i="3"/>
  <c r="D358" i="3" s="1"/>
  <c r="E358" i="3" s="1"/>
  <c r="F358" i="3" s="1"/>
  <c r="C359" i="3"/>
  <c r="D359" i="3" s="1"/>
  <c r="E359" i="3" s="1"/>
  <c r="F359" i="3" s="1"/>
  <c r="C360" i="3"/>
  <c r="D360" i="3"/>
  <c r="E360" i="3" s="1"/>
  <c r="F360" i="3" s="1"/>
  <c r="C361" i="3"/>
  <c r="D361" i="3" s="1"/>
  <c r="E361" i="3" s="1"/>
  <c r="F361" i="3" s="1"/>
  <c r="C362" i="3"/>
  <c r="D362" i="3" s="1"/>
  <c r="E362" i="3" s="1"/>
  <c r="F362" i="3" s="1"/>
  <c r="H362" i="3" s="1"/>
  <c r="C363" i="3"/>
  <c r="D363" i="3" s="1"/>
  <c r="E363" i="3" s="1"/>
  <c r="F363" i="3" s="1"/>
  <c r="C364" i="3"/>
  <c r="D364" i="3" s="1"/>
  <c r="E364" i="3" s="1"/>
  <c r="F364" i="3" s="1"/>
  <c r="H364" i="3" s="1"/>
  <c r="C365" i="3"/>
  <c r="D365" i="3" s="1"/>
  <c r="E365" i="3" s="1"/>
  <c r="F365" i="3" s="1"/>
  <c r="C366" i="3"/>
  <c r="D366" i="3" s="1"/>
  <c r="E366" i="3" s="1"/>
  <c r="F366" i="3" s="1"/>
  <c r="H366" i="3" s="1"/>
  <c r="C367" i="3"/>
  <c r="D367" i="3"/>
  <c r="E367" i="3" s="1"/>
  <c r="F367" i="3" s="1"/>
  <c r="C368" i="3"/>
  <c r="D368" i="3" s="1"/>
  <c r="E368" i="3" s="1"/>
  <c r="F368" i="3" s="1"/>
  <c r="H368" i="3" s="1"/>
  <c r="C369" i="3"/>
  <c r="D369" i="3" s="1"/>
  <c r="E369" i="3" s="1"/>
  <c r="F369" i="3" s="1"/>
  <c r="C370" i="3"/>
  <c r="D370" i="3" s="1"/>
  <c r="E370" i="3" s="1"/>
  <c r="F370" i="3" s="1"/>
  <c r="H370" i="3" s="1"/>
  <c r="C371" i="3"/>
  <c r="D371" i="3" s="1"/>
  <c r="E371" i="3" s="1"/>
  <c r="F371" i="3" s="1"/>
  <c r="C372" i="3"/>
  <c r="D372" i="3" s="1"/>
  <c r="E372" i="3" s="1"/>
  <c r="F372" i="3" s="1"/>
  <c r="H372" i="3" s="1"/>
  <c r="C373" i="3"/>
  <c r="D373" i="3" s="1"/>
  <c r="E373" i="3" s="1"/>
  <c r="F373" i="3" s="1"/>
  <c r="C374" i="3"/>
  <c r="D374" i="3" s="1"/>
  <c r="E374" i="3" s="1"/>
  <c r="F374" i="3" s="1"/>
  <c r="H374" i="3" s="1"/>
  <c r="C375" i="3"/>
  <c r="D375" i="3" s="1"/>
  <c r="E375" i="3" s="1"/>
  <c r="F375" i="3" s="1"/>
  <c r="C376" i="3"/>
  <c r="D376" i="3" s="1"/>
  <c r="E376" i="3" s="1"/>
  <c r="F376" i="3" s="1"/>
  <c r="H376" i="3" s="1"/>
  <c r="C377" i="3"/>
  <c r="D377" i="3" s="1"/>
  <c r="E377" i="3" s="1"/>
  <c r="F377" i="3" s="1"/>
  <c r="C378" i="3"/>
  <c r="D378" i="3" s="1"/>
  <c r="E378" i="3" s="1"/>
  <c r="F378" i="3" s="1"/>
  <c r="H378" i="3" s="1"/>
  <c r="C379" i="3"/>
  <c r="D379" i="3" s="1"/>
  <c r="E379" i="3" s="1"/>
  <c r="F379" i="3" s="1"/>
  <c r="C380" i="3"/>
  <c r="D380" i="3" s="1"/>
  <c r="E380" i="3" s="1"/>
  <c r="F380" i="3" s="1"/>
  <c r="H380" i="3" s="1"/>
  <c r="C381" i="3"/>
  <c r="D381" i="3" s="1"/>
  <c r="E381" i="3" s="1"/>
  <c r="F381" i="3" s="1"/>
  <c r="C382" i="3"/>
  <c r="D382" i="3" s="1"/>
  <c r="E382" i="3" s="1"/>
  <c r="F382" i="3" s="1"/>
  <c r="H382" i="3" s="1"/>
  <c r="C383" i="3"/>
  <c r="D383" i="3" s="1"/>
  <c r="E383" i="3" s="1"/>
  <c r="F383" i="3" s="1"/>
  <c r="C384" i="3"/>
  <c r="D384" i="3" s="1"/>
  <c r="E384" i="3" s="1"/>
  <c r="F384" i="3" s="1"/>
  <c r="H384" i="3" s="1"/>
  <c r="C385" i="3"/>
  <c r="D385" i="3"/>
  <c r="E385" i="3" s="1"/>
  <c r="F385" i="3" s="1"/>
  <c r="C386" i="3"/>
  <c r="D386" i="3" s="1"/>
  <c r="E386" i="3" s="1"/>
  <c r="F386" i="3" s="1"/>
  <c r="H386" i="3" s="1"/>
  <c r="C387" i="3"/>
  <c r="D387" i="3" s="1"/>
  <c r="E387" i="3" s="1"/>
  <c r="F387" i="3" s="1"/>
  <c r="C388" i="3"/>
  <c r="D388" i="3" s="1"/>
  <c r="E388" i="3" s="1"/>
  <c r="F388" i="3" s="1"/>
  <c r="H388" i="3" s="1"/>
  <c r="C389" i="3"/>
  <c r="D389" i="3" s="1"/>
  <c r="E389" i="3" s="1"/>
  <c r="F389" i="3" s="1"/>
  <c r="C390" i="3"/>
  <c r="D390" i="3" s="1"/>
  <c r="E390" i="3" s="1"/>
  <c r="F390" i="3" s="1"/>
  <c r="H390" i="3" s="1"/>
  <c r="C391" i="3"/>
  <c r="D391" i="3" s="1"/>
  <c r="E391" i="3" s="1"/>
  <c r="F391" i="3" s="1"/>
  <c r="C392" i="3"/>
  <c r="D392" i="3" s="1"/>
  <c r="E392" i="3" s="1"/>
  <c r="F392" i="3" s="1"/>
  <c r="H392" i="3" s="1"/>
  <c r="C393" i="3"/>
  <c r="D393" i="3" s="1"/>
  <c r="E393" i="3" s="1"/>
  <c r="F393" i="3" s="1"/>
  <c r="C394" i="3"/>
  <c r="D394" i="3" s="1"/>
  <c r="E394" i="3" s="1"/>
  <c r="F394" i="3" s="1"/>
  <c r="H394" i="3" s="1"/>
  <c r="C395" i="3"/>
  <c r="D395" i="3" s="1"/>
  <c r="E395" i="3" s="1"/>
  <c r="F395" i="3" s="1"/>
  <c r="C396" i="3"/>
  <c r="D396" i="3" s="1"/>
  <c r="E396" i="3" s="1"/>
  <c r="F396" i="3" s="1"/>
  <c r="H396" i="3" s="1"/>
  <c r="C397" i="3"/>
  <c r="D397" i="3" s="1"/>
  <c r="E397" i="3" s="1"/>
  <c r="F397" i="3" s="1"/>
  <c r="C398" i="3"/>
  <c r="D398" i="3" s="1"/>
  <c r="E398" i="3" s="1"/>
  <c r="F398" i="3" s="1"/>
  <c r="H398" i="3" s="1"/>
  <c r="C399" i="3"/>
  <c r="D399" i="3" s="1"/>
  <c r="E399" i="3" s="1"/>
  <c r="F399" i="3" s="1"/>
  <c r="C400" i="3"/>
  <c r="D400" i="3" s="1"/>
  <c r="E400" i="3" s="1"/>
  <c r="F400" i="3" s="1"/>
  <c r="H400" i="3" s="1"/>
  <c r="C401" i="3"/>
  <c r="D401" i="3"/>
  <c r="E401" i="3" s="1"/>
  <c r="F401" i="3" s="1"/>
  <c r="C402" i="3"/>
  <c r="D402" i="3" s="1"/>
  <c r="E402" i="3" s="1"/>
  <c r="F402" i="3" s="1"/>
  <c r="H402" i="3" s="1"/>
  <c r="C403" i="3"/>
  <c r="D403" i="3" s="1"/>
  <c r="E403" i="3" s="1"/>
  <c r="F403" i="3" s="1"/>
  <c r="C404" i="3"/>
  <c r="D404" i="3" s="1"/>
  <c r="E404" i="3" s="1"/>
  <c r="F404" i="3" s="1"/>
  <c r="H404" i="3" s="1"/>
  <c r="C405" i="3"/>
  <c r="D405" i="3"/>
  <c r="E405" i="3" s="1"/>
  <c r="F405" i="3" s="1"/>
  <c r="C406" i="3"/>
  <c r="D406" i="3" s="1"/>
  <c r="E406" i="3" s="1"/>
  <c r="F406" i="3" s="1"/>
  <c r="H406" i="3" s="1"/>
  <c r="C407" i="3"/>
  <c r="D407" i="3" s="1"/>
  <c r="E407" i="3" s="1"/>
  <c r="F407" i="3" s="1"/>
  <c r="C408" i="3"/>
  <c r="D408" i="3" s="1"/>
  <c r="E408" i="3" s="1"/>
  <c r="F408" i="3" s="1"/>
  <c r="H408" i="3" s="1"/>
  <c r="C409" i="3"/>
  <c r="D409" i="3" s="1"/>
  <c r="E409" i="3" s="1"/>
  <c r="F409" i="3" s="1"/>
  <c r="C410" i="3"/>
  <c r="D410" i="3" s="1"/>
  <c r="E410" i="3" s="1"/>
  <c r="F410" i="3" s="1"/>
  <c r="H410" i="3" s="1"/>
  <c r="C411" i="3"/>
  <c r="D411" i="3" s="1"/>
  <c r="E411" i="3" s="1"/>
  <c r="F411" i="3" s="1"/>
  <c r="C412" i="3"/>
  <c r="D412" i="3" s="1"/>
  <c r="E412" i="3" s="1"/>
  <c r="F412" i="3" s="1"/>
  <c r="H412" i="3" s="1"/>
  <c r="C413" i="3"/>
  <c r="D413" i="3" s="1"/>
  <c r="E413" i="3" s="1"/>
  <c r="F413" i="3" s="1"/>
  <c r="C414" i="3"/>
  <c r="D414" i="3"/>
  <c r="E414" i="3" s="1"/>
  <c r="F414" i="3" s="1"/>
  <c r="H414" i="3" s="1"/>
  <c r="C415" i="3"/>
  <c r="D415" i="3"/>
  <c r="E415" i="3" s="1"/>
  <c r="F415" i="3" s="1"/>
  <c r="C416" i="3"/>
  <c r="D416" i="3" s="1"/>
  <c r="E416" i="3" s="1"/>
  <c r="F416" i="3" s="1"/>
  <c r="H416" i="3" s="1"/>
  <c r="C417" i="3"/>
  <c r="D417" i="3" s="1"/>
  <c r="E417" i="3" s="1"/>
  <c r="F417" i="3" s="1"/>
  <c r="C418" i="3"/>
  <c r="D418" i="3" s="1"/>
  <c r="E418" i="3" s="1"/>
  <c r="F418" i="3" s="1"/>
  <c r="H418" i="3" s="1"/>
  <c r="C419" i="3"/>
  <c r="D419" i="3" s="1"/>
  <c r="E419" i="3" s="1"/>
  <c r="F419" i="3" s="1"/>
  <c r="C420" i="3"/>
  <c r="D420" i="3" s="1"/>
  <c r="E420" i="3" s="1"/>
  <c r="F420" i="3" s="1"/>
  <c r="H420" i="3" s="1"/>
  <c r="C421" i="3"/>
  <c r="D421" i="3" s="1"/>
  <c r="E421" i="3" s="1"/>
  <c r="F421" i="3" s="1"/>
  <c r="C422" i="3"/>
  <c r="D422" i="3" s="1"/>
  <c r="E422" i="3" s="1"/>
  <c r="F422" i="3" s="1"/>
  <c r="H422" i="3" s="1"/>
  <c r="C423" i="3"/>
  <c r="D423" i="3" s="1"/>
  <c r="E423" i="3" s="1"/>
  <c r="F423" i="3" s="1"/>
  <c r="C424" i="3"/>
  <c r="D424" i="3" s="1"/>
  <c r="E424" i="3" s="1"/>
  <c r="F424" i="3" s="1"/>
  <c r="H424" i="3" s="1"/>
  <c r="C425" i="3"/>
  <c r="D425" i="3" s="1"/>
  <c r="E425" i="3" s="1"/>
  <c r="F425" i="3" s="1"/>
  <c r="C426" i="3"/>
  <c r="D426" i="3" s="1"/>
  <c r="E426" i="3" s="1"/>
  <c r="F426" i="3" s="1"/>
  <c r="H426" i="3" s="1"/>
  <c r="C427" i="3"/>
  <c r="D427" i="3" s="1"/>
  <c r="E427" i="3" s="1"/>
  <c r="F427" i="3" s="1"/>
  <c r="C428" i="3"/>
  <c r="D428" i="3" s="1"/>
  <c r="E428" i="3" s="1"/>
  <c r="F428" i="3" s="1"/>
  <c r="H428" i="3" s="1"/>
  <c r="C429" i="3"/>
  <c r="D429" i="3"/>
  <c r="E429" i="3" s="1"/>
  <c r="F429" i="3" s="1"/>
  <c r="C430" i="3"/>
  <c r="D430" i="3" s="1"/>
  <c r="E430" i="3" s="1"/>
  <c r="F430" i="3" s="1"/>
  <c r="H430" i="3" s="1"/>
  <c r="C431" i="3"/>
  <c r="D431" i="3" s="1"/>
  <c r="E431" i="3" s="1"/>
  <c r="F431" i="3" s="1"/>
  <c r="C432" i="3"/>
  <c r="D432" i="3" s="1"/>
  <c r="E432" i="3" s="1"/>
  <c r="F432" i="3" s="1"/>
  <c r="H432" i="3" s="1"/>
  <c r="C433" i="3"/>
  <c r="D433" i="3" s="1"/>
  <c r="E433" i="3" s="1"/>
  <c r="F433" i="3" s="1"/>
  <c r="C434" i="3"/>
  <c r="D434" i="3"/>
  <c r="E434" i="3" s="1"/>
  <c r="F434" i="3" s="1"/>
  <c r="H434" i="3" s="1"/>
  <c r="C435" i="3"/>
  <c r="D435" i="3" s="1"/>
  <c r="E435" i="3" s="1"/>
  <c r="F435" i="3" s="1"/>
  <c r="C436" i="3"/>
  <c r="D436" i="3" s="1"/>
  <c r="E436" i="3" s="1"/>
  <c r="F436" i="3" s="1"/>
  <c r="H436" i="3" s="1"/>
  <c r="C437" i="3"/>
  <c r="D437" i="3" s="1"/>
  <c r="E437" i="3" s="1"/>
  <c r="F437" i="3" s="1"/>
  <c r="C438" i="3"/>
  <c r="D438" i="3"/>
  <c r="E438" i="3" s="1"/>
  <c r="F438" i="3" s="1"/>
  <c r="H438" i="3" s="1"/>
  <c r="C439" i="3"/>
  <c r="D439" i="3" s="1"/>
  <c r="E439" i="3" s="1"/>
  <c r="F439" i="3" s="1"/>
  <c r="C440" i="3"/>
  <c r="D440" i="3" s="1"/>
  <c r="E440" i="3" s="1"/>
  <c r="F440" i="3" s="1"/>
  <c r="H440" i="3" s="1"/>
  <c r="C441" i="3"/>
  <c r="D441" i="3" s="1"/>
  <c r="E441" i="3" s="1"/>
  <c r="F441" i="3" s="1"/>
  <c r="C442" i="3"/>
  <c r="D442" i="3" s="1"/>
  <c r="E442" i="3" s="1"/>
  <c r="F442" i="3" s="1"/>
  <c r="H442" i="3" s="1"/>
  <c r="C443" i="3"/>
  <c r="D443" i="3" s="1"/>
  <c r="E443" i="3" s="1"/>
  <c r="F443" i="3" s="1"/>
  <c r="C444" i="3"/>
  <c r="D444" i="3" s="1"/>
  <c r="E444" i="3" s="1"/>
  <c r="F444" i="3" s="1"/>
  <c r="H444" i="3" s="1"/>
  <c r="C445" i="3"/>
  <c r="D445" i="3" s="1"/>
  <c r="E445" i="3" s="1"/>
  <c r="F445" i="3" s="1"/>
  <c r="C446" i="3"/>
  <c r="D446" i="3" s="1"/>
  <c r="E446" i="3" s="1"/>
  <c r="F446" i="3" s="1"/>
  <c r="H446" i="3" s="1"/>
  <c r="C447" i="3"/>
  <c r="D447" i="3"/>
  <c r="E447" i="3" s="1"/>
  <c r="F447" i="3" s="1"/>
  <c r="C448" i="3"/>
  <c r="D448" i="3" s="1"/>
  <c r="E448" i="3" s="1"/>
  <c r="F448" i="3" s="1"/>
  <c r="H448" i="3" s="1"/>
  <c r="C449" i="3"/>
  <c r="D449" i="3" s="1"/>
  <c r="E449" i="3" s="1"/>
  <c r="F449" i="3" s="1"/>
  <c r="C450" i="3"/>
  <c r="D450" i="3" s="1"/>
  <c r="E450" i="3" s="1"/>
  <c r="F450" i="3" s="1"/>
  <c r="H450" i="3" s="1"/>
  <c r="C451" i="3"/>
  <c r="D451" i="3" s="1"/>
  <c r="E451" i="3" s="1"/>
  <c r="F451" i="3" s="1"/>
  <c r="C452" i="3"/>
  <c r="D452" i="3" s="1"/>
  <c r="E452" i="3" s="1"/>
  <c r="F452" i="3" s="1"/>
  <c r="H452" i="3" s="1"/>
  <c r="C453" i="3"/>
  <c r="D453" i="3" s="1"/>
  <c r="E453" i="3" s="1"/>
  <c r="F453" i="3" s="1"/>
  <c r="C454" i="3"/>
  <c r="D454" i="3" s="1"/>
  <c r="E454" i="3" s="1"/>
  <c r="F454" i="3" s="1"/>
  <c r="H454" i="3" s="1"/>
  <c r="C455" i="3"/>
  <c r="D455" i="3"/>
  <c r="E455" i="3" s="1"/>
  <c r="F455" i="3" s="1"/>
  <c r="C456" i="3"/>
  <c r="D456" i="3" s="1"/>
  <c r="E456" i="3" s="1"/>
  <c r="F456" i="3" s="1"/>
  <c r="H456" i="3" s="1"/>
  <c r="C457" i="3"/>
  <c r="D457" i="3"/>
  <c r="E457" i="3" s="1"/>
  <c r="F457" i="3" s="1"/>
  <c r="C458" i="3"/>
  <c r="D458" i="3" s="1"/>
  <c r="E458" i="3" s="1"/>
  <c r="F458" i="3" s="1"/>
  <c r="H458" i="3" s="1"/>
  <c r="C459" i="3"/>
  <c r="D459" i="3" s="1"/>
  <c r="E459" i="3" s="1"/>
  <c r="F459" i="3" s="1"/>
  <c r="C460" i="3"/>
  <c r="D460" i="3" s="1"/>
  <c r="E460" i="3" s="1"/>
  <c r="F460" i="3" s="1"/>
  <c r="H460" i="3" s="1"/>
  <c r="C461" i="3"/>
  <c r="D461" i="3"/>
  <c r="E461" i="3" s="1"/>
  <c r="F461" i="3" s="1"/>
  <c r="C462" i="3"/>
  <c r="D462" i="3" s="1"/>
  <c r="E462" i="3" s="1"/>
  <c r="F462" i="3" s="1"/>
  <c r="H462" i="3" s="1"/>
  <c r="C463" i="3"/>
  <c r="D463" i="3" s="1"/>
  <c r="E463" i="3" s="1"/>
  <c r="F463" i="3" s="1"/>
  <c r="C464" i="3"/>
  <c r="D464" i="3" s="1"/>
  <c r="E464" i="3" s="1"/>
  <c r="F464" i="3" s="1"/>
  <c r="H464" i="3" s="1"/>
  <c r="C465" i="3"/>
  <c r="D465" i="3" s="1"/>
  <c r="E465" i="3" s="1"/>
  <c r="F465" i="3" s="1"/>
  <c r="C466" i="3"/>
  <c r="D466" i="3" s="1"/>
  <c r="E466" i="3" s="1"/>
  <c r="F466" i="3" s="1"/>
  <c r="H466" i="3" s="1"/>
  <c r="C467" i="3"/>
  <c r="D467" i="3" s="1"/>
  <c r="E467" i="3" s="1"/>
  <c r="F467" i="3" s="1"/>
  <c r="C468" i="3"/>
  <c r="D468" i="3" s="1"/>
  <c r="E468" i="3" s="1"/>
  <c r="F468" i="3" s="1"/>
  <c r="H468" i="3" s="1"/>
  <c r="C469" i="3"/>
  <c r="D469" i="3" s="1"/>
  <c r="E469" i="3" s="1"/>
  <c r="F469" i="3" s="1"/>
  <c r="C470" i="3"/>
  <c r="D470" i="3"/>
  <c r="E470" i="3" s="1"/>
  <c r="F470" i="3" s="1"/>
  <c r="H470" i="3" s="1"/>
  <c r="C471" i="3"/>
  <c r="D471" i="3" s="1"/>
  <c r="E471" i="3" s="1"/>
  <c r="F471" i="3" s="1"/>
  <c r="C472" i="3"/>
  <c r="D472" i="3" s="1"/>
  <c r="E472" i="3" s="1"/>
  <c r="F472" i="3" s="1"/>
  <c r="H472" i="3" s="1"/>
  <c r="C473" i="3"/>
  <c r="D473" i="3" s="1"/>
  <c r="E473" i="3" s="1"/>
  <c r="F473" i="3" s="1"/>
  <c r="C474" i="3"/>
  <c r="D474" i="3" s="1"/>
  <c r="E474" i="3" s="1"/>
  <c r="F474" i="3" s="1"/>
  <c r="H474" i="3" s="1"/>
  <c r="C475" i="3"/>
  <c r="D475" i="3" s="1"/>
  <c r="E475" i="3" s="1"/>
  <c r="F475" i="3" s="1"/>
  <c r="C476" i="3"/>
  <c r="D476" i="3" s="1"/>
  <c r="E476" i="3" s="1"/>
  <c r="F476" i="3" s="1"/>
  <c r="H476" i="3" s="1"/>
  <c r="C477" i="3"/>
  <c r="D477" i="3" s="1"/>
  <c r="E477" i="3" s="1"/>
  <c r="F477" i="3" s="1"/>
  <c r="C478" i="3"/>
  <c r="D478" i="3"/>
  <c r="E478" i="3" s="1"/>
  <c r="F478" i="3" s="1"/>
  <c r="H478" i="3" s="1"/>
  <c r="C479" i="3"/>
  <c r="D479" i="3"/>
  <c r="E479" i="3" s="1"/>
  <c r="F479" i="3" s="1"/>
  <c r="C480" i="3"/>
  <c r="D480" i="3" s="1"/>
  <c r="E480" i="3" s="1"/>
  <c r="F480" i="3" s="1"/>
  <c r="H480" i="3" s="1"/>
  <c r="C481" i="3"/>
  <c r="D481" i="3" s="1"/>
  <c r="E481" i="3" s="1"/>
  <c r="F481" i="3" s="1"/>
  <c r="C482" i="3"/>
  <c r="D482" i="3" s="1"/>
  <c r="E482" i="3" s="1"/>
  <c r="F482" i="3" s="1"/>
  <c r="H482" i="3" s="1"/>
  <c r="C483" i="3"/>
  <c r="D483" i="3" s="1"/>
  <c r="E483" i="3" s="1"/>
  <c r="F483" i="3" s="1"/>
  <c r="C484" i="3"/>
  <c r="D484" i="3" s="1"/>
  <c r="E484" i="3" s="1"/>
  <c r="F484" i="3" s="1"/>
  <c r="H484" i="3" s="1"/>
  <c r="C485" i="3"/>
  <c r="D485" i="3" s="1"/>
  <c r="E485" i="3" s="1"/>
  <c r="F485" i="3" s="1"/>
  <c r="C486" i="3"/>
  <c r="D486" i="3" s="1"/>
  <c r="E486" i="3" s="1"/>
  <c r="F486" i="3" s="1"/>
  <c r="H486" i="3" s="1"/>
  <c r="C487" i="3"/>
  <c r="D487" i="3"/>
  <c r="E487" i="3" s="1"/>
  <c r="F487" i="3" s="1"/>
  <c r="C488" i="3"/>
  <c r="D488" i="3" s="1"/>
  <c r="E488" i="3" s="1"/>
  <c r="F488" i="3" s="1"/>
  <c r="C489" i="3"/>
  <c r="D489" i="3" s="1"/>
  <c r="E489" i="3" s="1"/>
  <c r="F489" i="3" s="1"/>
  <c r="C490" i="3"/>
  <c r="D490" i="3" s="1"/>
  <c r="E490" i="3" s="1"/>
  <c r="F490" i="3" s="1"/>
  <c r="H490" i="3" s="1"/>
  <c r="C491" i="3"/>
  <c r="D491" i="3" s="1"/>
  <c r="E491" i="3" s="1"/>
  <c r="F491" i="3" s="1"/>
  <c r="C492" i="3"/>
  <c r="D492" i="3" s="1"/>
  <c r="E492" i="3" s="1"/>
  <c r="F492" i="3" s="1"/>
  <c r="C493" i="3"/>
  <c r="D493" i="3"/>
  <c r="E493" i="3" s="1"/>
  <c r="F493" i="3" s="1"/>
  <c r="C494" i="3"/>
  <c r="D494" i="3" s="1"/>
  <c r="E494" i="3" s="1"/>
  <c r="F494" i="3" s="1"/>
  <c r="H494" i="3" s="1"/>
  <c r="C495" i="3"/>
  <c r="D495" i="3" s="1"/>
  <c r="E495" i="3" s="1"/>
  <c r="F495" i="3" s="1"/>
  <c r="C496" i="3"/>
  <c r="D496" i="3" s="1"/>
  <c r="E496" i="3" s="1"/>
  <c r="F496" i="3" s="1"/>
  <c r="C497" i="3"/>
  <c r="D497" i="3" s="1"/>
  <c r="E497" i="3" s="1"/>
  <c r="F497" i="3" s="1"/>
  <c r="C498" i="3"/>
  <c r="D498" i="3"/>
  <c r="E498" i="3" s="1"/>
  <c r="F498" i="3" s="1"/>
  <c r="H498" i="3" s="1"/>
  <c r="C499" i="3"/>
  <c r="D499" i="3" s="1"/>
  <c r="E499" i="3" s="1"/>
  <c r="F499" i="3" s="1"/>
  <c r="C500" i="3"/>
  <c r="D500" i="3" s="1"/>
  <c r="E500" i="3" s="1"/>
  <c r="F500" i="3" s="1"/>
  <c r="H500" i="3" s="1"/>
  <c r="C501" i="3"/>
  <c r="D501" i="3"/>
  <c r="E501" i="3" s="1"/>
  <c r="F501" i="3" s="1"/>
  <c r="C502" i="3"/>
  <c r="D502" i="3" s="1"/>
  <c r="E502" i="3" s="1"/>
  <c r="F502" i="3" s="1"/>
  <c r="H502" i="3" s="1"/>
  <c r="C503" i="3"/>
  <c r="D503" i="3" s="1"/>
  <c r="E503" i="3" s="1"/>
  <c r="F503" i="3" s="1"/>
  <c r="C504" i="3"/>
  <c r="D504" i="3" s="1"/>
  <c r="E504" i="3" s="1"/>
  <c r="F504" i="3" s="1"/>
  <c r="C505" i="3"/>
  <c r="D505" i="3" s="1"/>
  <c r="E505" i="3" s="1"/>
  <c r="F505" i="3" s="1"/>
  <c r="C506" i="3"/>
  <c r="D506" i="3" s="1"/>
  <c r="E506" i="3" s="1"/>
  <c r="F506" i="3" s="1"/>
  <c r="H506" i="3" s="1"/>
  <c r="C507" i="3"/>
  <c r="D507" i="3"/>
  <c r="E507" i="3" s="1"/>
  <c r="F507" i="3" s="1"/>
  <c r="C508" i="3"/>
  <c r="D508" i="3" s="1"/>
  <c r="E508" i="3" s="1"/>
  <c r="F508" i="3" s="1"/>
  <c r="C509" i="3"/>
  <c r="D509" i="3" s="1"/>
  <c r="E509" i="3" s="1"/>
  <c r="F509" i="3" s="1"/>
  <c r="C510" i="3"/>
  <c r="D510" i="3"/>
  <c r="E510" i="3" s="1"/>
  <c r="F510" i="3" s="1"/>
  <c r="H510" i="3" s="1"/>
  <c r="C511" i="3"/>
  <c r="D511" i="3"/>
  <c r="E511" i="3" s="1"/>
  <c r="F511" i="3" s="1"/>
  <c r="C512" i="3"/>
  <c r="D512" i="3" s="1"/>
  <c r="E512" i="3" s="1"/>
  <c r="F512" i="3" s="1"/>
  <c r="C513" i="3"/>
  <c r="D513" i="3" s="1"/>
  <c r="E513" i="3" s="1"/>
  <c r="F513" i="3" s="1"/>
  <c r="C514" i="3"/>
  <c r="D514" i="3" s="1"/>
  <c r="E514" i="3" s="1"/>
  <c r="F514" i="3" s="1"/>
  <c r="H514" i="3" s="1"/>
  <c r="C515" i="3"/>
  <c r="D515" i="3" s="1"/>
  <c r="E515" i="3" s="1"/>
  <c r="F515" i="3" s="1"/>
  <c r="C516" i="3"/>
  <c r="D516" i="3" s="1"/>
  <c r="E516" i="3" s="1"/>
  <c r="F516" i="3" s="1"/>
  <c r="H516" i="3" s="1"/>
  <c r="C517" i="3"/>
  <c r="D517" i="3" s="1"/>
  <c r="E517" i="3" s="1"/>
  <c r="F517" i="3" s="1"/>
  <c r="C518" i="3"/>
  <c r="D518" i="3" s="1"/>
  <c r="E518" i="3" s="1"/>
  <c r="F518" i="3" s="1"/>
  <c r="H518" i="3" s="1"/>
  <c r="C519" i="3"/>
  <c r="D519" i="3"/>
  <c r="E519" i="3" s="1"/>
  <c r="F519" i="3" s="1"/>
  <c r="C520" i="3"/>
  <c r="D520" i="3" s="1"/>
  <c r="E520" i="3" s="1"/>
  <c r="F520" i="3" s="1"/>
  <c r="C521" i="3"/>
  <c r="D521" i="3" s="1"/>
  <c r="E521" i="3" s="1"/>
  <c r="F521" i="3" s="1"/>
  <c r="C522" i="3"/>
  <c r="D522" i="3" s="1"/>
  <c r="E522" i="3" s="1"/>
  <c r="F522" i="3" s="1"/>
  <c r="H522" i="3" s="1"/>
  <c r="C523" i="3"/>
  <c r="D523" i="3" s="1"/>
  <c r="E523" i="3" s="1"/>
  <c r="F523" i="3" s="1"/>
  <c r="C524" i="3"/>
  <c r="D524" i="3" s="1"/>
  <c r="E524" i="3" s="1"/>
  <c r="F524" i="3" s="1"/>
  <c r="C525" i="3"/>
  <c r="D525" i="3" s="1"/>
  <c r="E525" i="3" s="1"/>
  <c r="F525" i="3" s="1"/>
  <c r="C526" i="3"/>
  <c r="D526" i="3" s="1"/>
  <c r="E526" i="3" s="1"/>
  <c r="F526" i="3" s="1"/>
  <c r="H526" i="3" s="1"/>
  <c r="C527" i="3"/>
  <c r="D527" i="3" s="1"/>
  <c r="E527" i="3" s="1"/>
  <c r="F527" i="3" s="1"/>
  <c r="C528" i="3"/>
  <c r="D528" i="3" s="1"/>
  <c r="E528" i="3" s="1"/>
  <c r="F528" i="3" s="1"/>
  <c r="C529" i="3"/>
  <c r="D529" i="3"/>
  <c r="E529" i="3" s="1"/>
  <c r="F529" i="3" s="1"/>
  <c r="C530" i="3"/>
  <c r="D530" i="3" s="1"/>
  <c r="E530" i="3" s="1"/>
  <c r="F530" i="3" s="1"/>
  <c r="H530" i="3" s="1"/>
  <c r="C531" i="3"/>
  <c r="D531" i="3" s="1"/>
  <c r="E531" i="3" s="1"/>
  <c r="F531" i="3" s="1"/>
  <c r="C532" i="3"/>
  <c r="D532" i="3" s="1"/>
  <c r="E532" i="3" s="1"/>
  <c r="F532" i="3" s="1"/>
  <c r="C533" i="3"/>
  <c r="D533" i="3"/>
  <c r="E533" i="3" s="1"/>
  <c r="F533" i="3" s="1"/>
  <c r="C534" i="3"/>
  <c r="D534" i="3" s="1"/>
  <c r="E534" i="3" s="1"/>
  <c r="F534" i="3" s="1"/>
  <c r="H534" i="3" s="1"/>
  <c r="C535" i="3"/>
  <c r="D535" i="3" s="1"/>
  <c r="E535" i="3" s="1"/>
  <c r="F535" i="3" s="1"/>
  <c r="C536" i="3"/>
  <c r="D536" i="3" s="1"/>
  <c r="E536" i="3" s="1"/>
  <c r="F536" i="3" s="1"/>
  <c r="H536" i="3" s="1"/>
  <c r="C537" i="3"/>
  <c r="D537" i="3" s="1"/>
  <c r="E537" i="3" s="1"/>
  <c r="F537" i="3" s="1"/>
  <c r="C538" i="3"/>
  <c r="D538" i="3" s="1"/>
  <c r="E538" i="3" s="1"/>
  <c r="F538" i="3" s="1"/>
  <c r="C539" i="3"/>
  <c r="D539" i="3"/>
  <c r="E539" i="3" s="1"/>
  <c r="F539" i="3" s="1"/>
  <c r="C540" i="3"/>
  <c r="D540" i="3" s="1"/>
  <c r="E540" i="3" s="1"/>
  <c r="F540" i="3" s="1"/>
  <c r="C541" i="3"/>
  <c r="D541" i="3" s="1"/>
  <c r="E541" i="3" s="1"/>
  <c r="F541" i="3" s="1"/>
  <c r="C542" i="3"/>
  <c r="D542" i="3"/>
  <c r="E542" i="3" s="1"/>
  <c r="F542" i="3" s="1"/>
  <c r="C543" i="3"/>
  <c r="D543" i="3" s="1"/>
  <c r="E543" i="3" s="1"/>
  <c r="F543" i="3" s="1"/>
  <c r="C544" i="3"/>
  <c r="D544" i="3" s="1"/>
  <c r="E544" i="3" s="1"/>
  <c r="F544" i="3" s="1"/>
  <c r="C545" i="3"/>
  <c r="D545" i="3" s="1"/>
  <c r="E545" i="3" s="1"/>
  <c r="F545" i="3" s="1"/>
  <c r="C546" i="3"/>
  <c r="D546" i="3" s="1"/>
  <c r="E546" i="3" s="1"/>
  <c r="F546" i="3" s="1"/>
  <c r="C547" i="3"/>
  <c r="D547" i="3" s="1"/>
  <c r="E547" i="3" s="1"/>
  <c r="F547" i="3" s="1"/>
  <c r="C548" i="3"/>
  <c r="D548" i="3" s="1"/>
  <c r="E548" i="3" s="1"/>
  <c r="F548" i="3" s="1"/>
  <c r="C549" i="3"/>
  <c r="D549" i="3" s="1"/>
  <c r="E549" i="3" s="1"/>
  <c r="F549" i="3" s="1"/>
  <c r="C550" i="3"/>
  <c r="D550" i="3" s="1"/>
  <c r="E550" i="3" s="1"/>
  <c r="F550" i="3" s="1"/>
  <c r="C551" i="3"/>
  <c r="D551" i="3"/>
  <c r="E551" i="3" s="1"/>
  <c r="F551" i="3" s="1"/>
  <c r="C552" i="3"/>
  <c r="D552" i="3" s="1"/>
  <c r="E552" i="3" s="1"/>
  <c r="F552" i="3" s="1"/>
  <c r="C553" i="3"/>
  <c r="D553" i="3" s="1"/>
  <c r="E553" i="3" s="1"/>
  <c r="F553" i="3" s="1"/>
  <c r="C554" i="3"/>
  <c r="D554" i="3" s="1"/>
  <c r="E554" i="3" s="1"/>
  <c r="F554" i="3" s="1"/>
  <c r="C555" i="3"/>
  <c r="D555" i="3" s="1"/>
  <c r="E555" i="3" s="1"/>
  <c r="F555" i="3" s="1"/>
  <c r="C556" i="3"/>
  <c r="D556" i="3" s="1"/>
  <c r="E556" i="3" s="1"/>
  <c r="F556" i="3" s="1"/>
  <c r="C557" i="3"/>
  <c r="D557" i="3" s="1"/>
  <c r="E557" i="3" s="1"/>
  <c r="F557" i="3" s="1"/>
  <c r="C558" i="3"/>
  <c r="D558" i="3"/>
  <c r="E558" i="3" s="1"/>
  <c r="F558" i="3" s="1"/>
  <c r="C559" i="3"/>
  <c r="D559" i="3" s="1"/>
  <c r="E559" i="3" s="1"/>
  <c r="F559" i="3" s="1"/>
  <c r="C560" i="3"/>
  <c r="D560" i="3" s="1"/>
  <c r="E560" i="3" s="1"/>
  <c r="F560" i="3" s="1"/>
  <c r="C561" i="3"/>
  <c r="D561" i="3"/>
  <c r="E561" i="3" s="1"/>
  <c r="F561" i="3" s="1"/>
  <c r="C562" i="3"/>
  <c r="D562" i="3" s="1"/>
  <c r="E562" i="3" s="1"/>
  <c r="F562" i="3" s="1"/>
  <c r="C563" i="3"/>
  <c r="D563" i="3" s="1"/>
  <c r="E563" i="3" s="1"/>
  <c r="F563" i="3" s="1"/>
  <c r="C564" i="3"/>
  <c r="D564" i="3" s="1"/>
  <c r="E564" i="3" s="1"/>
  <c r="F564" i="3" s="1"/>
  <c r="C565" i="3"/>
  <c r="D565" i="3"/>
  <c r="E565" i="3" s="1"/>
  <c r="F565" i="3" s="1"/>
  <c r="C566" i="3"/>
  <c r="D566" i="3" s="1"/>
  <c r="E566" i="3" s="1"/>
  <c r="F566" i="3" s="1"/>
  <c r="C567" i="3"/>
  <c r="D567" i="3" s="1"/>
  <c r="E567" i="3" s="1"/>
  <c r="F567" i="3" s="1"/>
  <c r="C568" i="3"/>
  <c r="D568" i="3" s="1"/>
  <c r="E568" i="3" s="1"/>
  <c r="F568" i="3" s="1"/>
  <c r="C569" i="3"/>
  <c r="D569" i="3" s="1"/>
  <c r="E569" i="3" s="1"/>
  <c r="F569" i="3" s="1"/>
  <c r="C570" i="3"/>
  <c r="D570" i="3"/>
  <c r="E570" i="3" s="1"/>
  <c r="F570" i="3" s="1"/>
  <c r="C571" i="3"/>
  <c r="D571" i="3" s="1"/>
  <c r="E571" i="3" s="1"/>
  <c r="F571" i="3" s="1"/>
  <c r="C572" i="3"/>
  <c r="D572" i="3" s="1"/>
  <c r="E572" i="3" s="1"/>
  <c r="F572" i="3" s="1"/>
  <c r="C573" i="3"/>
  <c r="D573" i="3" s="1"/>
  <c r="E573" i="3" s="1"/>
  <c r="F573" i="3" s="1"/>
  <c r="C574" i="3"/>
  <c r="D574" i="3" s="1"/>
  <c r="E574" i="3" s="1"/>
  <c r="F574" i="3" s="1"/>
  <c r="C575" i="3"/>
  <c r="D575" i="3"/>
  <c r="E575" i="3" s="1"/>
  <c r="F575" i="3" s="1"/>
  <c r="C576" i="3"/>
  <c r="D576" i="3" s="1"/>
  <c r="E576" i="3" s="1"/>
  <c r="F576" i="3" s="1"/>
  <c r="C577" i="3"/>
  <c r="D577" i="3" s="1"/>
  <c r="E577" i="3" s="1"/>
  <c r="F577" i="3" s="1"/>
  <c r="C578" i="3"/>
  <c r="D578" i="3" s="1"/>
  <c r="E578" i="3" s="1"/>
  <c r="F578" i="3" s="1"/>
  <c r="C579" i="3"/>
  <c r="D579" i="3" s="1"/>
  <c r="E579" i="3" s="1"/>
  <c r="F579" i="3" s="1"/>
  <c r="C580" i="3"/>
  <c r="D580" i="3" s="1"/>
  <c r="E580" i="3" s="1"/>
  <c r="F580" i="3" s="1"/>
  <c r="C581" i="3"/>
  <c r="D581" i="3"/>
  <c r="E581" i="3" s="1"/>
  <c r="F581" i="3" s="1"/>
  <c r="C582" i="3"/>
  <c r="D582" i="3" s="1"/>
  <c r="E582" i="3" s="1"/>
  <c r="F582" i="3" s="1"/>
  <c r="C583" i="3"/>
  <c r="D583" i="3" s="1"/>
  <c r="E583" i="3" s="1"/>
  <c r="F583" i="3" s="1"/>
  <c r="C584" i="3"/>
  <c r="D584" i="3" s="1"/>
  <c r="E584" i="3" s="1"/>
  <c r="F584" i="3" s="1"/>
  <c r="C585" i="3"/>
  <c r="D585" i="3"/>
  <c r="E585" i="3" s="1"/>
  <c r="F585" i="3" s="1"/>
  <c r="C586" i="3"/>
  <c r="D586" i="3" s="1"/>
  <c r="E586" i="3" s="1"/>
  <c r="F586" i="3" s="1"/>
  <c r="C587" i="3"/>
  <c r="D587" i="3"/>
  <c r="E587" i="3" s="1"/>
  <c r="F587" i="3" s="1"/>
  <c r="C588" i="3"/>
  <c r="D588" i="3" s="1"/>
  <c r="E588" i="3" s="1"/>
  <c r="F588" i="3" s="1"/>
  <c r="C589" i="3"/>
  <c r="D589" i="3" s="1"/>
  <c r="E589" i="3" s="1"/>
  <c r="F589" i="3" s="1"/>
  <c r="C590" i="3"/>
  <c r="D590" i="3"/>
  <c r="E590" i="3" s="1"/>
  <c r="F590" i="3" s="1"/>
  <c r="C591" i="3"/>
  <c r="D591" i="3" s="1"/>
  <c r="E591" i="3" s="1"/>
  <c r="F591" i="3" s="1"/>
  <c r="C592" i="3"/>
  <c r="D592" i="3" s="1"/>
  <c r="E592" i="3" s="1"/>
  <c r="F592" i="3" s="1"/>
  <c r="C593" i="3"/>
  <c r="D593" i="3"/>
  <c r="E593" i="3" s="1"/>
  <c r="F593" i="3" s="1"/>
  <c r="C594" i="3"/>
  <c r="D594" i="3" s="1"/>
  <c r="E594" i="3" s="1"/>
  <c r="F594" i="3" s="1"/>
  <c r="C595" i="3"/>
  <c r="D595" i="3" s="1"/>
  <c r="E595" i="3" s="1"/>
  <c r="F595" i="3" s="1"/>
  <c r="C596" i="3"/>
  <c r="D596" i="3" s="1"/>
  <c r="E596" i="3" s="1"/>
  <c r="F596" i="3" s="1"/>
  <c r="C597" i="3"/>
  <c r="D597" i="3"/>
  <c r="E597" i="3" s="1"/>
  <c r="F597" i="3" s="1"/>
  <c r="C598" i="3"/>
  <c r="D598" i="3"/>
  <c r="E598" i="3" s="1"/>
  <c r="F598" i="3" s="1"/>
  <c r="C599" i="3"/>
  <c r="D599" i="3" s="1"/>
  <c r="E599" i="3" s="1"/>
  <c r="F599" i="3" s="1"/>
  <c r="C600" i="3"/>
  <c r="D600" i="3" s="1"/>
  <c r="E600" i="3" s="1"/>
  <c r="F600" i="3" s="1"/>
  <c r="C601" i="3"/>
  <c r="D601" i="3" s="1"/>
  <c r="E601" i="3" s="1"/>
  <c r="F601" i="3" s="1"/>
  <c r="C602" i="3"/>
  <c r="D602" i="3" s="1"/>
  <c r="E602" i="3" s="1"/>
  <c r="F602" i="3" s="1"/>
  <c r="C603" i="3"/>
  <c r="D603" i="3" s="1"/>
  <c r="E603" i="3" s="1"/>
  <c r="F603" i="3" s="1"/>
  <c r="C604" i="3"/>
  <c r="D604" i="3" s="1"/>
  <c r="E604" i="3" s="1"/>
  <c r="F604" i="3" s="1"/>
  <c r="C605" i="3"/>
  <c r="D605" i="3" s="1"/>
  <c r="E605" i="3" s="1"/>
  <c r="F605" i="3" s="1"/>
  <c r="C606" i="3"/>
  <c r="D606" i="3" s="1"/>
  <c r="E606" i="3" s="1"/>
  <c r="F606" i="3" s="1"/>
  <c r="C607" i="3"/>
  <c r="D607" i="3" s="1"/>
  <c r="E607" i="3" s="1"/>
  <c r="F607" i="3" s="1"/>
  <c r="C608" i="3"/>
  <c r="D608" i="3" s="1"/>
  <c r="E608" i="3" s="1"/>
  <c r="F608" i="3" s="1"/>
  <c r="C609" i="3"/>
  <c r="D609" i="3" s="1"/>
  <c r="E609" i="3" s="1"/>
  <c r="F609" i="3" s="1"/>
  <c r="C610" i="3"/>
  <c r="D610" i="3"/>
  <c r="E610" i="3" s="1"/>
  <c r="F610" i="3" s="1"/>
  <c r="C611" i="3"/>
  <c r="D611" i="3"/>
  <c r="E611" i="3" s="1"/>
  <c r="F611" i="3" s="1"/>
  <c r="C612" i="3"/>
  <c r="D612" i="3" s="1"/>
  <c r="E612" i="3" s="1"/>
  <c r="F612" i="3" s="1"/>
  <c r="C613" i="3"/>
  <c r="D613" i="3" s="1"/>
  <c r="E613" i="3" s="1"/>
  <c r="F613" i="3" s="1"/>
  <c r="C614" i="3"/>
  <c r="D614" i="3" s="1"/>
  <c r="E614" i="3" s="1"/>
  <c r="F614" i="3" s="1"/>
  <c r="C615" i="3"/>
  <c r="D615" i="3" s="1"/>
  <c r="E615" i="3" s="1"/>
  <c r="F615" i="3" s="1"/>
  <c r="C616" i="3"/>
  <c r="D616" i="3" s="1"/>
  <c r="E616" i="3" s="1"/>
  <c r="F616" i="3" s="1"/>
  <c r="C617" i="3"/>
  <c r="D617" i="3" s="1"/>
  <c r="E617" i="3" s="1"/>
  <c r="F617" i="3" s="1"/>
  <c r="C618" i="3"/>
  <c r="D618" i="3" s="1"/>
  <c r="E618" i="3" s="1"/>
  <c r="F618" i="3" s="1"/>
  <c r="C619" i="3"/>
  <c r="D619" i="3"/>
  <c r="E619" i="3" s="1"/>
  <c r="F619" i="3" s="1"/>
  <c r="C620" i="3"/>
  <c r="D620" i="3" s="1"/>
  <c r="E620" i="3" s="1"/>
  <c r="F620" i="3" s="1"/>
  <c r="C621" i="3"/>
  <c r="D621" i="3"/>
  <c r="E621" i="3" s="1"/>
  <c r="F621" i="3" s="1"/>
  <c r="C622" i="3"/>
  <c r="D622" i="3"/>
  <c r="E622" i="3" s="1"/>
  <c r="F622" i="3" s="1"/>
  <c r="C623" i="3"/>
  <c r="D623" i="3" s="1"/>
  <c r="E623" i="3" s="1"/>
  <c r="F623" i="3" s="1"/>
  <c r="C624" i="3"/>
  <c r="D624" i="3" s="1"/>
  <c r="E624" i="3" s="1"/>
  <c r="F624" i="3" s="1"/>
  <c r="C625" i="3"/>
  <c r="D625" i="3"/>
  <c r="E625" i="3" s="1"/>
  <c r="F625" i="3" s="1"/>
  <c r="C626" i="3"/>
  <c r="D626" i="3"/>
  <c r="E626" i="3" s="1"/>
  <c r="F626" i="3" s="1"/>
  <c r="C627" i="3"/>
  <c r="D627" i="3"/>
  <c r="E627" i="3" s="1"/>
  <c r="F627" i="3" s="1"/>
  <c r="C628" i="3"/>
  <c r="D628" i="3" s="1"/>
  <c r="E628" i="3" s="1"/>
  <c r="F628" i="3" s="1"/>
  <c r="C629" i="3"/>
  <c r="D629" i="3"/>
  <c r="E629" i="3" s="1"/>
  <c r="F629" i="3" s="1"/>
  <c r="C630" i="3"/>
  <c r="D630" i="3" s="1"/>
  <c r="E630" i="3" s="1"/>
  <c r="F630" i="3" s="1"/>
  <c r="C631" i="3"/>
  <c r="D631" i="3" s="1"/>
  <c r="E631" i="3" s="1"/>
  <c r="F631" i="3" s="1"/>
  <c r="C632" i="3"/>
  <c r="D632" i="3" s="1"/>
  <c r="E632" i="3" s="1"/>
  <c r="F632" i="3" s="1"/>
  <c r="C633" i="3"/>
  <c r="D633" i="3"/>
  <c r="E633" i="3" s="1"/>
  <c r="F633" i="3" s="1"/>
  <c r="C634" i="3"/>
  <c r="D634" i="3" s="1"/>
  <c r="E634" i="3" s="1"/>
  <c r="F634" i="3" s="1"/>
  <c r="C635" i="3"/>
  <c r="D635" i="3"/>
  <c r="E635" i="3" s="1"/>
  <c r="F635" i="3" s="1"/>
  <c r="C636" i="3"/>
  <c r="D636" i="3" s="1"/>
  <c r="E636" i="3" s="1"/>
  <c r="F636" i="3" s="1"/>
  <c r="C637" i="3"/>
  <c r="D637" i="3"/>
  <c r="E637" i="3" s="1"/>
  <c r="F637" i="3" s="1"/>
  <c r="C638" i="3"/>
  <c r="D638" i="3" s="1"/>
  <c r="E638" i="3" s="1"/>
  <c r="F638" i="3" s="1"/>
  <c r="C639" i="3"/>
  <c r="D639" i="3" s="1"/>
  <c r="E639" i="3" s="1"/>
  <c r="F639" i="3" s="1"/>
  <c r="C640" i="3"/>
  <c r="D640" i="3" s="1"/>
  <c r="E640" i="3" s="1"/>
  <c r="F640" i="3" s="1"/>
  <c r="C641" i="3"/>
  <c r="D641" i="3"/>
  <c r="E641" i="3" s="1"/>
  <c r="F641" i="3" s="1"/>
  <c r="C642" i="3"/>
  <c r="D642" i="3" s="1"/>
  <c r="E642" i="3" s="1"/>
  <c r="F642" i="3" s="1"/>
  <c r="C643" i="3"/>
  <c r="D643" i="3"/>
  <c r="E643" i="3" s="1"/>
  <c r="F643" i="3" s="1"/>
  <c r="C644" i="3"/>
  <c r="D644" i="3" s="1"/>
  <c r="E644" i="3" s="1"/>
  <c r="F644" i="3" s="1"/>
  <c r="C645" i="3"/>
  <c r="D645" i="3" s="1"/>
  <c r="E645" i="3" s="1"/>
  <c r="F645" i="3" s="1"/>
  <c r="C646" i="3"/>
  <c r="D646" i="3"/>
  <c r="E646" i="3" s="1"/>
  <c r="F646" i="3" s="1"/>
  <c r="C647" i="3"/>
  <c r="D647" i="3" s="1"/>
  <c r="E647" i="3" s="1"/>
  <c r="F647" i="3" s="1"/>
  <c r="C648" i="3"/>
  <c r="D648" i="3" s="1"/>
  <c r="E648" i="3" s="1"/>
  <c r="F648" i="3" s="1"/>
  <c r="C649" i="3"/>
  <c r="D649" i="3"/>
  <c r="E649" i="3" s="1"/>
  <c r="F649" i="3" s="1"/>
  <c r="C650" i="3"/>
  <c r="D650" i="3" s="1"/>
  <c r="E650" i="3" s="1"/>
  <c r="F650" i="3" s="1"/>
  <c r="C651" i="3"/>
  <c r="D651" i="3" s="1"/>
  <c r="E651" i="3" s="1"/>
  <c r="F651" i="3" s="1"/>
  <c r="C652" i="3"/>
  <c r="D652" i="3" s="1"/>
  <c r="E652" i="3" s="1"/>
  <c r="F652" i="3" s="1"/>
  <c r="C653" i="3"/>
  <c r="D653" i="3"/>
  <c r="E653" i="3" s="1"/>
  <c r="F653" i="3" s="1"/>
  <c r="C654" i="3"/>
  <c r="D654" i="3" s="1"/>
  <c r="E654" i="3" s="1"/>
  <c r="F654" i="3" s="1"/>
  <c r="C655" i="3"/>
  <c r="D655" i="3" s="1"/>
  <c r="E655" i="3" s="1"/>
  <c r="F655" i="3" s="1"/>
  <c r="C656" i="3"/>
  <c r="D656" i="3" s="1"/>
  <c r="E656" i="3" s="1"/>
  <c r="F656" i="3" s="1"/>
  <c r="C657" i="3"/>
  <c r="D657" i="3"/>
  <c r="E657" i="3" s="1"/>
  <c r="F657" i="3" s="1"/>
  <c r="C658" i="3"/>
  <c r="D658" i="3"/>
  <c r="E658" i="3" s="1"/>
  <c r="F658" i="3" s="1"/>
  <c r="C659" i="3"/>
  <c r="D659" i="3"/>
  <c r="E659" i="3" s="1"/>
  <c r="F659" i="3" s="1"/>
  <c r="C660" i="3"/>
  <c r="D660" i="3" s="1"/>
  <c r="E660" i="3" s="1"/>
  <c r="F660" i="3" s="1"/>
  <c r="C661" i="3"/>
  <c r="D661" i="3"/>
  <c r="E661" i="3" s="1"/>
  <c r="F661" i="3" s="1"/>
  <c r="C662" i="3"/>
  <c r="D662" i="3" s="1"/>
  <c r="E662" i="3" s="1"/>
  <c r="F662" i="3" s="1"/>
  <c r="C663" i="3"/>
  <c r="D663" i="3" s="1"/>
  <c r="E663" i="3" s="1"/>
  <c r="F663" i="3" s="1"/>
  <c r="C664" i="3"/>
  <c r="D664" i="3" s="1"/>
  <c r="E664" i="3" s="1"/>
  <c r="F664" i="3" s="1"/>
  <c r="C665" i="3"/>
  <c r="D665" i="3"/>
  <c r="E665" i="3" s="1"/>
  <c r="F665" i="3" s="1"/>
  <c r="C666" i="3"/>
  <c r="D666" i="3" s="1"/>
  <c r="E666" i="3" s="1"/>
  <c r="F666" i="3" s="1"/>
  <c r="C667" i="3"/>
  <c r="D667" i="3" s="1"/>
  <c r="E667" i="3" s="1"/>
  <c r="F667" i="3" s="1"/>
  <c r="C668" i="3"/>
  <c r="D668" i="3" s="1"/>
  <c r="E668" i="3" s="1"/>
  <c r="F668" i="3" s="1"/>
  <c r="C669" i="3"/>
  <c r="D669" i="3"/>
  <c r="E669" i="3" s="1"/>
  <c r="F669" i="3" s="1"/>
  <c r="C670" i="3"/>
  <c r="D670" i="3" s="1"/>
  <c r="E670" i="3" s="1"/>
  <c r="F670" i="3" s="1"/>
  <c r="C671" i="3"/>
  <c r="D671" i="3" s="1"/>
  <c r="E671" i="3" s="1"/>
  <c r="F671" i="3" s="1"/>
  <c r="C672" i="3"/>
  <c r="D672" i="3" s="1"/>
  <c r="E672" i="3" s="1"/>
  <c r="F672" i="3" s="1"/>
  <c r="C673" i="3"/>
  <c r="D673" i="3"/>
  <c r="E673" i="3" s="1"/>
  <c r="F673" i="3" s="1"/>
  <c r="C674" i="3"/>
  <c r="D674" i="3" s="1"/>
  <c r="E674" i="3" s="1"/>
  <c r="F674" i="3" s="1"/>
  <c r="C675" i="3"/>
  <c r="D675" i="3"/>
  <c r="E675" i="3" s="1"/>
  <c r="F675" i="3" s="1"/>
  <c r="C676" i="3"/>
  <c r="D676" i="3" s="1"/>
  <c r="E676" i="3" s="1"/>
  <c r="F676" i="3" s="1"/>
  <c r="C677" i="3"/>
  <c r="D677" i="3" s="1"/>
  <c r="E677" i="3" s="1"/>
  <c r="F677" i="3" s="1"/>
  <c r="C678" i="3"/>
  <c r="D678" i="3"/>
  <c r="E678" i="3" s="1"/>
  <c r="F678" i="3" s="1"/>
  <c r="C679" i="3"/>
  <c r="D679" i="3" s="1"/>
  <c r="E679" i="3" s="1"/>
  <c r="F679" i="3" s="1"/>
  <c r="C680" i="3"/>
  <c r="D680" i="3" s="1"/>
  <c r="E680" i="3" s="1"/>
  <c r="F680" i="3" s="1"/>
  <c r="C681" i="3"/>
  <c r="D681" i="3"/>
  <c r="E681" i="3" s="1"/>
  <c r="F681" i="3" s="1"/>
  <c r="C682" i="3"/>
  <c r="D682" i="3" s="1"/>
  <c r="E682" i="3" s="1"/>
  <c r="F682" i="3" s="1"/>
  <c r="C683" i="3"/>
  <c r="D683" i="3" s="1"/>
  <c r="E683" i="3" s="1"/>
  <c r="F683" i="3" s="1"/>
  <c r="C684" i="3"/>
  <c r="D684" i="3" s="1"/>
  <c r="E684" i="3" s="1"/>
  <c r="F684" i="3" s="1"/>
  <c r="C685" i="3"/>
  <c r="D685" i="3" s="1"/>
  <c r="E685" i="3" s="1"/>
  <c r="F685" i="3" s="1"/>
  <c r="C686" i="3"/>
  <c r="D686" i="3" s="1"/>
  <c r="E686" i="3" s="1"/>
  <c r="F686" i="3" s="1"/>
  <c r="C687" i="3"/>
  <c r="D687" i="3" s="1"/>
  <c r="E687" i="3" s="1"/>
  <c r="F687" i="3" s="1"/>
  <c r="C688" i="3"/>
  <c r="D688" i="3" s="1"/>
  <c r="E688" i="3" s="1"/>
  <c r="F688" i="3" s="1"/>
  <c r="C689" i="3"/>
  <c r="D689" i="3" s="1"/>
  <c r="E689" i="3" s="1"/>
  <c r="F689" i="3" s="1"/>
  <c r="C690" i="3"/>
  <c r="D690" i="3" s="1"/>
  <c r="E690" i="3" s="1"/>
  <c r="F690" i="3" s="1"/>
  <c r="C691" i="3"/>
  <c r="D691" i="3"/>
  <c r="E691" i="3" s="1"/>
  <c r="F691" i="3" s="1"/>
  <c r="C692" i="3"/>
  <c r="D692" i="3" s="1"/>
  <c r="E692" i="3" s="1"/>
  <c r="F692" i="3" s="1"/>
  <c r="C693" i="3"/>
  <c r="D693" i="3" s="1"/>
  <c r="E693" i="3" s="1"/>
  <c r="F693" i="3" s="1"/>
  <c r="C694" i="3"/>
  <c r="D694" i="3"/>
  <c r="E694" i="3" s="1"/>
  <c r="F694" i="3" s="1"/>
  <c r="C695" i="3"/>
  <c r="D695" i="3" s="1"/>
  <c r="E695" i="3" s="1"/>
  <c r="F695" i="3" s="1"/>
  <c r="C696" i="3"/>
  <c r="D696" i="3" s="1"/>
  <c r="E696" i="3" s="1"/>
  <c r="F696" i="3" s="1"/>
  <c r="C697" i="3"/>
  <c r="D697" i="3" s="1"/>
  <c r="E697" i="3" s="1"/>
  <c r="F697" i="3" s="1"/>
  <c r="C698" i="3"/>
  <c r="D698" i="3" s="1"/>
  <c r="E698" i="3" s="1"/>
  <c r="F698" i="3" s="1"/>
  <c r="C699" i="3"/>
  <c r="D699" i="3" s="1"/>
  <c r="E699" i="3" s="1"/>
  <c r="F699" i="3" s="1"/>
  <c r="C700" i="3"/>
  <c r="D700" i="3" s="1"/>
  <c r="E700" i="3" s="1"/>
  <c r="F700" i="3" s="1"/>
  <c r="C701" i="3"/>
  <c r="D701" i="3" s="1"/>
  <c r="E701" i="3" s="1"/>
  <c r="F701" i="3" s="1"/>
  <c r="C702" i="3"/>
  <c r="D702" i="3" s="1"/>
  <c r="E702" i="3" s="1"/>
  <c r="F702" i="3" s="1"/>
  <c r="C703" i="3"/>
  <c r="D703" i="3" s="1"/>
  <c r="E703" i="3" s="1"/>
  <c r="F703" i="3" s="1"/>
  <c r="C704" i="3"/>
  <c r="D704" i="3" s="1"/>
  <c r="E704" i="3" s="1"/>
  <c r="F704" i="3" s="1"/>
  <c r="C705" i="3"/>
  <c r="D705" i="3" s="1"/>
  <c r="E705" i="3" s="1"/>
  <c r="F705" i="3" s="1"/>
  <c r="C706" i="3"/>
  <c r="D706" i="3" s="1"/>
  <c r="E706" i="3" s="1"/>
  <c r="F706" i="3" s="1"/>
  <c r="C707" i="3"/>
  <c r="D707" i="3"/>
  <c r="E707" i="3" s="1"/>
  <c r="F707" i="3" s="1"/>
  <c r="C708" i="3"/>
  <c r="D708" i="3" s="1"/>
  <c r="E708" i="3" s="1"/>
  <c r="F708" i="3" s="1"/>
  <c r="C709" i="3"/>
  <c r="D709" i="3" s="1"/>
  <c r="E709" i="3" s="1"/>
  <c r="F709" i="3" s="1"/>
  <c r="C710" i="3"/>
  <c r="D710" i="3" s="1"/>
  <c r="E710" i="3" s="1"/>
  <c r="F710" i="3" s="1"/>
  <c r="C711" i="3"/>
  <c r="D711" i="3" s="1"/>
  <c r="E711" i="3" s="1"/>
  <c r="F711" i="3" s="1"/>
  <c r="C712" i="3"/>
  <c r="D712" i="3" s="1"/>
  <c r="E712" i="3" s="1"/>
  <c r="F712" i="3" s="1"/>
  <c r="C713" i="3"/>
  <c r="D713" i="3"/>
  <c r="E713" i="3" s="1"/>
  <c r="F713" i="3" s="1"/>
  <c r="C714" i="3"/>
  <c r="D714" i="3" s="1"/>
  <c r="E714" i="3" s="1"/>
  <c r="F714" i="3" s="1"/>
  <c r="C715" i="3"/>
  <c r="D715" i="3" s="1"/>
  <c r="E715" i="3" s="1"/>
  <c r="F715" i="3" s="1"/>
  <c r="C716" i="3"/>
  <c r="D716" i="3" s="1"/>
  <c r="E716" i="3" s="1"/>
  <c r="F716" i="3" s="1"/>
  <c r="C717" i="3"/>
  <c r="D717" i="3" s="1"/>
  <c r="E717" i="3" s="1"/>
  <c r="F717" i="3" s="1"/>
  <c r="C718" i="3"/>
  <c r="D718" i="3" s="1"/>
  <c r="E718" i="3" s="1"/>
  <c r="F718" i="3" s="1"/>
  <c r="C719" i="3"/>
  <c r="D719" i="3" s="1"/>
  <c r="E719" i="3" s="1"/>
  <c r="F719" i="3" s="1"/>
  <c r="C720" i="3"/>
  <c r="D720" i="3" s="1"/>
  <c r="E720" i="3" s="1"/>
  <c r="F720" i="3" s="1"/>
  <c r="C721" i="3"/>
  <c r="D721" i="3" s="1"/>
  <c r="E721" i="3" s="1"/>
  <c r="F721" i="3" s="1"/>
  <c r="C722" i="3"/>
  <c r="D722" i="3"/>
  <c r="E722" i="3" s="1"/>
  <c r="F722" i="3" s="1"/>
  <c r="C723" i="3"/>
  <c r="D723" i="3"/>
  <c r="E723" i="3" s="1"/>
  <c r="F723" i="3" s="1"/>
  <c r="C724" i="3"/>
  <c r="D724" i="3" s="1"/>
  <c r="E724" i="3" s="1"/>
  <c r="F724" i="3" s="1"/>
  <c r="C725" i="3"/>
  <c r="D725" i="3" s="1"/>
  <c r="E725" i="3" s="1"/>
  <c r="F725" i="3" s="1"/>
  <c r="C726" i="3"/>
  <c r="D726" i="3" s="1"/>
  <c r="E726" i="3" s="1"/>
  <c r="F726" i="3" s="1"/>
  <c r="C727" i="3"/>
  <c r="D727" i="3" s="1"/>
  <c r="E727" i="3" s="1"/>
  <c r="F727" i="3" s="1"/>
  <c r="C728" i="3"/>
  <c r="D728" i="3" s="1"/>
  <c r="E728" i="3" s="1"/>
  <c r="F728" i="3" s="1"/>
  <c r="C729" i="3"/>
  <c r="D729" i="3" s="1"/>
  <c r="E729" i="3" s="1"/>
  <c r="F729" i="3" s="1"/>
  <c r="C730" i="3"/>
  <c r="D730" i="3"/>
  <c r="E730" i="3" s="1"/>
  <c r="F730" i="3" s="1"/>
  <c r="C731" i="3"/>
  <c r="D731" i="3" s="1"/>
  <c r="E731" i="3" s="1"/>
  <c r="F731" i="3" s="1"/>
  <c r="C732" i="3"/>
  <c r="D732" i="3" s="1"/>
  <c r="E732" i="3" s="1"/>
  <c r="F732" i="3" s="1"/>
  <c r="C733" i="3"/>
  <c r="D733" i="3"/>
  <c r="E733" i="3" s="1"/>
  <c r="F733" i="3" s="1"/>
  <c r="C734" i="3"/>
  <c r="D734" i="3" s="1"/>
  <c r="E734" i="3" s="1"/>
  <c r="F734" i="3" s="1"/>
  <c r="C735" i="3"/>
  <c r="D735" i="3" s="1"/>
  <c r="E735" i="3" s="1"/>
  <c r="F735" i="3" s="1"/>
  <c r="C736" i="3"/>
  <c r="D736" i="3" s="1"/>
  <c r="E736" i="3" s="1"/>
  <c r="F736" i="3" s="1"/>
  <c r="C737" i="3"/>
  <c r="D737" i="3"/>
  <c r="E737" i="3" s="1"/>
  <c r="F737" i="3" s="1"/>
  <c r="C738" i="3"/>
  <c r="D738" i="3" s="1"/>
  <c r="E738" i="3" s="1"/>
  <c r="F738" i="3" s="1"/>
  <c r="C739" i="3"/>
  <c r="D739" i="3"/>
  <c r="E739" i="3" s="1"/>
  <c r="F739" i="3" s="1"/>
  <c r="C740" i="3"/>
  <c r="D740" i="3" s="1"/>
  <c r="E740" i="3" s="1"/>
  <c r="F740" i="3" s="1"/>
  <c r="C741" i="3"/>
  <c r="D741" i="3" s="1"/>
  <c r="E741" i="3" s="1"/>
  <c r="F741" i="3" s="1"/>
  <c r="C742" i="3"/>
  <c r="D742" i="3"/>
  <c r="E742" i="3" s="1"/>
  <c r="F742" i="3" s="1"/>
  <c r="C743" i="3"/>
  <c r="D743" i="3" s="1"/>
  <c r="E743" i="3" s="1"/>
  <c r="F743" i="3" s="1"/>
  <c r="C744" i="3"/>
  <c r="D744" i="3" s="1"/>
  <c r="E744" i="3" s="1"/>
  <c r="F744" i="3" s="1"/>
  <c r="C745" i="3"/>
  <c r="D745" i="3" s="1"/>
  <c r="E745" i="3" s="1"/>
  <c r="F745" i="3" s="1"/>
  <c r="C746" i="3"/>
  <c r="D746" i="3"/>
  <c r="E746" i="3" s="1"/>
  <c r="F746" i="3" s="1"/>
  <c r="C747" i="3"/>
  <c r="D747" i="3" s="1"/>
  <c r="E747" i="3" s="1"/>
  <c r="F747" i="3" s="1"/>
  <c r="C748" i="3"/>
  <c r="D748" i="3" s="1"/>
  <c r="E748" i="3" s="1"/>
  <c r="F748" i="3" s="1"/>
  <c r="C749" i="3"/>
  <c r="D749" i="3"/>
  <c r="E749" i="3" s="1"/>
  <c r="F749" i="3" s="1"/>
  <c r="C750" i="3"/>
  <c r="D750" i="3" s="1"/>
  <c r="E750" i="3" s="1"/>
  <c r="F750" i="3" s="1"/>
  <c r="C751" i="3"/>
  <c r="D751" i="3" s="1"/>
  <c r="E751" i="3" s="1"/>
  <c r="F751" i="3" s="1"/>
  <c r="C752" i="3"/>
  <c r="D752" i="3" s="1"/>
  <c r="E752" i="3" s="1"/>
  <c r="F752" i="3" s="1"/>
  <c r="C753" i="3"/>
  <c r="D753" i="3"/>
  <c r="E753" i="3" s="1"/>
  <c r="F753" i="3" s="1"/>
  <c r="C754" i="3"/>
  <c r="D754" i="3"/>
  <c r="E754" i="3" s="1"/>
  <c r="F754" i="3" s="1"/>
  <c r="C755" i="3"/>
  <c r="D755" i="3" s="1"/>
  <c r="E755" i="3" s="1"/>
  <c r="F755" i="3" s="1"/>
  <c r="C756" i="3"/>
  <c r="D756" i="3" s="1"/>
  <c r="E756" i="3" s="1"/>
  <c r="F756" i="3" s="1"/>
  <c r="C757" i="3"/>
  <c r="D757" i="3" s="1"/>
  <c r="E757" i="3" s="1"/>
  <c r="F757" i="3" s="1"/>
  <c r="C758" i="3"/>
  <c r="D758" i="3" s="1"/>
  <c r="E758" i="3" s="1"/>
  <c r="F758" i="3" s="1"/>
  <c r="C759" i="3"/>
  <c r="D759" i="3" s="1"/>
  <c r="E759" i="3" s="1"/>
  <c r="F759" i="3" s="1"/>
  <c r="C760" i="3"/>
  <c r="D760" i="3" s="1"/>
  <c r="E760" i="3" s="1"/>
  <c r="F760" i="3" s="1"/>
  <c r="C761" i="3"/>
  <c r="D761" i="3" s="1"/>
  <c r="E761" i="3" s="1"/>
  <c r="F761" i="3" s="1"/>
  <c r="C762" i="3"/>
  <c r="D762" i="3" s="1"/>
  <c r="E762" i="3" s="1"/>
  <c r="F762" i="3" s="1"/>
  <c r="C763" i="3"/>
  <c r="D763" i="3" s="1"/>
  <c r="E763" i="3" s="1"/>
  <c r="F763" i="3" s="1"/>
  <c r="C764" i="3"/>
  <c r="D764" i="3" s="1"/>
  <c r="E764" i="3" s="1"/>
  <c r="F764" i="3" s="1"/>
  <c r="C765" i="3"/>
  <c r="D765" i="3"/>
  <c r="E765" i="3" s="1"/>
  <c r="F765" i="3" s="1"/>
  <c r="C766" i="3"/>
  <c r="D766" i="3" s="1"/>
  <c r="E766" i="3" s="1"/>
  <c r="F766" i="3" s="1"/>
  <c r="C767" i="3"/>
  <c r="D767" i="3" s="1"/>
  <c r="E767" i="3" s="1"/>
  <c r="F767" i="3" s="1"/>
  <c r="C768" i="3"/>
  <c r="D768" i="3" s="1"/>
  <c r="E768" i="3" s="1"/>
  <c r="F768" i="3" s="1"/>
  <c r="C769" i="3"/>
  <c r="D769" i="3" s="1"/>
  <c r="E769" i="3" s="1"/>
  <c r="F769" i="3" s="1"/>
  <c r="C770" i="3"/>
  <c r="D770" i="3" s="1"/>
  <c r="E770" i="3" s="1"/>
  <c r="F770" i="3" s="1"/>
  <c r="C771" i="3"/>
  <c r="D771" i="3" s="1"/>
  <c r="E771" i="3" s="1"/>
  <c r="F771" i="3" s="1"/>
  <c r="C772" i="3"/>
  <c r="D772" i="3" s="1"/>
  <c r="E772" i="3" s="1"/>
  <c r="F772" i="3" s="1"/>
  <c r="C773" i="3"/>
  <c r="D773" i="3" s="1"/>
  <c r="E773" i="3" s="1"/>
  <c r="F773" i="3" s="1"/>
  <c r="C774" i="3"/>
  <c r="D774" i="3" s="1"/>
  <c r="E774" i="3" s="1"/>
  <c r="F774" i="3" s="1"/>
  <c r="C775" i="3"/>
  <c r="D775" i="3" s="1"/>
  <c r="E775" i="3" s="1"/>
  <c r="F775" i="3" s="1"/>
  <c r="C776" i="3"/>
  <c r="D776" i="3" s="1"/>
  <c r="E776" i="3" s="1"/>
  <c r="F776" i="3" s="1"/>
  <c r="C777" i="3"/>
  <c r="D777" i="3" s="1"/>
  <c r="E777" i="3" s="1"/>
  <c r="F777" i="3" s="1"/>
  <c r="C778" i="3"/>
  <c r="D778" i="3" s="1"/>
  <c r="E778" i="3" s="1"/>
  <c r="F778" i="3" s="1"/>
  <c r="C779" i="3"/>
  <c r="D779" i="3" s="1"/>
  <c r="E779" i="3" s="1"/>
  <c r="F779" i="3" s="1"/>
  <c r="C780" i="3"/>
  <c r="D780" i="3" s="1"/>
  <c r="E780" i="3" s="1"/>
  <c r="F780" i="3" s="1"/>
  <c r="C781" i="3"/>
  <c r="D781" i="3" s="1"/>
  <c r="E781" i="3" s="1"/>
  <c r="F781" i="3" s="1"/>
  <c r="C782" i="3"/>
  <c r="D782" i="3" s="1"/>
  <c r="E782" i="3" s="1"/>
  <c r="F782" i="3" s="1"/>
  <c r="C783" i="3"/>
  <c r="D783" i="3" s="1"/>
  <c r="E783" i="3" s="1"/>
  <c r="F783" i="3" s="1"/>
  <c r="C784" i="3"/>
  <c r="D784" i="3" s="1"/>
  <c r="E784" i="3" s="1"/>
  <c r="F784" i="3" s="1"/>
  <c r="C785" i="3"/>
  <c r="D785" i="3" s="1"/>
  <c r="E785" i="3" s="1"/>
  <c r="F785" i="3" s="1"/>
  <c r="C786" i="3"/>
  <c r="D786" i="3" s="1"/>
  <c r="E786" i="3" s="1"/>
  <c r="F786" i="3" s="1"/>
  <c r="C787" i="3"/>
  <c r="D787" i="3"/>
  <c r="E787" i="3" s="1"/>
  <c r="F787" i="3" s="1"/>
  <c r="C788" i="3"/>
  <c r="D788" i="3" s="1"/>
  <c r="E788" i="3" s="1"/>
  <c r="F788" i="3" s="1"/>
  <c r="C789" i="3"/>
  <c r="D789" i="3" s="1"/>
  <c r="E789" i="3" s="1"/>
  <c r="F789" i="3" s="1"/>
  <c r="C790" i="3"/>
  <c r="D790" i="3" s="1"/>
  <c r="E790" i="3" s="1"/>
  <c r="F790" i="3" s="1"/>
  <c r="C791" i="3"/>
  <c r="D791" i="3" s="1"/>
  <c r="E791" i="3" s="1"/>
  <c r="F791" i="3" s="1"/>
  <c r="C792" i="3"/>
  <c r="D792" i="3" s="1"/>
  <c r="E792" i="3" s="1"/>
  <c r="F792" i="3" s="1"/>
  <c r="C793" i="3"/>
  <c r="D793" i="3" s="1"/>
  <c r="E793" i="3" s="1"/>
  <c r="F793" i="3" s="1"/>
  <c r="C794" i="3"/>
  <c r="D794" i="3" s="1"/>
  <c r="E794" i="3" s="1"/>
  <c r="F794" i="3" s="1"/>
  <c r="C795" i="3"/>
  <c r="D795" i="3" s="1"/>
  <c r="E795" i="3" s="1"/>
  <c r="F795" i="3" s="1"/>
  <c r="C796" i="3"/>
  <c r="D796" i="3" s="1"/>
  <c r="E796" i="3" s="1"/>
  <c r="F796" i="3" s="1"/>
  <c r="C797" i="3"/>
  <c r="D797" i="3" s="1"/>
  <c r="E797" i="3" s="1"/>
  <c r="F797" i="3" s="1"/>
  <c r="C798" i="3"/>
  <c r="D798" i="3" s="1"/>
  <c r="E798" i="3" s="1"/>
  <c r="F798" i="3" s="1"/>
  <c r="C799" i="3"/>
  <c r="D799" i="3" s="1"/>
  <c r="E799" i="3" s="1"/>
  <c r="F799" i="3" s="1"/>
  <c r="C800" i="3"/>
  <c r="D800" i="3" s="1"/>
  <c r="E800" i="3" s="1"/>
  <c r="F800" i="3" s="1"/>
  <c r="C801" i="3"/>
  <c r="D801" i="3" s="1"/>
  <c r="E801" i="3" s="1"/>
  <c r="F801" i="3" s="1"/>
  <c r="C802" i="3"/>
  <c r="D802" i="3" s="1"/>
  <c r="E802" i="3" s="1"/>
  <c r="F802" i="3" s="1"/>
  <c r="C803" i="3"/>
  <c r="D803" i="3" s="1"/>
  <c r="E803" i="3" s="1"/>
  <c r="F803" i="3" s="1"/>
  <c r="C804" i="3"/>
  <c r="D804" i="3" s="1"/>
  <c r="E804" i="3" s="1"/>
  <c r="F804" i="3" s="1"/>
  <c r="C805" i="3"/>
  <c r="D805" i="3" s="1"/>
  <c r="E805" i="3" s="1"/>
  <c r="F805" i="3" s="1"/>
  <c r="C806" i="3"/>
  <c r="D806" i="3" s="1"/>
  <c r="E806" i="3" s="1"/>
  <c r="F806" i="3" s="1"/>
  <c r="C807" i="3"/>
  <c r="D807" i="3" s="1"/>
  <c r="E807" i="3" s="1"/>
  <c r="F807" i="3" s="1"/>
  <c r="C808" i="3"/>
  <c r="D808" i="3" s="1"/>
  <c r="E808" i="3" s="1"/>
  <c r="F808" i="3" s="1"/>
  <c r="C809" i="3"/>
  <c r="D809" i="3"/>
  <c r="E809" i="3" s="1"/>
  <c r="F809" i="3" s="1"/>
  <c r="C810" i="3"/>
  <c r="D810" i="3"/>
  <c r="E810" i="3" s="1"/>
  <c r="F810" i="3" s="1"/>
  <c r="C811" i="3"/>
  <c r="D811" i="3" s="1"/>
  <c r="E811" i="3" s="1"/>
  <c r="F811" i="3" s="1"/>
  <c r="C812" i="3"/>
  <c r="D812" i="3" s="1"/>
  <c r="E812" i="3" s="1"/>
  <c r="F812" i="3" s="1"/>
  <c r="C813" i="3"/>
  <c r="D813" i="3" s="1"/>
  <c r="E813" i="3" s="1"/>
  <c r="F813" i="3" s="1"/>
  <c r="C814" i="3"/>
  <c r="D814" i="3" s="1"/>
  <c r="E814" i="3" s="1"/>
  <c r="F814" i="3" s="1"/>
  <c r="H814" i="3" s="1"/>
  <c r="C815" i="3"/>
  <c r="D815" i="3" s="1"/>
  <c r="E815" i="3" s="1"/>
  <c r="F815" i="3" s="1"/>
  <c r="H815" i="3" s="1"/>
  <c r="C816" i="3"/>
  <c r="D816" i="3" s="1"/>
  <c r="E816" i="3" s="1"/>
  <c r="F816" i="3" s="1"/>
  <c r="C817" i="3"/>
  <c r="D817" i="3" s="1"/>
  <c r="E817" i="3" s="1"/>
  <c r="F817" i="3" s="1"/>
  <c r="C818" i="3"/>
  <c r="D818" i="3"/>
  <c r="E818" i="3" s="1"/>
  <c r="F818" i="3" s="1"/>
  <c r="C819" i="3"/>
  <c r="D819" i="3" s="1"/>
  <c r="E819" i="3" s="1"/>
  <c r="F819" i="3" s="1"/>
  <c r="C820" i="3"/>
  <c r="D820" i="3" s="1"/>
  <c r="E820" i="3" s="1"/>
  <c r="F820" i="3" s="1"/>
  <c r="C821" i="3"/>
  <c r="D821" i="3" s="1"/>
  <c r="E821" i="3" s="1"/>
  <c r="F821" i="3" s="1"/>
  <c r="C822" i="3"/>
  <c r="D822" i="3" s="1"/>
  <c r="E822" i="3" s="1"/>
  <c r="F822" i="3" s="1"/>
  <c r="C823" i="3"/>
  <c r="D823" i="3" s="1"/>
  <c r="E823" i="3" s="1"/>
  <c r="F823" i="3" s="1"/>
  <c r="C824" i="3"/>
  <c r="D824" i="3" s="1"/>
  <c r="E824" i="3" s="1"/>
  <c r="F824" i="3" s="1"/>
  <c r="C825" i="3"/>
  <c r="D825" i="3" s="1"/>
  <c r="E825" i="3" s="1"/>
  <c r="F825" i="3" s="1"/>
  <c r="C826" i="3"/>
  <c r="D826" i="3" s="1"/>
  <c r="E826" i="3" s="1"/>
  <c r="F826" i="3" s="1"/>
  <c r="C827" i="3"/>
  <c r="D827" i="3"/>
  <c r="E827" i="3" s="1"/>
  <c r="F827" i="3" s="1"/>
  <c r="C828" i="3"/>
  <c r="D828" i="3" s="1"/>
  <c r="E828" i="3" s="1"/>
  <c r="F828" i="3" s="1"/>
  <c r="C829" i="3"/>
  <c r="D829" i="3" s="1"/>
  <c r="E829" i="3" s="1"/>
  <c r="F829" i="3" s="1"/>
  <c r="C830" i="3"/>
  <c r="D830" i="3" s="1"/>
  <c r="E830" i="3" s="1"/>
  <c r="F830" i="3" s="1"/>
  <c r="C831" i="3"/>
  <c r="D831" i="3" s="1"/>
  <c r="E831" i="3" s="1"/>
  <c r="F831" i="3" s="1"/>
  <c r="C832" i="3"/>
  <c r="D832" i="3" s="1"/>
  <c r="E832" i="3" s="1"/>
  <c r="F832" i="3" s="1"/>
  <c r="C833" i="3"/>
  <c r="D833" i="3" s="1"/>
  <c r="E833" i="3" s="1"/>
  <c r="F833" i="3" s="1"/>
  <c r="C834" i="3"/>
  <c r="D834" i="3" s="1"/>
  <c r="E834" i="3" s="1"/>
  <c r="F834" i="3" s="1"/>
  <c r="C835" i="3"/>
  <c r="D835" i="3" s="1"/>
  <c r="E835" i="3" s="1"/>
  <c r="F835" i="3" s="1"/>
  <c r="C836" i="3"/>
  <c r="D836" i="3" s="1"/>
  <c r="E836" i="3" s="1"/>
  <c r="F836" i="3" s="1"/>
  <c r="C837" i="3"/>
  <c r="D837" i="3" s="1"/>
  <c r="E837" i="3" s="1"/>
  <c r="F837" i="3" s="1"/>
  <c r="C838" i="3"/>
  <c r="D838" i="3" s="1"/>
  <c r="E838" i="3" s="1"/>
  <c r="F838" i="3" s="1"/>
  <c r="C839" i="3"/>
  <c r="D839" i="3" s="1"/>
  <c r="E839" i="3" s="1"/>
  <c r="F839" i="3" s="1"/>
  <c r="C840" i="3"/>
  <c r="D840" i="3" s="1"/>
  <c r="E840" i="3" s="1"/>
  <c r="F840" i="3" s="1"/>
  <c r="C841" i="3"/>
  <c r="D841" i="3" s="1"/>
  <c r="E841" i="3" s="1"/>
  <c r="F841" i="3" s="1"/>
  <c r="C842" i="3"/>
  <c r="D842" i="3"/>
  <c r="E842" i="3" s="1"/>
  <c r="F842" i="3" s="1"/>
  <c r="C843" i="3"/>
  <c r="D843" i="3" s="1"/>
  <c r="E843" i="3" s="1"/>
  <c r="F843" i="3" s="1"/>
  <c r="C844" i="3"/>
  <c r="D844" i="3" s="1"/>
  <c r="E844" i="3" s="1"/>
  <c r="F844" i="3" s="1"/>
  <c r="C845" i="3"/>
  <c r="D845" i="3" s="1"/>
  <c r="E845" i="3" s="1"/>
  <c r="F845" i="3" s="1"/>
  <c r="C846" i="3"/>
  <c r="D846" i="3" s="1"/>
  <c r="E846" i="3" s="1"/>
  <c r="F846" i="3" s="1"/>
  <c r="C847" i="3"/>
  <c r="D847" i="3" s="1"/>
  <c r="E847" i="3" s="1"/>
  <c r="F847" i="3" s="1"/>
  <c r="C848" i="3"/>
  <c r="D848" i="3" s="1"/>
  <c r="E848" i="3" s="1"/>
  <c r="F848" i="3" s="1"/>
  <c r="C849" i="3"/>
  <c r="D849" i="3"/>
  <c r="E849" i="3" s="1"/>
  <c r="F849" i="3" s="1"/>
  <c r="C850" i="3"/>
  <c r="D850" i="3" s="1"/>
  <c r="E850" i="3" s="1"/>
  <c r="F850" i="3" s="1"/>
  <c r="C851" i="3"/>
  <c r="D851" i="3" s="1"/>
  <c r="E851" i="3" s="1"/>
  <c r="F851" i="3" s="1"/>
  <c r="C852" i="3"/>
  <c r="D852" i="3" s="1"/>
  <c r="E852" i="3" s="1"/>
  <c r="F852" i="3" s="1"/>
  <c r="C853" i="3"/>
  <c r="D853" i="3" s="1"/>
  <c r="E853" i="3" s="1"/>
  <c r="F853" i="3" s="1"/>
  <c r="C854" i="3"/>
  <c r="D854" i="3" s="1"/>
  <c r="E854" i="3" s="1"/>
  <c r="F854" i="3" s="1"/>
  <c r="C855" i="3"/>
  <c r="D855" i="3" s="1"/>
  <c r="E855" i="3" s="1"/>
  <c r="F855" i="3" s="1"/>
  <c r="C856" i="3"/>
  <c r="D856" i="3" s="1"/>
  <c r="E856" i="3" s="1"/>
  <c r="F856" i="3" s="1"/>
  <c r="C857" i="3"/>
  <c r="D857" i="3" s="1"/>
  <c r="E857" i="3" s="1"/>
  <c r="F857" i="3" s="1"/>
  <c r="C858" i="3"/>
  <c r="D858" i="3"/>
  <c r="E858" i="3" s="1"/>
  <c r="F858" i="3" s="1"/>
  <c r="C859" i="3"/>
  <c r="D859" i="3" s="1"/>
  <c r="E859" i="3" s="1"/>
  <c r="F859" i="3" s="1"/>
  <c r="C860" i="3"/>
  <c r="D860" i="3" s="1"/>
  <c r="E860" i="3" s="1"/>
  <c r="F860" i="3" s="1"/>
  <c r="C861" i="3"/>
  <c r="D861" i="3" s="1"/>
  <c r="E861" i="3" s="1"/>
  <c r="F861" i="3" s="1"/>
  <c r="C862" i="3"/>
  <c r="D862" i="3" s="1"/>
  <c r="E862" i="3" s="1"/>
  <c r="F862" i="3" s="1"/>
  <c r="C863" i="3"/>
  <c r="D863" i="3" s="1"/>
  <c r="E863" i="3" s="1"/>
  <c r="F863" i="3" s="1"/>
  <c r="C864" i="3"/>
  <c r="D864" i="3" s="1"/>
  <c r="E864" i="3" s="1"/>
  <c r="F864" i="3" s="1"/>
  <c r="C865" i="3"/>
  <c r="D865" i="3" s="1"/>
  <c r="E865" i="3" s="1"/>
  <c r="F865" i="3" s="1"/>
  <c r="C866" i="3"/>
  <c r="D866" i="3" s="1"/>
  <c r="E866" i="3" s="1"/>
  <c r="F866" i="3" s="1"/>
  <c r="C867" i="3"/>
  <c r="D867" i="3"/>
  <c r="E867" i="3" s="1"/>
  <c r="F867" i="3" s="1"/>
  <c r="C868" i="3"/>
  <c r="D868" i="3" s="1"/>
  <c r="E868" i="3" s="1"/>
  <c r="F868" i="3" s="1"/>
  <c r="C869" i="3"/>
  <c r="D869" i="3" s="1"/>
  <c r="E869" i="3" s="1"/>
  <c r="F869" i="3" s="1"/>
  <c r="C870" i="3"/>
  <c r="D870" i="3" s="1"/>
  <c r="E870" i="3" s="1"/>
  <c r="F870" i="3" s="1"/>
  <c r="C871" i="3"/>
  <c r="D871" i="3" s="1"/>
  <c r="E871" i="3" s="1"/>
  <c r="F871" i="3" s="1"/>
  <c r="C872" i="3"/>
  <c r="D872" i="3" s="1"/>
  <c r="E872" i="3" s="1"/>
  <c r="F872" i="3" s="1"/>
  <c r="C873" i="3"/>
  <c r="D873" i="3" s="1"/>
  <c r="E873" i="3" s="1"/>
  <c r="F873" i="3" s="1"/>
  <c r="C874" i="3"/>
  <c r="D874" i="3" s="1"/>
  <c r="E874" i="3" s="1"/>
  <c r="F874" i="3" s="1"/>
  <c r="C875" i="3"/>
  <c r="D875" i="3" s="1"/>
  <c r="E875" i="3" s="1"/>
  <c r="F875" i="3" s="1"/>
  <c r="C876" i="3"/>
  <c r="D876" i="3" s="1"/>
  <c r="E876" i="3" s="1"/>
  <c r="F876" i="3" s="1"/>
  <c r="C877" i="3"/>
  <c r="D877" i="3" s="1"/>
  <c r="E877" i="3" s="1"/>
  <c r="F877" i="3" s="1"/>
  <c r="C878" i="3"/>
  <c r="D878" i="3" s="1"/>
  <c r="E878" i="3" s="1"/>
  <c r="F878" i="3" s="1"/>
  <c r="C879" i="3"/>
  <c r="D879" i="3" s="1"/>
  <c r="E879" i="3" s="1"/>
  <c r="F879" i="3" s="1"/>
  <c r="C880" i="3"/>
  <c r="D880" i="3" s="1"/>
  <c r="E880" i="3" s="1"/>
  <c r="F880" i="3" s="1"/>
  <c r="C881" i="3"/>
  <c r="D881" i="3" s="1"/>
  <c r="E881" i="3" s="1"/>
  <c r="F881" i="3" s="1"/>
  <c r="C882" i="3"/>
  <c r="D882" i="3" s="1"/>
  <c r="E882" i="3" s="1"/>
  <c r="F882" i="3" s="1"/>
  <c r="C883" i="3"/>
  <c r="D883" i="3" s="1"/>
  <c r="E883" i="3" s="1"/>
  <c r="F883" i="3" s="1"/>
  <c r="C884" i="3"/>
  <c r="D884" i="3" s="1"/>
  <c r="E884" i="3" s="1"/>
  <c r="F884" i="3" s="1"/>
  <c r="C885" i="3"/>
  <c r="D885" i="3" s="1"/>
  <c r="E885" i="3" s="1"/>
  <c r="F885" i="3" s="1"/>
  <c r="C886" i="3"/>
  <c r="D886" i="3" s="1"/>
  <c r="E886" i="3" s="1"/>
  <c r="F886" i="3" s="1"/>
  <c r="C887" i="3"/>
  <c r="D887" i="3" s="1"/>
  <c r="E887" i="3" s="1"/>
  <c r="F887" i="3" s="1"/>
  <c r="C888" i="3"/>
  <c r="D888" i="3" s="1"/>
  <c r="E888" i="3" s="1"/>
  <c r="F888" i="3" s="1"/>
  <c r="C889" i="3"/>
  <c r="D889" i="3" s="1"/>
  <c r="E889" i="3" s="1"/>
  <c r="F889" i="3" s="1"/>
  <c r="C890" i="3"/>
  <c r="D890" i="3" s="1"/>
  <c r="E890" i="3" s="1"/>
  <c r="F890" i="3" s="1"/>
  <c r="C891" i="3"/>
  <c r="D891" i="3" s="1"/>
  <c r="E891" i="3" s="1"/>
  <c r="F891" i="3" s="1"/>
  <c r="C892" i="3"/>
  <c r="D892" i="3" s="1"/>
  <c r="E892" i="3" s="1"/>
  <c r="F892" i="3" s="1"/>
  <c r="C893" i="3"/>
  <c r="D893" i="3" s="1"/>
  <c r="E893" i="3" s="1"/>
  <c r="F893" i="3" s="1"/>
  <c r="C894" i="3"/>
  <c r="D894" i="3" s="1"/>
  <c r="E894" i="3" s="1"/>
  <c r="F894" i="3" s="1"/>
  <c r="C895" i="3"/>
  <c r="D895" i="3" s="1"/>
  <c r="E895" i="3" s="1"/>
  <c r="F895" i="3" s="1"/>
  <c r="C896" i="3"/>
  <c r="D896" i="3" s="1"/>
  <c r="E896" i="3" s="1"/>
  <c r="F896" i="3" s="1"/>
  <c r="C897" i="3"/>
  <c r="D897" i="3" s="1"/>
  <c r="E897" i="3" s="1"/>
  <c r="F897" i="3" s="1"/>
  <c r="C898" i="3"/>
  <c r="D898" i="3" s="1"/>
  <c r="E898" i="3" s="1"/>
  <c r="F898" i="3" s="1"/>
  <c r="C899" i="3"/>
  <c r="D899" i="3" s="1"/>
  <c r="E899" i="3" s="1"/>
  <c r="F899" i="3" s="1"/>
  <c r="C900" i="3"/>
  <c r="D900" i="3" s="1"/>
  <c r="E900" i="3" s="1"/>
  <c r="F900" i="3" s="1"/>
  <c r="C901" i="3"/>
  <c r="D901" i="3" s="1"/>
  <c r="E901" i="3" s="1"/>
  <c r="F901" i="3" s="1"/>
  <c r="C902" i="3"/>
  <c r="D902" i="3" s="1"/>
  <c r="E902" i="3" s="1"/>
  <c r="F902" i="3" s="1"/>
  <c r="C903" i="3"/>
  <c r="D903" i="3" s="1"/>
  <c r="E903" i="3" s="1"/>
  <c r="F903" i="3" s="1"/>
  <c r="C904" i="3"/>
  <c r="D904" i="3" s="1"/>
  <c r="E904" i="3" s="1"/>
  <c r="F904" i="3" s="1"/>
  <c r="C905" i="3"/>
  <c r="D905" i="3" s="1"/>
  <c r="E905" i="3" s="1"/>
  <c r="F905" i="3" s="1"/>
  <c r="C906" i="3"/>
  <c r="D906" i="3" s="1"/>
  <c r="E906" i="3" s="1"/>
  <c r="F906" i="3" s="1"/>
  <c r="C907" i="3"/>
  <c r="D907" i="3" s="1"/>
  <c r="E907" i="3" s="1"/>
  <c r="F907" i="3" s="1"/>
  <c r="C908" i="3"/>
  <c r="D908" i="3" s="1"/>
  <c r="E908" i="3" s="1"/>
  <c r="F908" i="3" s="1"/>
  <c r="C909" i="3"/>
  <c r="D909" i="3" s="1"/>
  <c r="E909" i="3" s="1"/>
  <c r="F909" i="3" s="1"/>
  <c r="C910" i="3"/>
  <c r="D910" i="3" s="1"/>
  <c r="E910" i="3" s="1"/>
  <c r="F910" i="3" s="1"/>
  <c r="C911" i="3"/>
  <c r="D911" i="3" s="1"/>
  <c r="E911" i="3" s="1"/>
  <c r="F911" i="3" s="1"/>
  <c r="C912" i="3"/>
  <c r="D912" i="3" s="1"/>
  <c r="E912" i="3" s="1"/>
  <c r="F912" i="3" s="1"/>
  <c r="C913" i="3"/>
  <c r="D913" i="3" s="1"/>
  <c r="E913" i="3" s="1"/>
  <c r="F913" i="3" s="1"/>
  <c r="H913" i="3" s="1"/>
  <c r="C914" i="3"/>
  <c r="D914" i="3" s="1"/>
  <c r="E914" i="3" s="1"/>
  <c r="F914" i="3" s="1"/>
  <c r="C915" i="3"/>
  <c r="D915" i="3" s="1"/>
  <c r="E915" i="3" s="1"/>
  <c r="F915" i="3" s="1"/>
  <c r="H915" i="3" s="1"/>
  <c r="C916" i="3"/>
  <c r="D916" i="3" s="1"/>
  <c r="E916" i="3" s="1"/>
  <c r="F916" i="3" s="1"/>
  <c r="C917" i="3"/>
  <c r="D917" i="3" s="1"/>
  <c r="E917" i="3" s="1"/>
  <c r="F917" i="3" s="1"/>
  <c r="H917" i="3" s="1"/>
  <c r="C918" i="3"/>
  <c r="D918" i="3" s="1"/>
  <c r="E918" i="3" s="1"/>
  <c r="F918" i="3" s="1"/>
  <c r="C919" i="3"/>
  <c r="D919" i="3"/>
  <c r="E919" i="3" s="1"/>
  <c r="F919" i="3" s="1"/>
  <c r="C920" i="3"/>
  <c r="D920" i="3" s="1"/>
  <c r="E920" i="3" s="1"/>
  <c r="F920" i="3" s="1"/>
  <c r="C921" i="3"/>
  <c r="D921" i="3" s="1"/>
  <c r="E921" i="3" s="1"/>
  <c r="F921" i="3" s="1"/>
  <c r="H921" i="3" s="1"/>
  <c r="C922" i="3"/>
  <c r="D922" i="3" s="1"/>
  <c r="E922" i="3" s="1"/>
  <c r="F922" i="3" s="1"/>
  <c r="C923" i="3"/>
  <c r="D923" i="3" s="1"/>
  <c r="E923" i="3" s="1"/>
  <c r="F923" i="3" s="1"/>
  <c r="C924" i="3"/>
  <c r="D924" i="3" s="1"/>
  <c r="E924" i="3" s="1"/>
  <c r="F924" i="3" s="1"/>
  <c r="C925" i="3"/>
  <c r="D925" i="3" s="1"/>
  <c r="E925" i="3" s="1"/>
  <c r="F925" i="3" s="1"/>
  <c r="H925" i="3" s="1"/>
  <c r="C926" i="3"/>
  <c r="D926" i="3" s="1"/>
  <c r="E926" i="3" s="1"/>
  <c r="F926" i="3" s="1"/>
  <c r="C927" i="3"/>
  <c r="D927" i="3" s="1"/>
  <c r="E927" i="3" s="1"/>
  <c r="F927" i="3" s="1"/>
  <c r="C928" i="3"/>
  <c r="D928" i="3" s="1"/>
  <c r="E928" i="3" s="1"/>
  <c r="F928" i="3" s="1"/>
  <c r="C929" i="3"/>
  <c r="D929" i="3" s="1"/>
  <c r="E929" i="3" s="1"/>
  <c r="F929" i="3" s="1"/>
  <c r="H929" i="3" s="1"/>
  <c r="C930" i="3"/>
  <c r="D930" i="3" s="1"/>
  <c r="E930" i="3" s="1"/>
  <c r="F930" i="3" s="1"/>
  <c r="C931" i="3"/>
  <c r="D931" i="3" s="1"/>
  <c r="E931" i="3" s="1"/>
  <c r="F931" i="3" s="1"/>
  <c r="H931" i="3" s="1"/>
  <c r="C932" i="3"/>
  <c r="D932" i="3" s="1"/>
  <c r="E932" i="3" s="1"/>
  <c r="F932" i="3" s="1"/>
  <c r="C933" i="3"/>
  <c r="D933" i="3"/>
  <c r="E933" i="3" s="1"/>
  <c r="F933" i="3" s="1"/>
  <c r="H933" i="3" s="1"/>
  <c r="C934" i="3"/>
  <c r="D934" i="3" s="1"/>
  <c r="E934" i="3" s="1"/>
  <c r="F934" i="3" s="1"/>
  <c r="C935" i="3"/>
  <c r="D935" i="3" s="1"/>
  <c r="E935" i="3" s="1"/>
  <c r="F935" i="3" s="1"/>
  <c r="C936" i="3"/>
  <c r="D936" i="3" s="1"/>
  <c r="E936" i="3" s="1"/>
  <c r="F936" i="3" s="1"/>
  <c r="C937" i="3"/>
  <c r="D937" i="3" s="1"/>
  <c r="E937" i="3" s="1"/>
  <c r="F937" i="3" s="1"/>
  <c r="H937" i="3" s="1"/>
  <c r="C938" i="3"/>
  <c r="D938" i="3" s="1"/>
  <c r="E938" i="3" s="1"/>
  <c r="F938" i="3" s="1"/>
  <c r="C939" i="3"/>
  <c r="D939" i="3" s="1"/>
  <c r="E939" i="3" s="1"/>
  <c r="F939" i="3" s="1"/>
  <c r="C940" i="3"/>
  <c r="D940" i="3" s="1"/>
  <c r="E940" i="3" s="1"/>
  <c r="F940" i="3" s="1"/>
  <c r="C941" i="3"/>
  <c r="D941" i="3" s="1"/>
  <c r="E941" i="3" s="1"/>
  <c r="F941" i="3" s="1"/>
  <c r="H941" i="3" s="1"/>
  <c r="C942" i="3"/>
  <c r="D942" i="3" s="1"/>
  <c r="E942" i="3" s="1"/>
  <c r="F942" i="3" s="1"/>
  <c r="C943" i="3"/>
  <c r="D943" i="3" s="1"/>
  <c r="E943" i="3" s="1"/>
  <c r="F943" i="3" s="1"/>
  <c r="C944" i="3"/>
  <c r="D944" i="3" s="1"/>
  <c r="E944" i="3" s="1"/>
  <c r="F944" i="3" s="1"/>
  <c r="C945" i="3"/>
  <c r="D945" i="3" s="1"/>
  <c r="E945" i="3" s="1"/>
  <c r="F945" i="3" s="1"/>
  <c r="H945" i="3" s="1"/>
  <c r="C946" i="3"/>
  <c r="D946" i="3" s="1"/>
  <c r="E946" i="3" s="1"/>
  <c r="F946" i="3" s="1"/>
  <c r="C947" i="3"/>
  <c r="D947" i="3" s="1"/>
  <c r="E947" i="3" s="1"/>
  <c r="F947" i="3" s="1"/>
  <c r="H947" i="3" s="1"/>
  <c r="C948" i="3"/>
  <c r="D948" i="3" s="1"/>
  <c r="E948" i="3" s="1"/>
  <c r="F948" i="3" s="1"/>
  <c r="C949" i="3"/>
  <c r="D949" i="3" s="1"/>
  <c r="E949" i="3" s="1"/>
  <c r="F949" i="3" s="1"/>
  <c r="H949" i="3" s="1"/>
  <c r="C950" i="3"/>
  <c r="D950" i="3" s="1"/>
  <c r="E950" i="3" s="1"/>
  <c r="F950" i="3" s="1"/>
  <c r="C951" i="3"/>
  <c r="D951" i="3"/>
  <c r="E951" i="3" s="1"/>
  <c r="F951" i="3" s="1"/>
  <c r="C952" i="3"/>
  <c r="D952" i="3" s="1"/>
  <c r="E952" i="3" s="1"/>
  <c r="F952" i="3" s="1"/>
  <c r="C953" i="3"/>
  <c r="D953" i="3" s="1"/>
  <c r="E953" i="3" s="1"/>
  <c r="F953" i="3" s="1"/>
  <c r="H953" i="3" s="1"/>
  <c r="C954" i="3"/>
  <c r="D954" i="3" s="1"/>
  <c r="E954" i="3" s="1"/>
  <c r="F954" i="3" s="1"/>
  <c r="C955" i="3"/>
  <c r="D955" i="3" s="1"/>
  <c r="E955" i="3" s="1"/>
  <c r="F955" i="3" s="1"/>
  <c r="C956" i="3"/>
  <c r="D956" i="3" s="1"/>
  <c r="E956" i="3" s="1"/>
  <c r="F956" i="3" s="1"/>
  <c r="C957" i="3"/>
  <c r="D957" i="3" s="1"/>
  <c r="E957" i="3" s="1"/>
  <c r="F957" i="3" s="1"/>
  <c r="H957" i="3" s="1"/>
  <c r="C958" i="3"/>
  <c r="D958" i="3" s="1"/>
  <c r="E958" i="3" s="1"/>
  <c r="F958" i="3" s="1"/>
  <c r="C959" i="3"/>
  <c r="D959" i="3" s="1"/>
  <c r="E959" i="3" s="1"/>
  <c r="F959" i="3" s="1"/>
  <c r="C960" i="3"/>
  <c r="D960" i="3" s="1"/>
  <c r="E960" i="3" s="1"/>
  <c r="F960" i="3" s="1"/>
  <c r="C961" i="3"/>
  <c r="D961" i="3" s="1"/>
  <c r="E961" i="3" s="1"/>
  <c r="F961" i="3" s="1"/>
  <c r="H961" i="3" s="1"/>
  <c r="C962" i="3"/>
  <c r="D962" i="3" s="1"/>
  <c r="E962" i="3" s="1"/>
  <c r="F962" i="3" s="1"/>
  <c r="C963" i="3"/>
  <c r="D963" i="3" s="1"/>
  <c r="E963" i="3" s="1"/>
  <c r="F963" i="3" s="1"/>
  <c r="H963" i="3" s="1"/>
  <c r="C964" i="3"/>
  <c r="D964" i="3" s="1"/>
  <c r="E964" i="3" s="1"/>
  <c r="F964" i="3" s="1"/>
  <c r="C965" i="3"/>
  <c r="D965" i="3" s="1"/>
  <c r="E965" i="3" s="1"/>
  <c r="F965" i="3" s="1"/>
  <c r="H965" i="3" s="1"/>
  <c r="C966" i="3"/>
  <c r="D966" i="3" s="1"/>
  <c r="E966" i="3" s="1"/>
  <c r="F966" i="3" s="1"/>
  <c r="C967" i="3"/>
  <c r="D967" i="3"/>
  <c r="E967" i="3" s="1"/>
  <c r="F967" i="3" s="1"/>
  <c r="C968" i="3"/>
  <c r="D968" i="3" s="1"/>
  <c r="E968" i="3" s="1"/>
  <c r="F968" i="3" s="1"/>
  <c r="C969" i="3"/>
  <c r="D969" i="3" s="1"/>
  <c r="E969" i="3" s="1"/>
  <c r="F969" i="3" s="1"/>
  <c r="H969" i="3" s="1"/>
  <c r="C970" i="3"/>
  <c r="D970" i="3" s="1"/>
  <c r="E970" i="3" s="1"/>
  <c r="F970" i="3" s="1"/>
  <c r="C971" i="3"/>
  <c r="D971" i="3" s="1"/>
  <c r="E971" i="3" s="1"/>
  <c r="F971" i="3" s="1"/>
  <c r="C972" i="3"/>
  <c r="D972" i="3" s="1"/>
  <c r="E972" i="3" s="1"/>
  <c r="F972" i="3" s="1"/>
  <c r="C973" i="3"/>
  <c r="D973" i="3" s="1"/>
  <c r="E973" i="3" s="1"/>
  <c r="F973" i="3" s="1"/>
  <c r="H973" i="3" s="1"/>
  <c r="C974" i="3"/>
  <c r="D974" i="3" s="1"/>
  <c r="E974" i="3" s="1"/>
  <c r="F974" i="3" s="1"/>
  <c r="C975" i="3"/>
  <c r="D975" i="3" s="1"/>
  <c r="E975" i="3" s="1"/>
  <c r="F975" i="3" s="1"/>
  <c r="C976" i="3"/>
  <c r="D976" i="3" s="1"/>
  <c r="E976" i="3" s="1"/>
  <c r="F976" i="3" s="1"/>
  <c r="C977" i="3"/>
  <c r="D977" i="3" s="1"/>
  <c r="E977" i="3" s="1"/>
  <c r="F977" i="3" s="1"/>
  <c r="H977" i="3" s="1"/>
  <c r="C978" i="3"/>
  <c r="D978" i="3" s="1"/>
  <c r="E978" i="3" s="1"/>
  <c r="F978" i="3" s="1"/>
  <c r="C979" i="3"/>
  <c r="D979" i="3" s="1"/>
  <c r="E979" i="3" s="1"/>
  <c r="F979" i="3" s="1"/>
  <c r="H979" i="3" s="1"/>
  <c r="C980" i="3"/>
  <c r="D980" i="3" s="1"/>
  <c r="E980" i="3" s="1"/>
  <c r="F980" i="3" s="1"/>
  <c r="C981" i="3"/>
  <c r="D981" i="3"/>
  <c r="E981" i="3" s="1"/>
  <c r="F981" i="3" s="1"/>
  <c r="H981" i="3" s="1"/>
  <c r="C982" i="3"/>
  <c r="D982" i="3" s="1"/>
  <c r="E982" i="3" s="1"/>
  <c r="F982" i="3" s="1"/>
  <c r="C983" i="3"/>
  <c r="D983" i="3" s="1"/>
  <c r="E983" i="3" s="1"/>
  <c r="F983" i="3" s="1"/>
  <c r="C984" i="3"/>
  <c r="D984" i="3" s="1"/>
  <c r="E984" i="3" s="1"/>
  <c r="F984" i="3" s="1"/>
  <c r="C985" i="3"/>
  <c r="D985" i="3" s="1"/>
  <c r="E985" i="3" s="1"/>
  <c r="F985" i="3" s="1"/>
  <c r="H985" i="3" s="1"/>
  <c r="C986" i="3"/>
  <c r="D986" i="3" s="1"/>
  <c r="E986" i="3" s="1"/>
  <c r="F986" i="3" s="1"/>
  <c r="C987" i="3"/>
  <c r="D987" i="3" s="1"/>
  <c r="E987" i="3" s="1"/>
  <c r="F987" i="3" s="1"/>
  <c r="C988" i="3"/>
  <c r="D988" i="3" s="1"/>
  <c r="E988" i="3" s="1"/>
  <c r="F988" i="3" s="1"/>
  <c r="C989" i="3"/>
  <c r="D989" i="3" s="1"/>
  <c r="E989" i="3" s="1"/>
  <c r="F989" i="3" s="1"/>
  <c r="H989" i="3" s="1"/>
  <c r="C990" i="3"/>
  <c r="D990" i="3" s="1"/>
  <c r="E990" i="3" s="1"/>
  <c r="F990" i="3" s="1"/>
  <c r="C991" i="3"/>
  <c r="D991" i="3" s="1"/>
  <c r="E991" i="3" s="1"/>
  <c r="F991" i="3" s="1"/>
  <c r="C992" i="3"/>
  <c r="D992" i="3" s="1"/>
  <c r="E992" i="3" s="1"/>
  <c r="F992" i="3" s="1"/>
  <c r="C993" i="3"/>
  <c r="D993" i="3" s="1"/>
  <c r="E993" i="3" s="1"/>
  <c r="F993" i="3" s="1"/>
  <c r="C994" i="3"/>
  <c r="D994" i="3" s="1"/>
  <c r="E994" i="3" s="1"/>
  <c r="F994" i="3" s="1"/>
  <c r="C995" i="3"/>
  <c r="D995" i="3" s="1"/>
  <c r="E995" i="3" s="1"/>
  <c r="F995" i="3" s="1"/>
  <c r="C996" i="3"/>
  <c r="D996" i="3" s="1"/>
  <c r="E996" i="3" s="1"/>
  <c r="F996" i="3" s="1"/>
  <c r="C997" i="3"/>
  <c r="D997" i="3" s="1"/>
  <c r="E997" i="3" s="1"/>
  <c r="F997" i="3" s="1"/>
  <c r="C998" i="3"/>
  <c r="D998" i="3" s="1"/>
  <c r="E998" i="3" s="1"/>
  <c r="F998" i="3" s="1"/>
  <c r="C999" i="3"/>
  <c r="D999" i="3" s="1"/>
  <c r="E999" i="3" s="1"/>
  <c r="F999" i="3" s="1"/>
  <c r="C1000" i="3"/>
  <c r="D1000" i="3" s="1"/>
  <c r="E1000" i="3" s="1"/>
  <c r="F1000" i="3" s="1"/>
  <c r="C1001" i="3"/>
  <c r="D1001" i="3" s="1"/>
  <c r="E1001" i="3" s="1"/>
  <c r="F1001" i="3" s="1"/>
  <c r="C1002" i="3"/>
  <c r="D1002" i="3" s="1"/>
  <c r="E1002" i="3" s="1"/>
  <c r="F1002" i="3" s="1"/>
  <c r="C1003" i="3"/>
  <c r="D1003" i="3" s="1"/>
  <c r="E1003" i="3" s="1"/>
  <c r="F1003" i="3" s="1"/>
  <c r="C1004" i="3"/>
  <c r="D1004" i="3" s="1"/>
  <c r="E1004" i="3" s="1"/>
  <c r="F1004" i="3" s="1"/>
  <c r="C1005" i="3"/>
  <c r="D1005" i="3" s="1"/>
  <c r="E1005" i="3" s="1"/>
  <c r="F1005" i="3" s="1"/>
  <c r="C1006" i="3"/>
  <c r="D1006" i="3" s="1"/>
  <c r="E1006" i="3" s="1"/>
  <c r="F1006" i="3" s="1"/>
  <c r="C1007" i="3"/>
  <c r="D1007" i="3" s="1"/>
  <c r="E1007" i="3" s="1"/>
  <c r="F1007" i="3" s="1"/>
  <c r="C1008" i="3"/>
  <c r="D1008" i="3" s="1"/>
  <c r="E1008" i="3" s="1"/>
  <c r="F1008" i="3" s="1"/>
  <c r="C1009" i="3"/>
  <c r="D1009" i="3" s="1"/>
  <c r="E1009" i="3" s="1"/>
  <c r="F1009" i="3" s="1"/>
  <c r="C1010" i="3"/>
  <c r="D1010" i="3" s="1"/>
  <c r="E1010" i="3" s="1"/>
  <c r="F1010" i="3" s="1"/>
  <c r="C1011" i="3"/>
  <c r="D1011" i="3" s="1"/>
  <c r="E1011" i="3" s="1"/>
  <c r="F1011" i="3" s="1"/>
  <c r="C1012" i="3"/>
  <c r="D1012" i="3" s="1"/>
  <c r="E1012" i="3" s="1"/>
  <c r="F1012" i="3" s="1"/>
  <c r="C1013" i="3"/>
  <c r="D1013" i="3" s="1"/>
  <c r="E1013" i="3" s="1"/>
  <c r="F1013" i="3" s="1"/>
  <c r="C1014" i="3"/>
  <c r="D1014" i="3" s="1"/>
  <c r="E1014" i="3" s="1"/>
  <c r="F1014" i="3" s="1"/>
  <c r="C1015" i="3"/>
  <c r="D1015" i="3" s="1"/>
  <c r="E1015" i="3" s="1"/>
  <c r="F1015" i="3" s="1"/>
  <c r="C1016" i="3"/>
  <c r="D1016" i="3" s="1"/>
  <c r="E1016" i="3" s="1"/>
  <c r="F1016" i="3" s="1"/>
  <c r="C1017" i="3"/>
  <c r="D1017" i="3" s="1"/>
  <c r="E1017" i="3" s="1"/>
  <c r="F1017" i="3" s="1"/>
  <c r="C1018" i="3"/>
  <c r="D1018" i="3" s="1"/>
  <c r="E1018" i="3" s="1"/>
  <c r="F1018" i="3" s="1"/>
  <c r="C1019" i="3"/>
  <c r="D1019" i="3" s="1"/>
  <c r="E1019" i="3" s="1"/>
  <c r="F1019" i="3" s="1"/>
  <c r="C1020" i="3"/>
  <c r="D1020" i="3" s="1"/>
  <c r="E1020" i="3" s="1"/>
  <c r="F1020" i="3" s="1"/>
  <c r="C1021" i="3"/>
  <c r="D1021" i="3" s="1"/>
  <c r="E1021" i="3" s="1"/>
  <c r="F1021" i="3" s="1"/>
  <c r="C1022" i="3"/>
  <c r="D1022" i="3" s="1"/>
  <c r="E1022" i="3" s="1"/>
  <c r="F1022" i="3" s="1"/>
  <c r="C1023" i="3"/>
  <c r="D1023" i="3" s="1"/>
  <c r="E1023" i="3" s="1"/>
  <c r="F1023" i="3" s="1"/>
  <c r="C1024" i="3"/>
  <c r="D1024" i="3" s="1"/>
  <c r="E1024" i="3" s="1"/>
  <c r="F1024" i="3" s="1"/>
  <c r="C1025" i="3"/>
  <c r="D1025" i="3" s="1"/>
  <c r="E1025" i="3" s="1"/>
  <c r="F1025" i="3" s="1"/>
  <c r="C1026" i="3"/>
  <c r="D1026" i="3" s="1"/>
  <c r="E1026" i="3" s="1"/>
  <c r="F1026" i="3" s="1"/>
  <c r="C1027" i="3"/>
  <c r="D1027" i="3" s="1"/>
  <c r="E1027" i="3" s="1"/>
  <c r="F1027" i="3" s="1"/>
  <c r="C1028" i="3"/>
  <c r="D1028" i="3" s="1"/>
  <c r="E1028" i="3" s="1"/>
  <c r="F1028" i="3" s="1"/>
  <c r="C1029" i="3"/>
  <c r="D1029" i="3"/>
  <c r="E1029" i="3" s="1"/>
  <c r="F1029" i="3" s="1"/>
  <c r="C1030" i="3"/>
  <c r="D1030" i="3" s="1"/>
  <c r="E1030" i="3" s="1"/>
  <c r="F1030" i="3" s="1"/>
  <c r="C1031" i="3"/>
  <c r="D1031" i="3"/>
  <c r="E1031" i="3" s="1"/>
  <c r="F1031" i="3" s="1"/>
  <c r="C1032" i="3"/>
  <c r="D1032" i="3" s="1"/>
  <c r="E1032" i="3" s="1"/>
  <c r="F1032" i="3" s="1"/>
  <c r="C1033" i="3"/>
  <c r="D1033" i="3" s="1"/>
  <c r="E1033" i="3" s="1"/>
  <c r="F1033" i="3" s="1"/>
  <c r="C1034" i="3"/>
  <c r="D1034" i="3" s="1"/>
  <c r="E1034" i="3" s="1"/>
  <c r="F1034" i="3" s="1"/>
  <c r="C1035" i="3"/>
  <c r="D1035" i="3" s="1"/>
  <c r="E1035" i="3" s="1"/>
  <c r="F1035" i="3" s="1"/>
  <c r="C1036" i="3"/>
  <c r="D1036" i="3" s="1"/>
  <c r="E1036" i="3" s="1"/>
  <c r="F1036" i="3" s="1"/>
  <c r="C1037" i="3"/>
  <c r="D1037" i="3" s="1"/>
  <c r="E1037" i="3" s="1"/>
  <c r="F1037" i="3" s="1"/>
  <c r="C1038" i="3"/>
  <c r="D1038" i="3" s="1"/>
  <c r="E1038" i="3" s="1"/>
  <c r="F1038" i="3" s="1"/>
  <c r="C1039" i="3"/>
  <c r="D1039" i="3" s="1"/>
  <c r="E1039" i="3" s="1"/>
  <c r="F1039" i="3" s="1"/>
  <c r="C1040" i="3"/>
  <c r="D1040" i="3" s="1"/>
  <c r="E1040" i="3" s="1"/>
  <c r="F1040" i="3" s="1"/>
  <c r="C1041" i="3"/>
  <c r="D1041" i="3" s="1"/>
  <c r="E1041" i="3" s="1"/>
  <c r="F1041" i="3" s="1"/>
  <c r="C1042" i="3"/>
  <c r="D1042" i="3" s="1"/>
  <c r="E1042" i="3" s="1"/>
  <c r="F1042" i="3" s="1"/>
  <c r="C1043" i="3"/>
  <c r="D1043" i="3"/>
  <c r="E1043" i="3" s="1"/>
  <c r="F1043" i="3" s="1"/>
  <c r="C1044" i="3"/>
  <c r="D1044" i="3" s="1"/>
  <c r="E1044" i="3" s="1"/>
  <c r="F1044" i="3" s="1"/>
  <c r="C1045" i="3"/>
  <c r="D1045" i="3"/>
  <c r="E1045" i="3" s="1"/>
  <c r="F1045" i="3" s="1"/>
  <c r="C1046" i="3"/>
  <c r="D1046" i="3" s="1"/>
  <c r="E1046" i="3" s="1"/>
  <c r="F1046" i="3" s="1"/>
  <c r="C1047" i="3"/>
  <c r="D1047" i="3" s="1"/>
  <c r="E1047" i="3" s="1"/>
  <c r="F1047" i="3" s="1"/>
  <c r="C1048" i="3"/>
  <c r="D1048" i="3" s="1"/>
  <c r="E1048" i="3" s="1"/>
  <c r="F1048" i="3" s="1"/>
  <c r="C1049" i="3"/>
  <c r="D1049" i="3" s="1"/>
  <c r="E1049" i="3" s="1"/>
  <c r="F1049" i="3" s="1"/>
  <c r="C1050" i="3"/>
  <c r="D1050" i="3" s="1"/>
  <c r="E1050" i="3" s="1"/>
  <c r="F1050" i="3" s="1"/>
  <c r="C1051" i="3"/>
  <c r="D1051" i="3" s="1"/>
  <c r="E1051" i="3" s="1"/>
  <c r="F1051" i="3" s="1"/>
  <c r="C1052" i="3"/>
  <c r="D1052" i="3" s="1"/>
  <c r="E1052" i="3" s="1"/>
  <c r="F1052" i="3" s="1"/>
  <c r="C1053" i="3"/>
  <c r="D1053" i="3" s="1"/>
  <c r="E1053" i="3" s="1"/>
  <c r="F1053" i="3" s="1"/>
  <c r="C1054" i="3"/>
  <c r="D1054" i="3" s="1"/>
  <c r="E1054" i="3" s="1"/>
  <c r="F1054" i="3" s="1"/>
  <c r="C1055" i="3"/>
  <c r="D1055" i="3" s="1"/>
  <c r="E1055" i="3" s="1"/>
  <c r="F1055" i="3" s="1"/>
  <c r="C1056" i="3"/>
  <c r="D1056" i="3" s="1"/>
  <c r="E1056" i="3" s="1"/>
  <c r="F1056" i="3" s="1"/>
  <c r="C1057" i="3"/>
  <c r="D1057" i="3" s="1"/>
  <c r="E1057" i="3" s="1"/>
  <c r="F1057" i="3" s="1"/>
  <c r="C1058" i="3"/>
  <c r="D1058" i="3" s="1"/>
  <c r="E1058" i="3" s="1"/>
  <c r="F1058" i="3" s="1"/>
  <c r="C1059" i="3"/>
  <c r="D1059" i="3"/>
  <c r="E1059" i="3" s="1"/>
  <c r="F1059" i="3" s="1"/>
  <c r="C1060" i="3"/>
  <c r="D1060" i="3" s="1"/>
  <c r="E1060" i="3" s="1"/>
  <c r="F1060" i="3" s="1"/>
  <c r="C1061" i="3"/>
  <c r="D1061" i="3" s="1"/>
  <c r="E1061" i="3" s="1"/>
  <c r="F1061" i="3" s="1"/>
  <c r="C1062" i="3"/>
  <c r="D1062" i="3" s="1"/>
  <c r="E1062" i="3" s="1"/>
  <c r="F1062" i="3" s="1"/>
  <c r="C1063" i="3"/>
  <c r="D1063" i="3" s="1"/>
  <c r="E1063" i="3" s="1"/>
  <c r="F1063" i="3" s="1"/>
  <c r="C1064" i="3"/>
  <c r="D1064" i="3" s="1"/>
  <c r="E1064" i="3" s="1"/>
  <c r="F1064" i="3" s="1"/>
  <c r="C1065" i="3"/>
  <c r="D1065" i="3" s="1"/>
  <c r="E1065" i="3" s="1"/>
  <c r="F1065" i="3" s="1"/>
  <c r="C1066" i="3"/>
  <c r="D1066" i="3" s="1"/>
  <c r="E1066" i="3" s="1"/>
  <c r="F1066" i="3" s="1"/>
  <c r="C1067" i="3"/>
  <c r="D1067" i="3" s="1"/>
  <c r="E1067" i="3" s="1"/>
  <c r="F1067" i="3" s="1"/>
  <c r="C1068" i="3"/>
  <c r="D1068" i="3" s="1"/>
  <c r="E1068" i="3" s="1"/>
  <c r="F1068" i="3" s="1"/>
  <c r="C1069" i="3"/>
  <c r="D1069" i="3" s="1"/>
  <c r="E1069" i="3" s="1"/>
  <c r="F1069" i="3" s="1"/>
  <c r="C1070" i="3"/>
  <c r="D1070" i="3" s="1"/>
  <c r="E1070" i="3" s="1"/>
  <c r="F1070" i="3" s="1"/>
  <c r="C1071" i="3"/>
  <c r="D1071" i="3" s="1"/>
  <c r="E1071" i="3" s="1"/>
  <c r="F1071" i="3" s="1"/>
  <c r="C1072" i="3"/>
  <c r="D1072" i="3" s="1"/>
  <c r="E1072" i="3" s="1"/>
  <c r="F1072" i="3" s="1"/>
  <c r="C1073" i="3"/>
  <c r="D1073" i="3" s="1"/>
  <c r="E1073" i="3" s="1"/>
  <c r="F1073" i="3" s="1"/>
  <c r="C1074" i="3"/>
  <c r="D1074" i="3" s="1"/>
  <c r="E1074" i="3" s="1"/>
  <c r="F1074" i="3" s="1"/>
  <c r="C1075" i="3"/>
  <c r="D1075" i="3"/>
  <c r="E1075" i="3" s="1"/>
  <c r="F1075" i="3" s="1"/>
  <c r="C1076" i="3"/>
  <c r="D1076" i="3" s="1"/>
  <c r="E1076" i="3" s="1"/>
  <c r="F1076" i="3" s="1"/>
  <c r="C1077" i="3"/>
  <c r="D1077" i="3" s="1"/>
  <c r="E1077" i="3" s="1"/>
  <c r="F1077" i="3" s="1"/>
  <c r="C1078" i="3"/>
  <c r="D1078" i="3" s="1"/>
  <c r="E1078" i="3" s="1"/>
  <c r="F1078" i="3" s="1"/>
  <c r="C1079" i="3"/>
  <c r="D1079" i="3" s="1"/>
  <c r="E1079" i="3" s="1"/>
  <c r="F1079" i="3" s="1"/>
  <c r="C1080" i="3"/>
  <c r="D1080" i="3" s="1"/>
  <c r="E1080" i="3" s="1"/>
  <c r="F1080" i="3" s="1"/>
  <c r="C1081" i="3"/>
  <c r="D1081" i="3" s="1"/>
  <c r="E1081" i="3" s="1"/>
  <c r="F1081" i="3" s="1"/>
  <c r="C1082" i="3"/>
  <c r="D1082" i="3" s="1"/>
  <c r="E1082" i="3" s="1"/>
  <c r="F1082" i="3" s="1"/>
  <c r="C1083" i="3"/>
  <c r="D1083" i="3" s="1"/>
  <c r="E1083" i="3" s="1"/>
  <c r="F1083" i="3" s="1"/>
  <c r="C1084" i="3"/>
  <c r="D1084" i="3" s="1"/>
  <c r="E1084" i="3" s="1"/>
  <c r="F1084" i="3" s="1"/>
  <c r="C1085" i="3"/>
  <c r="D1085" i="3" s="1"/>
  <c r="E1085" i="3" s="1"/>
  <c r="F1085" i="3" s="1"/>
  <c r="C1086" i="3"/>
  <c r="D1086" i="3" s="1"/>
  <c r="E1086" i="3" s="1"/>
  <c r="F1086" i="3" s="1"/>
  <c r="C1087" i="3"/>
  <c r="D1087" i="3" s="1"/>
  <c r="E1087" i="3" s="1"/>
  <c r="F1087" i="3" s="1"/>
  <c r="C1088" i="3"/>
  <c r="D1088" i="3" s="1"/>
  <c r="E1088" i="3" s="1"/>
  <c r="F1088" i="3" s="1"/>
  <c r="C1089" i="3"/>
  <c r="D1089" i="3" s="1"/>
  <c r="E1089" i="3" s="1"/>
  <c r="F1089" i="3" s="1"/>
  <c r="C1090" i="3"/>
  <c r="D1090" i="3" s="1"/>
  <c r="E1090" i="3" s="1"/>
  <c r="F1090" i="3" s="1"/>
  <c r="C1091" i="3"/>
  <c r="D1091" i="3" s="1"/>
  <c r="E1091" i="3" s="1"/>
  <c r="F1091" i="3" s="1"/>
  <c r="C1092" i="3"/>
  <c r="D1092" i="3" s="1"/>
  <c r="E1092" i="3" s="1"/>
  <c r="F1092" i="3" s="1"/>
  <c r="C1093" i="3"/>
  <c r="D1093" i="3" s="1"/>
  <c r="E1093" i="3" s="1"/>
  <c r="F1093" i="3" s="1"/>
  <c r="C1094" i="3"/>
  <c r="D1094" i="3" s="1"/>
  <c r="E1094" i="3" s="1"/>
  <c r="F1094" i="3" s="1"/>
  <c r="C1095" i="3"/>
  <c r="D1095" i="3" s="1"/>
  <c r="E1095" i="3" s="1"/>
  <c r="F1095" i="3" s="1"/>
  <c r="C1096" i="3"/>
  <c r="D1096" i="3" s="1"/>
  <c r="E1096" i="3" s="1"/>
  <c r="F1096" i="3" s="1"/>
  <c r="C1097" i="3"/>
  <c r="D1097" i="3" s="1"/>
  <c r="E1097" i="3" s="1"/>
  <c r="F1097" i="3" s="1"/>
  <c r="C1098" i="3"/>
  <c r="D1098" i="3" s="1"/>
  <c r="E1098" i="3" s="1"/>
  <c r="F1098" i="3" s="1"/>
  <c r="C1099" i="3"/>
  <c r="D1099" i="3" s="1"/>
  <c r="E1099" i="3" s="1"/>
  <c r="F1099" i="3" s="1"/>
  <c r="C1100" i="3"/>
  <c r="D1100" i="3" s="1"/>
  <c r="E1100" i="3" s="1"/>
  <c r="F1100" i="3" s="1"/>
  <c r="C1101" i="3"/>
  <c r="D1101" i="3" s="1"/>
  <c r="E1101" i="3" s="1"/>
  <c r="F1101" i="3" s="1"/>
  <c r="C1102" i="3"/>
  <c r="D1102" i="3" s="1"/>
  <c r="E1102" i="3" s="1"/>
  <c r="F1102" i="3" s="1"/>
  <c r="C37" i="3"/>
  <c r="D37" i="3" s="1"/>
  <c r="E37" i="3" s="1"/>
  <c r="F37" i="3" s="1"/>
  <c r="C38" i="3"/>
  <c r="D38" i="3" s="1"/>
  <c r="E38" i="3" s="1"/>
  <c r="F38" i="3" s="1"/>
  <c r="C39" i="3"/>
  <c r="D39" i="3"/>
  <c r="E39" i="3" s="1"/>
  <c r="F39" i="3" s="1"/>
  <c r="C40" i="3"/>
  <c r="D40" i="3" s="1"/>
  <c r="E40" i="3" s="1"/>
  <c r="F40" i="3" s="1"/>
  <c r="C41" i="3"/>
  <c r="D41" i="3" s="1"/>
  <c r="E41" i="3" s="1"/>
  <c r="F41" i="3" s="1"/>
  <c r="H41" i="3" s="1"/>
  <c r="D36" i="3"/>
  <c r="D3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4" i="3"/>
  <c r="H37" i="3" l="1"/>
  <c r="H1098" i="3"/>
  <c r="H1090" i="3"/>
  <c r="H1082" i="3"/>
  <c r="H1074" i="3"/>
  <c r="H1066" i="3"/>
  <c r="H1058" i="3"/>
  <c r="H1050" i="3"/>
  <c r="H1029" i="3"/>
  <c r="H888" i="3"/>
  <c r="H824" i="3"/>
  <c r="H790" i="3"/>
  <c r="H1095" i="3"/>
  <c r="H1087" i="3"/>
  <c r="H1079" i="3"/>
  <c r="H1071" i="3"/>
  <c r="H1063" i="3"/>
  <c r="H1055" i="3"/>
  <c r="H1018" i="3"/>
  <c r="H880" i="3"/>
  <c r="H816" i="3"/>
  <c r="H782" i="3"/>
  <c r="H1100" i="3"/>
  <c r="H1092" i="3"/>
  <c r="H1084" i="3"/>
  <c r="H1076" i="3"/>
  <c r="H1068" i="3"/>
  <c r="H1060" i="3"/>
  <c r="H1052" i="3"/>
  <c r="H1021" i="3"/>
  <c r="H948" i="3"/>
  <c r="H872" i="3"/>
  <c r="H774" i="3"/>
  <c r="H1097" i="3"/>
  <c r="H1089" i="3"/>
  <c r="H1081" i="3"/>
  <c r="H1073" i="3"/>
  <c r="H1065" i="3"/>
  <c r="H1057" i="3"/>
  <c r="H1042" i="3"/>
  <c r="H1010" i="3"/>
  <c r="H936" i="3"/>
  <c r="H864" i="3"/>
  <c r="H661" i="3"/>
  <c r="H1102" i="3"/>
  <c r="H1094" i="3"/>
  <c r="H1086" i="3"/>
  <c r="H1078" i="3"/>
  <c r="H1070" i="3"/>
  <c r="H1062" i="3"/>
  <c r="H1054" i="3"/>
  <c r="H1045" i="3"/>
  <c r="H1013" i="3"/>
  <c r="H924" i="3"/>
  <c r="H856" i="3"/>
  <c r="H1099" i="3"/>
  <c r="H1091" i="3"/>
  <c r="H1083" i="3"/>
  <c r="H1075" i="3"/>
  <c r="H1067" i="3"/>
  <c r="H1059" i="3"/>
  <c r="H1051" i="3"/>
  <c r="H1034" i="3"/>
  <c r="H912" i="3"/>
  <c r="H848" i="3"/>
  <c r="H1096" i="3"/>
  <c r="H1088" i="3"/>
  <c r="H1080" i="3"/>
  <c r="H1072" i="3"/>
  <c r="H1064" i="3"/>
  <c r="H1056" i="3"/>
  <c r="H1037" i="3"/>
  <c r="H1005" i="3"/>
  <c r="H919" i="3"/>
  <c r="H904" i="3"/>
  <c r="H840" i="3"/>
  <c r="H806" i="3"/>
  <c r="H738" i="3"/>
  <c r="H1101" i="3"/>
  <c r="H1093" i="3"/>
  <c r="H1085" i="3"/>
  <c r="H1077" i="3"/>
  <c r="H1069" i="3"/>
  <c r="H1061" i="3"/>
  <c r="H1053" i="3"/>
  <c r="H1026" i="3"/>
  <c r="H997" i="3"/>
  <c r="H896" i="3"/>
  <c r="H832" i="3"/>
  <c r="H798" i="3"/>
  <c r="H1002" i="3"/>
  <c r="H994" i="3"/>
  <c r="H984" i="3"/>
  <c r="H972" i="3"/>
  <c r="H967" i="3"/>
  <c r="H960" i="3"/>
  <c r="H955" i="3"/>
  <c r="H950" i="3"/>
  <c r="H943" i="3"/>
  <c r="H938" i="3"/>
  <c r="H926" i="3"/>
  <c r="H914" i="3"/>
  <c r="H909" i="3"/>
  <c r="H901" i="3"/>
  <c r="H893" i="3"/>
  <c r="H885" i="3"/>
  <c r="H877" i="3"/>
  <c r="H869" i="3"/>
  <c r="H861" i="3"/>
  <c r="H853" i="3"/>
  <c r="H845" i="3"/>
  <c r="H837" i="3"/>
  <c r="H829" i="3"/>
  <c r="H821" i="3"/>
  <c r="H811" i="3"/>
  <c r="H803" i="3"/>
  <c r="H795" i="3"/>
  <c r="H787" i="3"/>
  <c r="H779" i="3"/>
  <c r="H771" i="3"/>
  <c r="H765" i="3"/>
  <c r="H762" i="3"/>
  <c r="H741" i="3"/>
  <c r="H731" i="3"/>
  <c r="H717" i="3"/>
  <c r="H653" i="3"/>
  <c r="H1047" i="3"/>
  <c r="H1039" i="3"/>
  <c r="H1031" i="3"/>
  <c r="H1023" i="3"/>
  <c r="H1015" i="3"/>
  <c r="H1007" i="3"/>
  <c r="H999" i="3"/>
  <c r="H991" i="3"/>
  <c r="H986" i="3"/>
  <c r="H974" i="3"/>
  <c r="H962" i="3"/>
  <c r="H916" i="3"/>
  <c r="H906" i="3"/>
  <c r="H898" i="3"/>
  <c r="H890" i="3"/>
  <c r="H882" i="3"/>
  <c r="H874" i="3"/>
  <c r="H866" i="3"/>
  <c r="H858" i="3"/>
  <c r="H850" i="3"/>
  <c r="H842" i="3"/>
  <c r="H834" i="3"/>
  <c r="H826" i="3"/>
  <c r="H818" i="3"/>
  <c r="H808" i="3"/>
  <c r="H800" i="3"/>
  <c r="H792" i="3"/>
  <c r="H784" i="3"/>
  <c r="H776" i="3"/>
  <c r="H759" i="3"/>
  <c r="H753" i="3"/>
  <c r="H747" i="3"/>
  <c r="H709" i="3"/>
  <c r="H645" i="3"/>
  <c r="H1044" i="3"/>
  <c r="H1036" i="3"/>
  <c r="H1028" i="3"/>
  <c r="H1020" i="3"/>
  <c r="H1012" i="3"/>
  <c r="H1004" i="3"/>
  <c r="H996" i="3"/>
  <c r="H964" i="3"/>
  <c r="H952" i="3"/>
  <c r="H940" i="3"/>
  <c r="H935" i="3"/>
  <c r="H928" i="3"/>
  <c r="H923" i="3"/>
  <c r="H918" i="3"/>
  <c r="H911" i="3"/>
  <c r="H903" i="3"/>
  <c r="H895" i="3"/>
  <c r="H887" i="3"/>
  <c r="H879" i="3"/>
  <c r="H871" i="3"/>
  <c r="H863" i="3"/>
  <c r="H855" i="3"/>
  <c r="H847" i="3"/>
  <c r="H839" i="3"/>
  <c r="H831" i="3"/>
  <c r="H823" i="3"/>
  <c r="H813" i="3"/>
  <c r="H805" i="3"/>
  <c r="H797" i="3"/>
  <c r="H789" i="3"/>
  <c r="H781" i="3"/>
  <c r="H773" i="3"/>
  <c r="H770" i="3"/>
  <c r="H730" i="3"/>
  <c r="H701" i="3"/>
  <c r="H1049" i="3"/>
  <c r="H1041" i="3"/>
  <c r="H1033" i="3"/>
  <c r="H1025" i="3"/>
  <c r="H1017" i="3"/>
  <c r="H1009" i="3"/>
  <c r="H1001" i="3"/>
  <c r="H993" i="3"/>
  <c r="H988" i="3"/>
  <c r="H983" i="3"/>
  <c r="H976" i="3"/>
  <c r="H971" i="3"/>
  <c r="H966" i="3"/>
  <c r="H959" i="3"/>
  <c r="H954" i="3"/>
  <c r="H942" i="3"/>
  <c r="H930" i="3"/>
  <c r="H908" i="3"/>
  <c r="H900" i="3"/>
  <c r="H892" i="3"/>
  <c r="H884" i="3"/>
  <c r="H876" i="3"/>
  <c r="H868" i="3"/>
  <c r="H860" i="3"/>
  <c r="H852" i="3"/>
  <c r="H844" i="3"/>
  <c r="H836" i="3"/>
  <c r="H828" i="3"/>
  <c r="H820" i="3"/>
  <c r="H810" i="3"/>
  <c r="H802" i="3"/>
  <c r="H794" i="3"/>
  <c r="H786" i="3"/>
  <c r="H778" i="3"/>
  <c r="H767" i="3"/>
  <c r="H761" i="3"/>
  <c r="H758" i="3"/>
  <c r="H749" i="3"/>
  <c r="H746" i="3"/>
  <c r="H743" i="3"/>
  <c r="H733" i="3"/>
  <c r="H693" i="3"/>
  <c r="H1046" i="3"/>
  <c r="H1038" i="3"/>
  <c r="H1030" i="3"/>
  <c r="H1022" i="3"/>
  <c r="H1014" i="3"/>
  <c r="H1006" i="3"/>
  <c r="H998" i="3"/>
  <c r="H990" i="3"/>
  <c r="H978" i="3"/>
  <c r="H932" i="3"/>
  <c r="H920" i="3"/>
  <c r="H905" i="3"/>
  <c r="H897" i="3"/>
  <c r="H889" i="3"/>
  <c r="H881" i="3"/>
  <c r="H873" i="3"/>
  <c r="H865" i="3"/>
  <c r="H857" i="3"/>
  <c r="H849" i="3"/>
  <c r="H841" i="3"/>
  <c r="H833" i="3"/>
  <c r="H825" i="3"/>
  <c r="H817" i="3"/>
  <c r="H807" i="3"/>
  <c r="H799" i="3"/>
  <c r="H791" i="3"/>
  <c r="H783" i="3"/>
  <c r="H775" i="3"/>
  <c r="H755" i="3"/>
  <c r="H685" i="3"/>
  <c r="H1043" i="3"/>
  <c r="H1035" i="3"/>
  <c r="H1027" i="3"/>
  <c r="H1019" i="3"/>
  <c r="H1011" i="3"/>
  <c r="H1003" i="3"/>
  <c r="H995" i="3"/>
  <c r="H980" i="3"/>
  <c r="H968" i="3"/>
  <c r="H956" i="3"/>
  <c r="H951" i="3"/>
  <c r="H944" i="3"/>
  <c r="H939" i="3"/>
  <c r="H934" i="3"/>
  <c r="H927" i="3"/>
  <c r="H922" i="3"/>
  <c r="H910" i="3"/>
  <c r="H902" i="3"/>
  <c r="H894" i="3"/>
  <c r="H886" i="3"/>
  <c r="H878" i="3"/>
  <c r="H870" i="3"/>
  <c r="H862" i="3"/>
  <c r="H854" i="3"/>
  <c r="H846" i="3"/>
  <c r="H838" i="3"/>
  <c r="H830" i="3"/>
  <c r="H822" i="3"/>
  <c r="H812" i="3"/>
  <c r="H804" i="3"/>
  <c r="H796" i="3"/>
  <c r="H788" i="3"/>
  <c r="H780" i="3"/>
  <c r="H772" i="3"/>
  <c r="H769" i="3"/>
  <c r="H766" i="3"/>
  <c r="H739" i="3"/>
  <c r="H722" i="3"/>
  <c r="H677" i="3"/>
  <c r="H1048" i="3"/>
  <c r="H1040" i="3"/>
  <c r="H1032" i="3"/>
  <c r="H1024" i="3"/>
  <c r="H1016" i="3"/>
  <c r="H1008" i="3"/>
  <c r="H1000" i="3"/>
  <c r="H992" i="3"/>
  <c r="H987" i="3"/>
  <c r="H982" i="3"/>
  <c r="H975" i="3"/>
  <c r="H970" i="3"/>
  <c r="H958" i="3"/>
  <c r="H946" i="3"/>
  <c r="H907" i="3"/>
  <c r="H899" i="3"/>
  <c r="H891" i="3"/>
  <c r="H883" i="3"/>
  <c r="H875" i="3"/>
  <c r="H867" i="3"/>
  <c r="H859" i="3"/>
  <c r="H851" i="3"/>
  <c r="H843" i="3"/>
  <c r="H835" i="3"/>
  <c r="H827" i="3"/>
  <c r="H819" i="3"/>
  <c r="H809" i="3"/>
  <c r="H801" i="3"/>
  <c r="H793" i="3"/>
  <c r="H785" i="3"/>
  <c r="H777" i="3"/>
  <c r="H763" i="3"/>
  <c r="H757" i="3"/>
  <c r="H754" i="3"/>
  <c r="H751" i="3"/>
  <c r="H745" i="3"/>
  <c r="H725" i="3"/>
  <c r="H669" i="3"/>
  <c r="H637" i="3"/>
  <c r="H629" i="3"/>
  <c r="H621" i="3"/>
  <c r="H613" i="3"/>
  <c r="H605" i="3"/>
  <c r="H597" i="3"/>
  <c r="H589" i="3"/>
  <c r="H581" i="3"/>
  <c r="H573" i="3"/>
  <c r="H565" i="3"/>
  <c r="H557" i="3"/>
  <c r="H549" i="3"/>
  <c r="H541" i="3"/>
  <c r="H531" i="3"/>
  <c r="H485" i="3"/>
  <c r="H469" i="3"/>
  <c r="H453" i="3"/>
  <c r="H714" i="3"/>
  <c r="H706" i="3"/>
  <c r="H698" i="3"/>
  <c r="H690" i="3"/>
  <c r="H682" i="3"/>
  <c r="H674" i="3"/>
  <c r="H666" i="3"/>
  <c r="H658" i="3"/>
  <c r="H650" i="3"/>
  <c r="H642" i="3"/>
  <c r="H634" i="3"/>
  <c r="H626" i="3"/>
  <c r="H618" i="3"/>
  <c r="H610" i="3"/>
  <c r="H602" i="3"/>
  <c r="H594" i="3"/>
  <c r="H586" i="3"/>
  <c r="H578" i="3"/>
  <c r="H570" i="3"/>
  <c r="H562" i="3"/>
  <c r="H554" i="3"/>
  <c r="H546" i="3"/>
  <c r="H538" i="3"/>
  <c r="H521" i="3"/>
  <c r="H509" i="3"/>
  <c r="H504" i="3"/>
  <c r="H497" i="3"/>
  <c r="H492" i="3"/>
  <c r="H487" i="3"/>
  <c r="H471" i="3"/>
  <c r="H455" i="3"/>
  <c r="H735" i="3"/>
  <c r="H727" i="3"/>
  <c r="H719" i="3"/>
  <c r="H711" i="3"/>
  <c r="H703" i="3"/>
  <c r="H695" i="3"/>
  <c r="H687" i="3"/>
  <c r="H679" i="3"/>
  <c r="H671" i="3"/>
  <c r="H663" i="3"/>
  <c r="H655" i="3"/>
  <c r="H647" i="3"/>
  <c r="H639" i="3"/>
  <c r="H631" i="3"/>
  <c r="H623" i="3"/>
  <c r="H615" i="3"/>
  <c r="H607" i="3"/>
  <c r="H599" i="3"/>
  <c r="H591" i="3"/>
  <c r="H583" i="3"/>
  <c r="H575" i="3"/>
  <c r="H567" i="3"/>
  <c r="H559" i="3"/>
  <c r="H551" i="3"/>
  <c r="H543" i="3"/>
  <c r="H533" i="3"/>
  <c r="H528" i="3"/>
  <c r="H523" i="3"/>
  <c r="H511" i="3"/>
  <c r="H499" i="3"/>
  <c r="H473" i="3"/>
  <c r="H457" i="3"/>
  <c r="H764" i="3"/>
  <c r="H756" i="3"/>
  <c r="H748" i="3"/>
  <c r="H740" i="3"/>
  <c r="H732" i="3"/>
  <c r="H724" i="3"/>
  <c r="H716" i="3"/>
  <c r="H708" i="3"/>
  <c r="H700" i="3"/>
  <c r="H692" i="3"/>
  <c r="H684" i="3"/>
  <c r="H676" i="3"/>
  <c r="H668" i="3"/>
  <c r="H660" i="3"/>
  <c r="H652" i="3"/>
  <c r="H644" i="3"/>
  <c r="H636" i="3"/>
  <c r="H628" i="3"/>
  <c r="H620" i="3"/>
  <c r="H612" i="3"/>
  <c r="H604" i="3"/>
  <c r="H596" i="3"/>
  <c r="H588" i="3"/>
  <c r="H580" i="3"/>
  <c r="H572" i="3"/>
  <c r="H564" i="3"/>
  <c r="H556" i="3"/>
  <c r="H548" i="3"/>
  <c r="H540" i="3"/>
  <c r="H535" i="3"/>
  <c r="H501" i="3"/>
  <c r="H489" i="3"/>
  <c r="H475" i="3"/>
  <c r="H459" i="3"/>
  <c r="H445" i="3"/>
  <c r="H737" i="3"/>
  <c r="H729" i="3"/>
  <c r="H721" i="3"/>
  <c r="H713" i="3"/>
  <c r="H705" i="3"/>
  <c r="H697" i="3"/>
  <c r="H689" i="3"/>
  <c r="H681" i="3"/>
  <c r="H673" i="3"/>
  <c r="H665" i="3"/>
  <c r="H657" i="3"/>
  <c r="H649" i="3"/>
  <c r="H641" i="3"/>
  <c r="H633" i="3"/>
  <c r="H625" i="3"/>
  <c r="H617" i="3"/>
  <c r="H609" i="3"/>
  <c r="H601" i="3"/>
  <c r="H593" i="3"/>
  <c r="H585" i="3"/>
  <c r="H577" i="3"/>
  <c r="H569" i="3"/>
  <c r="H561" i="3"/>
  <c r="H553" i="3"/>
  <c r="H545" i="3"/>
  <c r="H537" i="3"/>
  <c r="H525" i="3"/>
  <c r="H520" i="3"/>
  <c r="H513" i="3"/>
  <c r="H508" i="3"/>
  <c r="H503" i="3"/>
  <c r="H496" i="3"/>
  <c r="H491" i="3"/>
  <c r="H477" i="3"/>
  <c r="H461" i="3"/>
  <c r="H750" i="3"/>
  <c r="H742" i="3"/>
  <c r="H734" i="3"/>
  <c r="H726" i="3"/>
  <c r="H718" i="3"/>
  <c r="H710" i="3"/>
  <c r="H702" i="3"/>
  <c r="H694" i="3"/>
  <c r="H686" i="3"/>
  <c r="H678" i="3"/>
  <c r="H670" i="3"/>
  <c r="H662" i="3"/>
  <c r="H654" i="3"/>
  <c r="H646" i="3"/>
  <c r="H638" i="3"/>
  <c r="H630" i="3"/>
  <c r="H622" i="3"/>
  <c r="H614" i="3"/>
  <c r="H606" i="3"/>
  <c r="H598" i="3"/>
  <c r="H590" i="3"/>
  <c r="H582" i="3"/>
  <c r="H574" i="3"/>
  <c r="H566" i="3"/>
  <c r="H558" i="3"/>
  <c r="H550" i="3"/>
  <c r="H542" i="3"/>
  <c r="H532" i="3"/>
  <c r="H527" i="3"/>
  <c r="H515" i="3"/>
  <c r="H479" i="3"/>
  <c r="H463" i="3"/>
  <c r="H447" i="3"/>
  <c r="H723" i="3"/>
  <c r="H715" i="3"/>
  <c r="H707" i="3"/>
  <c r="H699" i="3"/>
  <c r="H691" i="3"/>
  <c r="H683" i="3"/>
  <c r="H675" i="3"/>
  <c r="H667" i="3"/>
  <c r="H659" i="3"/>
  <c r="H651" i="3"/>
  <c r="H643" i="3"/>
  <c r="H635" i="3"/>
  <c r="H627" i="3"/>
  <c r="H619" i="3"/>
  <c r="H611" i="3"/>
  <c r="H603" i="3"/>
  <c r="H595" i="3"/>
  <c r="H587" i="3"/>
  <c r="H579" i="3"/>
  <c r="H571" i="3"/>
  <c r="H563" i="3"/>
  <c r="H555" i="3"/>
  <c r="H547" i="3"/>
  <c r="H539" i="3"/>
  <c r="H517" i="3"/>
  <c r="H505" i="3"/>
  <c r="H493" i="3"/>
  <c r="H488" i="3"/>
  <c r="H481" i="3"/>
  <c r="H465" i="3"/>
  <c r="H449" i="3"/>
  <c r="H768" i="3"/>
  <c r="H760" i="3"/>
  <c r="H752" i="3"/>
  <c r="H744" i="3"/>
  <c r="H736" i="3"/>
  <c r="H728" i="3"/>
  <c r="H720" i="3"/>
  <c r="H712" i="3"/>
  <c r="H704" i="3"/>
  <c r="H696" i="3"/>
  <c r="H688" i="3"/>
  <c r="H680" i="3"/>
  <c r="H672" i="3"/>
  <c r="H664" i="3"/>
  <c r="H656" i="3"/>
  <c r="H648" i="3"/>
  <c r="H640" i="3"/>
  <c r="H632" i="3"/>
  <c r="H624" i="3"/>
  <c r="H616" i="3"/>
  <c r="H608" i="3"/>
  <c r="H600" i="3"/>
  <c r="H592" i="3"/>
  <c r="H584" i="3"/>
  <c r="H576" i="3"/>
  <c r="H568" i="3"/>
  <c r="H560" i="3"/>
  <c r="H552" i="3"/>
  <c r="H544" i="3"/>
  <c r="H529" i="3"/>
  <c r="H524" i="3"/>
  <c r="H519" i="3"/>
  <c r="H512" i="3"/>
  <c r="H507" i="3"/>
  <c r="H495" i="3"/>
  <c r="H483" i="3"/>
  <c r="H467" i="3"/>
  <c r="H451" i="3"/>
  <c r="H443" i="3"/>
  <c r="H427" i="3"/>
  <c r="H411" i="3"/>
  <c r="H395" i="3"/>
  <c r="H379" i="3"/>
  <c r="H363" i="3"/>
  <c r="H358" i="3"/>
  <c r="H350" i="3"/>
  <c r="H342" i="3"/>
  <c r="H334" i="3"/>
  <c r="H326" i="3"/>
  <c r="H318" i="3"/>
  <c r="H310" i="3"/>
  <c r="H302" i="3"/>
  <c r="H294" i="3"/>
  <c r="H286" i="3"/>
  <c r="H278" i="3"/>
  <c r="H270" i="3"/>
  <c r="H262" i="3"/>
  <c r="H254" i="3"/>
  <c r="H246" i="3"/>
  <c r="H238" i="3"/>
  <c r="H230" i="3"/>
  <c r="H222" i="3"/>
  <c r="H214" i="3"/>
  <c r="H162" i="3"/>
  <c r="H429" i="3"/>
  <c r="H413" i="3"/>
  <c r="H397" i="3"/>
  <c r="H381" i="3"/>
  <c r="H365" i="3"/>
  <c r="H355" i="3"/>
  <c r="H347" i="3"/>
  <c r="H339" i="3"/>
  <c r="H331" i="3"/>
  <c r="H323" i="3"/>
  <c r="H315" i="3"/>
  <c r="H307" i="3"/>
  <c r="H299" i="3"/>
  <c r="H291" i="3"/>
  <c r="H283" i="3"/>
  <c r="H275" i="3"/>
  <c r="H267" i="3"/>
  <c r="H259" i="3"/>
  <c r="H251" i="3"/>
  <c r="H243" i="3"/>
  <c r="H235" i="3"/>
  <c r="H227" i="3"/>
  <c r="H219" i="3"/>
  <c r="H211" i="3"/>
  <c r="H431" i="3"/>
  <c r="H415" i="3"/>
  <c r="H399" i="3"/>
  <c r="H383" i="3"/>
  <c r="H367" i="3"/>
  <c r="H360" i="3"/>
  <c r="H352" i="3"/>
  <c r="H344" i="3"/>
  <c r="H336" i="3"/>
  <c r="H328" i="3"/>
  <c r="H320" i="3"/>
  <c r="H312" i="3"/>
  <c r="H304" i="3"/>
  <c r="H296" i="3"/>
  <c r="H288" i="3"/>
  <c r="H280" i="3"/>
  <c r="H272" i="3"/>
  <c r="H264" i="3"/>
  <c r="H256" i="3"/>
  <c r="H248" i="3"/>
  <c r="H240" i="3"/>
  <c r="H232" i="3"/>
  <c r="H224" i="3"/>
  <c r="H216" i="3"/>
  <c r="H208" i="3"/>
  <c r="H146" i="3"/>
  <c r="H136" i="3"/>
  <c r="H128" i="3"/>
  <c r="H433" i="3"/>
  <c r="H417" i="3"/>
  <c r="H401" i="3"/>
  <c r="H385" i="3"/>
  <c r="H369" i="3"/>
  <c r="H357" i="3"/>
  <c r="H349" i="3"/>
  <c r="H341" i="3"/>
  <c r="H333" i="3"/>
  <c r="H325" i="3"/>
  <c r="H317" i="3"/>
  <c r="H309" i="3"/>
  <c r="H301" i="3"/>
  <c r="H293" i="3"/>
  <c r="H285" i="3"/>
  <c r="H277" i="3"/>
  <c r="H269" i="3"/>
  <c r="H261" i="3"/>
  <c r="H253" i="3"/>
  <c r="H245" i="3"/>
  <c r="H237" i="3"/>
  <c r="H229" i="3"/>
  <c r="H221" i="3"/>
  <c r="H213" i="3"/>
  <c r="H200" i="3"/>
  <c r="H192" i="3"/>
  <c r="H435" i="3"/>
  <c r="H419" i="3"/>
  <c r="H403" i="3"/>
  <c r="H387" i="3"/>
  <c r="H371" i="3"/>
  <c r="H354" i="3"/>
  <c r="H346" i="3"/>
  <c r="H338" i="3"/>
  <c r="H330" i="3"/>
  <c r="H322" i="3"/>
  <c r="H314" i="3"/>
  <c r="H306" i="3"/>
  <c r="H298" i="3"/>
  <c r="H290" i="3"/>
  <c r="H282" i="3"/>
  <c r="H274" i="3"/>
  <c r="H266" i="3"/>
  <c r="H258" i="3"/>
  <c r="H250" i="3"/>
  <c r="H242" i="3"/>
  <c r="H234" i="3"/>
  <c r="H226" i="3"/>
  <c r="H218" i="3"/>
  <c r="H210" i="3"/>
  <c r="H130" i="3"/>
  <c r="H437" i="3"/>
  <c r="H421" i="3"/>
  <c r="H405" i="3"/>
  <c r="H389" i="3"/>
  <c r="H373" i="3"/>
  <c r="H359" i="3"/>
  <c r="H351" i="3"/>
  <c r="H343" i="3"/>
  <c r="H335" i="3"/>
  <c r="H327" i="3"/>
  <c r="H319" i="3"/>
  <c r="H311" i="3"/>
  <c r="H303" i="3"/>
  <c r="H295" i="3"/>
  <c r="H287" i="3"/>
  <c r="H279" i="3"/>
  <c r="H271" i="3"/>
  <c r="H263" i="3"/>
  <c r="H255" i="3"/>
  <c r="H247" i="3"/>
  <c r="H239" i="3"/>
  <c r="H231" i="3"/>
  <c r="H223" i="3"/>
  <c r="H215" i="3"/>
  <c r="H194" i="3"/>
  <c r="H186" i="3"/>
  <c r="H439" i="3"/>
  <c r="H423" i="3"/>
  <c r="H407" i="3"/>
  <c r="H391" i="3"/>
  <c r="H375" i="3"/>
  <c r="H356" i="3"/>
  <c r="H348" i="3"/>
  <c r="H340" i="3"/>
  <c r="H332" i="3"/>
  <c r="H324" i="3"/>
  <c r="H316" i="3"/>
  <c r="H308" i="3"/>
  <c r="H300" i="3"/>
  <c r="H292" i="3"/>
  <c r="H284" i="3"/>
  <c r="H276" i="3"/>
  <c r="H268" i="3"/>
  <c r="H260" i="3"/>
  <c r="H252" i="3"/>
  <c r="H244" i="3"/>
  <c r="H236" i="3"/>
  <c r="H228" i="3"/>
  <c r="H220" i="3"/>
  <c r="H212" i="3"/>
  <c r="H178" i="3"/>
  <c r="H168" i="3"/>
  <c r="H160" i="3"/>
  <c r="H441" i="3"/>
  <c r="H425" i="3"/>
  <c r="H409" i="3"/>
  <c r="H393" i="3"/>
  <c r="H377" i="3"/>
  <c r="H361" i="3"/>
  <c r="H353" i="3"/>
  <c r="H345" i="3"/>
  <c r="H337" i="3"/>
  <c r="H329" i="3"/>
  <c r="H321" i="3"/>
  <c r="H313" i="3"/>
  <c r="H305" i="3"/>
  <c r="H297" i="3"/>
  <c r="H289" i="3"/>
  <c r="H281" i="3"/>
  <c r="H273" i="3"/>
  <c r="H265" i="3"/>
  <c r="H257" i="3"/>
  <c r="H249" i="3"/>
  <c r="H241" i="3"/>
  <c r="H233" i="3"/>
  <c r="H225" i="3"/>
  <c r="H217" i="3"/>
  <c r="H209" i="3"/>
  <c r="H189" i="3"/>
  <c r="H157" i="3"/>
  <c r="H125" i="3"/>
  <c r="H117" i="3"/>
  <c r="H109" i="3"/>
  <c r="H101" i="3"/>
  <c r="H93" i="3"/>
  <c r="H85" i="3"/>
  <c r="H77" i="3"/>
  <c r="H69" i="3"/>
  <c r="H61" i="3"/>
  <c r="H53" i="3"/>
  <c r="H45" i="3"/>
  <c r="H206" i="3"/>
  <c r="H196" i="3"/>
  <c r="H164" i="3"/>
  <c r="H142" i="3"/>
  <c r="H132" i="3"/>
  <c r="H181" i="3"/>
  <c r="H149" i="3"/>
  <c r="H198" i="3"/>
  <c r="H188" i="3"/>
  <c r="H166" i="3"/>
  <c r="H156" i="3"/>
  <c r="H134" i="3"/>
  <c r="H190" i="3"/>
  <c r="H180" i="3"/>
  <c r="H158" i="3"/>
  <c r="H148" i="3"/>
  <c r="H126" i="3"/>
  <c r="H201" i="3"/>
  <c r="H185" i="3"/>
  <c r="H169" i="3"/>
  <c r="H153" i="3"/>
  <c r="H137" i="3"/>
  <c r="H123" i="3"/>
  <c r="H115" i="3"/>
  <c r="H107" i="3"/>
  <c r="H99" i="3"/>
  <c r="H91" i="3"/>
  <c r="H83" i="3"/>
  <c r="H75" i="3"/>
  <c r="H67" i="3"/>
  <c r="H59" i="3"/>
  <c r="H51" i="3"/>
  <c r="H43" i="3"/>
  <c r="H203" i="3"/>
  <c r="H187" i="3"/>
  <c r="H171" i="3"/>
  <c r="H155" i="3"/>
  <c r="H139" i="3"/>
  <c r="H120" i="3"/>
  <c r="H112" i="3"/>
  <c r="H104" i="3"/>
  <c r="H96" i="3"/>
  <c r="H88" i="3"/>
  <c r="H80" i="3"/>
  <c r="H72" i="3"/>
  <c r="H64" i="3"/>
  <c r="H56" i="3"/>
  <c r="H48" i="3"/>
  <c r="H40" i="3"/>
  <c r="H207" i="3"/>
  <c r="H191" i="3"/>
  <c r="H175" i="3"/>
  <c r="H159" i="3"/>
  <c r="H143" i="3"/>
  <c r="H127" i="3"/>
  <c r="H122" i="3"/>
  <c r="H114" i="3"/>
  <c r="H106" i="3"/>
  <c r="H98" i="3"/>
  <c r="H90" i="3"/>
  <c r="H82" i="3"/>
  <c r="H74" i="3"/>
  <c r="H66" i="3"/>
  <c r="H58" i="3"/>
  <c r="H50" i="3"/>
  <c r="H42" i="3"/>
  <c r="H193" i="3"/>
  <c r="H177" i="3"/>
  <c r="H161" i="3"/>
  <c r="H145" i="3"/>
  <c r="H129" i="3"/>
  <c r="H119" i="3"/>
  <c r="H111" i="3"/>
  <c r="H103" i="3"/>
  <c r="H95" i="3"/>
  <c r="H87" i="3"/>
  <c r="H79" i="3"/>
  <c r="H71" i="3"/>
  <c r="H63" i="3"/>
  <c r="H55" i="3"/>
  <c r="H47" i="3"/>
  <c r="H39" i="3"/>
  <c r="H195" i="3"/>
  <c r="H179" i="3"/>
  <c r="H163" i="3"/>
  <c r="H147" i="3"/>
  <c r="H131" i="3"/>
  <c r="H124" i="3"/>
  <c r="H116" i="3"/>
  <c r="H108" i="3"/>
  <c r="H100" i="3"/>
  <c r="H92" i="3"/>
  <c r="H84" i="3"/>
  <c r="H76" i="3"/>
  <c r="H68" i="3"/>
  <c r="H60" i="3"/>
  <c r="H52" i="3"/>
  <c r="H44" i="3"/>
  <c r="H199" i="3"/>
  <c r="H183" i="3"/>
  <c r="H167" i="3"/>
  <c r="H151" i="3"/>
  <c r="H135" i="3"/>
  <c r="H118" i="3"/>
  <c r="H110" i="3"/>
  <c r="H102" i="3"/>
  <c r="H94" i="3"/>
  <c r="H86" i="3"/>
  <c r="H78" i="3"/>
  <c r="H70" i="3"/>
  <c r="H62" i="3"/>
  <c r="H54" i="3"/>
  <c r="H46" i="3"/>
  <c r="H38" i="3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U13" i="2"/>
  <c r="V13" i="2"/>
  <c r="U14" i="2"/>
  <c r="V14" i="2"/>
  <c r="U15" i="2"/>
  <c r="A15" i="2" s="1"/>
  <c r="H15" i="2" s="1"/>
  <c r="V15" i="2"/>
  <c r="U16" i="2"/>
  <c r="A16" i="2" s="1"/>
  <c r="V16" i="2"/>
  <c r="U17" i="2"/>
  <c r="A17" i="2" s="1"/>
  <c r="V17" i="2"/>
  <c r="U18" i="2"/>
  <c r="A18" i="2" s="1"/>
  <c r="V18" i="2"/>
  <c r="U19" i="2"/>
  <c r="A19" i="2" s="1"/>
  <c r="V19" i="2"/>
  <c r="U20" i="2"/>
  <c r="A20" i="2" s="1"/>
  <c r="V20" i="2"/>
  <c r="U21" i="2"/>
  <c r="A21" i="2" s="1"/>
  <c r="V21" i="2"/>
  <c r="U22" i="2"/>
  <c r="A22" i="2" s="1"/>
  <c r="V22" i="2"/>
  <c r="U23" i="2"/>
  <c r="A23" i="2" s="1"/>
  <c r="V23" i="2"/>
  <c r="U24" i="2"/>
  <c r="A24" i="2" s="1"/>
  <c r="V24" i="2"/>
  <c r="V12" i="2"/>
  <c r="T12" i="2"/>
  <c r="T13" i="2"/>
  <c r="T14" i="2"/>
  <c r="U12" i="2"/>
  <c r="U76" i="2" l="1"/>
  <c r="A76" i="2" s="1"/>
  <c r="U77" i="2"/>
  <c r="A77" i="2" s="1"/>
  <c r="U78" i="2"/>
  <c r="A78" i="2" s="1"/>
  <c r="U79" i="2"/>
  <c r="A79" i="2" s="1"/>
  <c r="U80" i="2"/>
  <c r="A80" i="2" s="1"/>
  <c r="U81" i="2"/>
  <c r="A81" i="2" s="1"/>
  <c r="U82" i="2"/>
  <c r="A82" i="2" s="1"/>
  <c r="U83" i="2"/>
  <c r="A83" i="2" s="1"/>
  <c r="U84" i="2"/>
  <c r="A84" i="2" s="1"/>
  <c r="U85" i="2"/>
  <c r="A85" i="2" s="1"/>
  <c r="U86" i="2"/>
  <c r="A86" i="2" s="1"/>
  <c r="U87" i="2"/>
  <c r="A87" i="2" s="1"/>
  <c r="U88" i="2"/>
  <c r="U89" i="2"/>
  <c r="U90" i="2"/>
  <c r="U91" i="2"/>
  <c r="U92" i="2"/>
  <c r="U93" i="2"/>
  <c r="U94" i="2"/>
  <c r="U95" i="2"/>
  <c r="U55" i="2"/>
  <c r="A55" i="2" s="1"/>
  <c r="U56" i="2"/>
  <c r="A56" i="2" s="1"/>
  <c r="U57" i="2"/>
  <c r="A57" i="2" s="1"/>
  <c r="U58" i="2"/>
  <c r="A58" i="2" s="1"/>
  <c r="U59" i="2"/>
  <c r="A59" i="2" s="1"/>
  <c r="U60" i="2"/>
  <c r="A60" i="2" s="1"/>
  <c r="U61" i="2"/>
  <c r="A61" i="2" s="1"/>
  <c r="U62" i="2"/>
  <c r="A62" i="2" s="1"/>
  <c r="U63" i="2"/>
  <c r="A63" i="2" s="1"/>
  <c r="U64" i="2"/>
  <c r="A64" i="2" s="1"/>
  <c r="U65" i="2"/>
  <c r="A65" i="2" s="1"/>
  <c r="U66" i="2"/>
  <c r="A66" i="2" s="1"/>
  <c r="U67" i="2"/>
  <c r="A67" i="2" s="1"/>
  <c r="U68" i="2"/>
  <c r="A68" i="2" s="1"/>
  <c r="U69" i="2"/>
  <c r="A69" i="2" s="1"/>
  <c r="U70" i="2"/>
  <c r="A70" i="2" s="1"/>
  <c r="U71" i="2"/>
  <c r="A71" i="2" s="1"/>
  <c r="U72" i="2"/>
  <c r="A72" i="2" s="1"/>
  <c r="U73" i="2"/>
  <c r="A73" i="2" s="1"/>
  <c r="U74" i="2"/>
  <c r="A74" i="2" s="1"/>
  <c r="U75" i="2"/>
  <c r="A75" i="2" s="1"/>
  <c r="U36" i="2"/>
  <c r="A36" i="2" s="1"/>
  <c r="U37" i="2"/>
  <c r="A37" i="2" s="1"/>
  <c r="U38" i="2"/>
  <c r="A38" i="2" s="1"/>
  <c r="U39" i="2"/>
  <c r="A39" i="2" s="1"/>
  <c r="U40" i="2"/>
  <c r="A40" i="2" s="1"/>
  <c r="U41" i="2"/>
  <c r="A41" i="2" s="1"/>
  <c r="U42" i="2"/>
  <c r="A42" i="2" s="1"/>
  <c r="U43" i="2"/>
  <c r="A43" i="2" s="1"/>
  <c r="U44" i="2"/>
  <c r="A44" i="2" s="1"/>
  <c r="U45" i="2"/>
  <c r="A45" i="2" s="1"/>
  <c r="U46" i="2"/>
  <c r="A46" i="2" s="1"/>
  <c r="U47" i="2"/>
  <c r="A47" i="2" s="1"/>
  <c r="U48" i="2"/>
  <c r="A48" i="2" s="1"/>
  <c r="U49" i="2"/>
  <c r="A49" i="2" s="1"/>
  <c r="U50" i="2"/>
  <c r="A50" i="2" s="1"/>
  <c r="U51" i="2"/>
  <c r="A51" i="2" s="1"/>
  <c r="U52" i="2"/>
  <c r="A52" i="2" s="1"/>
  <c r="U53" i="2"/>
  <c r="A53" i="2" s="1"/>
  <c r="U54" i="2"/>
  <c r="A54" i="2" s="1"/>
  <c r="U25" i="2"/>
  <c r="A25" i="2" s="1"/>
  <c r="U26" i="2"/>
  <c r="A26" i="2" s="1"/>
  <c r="U27" i="2"/>
  <c r="A27" i="2" s="1"/>
  <c r="U28" i="2"/>
  <c r="A28" i="2" s="1"/>
  <c r="U29" i="2"/>
  <c r="A29" i="2" s="1"/>
  <c r="U30" i="2"/>
  <c r="A30" i="2" s="1"/>
  <c r="U31" i="2"/>
  <c r="A31" i="2" s="1"/>
  <c r="U32" i="2"/>
  <c r="A32" i="2" s="1"/>
  <c r="U33" i="2"/>
  <c r="A33" i="2" s="1"/>
  <c r="U34" i="2"/>
  <c r="A34" i="2" s="1"/>
  <c r="U35" i="2"/>
  <c r="A35" i="2" s="1"/>
  <c r="T15" i="2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 l="1"/>
  <c r="H7" i="1"/>
  <c r="H8" i="1"/>
  <c r="H9" i="1"/>
  <c r="H10" i="1"/>
  <c r="H5" i="1"/>
  <c r="B6" i="1"/>
  <c r="B7" i="1" l="1"/>
  <c r="T16" i="2"/>
  <c r="I5" i="1"/>
  <c r="K5" i="1" s="1"/>
  <c r="G6" i="1"/>
  <c r="J5" i="1" l="1"/>
  <c r="B8" i="1"/>
  <c r="T17" i="2"/>
  <c r="G7" i="1"/>
  <c r="I6" i="1"/>
  <c r="B9" i="1" l="1"/>
  <c r="T18" i="2"/>
  <c r="J6" i="1"/>
  <c r="E6" i="1" s="1"/>
  <c r="K6" i="1"/>
  <c r="F6" i="1" s="1"/>
  <c r="G8" i="1"/>
  <c r="I7" i="1"/>
  <c r="B10" i="1" l="1"/>
  <c r="T19" i="2"/>
  <c r="J7" i="1"/>
  <c r="E7" i="1" s="1"/>
  <c r="K7" i="1"/>
  <c r="F7" i="1" s="1"/>
  <c r="G9" i="1"/>
  <c r="I8" i="1"/>
  <c r="B11" i="1" l="1"/>
  <c r="T20" i="2"/>
  <c r="J8" i="1"/>
  <c r="E8" i="1" s="1"/>
  <c r="K8" i="1"/>
  <c r="F8" i="1" s="1"/>
  <c r="G10" i="1"/>
  <c r="I9" i="1"/>
  <c r="B12" i="1" l="1"/>
  <c r="T21" i="2"/>
  <c r="I10" i="1"/>
  <c r="J10" i="1" s="1"/>
  <c r="G11" i="1"/>
  <c r="J9" i="1"/>
  <c r="E9" i="1" s="1"/>
  <c r="K9" i="1"/>
  <c r="F9" i="1" s="1"/>
  <c r="B13" i="1" l="1"/>
  <c r="T22" i="2"/>
  <c r="K10" i="1"/>
  <c r="F10" i="1" s="1"/>
  <c r="G12" i="1"/>
  <c r="I11" i="1"/>
  <c r="E10" i="1"/>
  <c r="B14" i="1" l="1"/>
  <c r="T23" i="2"/>
  <c r="K11" i="1"/>
  <c r="F11" i="1" s="1"/>
  <c r="J11" i="1"/>
  <c r="E11" i="1" s="1"/>
  <c r="G13" i="1"/>
  <c r="I12" i="1"/>
  <c r="B15" i="1" l="1"/>
  <c r="T24" i="2"/>
  <c r="J12" i="1"/>
  <c r="E12" i="1" s="1"/>
  <c r="K12" i="1"/>
  <c r="F12" i="1" s="1"/>
  <c r="G14" i="1"/>
  <c r="I13" i="1"/>
  <c r="B16" i="1" l="1"/>
  <c r="T25" i="2"/>
  <c r="I14" i="1"/>
  <c r="G15" i="1"/>
  <c r="J13" i="1"/>
  <c r="E13" i="1" s="1"/>
  <c r="K13" i="1"/>
  <c r="F13" i="1" s="1"/>
  <c r="B17" i="1" l="1"/>
  <c r="T26" i="2"/>
  <c r="I15" i="1"/>
  <c r="G16" i="1"/>
  <c r="K14" i="1"/>
  <c r="F14" i="1" s="1"/>
  <c r="J14" i="1"/>
  <c r="E14" i="1" s="1"/>
  <c r="B18" i="1" l="1"/>
  <c r="T27" i="2"/>
  <c r="K15" i="1"/>
  <c r="F15" i="1" s="1"/>
  <c r="J15" i="1"/>
  <c r="E15" i="1" s="1"/>
  <c r="I16" i="1"/>
  <c r="G17" i="1"/>
  <c r="B19" i="1" l="1"/>
  <c r="T28" i="2"/>
  <c r="K16" i="1"/>
  <c r="F16" i="1" s="1"/>
  <c r="J16" i="1"/>
  <c r="E16" i="1" s="1"/>
  <c r="G18" i="1"/>
  <c r="I17" i="1"/>
  <c r="B20" i="1" l="1"/>
  <c r="T29" i="2"/>
  <c r="K17" i="1"/>
  <c r="F17" i="1" s="1"/>
  <c r="J17" i="1"/>
  <c r="E17" i="1" s="1"/>
  <c r="G19" i="1"/>
  <c r="I18" i="1"/>
  <c r="B21" i="1" l="1"/>
  <c r="T30" i="2"/>
  <c r="J18" i="1"/>
  <c r="E18" i="1" s="1"/>
  <c r="K18" i="1"/>
  <c r="F18" i="1" s="1"/>
  <c r="G20" i="1"/>
  <c r="I19" i="1"/>
  <c r="B22" i="1" l="1"/>
  <c r="T31" i="2"/>
  <c r="J19" i="1"/>
  <c r="E19" i="1" s="1"/>
  <c r="K19" i="1"/>
  <c r="F19" i="1" s="1"/>
  <c r="G21" i="1"/>
  <c r="I20" i="1"/>
  <c r="B23" i="1" l="1"/>
  <c r="T32" i="2"/>
  <c r="J20" i="1"/>
  <c r="E20" i="1" s="1"/>
  <c r="K20" i="1"/>
  <c r="F20" i="1" s="1"/>
  <c r="I21" i="1"/>
  <c r="G22" i="1"/>
  <c r="B24" i="1" l="1"/>
  <c r="T33" i="2"/>
  <c r="G23" i="1"/>
  <c r="I22" i="1"/>
  <c r="K21" i="1"/>
  <c r="F21" i="1" s="1"/>
  <c r="J21" i="1"/>
  <c r="E21" i="1" s="1"/>
  <c r="B25" i="1" l="1"/>
  <c r="T34" i="2"/>
  <c r="K22" i="1"/>
  <c r="F22" i="1" s="1"/>
  <c r="J22" i="1"/>
  <c r="E22" i="1" s="1"/>
  <c r="I23" i="1"/>
  <c r="G24" i="1"/>
  <c r="B26" i="1" l="1"/>
  <c r="T35" i="2"/>
  <c r="G25" i="1"/>
  <c r="I24" i="1"/>
  <c r="K23" i="1"/>
  <c r="F23" i="1" s="1"/>
  <c r="J23" i="1"/>
  <c r="E23" i="1" s="1"/>
  <c r="B27" i="1" l="1"/>
  <c r="T36" i="2"/>
  <c r="I25" i="1"/>
  <c r="J25" i="1" s="1"/>
  <c r="G26" i="1"/>
  <c r="K24" i="1"/>
  <c r="F24" i="1" s="1"/>
  <c r="J24" i="1"/>
  <c r="E24" i="1" s="1"/>
  <c r="B28" i="1" l="1"/>
  <c r="T37" i="2"/>
  <c r="K25" i="1"/>
  <c r="F25" i="1" s="1"/>
  <c r="G27" i="1"/>
  <c r="I26" i="1"/>
  <c r="E25" i="1"/>
  <c r="B29" i="1" l="1"/>
  <c r="T38" i="2"/>
  <c r="J26" i="1"/>
  <c r="E26" i="1" s="1"/>
  <c r="K26" i="1"/>
  <c r="F26" i="1" s="1"/>
  <c r="G28" i="1"/>
  <c r="I27" i="1"/>
  <c r="B30" i="1" l="1"/>
  <c r="T39" i="2"/>
  <c r="J27" i="1"/>
  <c r="E27" i="1" s="1"/>
  <c r="K27" i="1"/>
  <c r="F27" i="1" s="1"/>
  <c r="G29" i="1"/>
  <c r="I28" i="1"/>
  <c r="B31" i="1" l="1"/>
  <c r="T40" i="2"/>
  <c r="J28" i="1"/>
  <c r="E28" i="1" s="1"/>
  <c r="K28" i="1"/>
  <c r="F28" i="1" s="1"/>
  <c r="G30" i="1"/>
  <c r="I29" i="1"/>
  <c r="B32" i="1" l="1"/>
  <c r="T41" i="2"/>
  <c r="K29" i="1"/>
  <c r="F29" i="1" s="1"/>
  <c r="J29" i="1"/>
  <c r="E29" i="1" s="1"/>
  <c r="G31" i="1"/>
  <c r="I30" i="1"/>
  <c r="B33" i="1" l="1"/>
  <c r="T42" i="2"/>
  <c r="G32" i="1"/>
  <c r="I31" i="1"/>
  <c r="J30" i="1"/>
  <c r="E30" i="1" s="1"/>
  <c r="K30" i="1"/>
  <c r="F30" i="1" s="1"/>
  <c r="B34" i="1" l="1"/>
  <c r="T43" i="2"/>
  <c r="J31" i="1"/>
  <c r="E31" i="1" s="1"/>
  <c r="K31" i="1"/>
  <c r="F31" i="1" s="1"/>
  <c r="G33" i="1"/>
  <c r="I32" i="1"/>
  <c r="B35" i="1" l="1"/>
  <c r="T44" i="2"/>
  <c r="J32" i="1"/>
  <c r="E32" i="1" s="1"/>
  <c r="K32" i="1"/>
  <c r="F32" i="1" s="1"/>
  <c r="G34" i="1"/>
  <c r="I33" i="1"/>
  <c r="B36" i="1" l="1"/>
  <c r="T45" i="2"/>
  <c r="J33" i="1"/>
  <c r="E33" i="1" s="1"/>
  <c r="K33" i="1"/>
  <c r="F33" i="1" s="1"/>
  <c r="I34" i="1"/>
  <c r="G35" i="1"/>
  <c r="B37" i="1" l="1"/>
  <c r="T46" i="2"/>
  <c r="G36" i="1"/>
  <c r="I35" i="1"/>
  <c r="J34" i="1"/>
  <c r="E34" i="1" s="1"/>
  <c r="K34" i="1"/>
  <c r="F34" i="1" s="1"/>
  <c r="B38" i="1" l="1"/>
  <c r="T47" i="2"/>
  <c r="J35" i="1"/>
  <c r="E35" i="1" s="1"/>
  <c r="K35" i="1"/>
  <c r="F35" i="1" s="1"/>
  <c r="G37" i="1"/>
  <c r="I36" i="1"/>
  <c r="B39" i="1" l="1"/>
  <c r="T48" i="2"/>
  <c r="J36" i="1"/>
  <c r="E36" i="1" s="1"/>
  <c r="K36" i="1"/>
  <c r="F36" i="1" s="1"/>
  <c r="G38" i="1"/>
  <c r="I37" i="1"/>
  <c r="B40" i="1" l="1"/>
  <c r="T49" i="2"/>
  <c r="K37" i="1"/>
  <c r="F37" i="1" s="1"/>
  <c r="J37" i="1"/>
  <c r="E37" i="1" s="1"/>
  <c r="G39" i="1"/>
  <c r="I38" i="1"/>
  <c r="B41" i="1" l="1"/>
  <c r="T50" i="2"/>
  <c r="J38" i="1"/>
  <c r="E38" i="1" s="1"/>
  <c r="K38" i="1"/>
  <c r="F38" i="1" s="1"/>
  <c r="G40" i="1"/>
  <c r="I39" i="1"/>
  <c r="B42" i="1" l="1"/>
  <c r="T51" i="2"/>
  <c r="J39" i="1"/>
  <c r="E39" i="1" s="1"/>
  <c r="K39" i="1"/>
  <c r="F39" i="1" s="1"/>
  <c r="I40" i="1"/>
  <c r="G41" i="1"/>
  <c r="B43" i="1" l="1"/>
  <c r="T52" i="2"/>
  <c r="G42" i="1"/>
  <c r="I41" i="1"/>
  <c r="J40" i="1"/>
  <c r="E40" i="1" s="1"/>
  <c r="K40" i="1"/>
  <c r="F40" i="1" s="1"/>
  <c r="B44" i="1" l="1"/>
  <c r="T53" i="2"/>
  <c r="K41" i="1"/>
  <c r="F41" i="1" s="1"/>
  <c r="J41" i="1"/>
  <c r="E41" i="1" s="1"/>
  <c r="G43" i="1"/>
  <c r="I42" i="1"/>
  <c r="B45" i="1" l="1"/>
  <c r="T54" i="2"/>
  <c r="J42" i="1"/>
  <c r="E42" i="1" s="1"/>
  <c r="K42" i="1"/>
  <c r="F42" i="1" s="1"/>
  <c r="G44" i="1"/>
  <c r="I43" i="1"/>
  <c r="B46" i="1" l="1"/>
  <c r="T55" i="2"/>
  <c r="J43" i="1"/>
  <c r="E43" i="1" s="1"/>
  <c r="K43" i="1"/>
  <c r="F43" i="1" s="1"/>
  <c r="G45" i="1"/>
  <c r="I44" i="1"/>
  <c r="B47" i="1" l="1"/>
  <c r="T56" i="2"/>
  <c r="J44" i="1"/>
  <c r="E44" i="1" s="1"/>
  <c r="K44" i="1"/>
  <c r="F44" i="1" s="1"/>
  <c r="G46" i="1"/>
  <c r="I45" i="1"/>
  <c r="B48" i="1" l="1"/>
  <c r="T57" i="2"/>
  <c r="K45" i="1"/>
  <c r="F45" i="1" s="1"/>
  <c r="J45" i="1"/>
  <c r="E45" i="1" s="1"/>
  <c r="G47" i="1"/>
  <c r="I46" i="1"/>
  <c r="B49" i="1" l="1"/>
  <c r="T58" i="2"/>
  <c r="K46" i="1"/>
  <c r="F46" i="1" s="1"/>
  <c r="J46" i="1"/>
  <c r="E46" i="1" s="1"/>
  <c r="I47" i="1"/>
  <c r="G48" i="1"/>
  <c r="B50" i="1" l="1"/>
  <c r="T59" i="2"/>
  <c r="G49" i="1"/>
  <c r="I48" i="1"/>
  <c r="J47" i="1"/>
  <c r="E47" i="1" s="1"/>
  <c r="K47" i="1"/>
  <c r="F47" i="1" s="1"/>
  <c r="B51" i="1" l="1"/>
  <c r="T60" i="2"/>
  <c r="K48" i="1"/>
  <c r="F48" i="1" s="1"/>
  <c r="J48" i="1"/>
  <c r="E48" i="1" s="1"/>
  <c r="G50" i="1"/>
  <c r="I49" i="1"/>
  <c r="B52" i="1" l="1"/>
  <c r="T61" i="2"/>
  <c r="J49" i="1"/>
  <c r="E49" i="1" s="1"/>
  <c r="K49" i="1"/>
  <c r="F49" i="1" s="1"/>
  <c r="G51" i="1"/>
  <c r="I50" i="1"/>
  <c r="B53" i="1" l="1"/>
  <c r="T62" i="2"/>
  <c r="J50" i="1"/>
  <c r="E50" i="1" s="1"/>
  <c r="K50" i="1"/>
  <c r="F50" i="1" s="1"/>
  <c r="G52" i="1"/>
  <c r="I51" i="1"/>
  <c r="B54" i="1" l="1"/>
  <c r="T63" i="2"/>
  <c r="K51" i="1"/>
  <c r="F51" i="1" s="1"/>
  <c r="J51" i="1"/>
  <c r="E51" i="1" s="1"/>
  <c r="I52" i="1"/>
  <c r="G53" i="1"/>
  <c r="B55" i="1" l="1"/>
  <c r="T64" i="2"/>
  <c r="G54" i="1"/>
  <c r="I53" i="1"/>
  <c r="K52" i="1"/>
  <c r="F52" i="1" s="1"/>
  <c r="J52" i="1"/>
  <c r="E52" i="1" s="1"/>
  <c r="B56" i="1" l="1"/>
  <c r="T65" i="2"/>
  <c r="K53" i="1"/>
  <c r="F53" i="1" s="1"/>
  <c r="J53" i="1"/>
  <c r="E53" i="1" s="1"/>
  <c r="G55" i="1"/>
  <c r="I54" i="1"/>
  <c r="B57" i="1" l="1"/>
  <c r="T66" i="2"/>
  <c r="J54" i="1"/>
  <c r="E54" i="1" s="1"/>
  <c r="K54" i="1"/>
  <c r="F54" i="1" s="1"/>
  <c r="G56" i="1"/>
  <c r="I55" i="1"/>
  <c r="B58" i="1" l="1"/>
  <c r="T67" i="2"/>
  <c r="K55" i="1"/>
  <c r="F55" i="1" s="1"/>
  <c r="J55" i="1"/>
  <c r="E55" i="1" s="1"/>
  <c r="I56" i="1"/>
  <c r="G57" i="1"/>
  <c r="B59" i="1" l="1"/>
  <c r="T68" i="2"/>
  <c r="K56" i="1"/>
  <c r="F56" i="1" s="1"/>
  <c r="J56" i="1"/>
  <c r="E56" i="1" s="1"/>
  <c r="G58" i="1"/>
  <c r="I57" i="1"/>
  <c r="B60" i="1" l="1"/>
  <c r="T69" i="2"/>
  <c r="J57" i="1"/>
  <c r="E57" i="1" s="1"/>
  <c r="K57" i="1"/>
  <c r="F57" i="1" s="1"/>
  <c r="G59" i="1"/>
  <c r="I58" i="1"/>
  <c r="B61" i="1" l="1"/>
  <c r="T70" i="2"/>
  <c r="J58" i="1"/>
  <c r="E58" i="1" s="1"/>
  <c r="K58" i="1"/>
  <c r="F58" i="1" s="1"/>
  <c r="G60" i="1"/>
  <c r="I59" i="1"/>
  <c r="B62" i="1" l="1"/>
  <c r="T71" i="2"/>
  <c r="G61" i="1"/>
  <c r="I60" i="1"/>
  <c r="J59" i="1"/>
  <c r="E59" i="1" s="1"/>
  <c r="K59" i="1"/>
  <c r="F59" i="1" s="1"/>
  <c r="B63" i="1" l="1"/>
  <c r="T72" i="2"/>
  <c r="K60" i="1"/>
  <c r="F60" i="1" s="1"/>
  <c r="J60" i="1"/>
  <c r="E60" i="1" s="1"/>
  <c r="G62" i="1"/>
  <c r="I61" i="1"/>
  <c r="B64" i="1" l="1"/>
  <c r="T73" i="2"/>
  <c r="J61" i="1"/>
  <c r="E61" i="1" s="1"/>
  <c r="K61" i="1"/>
  <c r="F61" i="1" s="1"/>
  <c r="G63" i="1"/>
  <c r="I62" i="1"/>
  <c r="B65" i="1" l="1"/>
  <c r="T74" i="2"/>
  <c r="J62" i="1"/>
  <c r="E62" i="1" s="1"/>
  <c r="K62" i="1"/>
  <c r="F62" i="1" s="1"/>
  <c r="G64" i="1"/>
  <c r="I63" i="1"/>
  <c r="B66" i="1" l="1"/>
  <c r="T75" i="2"/>
  <c r="J63" i="1"/>
  <c r="E63" i="1" s="1"/>
  <c r="K63" i="1"/>
  <c r="F63" i="1" s="1"/>
  <c r="G65" i="1"/>
  <c r="I64" i="1"/>
  <c r="B67" i="1" l="1"/>
  <c r="T76" i="2"/>
  <c r="K64" i="1"/>
  <c r="F64" i="1" s="1"/>
  <c r="J64" i="1"/>
  <c r="E64" i="1" s="1"/>
  <c r="G66" i="1"/>
  <c r="I65" i="1"/>
  <c r="B68" i="1" l="1"/>
  <c r="T77" i="2"/>
  <c r="J65" i="1"/>
  <c r="E65" i="1" s="1"/>
  <c r="K65" i="1"/>
  <c r="F65" i="1" s="1"/>
  <c r="G67" i="1"/>
  <c r="I66" i="1"/>
  <c r="B69" i="1" l="1"/>
  <c r="T78" i="2"/>
  <c r="K66" i="1"/>
  <c r="F66" i="1" s="1"/>
  <c r="J66" i="1"/>
  <c r="E66" i="1" s="1"/>
  <c r="G68" i="1"/>
  <c r="I67" i="1"/>
  <c r="B70" i="1" l="1"/>
  <c r="T79" i="2"/>
  <c r="J67" i="1"/>
  <c r="E67" i="1" s="1"/>
  <c r="K67" i="1"/>
  <c r="F67" i="1" s="1"/>
  <c r="G69" i="1"/>
  <c r="I68" i="1"/>
  <c r="B71" i="1" l="1"/>
  <c r="T80" i="2"/>
  <c r="J68" i="1"/>
  <c r="E68" i="1" s="1"/>
  <c r="K68" i="1"/>
  <c r="F68" i="1" s="1"/>
  <c r="G70" i="1"/>
  <c r="I69" i="1"/>
  <c r="B72" i="1" l="1"/>
  <c r="T81" i="2"/>
  <c r="J69" i="1"/>
  <c r="E69" i="1" s="1"/>
  <c r="K69" i="1"/>
  <c r="F69" i="1" s="1"/>
  <c r="G71" i="1"/>
  <c r="I70" i="1"/>
  <c r="B73" i="1" l="1"/>
  <c r="T82" i="2"/>
  <c r="K70" i="1"/>
  <c r="F70" i="1" s="1"/>
  <c r="J70" i="1"/>
  <c r="E70" i="1" s="1"/>
  <c r="I71" i="1"/>
  <c r="G72" i="1"/>
  <c r="B74" i="1" l="1"/>
  <c r="T83" i="2"/>
  <c r="I72" i="1"/>
  <c r="G73" i="1"/>
  <c r="J71" i="1"/>
  <c r="E71" i="1" s="1"/>
  <c r="K71" i="1"/>
  <c r="F71" i="1" s="1"/>
  <c r="B75" i="1" l="1"/>
  <c r="T84" i="2"/>
  <c r="G74" i="1"/>
  <c r="I73" i="1"/>
  <c r="J72" i="1"/>
  <c r="E72" i="1" s="1"/>
  <c r="K72" i="1"/>
  <c r="F72" i="1" s="1"/>
  <c r="B76" i="1" l="1"/>
  <c r="T85" i="2"/>
  <c r="J73" i="1"/>
  <c r="E73" i="1" s="1"/>
  <c r="K73" i="1"/>
  <c r="F73" i="1" s="1"/>
  <c r="I74" i="1"/>
  <c r="G75" i="1"/>
  <c r="B77" i="1" l="1"/>
  <c r="T86" i="2"/>
  <c r="G76" i="1"/>
  <c r="I75" i="1"/>
  <c r="K74" i="1"/>
  <c r="F74" i="1" s="1"/>
  <c r="J74" i="1"/>
  <c r="E74" i="1" s="1"/>
  <c r="B78" i="1" l="1"/>
  <c r="T87" i="2"/>
  <c r="K75" i="1"/>
  <c r="F75" i="1" s="1"/>
  <c r="J75" i="1"/>
  <c r="E75" i="1" s="1"/>
  <c r="I76" i="1"/>
  <c r="G77" i="1"/>
  <c r="B79" i="1" l="1"/>
  <c r="T88" i="2"/>
  <c r="G78" i="1"/>
  <c r="I77" i="1"/>
  <c r="J76" i="1"/>
  <c r="E76" i="1" s="1"/>
  <c r="K76" i="1"/>
  <c r="F76" i="1" s="1"/>
  <c r="B80" i="1" l="1"/>
  <c r="T89" i="2"/>
  <c r="J77" i="1"/>
  <c r="E77" i="1" s="1"/>
  <c r="K77" i="1"/>
  <c r="F77" i="1" s="1"/>
  <c r="G79" i="1"/>
  <c r="I78" i="1"/>
  <c r="B81" i="1" l="1"/>
  <c r="T90" i="2"/>
  <c r="K78" i="1"/>
  <c r="F78" i="1" s="1"/>
  <c r="J78" i="1"/>
  <c r="E78" i="1" s="1"/>
  <c r="G80" i="1"/>
  <c r="I79" i="1"/>
  <c r="B82" i="1" l="1"/>
  <c r="T91" i="2"/>
  <c r="K79" i="1"/>
  <c r="F79" i="1" s="1"/>
  <c r="J79" i="1"/>
  <c r="E79" i="1" s="1"/>
  <c r="I80" i="1"/>
  <c r="G81" i="1"/>
  <c r="B83" i="1" l="1"/>
  <c r="T92" i="2"/>
  <c r="G82" i="1"/>
  <c r="I81" i="1"/>
  <c r="J80" i="1"/>
  <c r="E80" i="1" s="1"/>
  <c r="K80" i="1"/>
  <c r="F80" i="1" s="1"/>
  <c r="B84" i="1" l="1"/>
  <c r="T93" i="2"/>
  <c r="K81" i="1"/>
  <c r="F81" i="1" s="1"/>
  <c r="J81" i="1"/>
  <c r="E81" i="1" s="1"/>
  <c r="G83" i="1"/>
  <c r="I82" i="1"/>
  <c r="B85" i="1" l="1"/>
  <c r="T95" i="2" s="1"/>
  <c r="T94" i="2"/>
  <c r="K82" i="1"/>
  <c r="F82" i="1" s="1"/>
  <c r="J82" i="1"/>
  <c r="E82" i="1" s="1"/>
  <c r="I83" i="1"/>
  <c r="G84" i="1"/>
  <c r="G85" i="1" l="1"/>
  <c r="I85" i="1" s="1"/>
  <c r="I84" i="1"/>
  <c r="J83" i="1"/>
  <c r="E83" i="1" s="1"/>
  <c r="K83" i="1"/>
  <c r="F83" i="1" s="1"/>
  <c r="J84" i="1" l="1"/>
  <c r="E84" i="1" s="1"/>
  <c r="K84" i="1"/>
  <c r="F84" i="1" s="1"/>
  <c r="J85" i="1"/>
  <c r="K85" i="1"/>
  <c r="E85" i="1" l="1"/>
  <c r="F85" i="1"/>
</calcChain>
</file>

<file path=xl/sharedStrings.xml><?xml version="1.0" encoding="utf-8"?>
<sst xmlns="http://schemas.openxmlformats.org/spreadsheetml/2006/main" count="141" uniqueCount="103">
  <si>
    <t>距離</t>
    <rPh sb="0" eb="2">
      <t>キョリ</t>
    </rPh>
    <phoneticPr fontId="1"/>
  </si>
  <si>
    <t>曲率半径</t>
    <rPh sb="0" eb="2">
      <t>キョクリツ</t>
    </rPh>
    <rPh sb="2" eb="4">
      <t>ハンケイ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</si>
  <si>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</si>
  <si>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</si>
  <si>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積算角度</t>
    <rPh sb="0" eb="2">
      <t>セキサン</t>
    </rPh>
    <rPh sb="2" eb="4">
      <t>カクド</t>
    </rPh>
    <phoneticPr fontId="1"/>
  </si>
  <si>
    <t>角度変化</t>
    <rPh sb="0" eb="2">
      <t>カクド</t>
    </rPh>
    <rPh sb="2" eb="4">
      <t>ヘンカ</t>
    </rPh>
    <phoneticPr fontId="1"/>
  </si>
  <si>
    <t>角度差</t>
    <rPh sb="0" eb="2">
      <t>カクド</t>
    </rPh>
    <rPh sb="2" eb="3">
      <t>サ</t>
    </rPh>
    <phoneticPr fontId="1"/>
  </si>
  <si>
    <t>横変位</t>
    <rPh sb="0" eb="1">
      <t>ヨコ</t>
    </rPh>
    <rPh sb="1" eb="3">
      <t>ヘンイ</t>
    </rPh>
    <phoneticPr fontId="1"/>
  </si>
  <si>
    <t>縦変位</t>
    <rPh sb="0" eb="1">
      <t>タテ</t>
    </rPh>
    <rPh sb="1" eb="3">
      <t>ヘンイ</t>
    </rPh>
    <phoneticPr fontId="1"/>
  </si>
  <si>
    <t>L</t>
    <phoneticPr fontId="1"/>
  </si>
  <si>
    <t>m</t>
    <phoneticPr fontId="1"/>
  </si>
  <si>
    <t>ΔL</t>
    <phoneticPr fontId="1"/>
  </si>
  <si>
    <t>X</t>
    <phoneticPr fontId="1"/>
  </si>
  <si>
    <t>Y</t>
    <phoneticPr fontId="1"/>
  </si>
  <si>
    <t>θ</t>
    <phoneticPr fontId="1"/>
  </si>
  <si>
    <t>Φ</t>
    <phoneticPr fontId="1"/>
  </si>
  <si>
    <t>β</t>
    <phoneticPr fontId="1"/>
  </si>
  <si>
    <t>ΔX</t>
    <phoneticPr fontId="1"/>
  </si>
  <si>
    <t>ΔY</t>
    <phoneticPr fontId="1"/>
  </si>
  <si>
    <t>m</t>
    <phoneticPr fontId="1"/>
  </si>
  <si>
    <t>rad</t>
    <phoneticPr fontId="1"/>
  </si>
  <si>
    <t>m</t>
    <phoneticPr fontId="1"/>
  </si>
  <si>
    <t>m</t>
    <phoneticPr fontId="1"/>
  </si>
  <si>
    <t>最大横G</t>
    <rPh sb="0" eb="2">
      <t>サイダイ</t>
    </rPh>
    <rPh sb="2" eb="3">
      <t>ヨコ</t>
    </rPh>
    <phoneticPr fontId="1"/>
  </si>
  <si>
    <t>最大減速G</t>
    <rPh sb="0" eb="2">
      <t>サイダイ</t>
    </rPh>
    <rPh sb="2" eb="4">
      <t>ゲンソク</t>
    </rPh>
    <phoneticPr fontId="1"/>
  </si>
  <si>
    <t>最大加速G</t>
    <rPh sb="0" eb="2">
      <t>サイダイ</t>
    </rPh>
    <rPh sb="2" eb="4">
      <t>カソク</t>
    </rPh>
    <phoneticPr fontId="1"/>
  </si>
  <si>
    <t>出力補正</t>
    <rPh sb="0" eb="2">
      <t>シュツリョク</t>
    </rPh>
    <rPh sb="2" eb="4">
      <t>ホセイ</t>
    </rPh>
    <phoneticPr fontId="1"/>
  </si>
  <si>
    <t>横G抵抗</t>
    <rPh sb="0" eb="1">
      <t>ヨコ</t>
    </rPh>
    <rPh sb="2" eb="4">
      <t>テイコウ</t>
    </rPh>
    <phoneticPr fontId="1"/>
  </si>
  <si>
    <t>最高速度</t>
    <rPh sb="0" eb="2">
      <t>サイコウ</t>
    </rPh>
    <rPh sb="2" eb="4">
      <t>ソクド</t>
    </rPh>
    <phoneticPr fontId="1"/>
  </si>
  <si>
    <t>区間数</t>
    <rPh sb="0" eb="2">
      <t>クカン</t>
    </rPh>
    <rPh sb="2" eb="3">
      <t>スウ</t>
    </rPh>
    <phoneticPr fontId="1"/>
  </si>
  <si>
    <t>車両重量</t>
    <rPh sb="0" eb="2">
      <t>シャリョウ</t>
    </rPh>
    <rPh sb="2" eb="4">
      <t>ジュウリョウ</t>
    </rPh>
    <phoneticPr fontId="1"/>
  </si>
  <si>
    <t>走行抵抗(0 km/h)</t>
    <rPh sb="0" eb="2">
      <t>ソウコウ</t>
    </rPh>
    <rPh sb="2" eb="4">
      <t>テイコウ</t>
    </rPh>
    <phoneticPr fontId="1"/>
  </si>
  <si>
    <t>走行抵抗(180 km/h)</t>
    <rPh sb="0" eb="2">
      <t>ソウコウ</t>
    </rPh>
    <rPh sb="2" eb="4">
      <t>テイコウ</t>
    </rPh>
    <phoneticPr fontId="1"/>
  </si>
  <si>
    <t>走行抵抗係数</t>
    <rPh sb="0" eb="2">
      <t>ソウコウ</t>
    </rPh>
    <rPh sb="2" eb="4">
      <t>テイコウ</t>
    </rPh>
    <rPh sb="4" eb="6">
      <t>ケイスウ</t>
    </rPh>
    <phoneticPr fontId="1"/>
  </si>
  <si>
    <t>kg</t>
    <phoneticPr fontId="1"/>
  </si>
  <si>
    <t>kgf</t>
    <phoneticPr fontId="1"/>
  </si>
  <si>
    <t>kgf/(km/h)2</t>
    <phoneticPr fontId="1"/>
  </si>
  <si>
    <t>axmax</t>
    <phoneticPr fontId="1"/>
  </si>
  <si>
    <t>aydmax</t>
    <phoneticPr fontId="1"/>
  </si>
  <si>
    <t>ayamax</t>
    <phoneticPr fontId="1"/>
  </si>
  <si>
    <t>ke</t>
    <phoneticPr fontId="1"/>
  </si>
  <si>
    <t>kxg</t>
    <phoneticPr fontId="1"/>
  </si>
  <si>
    <t>Vmax</t>
    <phoneticPr fontId="1"/>
  </si>
  <si>
    <t>P</t>
    <phoneticPr fontId="1"/>
  </si>
  <si>
    <t>合計時間</t>
    <rPh sb="0" eb="2">
      <t>ゴウケイ</t>
    </rPh>
    <rPh sb="2" eb="4">
      <t>ジカン</t>
    </rPh>
    <phoneticPr fontId="1"/>
  </si>
  <si>
    <t>Accele Cal</t>
    <phoneticPr fontId="1"/>
  </si>
  <si>
    <t>Decele Cal</t>
    <phoneticPr fontId="1"/>
  </si>
  <si>
    <t>sec</t>
    <phoneticPr fontId="1"/>
  </si>
  <si>
    <t>横G速度</t>
    <rPh sb="0" eb="1">
      <t>ヨコ</t>
    </rPh>
    <rPh sb="2" eb="4">
      <t>ソクド</t>
    </rPh>
    <phoneticPr fontId="1"/>
  </si>
  <si>
    <t>速度</t>
    <rPh sb="0" eb="2">
      <t>ソクド</t>
    </rPh>
    <phoneticPr fontId="1"/>
  </si>
  <si>
    <t>速度増加</t>
    <rPh sb="0" eb="2">
      <t>ソクド</t>
    </rPh>
    <rPh sb="2" eb="4">
      <t>ゾウカ</t>
    </rPh>
    <phoneticPr fontId="1"/>
  </si>
  <si>
    <t>区間時間</t>
    <rPh sb="0" eb="2">
      <t>クカン</t>
    </rPh>
    <rPh sb="2" eb="4">
      <t>ジカン</t>
    </rPh>
    <phoneticPr fontId="1"/>
  </si>
  <si>
    <t>横G</t>
    <rPh sb="0" eb="1">
      <t>ヨコ</t>
    </rPh>
    <phoneticPr fontId="1"/>
  </si>
  <si>
    <t>前後G</t>
    <rPh sb="0" eb="2">
      <t>ゼンゴ</t>
    </rPh>
    <phoneticPr fontId="1"/>
  </si>
  <si>
    <t>タイヤ
使用率</t>
    <rPh sb="4" eb="6">
      <t>シヨウ</t>
    </rPh>
    <rPh sb="6" eb="7">
      <t>リツ</t>
    </rPh>
    <phoneticPr fontId="1"/>
  </si>
  <si>
    <t>ENG加速</t>
    <rPh sb="3" eb="5">
      <t>カソク</t>
    </rPh>
    <phoneticPr fontId="1"/>
  </si>
  <si>
    <t>タイヤ
使用率</t>
    <rPh sb="4" eb="7">
      <t>シヨウリツ</t>
    </rPh>
    <phoneticPr fontId="1"/>
  </si>
  <si>
    <t>計算速度</t>
    <rPh sb="0" eb="2">
      <t>ケイサン</t>
    </rPh>
    <rPh sb="2" eb="4">
      <t>ソクド</t>
    </rPh>
    <phoneticPr fontId="1"/>
  </si>
  <si>
    <t>時間</t>
    <rPh sb="0" eb="2">
      <t>ジカン</t>
    </rPh>
    <phoneticPr fontId="1"/>
  </si>
  <si>
    <t>減速計算</t>
    <rPh sb="0" eb="2">
      <t>ゲンソク</t>
    </rPh>
    <rPh sb="2" eb="4">
      <t>ケイサン</t>
    </rPh>
    <phoneticPr fontId="1"/>
  </si>
  <si>
    <t>加速計算</t>
    <rPh sb="0" eb="2">
      <t>カソク</t>
    </rPh>
    <rPh sb="2" eb="4">
      <t>ケイサン</t>
    </rPh>
    <phoneticPr fontId="1"/>
  </si>
  <si>
    <t>最終結果</t>
    <rPh sb="0" eb="2">
      <t>サイシュウ</t>
    </rPh>
    <rPh sb="2" eb="4">
      <t>ケッカ</t>
    </rPh>
    <phoneticPr fontId="1"/>
  </si>
  <si>
    <t>Vymax</t>
    <phoneticPr fontId="1"/>
  </si>
  <si>
    <t>m/s</t>
    <phoneticPr fontId="1"/>
  </si>
  <si>
    <t>V</t>
    <phoneticPr fontId="1"/>
  </si>
  <si>
    <t>m/s</t>
    <phoneticPr fontId="1"/>
  </si>
  <si>
    <t>dV</t>
    <phoneticPr fontId="1"/>
  </si>
  <si>
    <t>m/s</t>
    <phoneticPr fontId="1"/>
  </si>
  <si>
    <t>dT</t>
    <phoneticPr fontId="1"/>
  </si>
  <si>
    <t>sec</t>
    <phoneticPr fontId="1"/>
  </si>
  <si>
    <t>ax</t>
    <phoneticPr fontId="1"/>
  </si>
  <si>
    <t>m/s2</t>
    <phoneticPr fontId="1"/>
  </si>
  <si>
    <t>ay</t>
    <phoneticPr fontId="1"/>
  </si>
  <si>
    <t>m/s2</t>
    <phoneticPr fontId="1"/>
  </si>
  <si>
    <t>UT</t>
    <phoneticPr fontId="1"/>
  </si>
  <si>
    <t>-</t>
    <phoneticPr fontId="1"/>
  </si>
  <si>
    <t>ayemax</t>
    <phoneticPr fontId="1"/>
  </si>
  <si>
    <t>V</t>
    <phoneticPr fontId="1"/>
  </si>
  <si>
    <t>km/h</t>
    <phoneticPr fontId="1"/>
  </si>
  <si>
    <t>T</t>
    <phoneticPr fontId="1"/>
  </si>
  <si>
    <t>sec</t>
    <phoneticPr fontId="1"/>
  </si>
  <si>
    <t>m/s</t>
    <phoneticPr fontId="1"/>
  </si>
  <si>
    <t>回転数</t>
    <rPh sb="0" eb="2">
      <t>カイテン</t>
    </rPh>
    <rPh sb="2" eb="3">
      <t>スウ</t>
    </rPh>
    <phoneticPr fontId="1"/>
  </si>
  <si>
    <t>軸出力</t>
    <rPh sb="0" eb="1">
      <t>ジク</t>
    </rPh>
    <rPh sb="1" eb="3">
      <t>シュツリョク</t>
    </rPh>
    <phoneticPr fontId="1"/>
  </si>
  <si>
    <t>トルク</t>
    <phoneticPr fontId="1"/>
  </si>
  <si>
    <t>近似軸出力</t>
    <rPh sb="0" eb="2">
      <t>キンジ</t>
    </rPh>
    <rPh sb="2" eb="3">
      <t>ジク</t>
    </rPh>
    <rPh sb="3" eb="5">
      <t>シュツリョク</t>
    </rPh>
    <phoneticPr fontId="1"/>
  </si>
  <si>
    <t>DLR</t>
    <phoneticPr fontId="1"/>
  </si>
  <si>
    <t>⇐タイヤ動荷重半径</t>
    <rPh sb="4" eb="7">
      <t>ドウカジュウ</t>
    </rPh>
    <rPh sb="7" eb="9">
      <t>ハンケイ</t>
    </rPh>
    <phoneticPr fontId="1"/>
  </si>
  <si>
    <t>B</t>
    <phoneticPr fontId="1"/>
  </si>
  <si>
    <t>⇐ギア比</t>
    <rPh sb="3" eb="4">
      <t>ヒ</t>
    </rPh>
    <phoneticPr fontId="1"/>
  </si>
  <si>
    <t>ギア比</t>
    <rPh sb="2" eb="3">
      <t>ヒ</t>
    </rPh>
    <phoneticPr fontId="1"/>
  </si>
  <si>
    <t>回転数</t>
    <rPh sb="0" eb="3">
      <t>カイテンスウ</t>
    </rPh>
    <phoneticPr fontId="1"/>
  </si>
  <si>
    <t>駆動力</t>
    <rPh sb="0" eb="3">
      <t>クドウリョク</t>
    </rPh>
    <phoneticPr fontId="1"/>
  </si>
  <si>
    <t>補正駆動力</t>
    <rPh sb="0" eb="2">
      <t>ホセイ</t>
    </rPh>
    <rPh sb="2" eb="5">
      <t>クドウリョク</t>
    </rPh>
    <phoneticPr fontId="1"/>
  </si>
  <si>
    <t>走行抵抗</t>
    <rPh sb="0" eb="2">
      <t>ソウコウ</t>
    </rPh>
    <rPh sb="2" eb="4">
      <t>テイコウ</t>
    </rPh>
    <phoneticPr fontId="1"/>
  </si>
  <si>
    <t>加速度</t>
    <rPh sb="0" eb="3">
      <t>カソクド</t>
    </rPh>
    <phoneticPr fontId="1"/>
  </si>
  <si>
    <t>rpm</t>
    <phoneticPr fontId="1"/>
  </si>
  <si>
    <t>PS</t>
    <phoneticPr fontId="1"/>
  </si>
  <si>
    <t>kgf</t>
    <phoneticPr fontId="1"/>
  </si>
  <si>
    <t>kgf</t>
    <phoneticPr fontId="1"/>
  </si>
  <si>
    <t>kgf</t>
    <phoneticPr fontId="1"/>
  </si>
  <si>
    <t>m/sec2</t>
    <phoneticPr fontId="1"/>
  </si>
  <si>
    <t>m/sec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</si>
</sst>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1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走行ライン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Traveling_Line!$E$5:$E$85</c:f>
              <c:numCache>
                <c:formatCode>0.000</c:formatCode>
                <c:ptCount val="81"/>
                <c:pt idx="0">
                  <c:v>-76</c:v>
                </c:pt>
                <c:pt idx="1">
                  <c:v>-77.173306640864396</c:v>
                </c:pt>
                <c:pt idx="2">
                  <c:v>-79.50930514181897</c:v>
                </c:pt>
                <c:pt idx="3">
                  <c:v>-82.862754430299233</c:v>
                </c:pt>
                <c:pt idx="4">
                  <c:v>-87.474557631264403</c:v>
                </c:pt>
                <c:pt idx="5">
                  <c:v>-92.444256408028465</c:v>
                </c:pt>
                <c:pt idx="6">
                  <c:v>-97.436860324519586</c:v>
                </c:pt>
                <c:pt idx="7">
                  <c:v>-102.43328380405842</c:v>
                </c:pt>
                <c:pt idx="8">
                  <c:v>-107.43213898336089</c:v>
                </c:pt>
                <c:pt idx="9">
                  <c:v>-112.4320373236864</c:v>
                </c:pt>
                <c:pt idx="10">
                  <c:v>-117.43158999653413</c:v>
                </c:pt>
                <c:pt idx="11">
                  <c:v>-122.42940826941975</c:v>
                </c:pt>
                <c:pt idx="12">
                  <c:v>-127.42410389162558</c:v>
                </c:pt>
                <c:pt idx="13">
                  <c:v>-132.4142894798168</c:v>
                </c:pt>
                <c:pt idx="14">
                  <c:v>-137.39857890341682</c:v>
                </c:pt>
                <c:pt idx="15">
                  <c:v>-142.37558766963463</c:v>
                </c:pt>
                <c:pt idx="16">
                  <c:v>-147.2058005353494</c:v>
                </c:pt>
                <c:pt idx="17">
                  <c:v>-151.75850347833227</c:v>
                </c:pt>
                <c:pt idx="18">
                  <c:v>-155.90752499769584</c:v>
                </c:pt>
                <c:pt idx="19">
                  <c:v>-159.53788103257162</c:v>
                </c:pt>
                <c:pt idx="20">
                  <c:v>-162.54896157712074</c:v>
                </c:pt>
                <c:pt idx="21">
                  <c:v>-165.5011845749533</c:v>
                </c:pt>
                <c:pt idx="22">
                  <c:v>-168.41290698498341</c:v>
                </c:pt>
                <c:pt idx="23">
                  <c:v>-171.97394796507413</c:v>
                </c:pt>
                <c:pt idx="24">
                  <c:v>-176.30166125639474</c:v>
                </c:pt>
                <c:pt idx="25">
                  <c:v>-181.24898598709251</c:v>
                </c:pt>
                <c:pt idx="26">
                  <c:v>-185.54924767074436</c:v>
                </c:pt>
                <c:pt idx="27">
                  <c:v>-188.14959227032301</c:v>
                </c:pt>
                <c:pt idx="28">
                  <c:v>-192.44985395397487</c:v>
                </c:pt>
                <c:pt idx="29">
                  <c:v>-197.39717868467264</c:v>
                </c:pt>
                <c:pt idx="30">
                  <c:v>-201.78028882435947</c:v>
                </c:pt>
                <c:pt idx="31">
                  <c:v>-204.5260461445298</c:v>
                </c:pt>
                <c:pt idx="32">
                  <c:v>-204.96219349157158</c:v>
                </c:pt>
                <c:pt idx="33">
                  <c:v>-207.70795081174191</c:v>
                </c:pt>
                <c:pt idx="34">
                  <c:v>-212.09106095142874</c:v>
                </c:pt>
                <c:pt idx="35">
                  <c:v>-216.89732690448199</c:v>
                </c:pt>
                <c:pt idx="36">
                  <c:v>-221.69205533342938</c:v>
                </c:pt>
                <c:pt idx="37">
                  <c:v>-226.479634204896</c:v>
                </c:pt>
                <c:pt idx="38">
                  <c:v>-231.25994382965945</c:v>
                </c:pt>
                <c:pt idx="39">
                  <c:v>-236.03286470022803</c:v>
                </c:pt>
                <c:pt idx="40">
                  <c:v>-240.79827749382861</c:v>
                </c:pt>
                <c:pt idx="41">
                  <c:v>-245.55606307538952</c:v>
                </c:pt>
                <c:pt idx="42">
                  <c:v>-250.30610250051902</c:v>
                </c:pt>
                <c:pt idx="43">
                  <c:v>-255.0482770184789</c:v>
                </c:pt>
                <c:pt idx="44">
                  <c:v>-259.78246807515319</c:v>
                </c:pt>
                <c:pt idx="45">
                  <c:v>-264.50855731601206</c:v>
                </c:pt>
                <c:pt idx="46">
                  <c:v>-269.22642658907063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xVal>
          <c:yVal>
            <c:numRef>
              <c:f>Traveling_Line!$F$5:$F$85</c:f>
              <c:numCache>
                <c:formatCode>0.000</c:formatCode>
                <c:ptCount val="81"/>
                <c:pt idx="0">
                  <c:v>-27</c:v>
                </c:pt>
                <c:pt idx="1">
                  <c:v>-22.152999467919596</c:v>
                </c:pt>
                <c:pt idx="2">
                  <c:v>-17.746961152718264</c:v>
                </c:pt>
                <c:pt idx="3">
                  <c:v>-14.055831176535442</c:v>
                </c:pt>
                <c:pt idx="4">
                  <c:v>-12.262856314053295</c:v>
                </c:pt>
                <c:pt idx="5">
                  <c:v>-11.847938611714653</c:v>
                </c:pt>
                <c:pt idx="6">
                  <c:v>-11.577148222867043</c:v>
                </c:pt>
                <c:pt idx="7">
                  <c:v>-11.389601655935593</c:v>
                </c:pt>
                <c:pt idx="8">
                  <c:v>-11.285351005982973</c:v>
                </c:pt>
                <c:pt idx="9">
                  <c:v>-11.264425230852728</c:v>
                </c:pt>
                <c:pt idx="10">
                  <c:v>-11.326830143125623</c:v>
                </c:pt>
                <c:pt idx="11">
                  <c:v>-11.472548408505062</c:v>
                </c:pt>
                <c:pt idx="12">
                  <c:v>-11.701539550632077</c:v>
                </c:pt>
                <c:pt idx="13">
                  <c:v>-12.013739962328483</c:v>
                </c:pt>
                <c:pt idx="14">
                  <c:v>-12.409062923265141</c:v>
                </c:pt>
                <c:pt idx="15">
                  <c:v>-12.887398624050377</c:v>
                </c:pt>
                <c:pt idx="16">
                  <c:v>-14.156739736052405</c:v>
                </c:pt>
                <c:pt idx="17">
                  <c:v>-16.209805516705817</c:v>
                </c:pt>
                <c:pt idx="18">
                  <c:v>-18.989698251793421</c:v>
                </c:pt>
                <c:pt idx="19">
                  <c:v>-22.41937728149518</c:v>
                </c:pt>
                <c:pt idx="20">
                  <c:v>-26.403794069554962</c:v>
                </c:pt>
                <c:pt idx="21">
                  <c:v>-30.439159113567317</c:v>
                </c:pt>
                <c:pt idx="22">
                  <c:v>-34.503844128952487</c:v>
                </c:pt>
                <c:pt idx="23">
                  <c:v>-38.005439526032141</c:v>
                </c:pt>
                <c:pt idx="24">
                  <c:v>-40.483535629820537</c:v>
                </c:pt>
                <c:pt idx="25">
                  <c:v>-40.397131747086014</c:v>
                </c:pt>
                <c:pt idx="26">
                  <c:v>-37.949431382653906</c:v>
                </c:pt>
                <c:pt idx="27">
                  <c:v>-33.739716952271763</c:v>
                </c:pt>
                <c:pt idx="28">
                  <c:v>-31.292016587839651</c:v>
                </c:pt>
                <c:pt idx="29">
                  <c:v>-31.205612705105132</c:v>
                </c:pt>
                <c:pt idx="30">
                  <c:v>-33.501659988002373</c:v>
                </c:pt>
                <c:pt idx="31">
                  <c:v>-37.618005984229676</c:v>
                </c:pt>
                <c:pt idx="32">
                  <c:v>-42.546825631325099</c:v>
                </c:pt>
                <c:pt idx="33">
                  <c:v>-46.663171627552401</c:v>
                </c:pt>
                <c:pt idx="34">
                  <c:v>-48.959218910449643</c:v>
                </c:pt>
                <c:pt idx="35">
                  <c:v>-50.289583604811831</c:v>
                </c:pt>
                <c:pt idx="36">
                  <c:v>-51.707514212901913</c:v>
                </c:pt>
                <c:pt idx="37">
                  <c:v>-53.149400639151004</c:v>
                </c:pt>
                <c:pt idx="38">
                  <c:v>-54.615206836473547</c:v>
                </c:pt>
                <c:pt idx="39">
                  <c:v>-56.104896159790954</c:v>
                </c:pt>
                <c:pt idx="40">
                  <c:v>-57.618431366947725</c:v>
                </c:pt>
                <c:pt idx="41">
                  <c:v>-59.155774619642514</c:v>
                </c:pt>
                <c:pt idx="42">
                  <c:v>-60.716887484374077</c:v>
                </c:pt>
                <c:pt idx="43">
                  <c:v>-62.301730933402105</c:v>
                </c:pt>
                <c:pt idx="44">
                  <c:v>-63.910265345722912</c:v>
                </c:pt>
                <c:pt idx="45">
                  <c:v>-65.542450508059972</c:v>
                </c:pt>
                <c:pt idx="46">
                  <c:v>-67.198245615869226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14E-BAA2-6165876B9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84848"/>
        <c:axId val="558174512"/>
      </c:scatterChart>
      <c:valAx>
        <c:axId val="558184848"/>
        <c:scaling>
          <c:orientation val="minMax"/>
          <c:max val="0"/>
          <c:min val="-38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4512"/>
        <c:crosses val="autoZero"/>
        <c:crossBetween val="midCat"/>
      </c:valAx>
      <c:valAx>
        <c:axId val="558174512"/>
        <c:scaling>
          <c:orientation val="minMax"/>
          <c:max val="0"/>
          <c:min val="-16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84848"/>
        <c:crosses val="autoZero"/>
        <c:crossBetween val="midCat"/>
      </c:valAx>
      <c:spPr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2.5428331875182269E-2"/>
          <c:w val="0.59140328389183905"/>
          <c:h val="0.94914333624963543"/>
        </c:manualLayout>
      </c:layout>
      <c:scatterChart>
        <c:scatterStyle val="lineMarker"/>
        <c:varyColors val="0"/>
        <c:ser>
          <c:idx val="0"/>
          <c:order val="0"/>
          <c:tx>
            <c:strRef>
              <c:f>ENG_Calc!$B$2</c:f>
              <c:strCache>
                <c:ptCount val="1"/>
                <c:pt idx="0">
                  <c:v>軸出力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5.7007385704693887E-2"/>
                  <c:y val="-3.641038325706669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ENG_Calc!$A$3:$A$21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ENG_Calc!$B$3:$B$21</c:f>
              <c:numCache>
                <c:formatCode>General</c:formatCode>
                <c:ptCount val="19"/>
                <c:pt idx="0">
                  <c:v>0</c:v>
                </c:pt>
                <c:pt idx="1">
                  <c:v>8</c:v>
                </c:pt>
                <c:pt idx="2">
                  <c:v>20</c:v>
                </c:pt>
                <c:pt idx="3">
                  <c:v>33</c:v>
                </c:pt>
                <c:pt idx="4">
                  <c:v>47</c:v>
                </c:pt>
                <c:pt idx="5">
                  <c:v>63</c:v>
                </c:pt>
                <c:pt idx="6">
                  <c:v>78</c:v>
                </c:pt>
                <c:pt idx="7">
                  <c:v>92</c:v>
                </c:pt>
                <c:pt idx="8">
                  <c:v>105</c:v>
                </c:pt>
                <c:pt idx="9">
                  <c:v>118</c:v>
                </c:pt>
                <c:pt idx="10">
                  <c:v>132</c:v>
                </c:pt>
                <c:pt idx="11">
                  <c:v>152</c:v>
                </c:pt>
                <c:pt idx="12">
                  <c:v>173</c:v>
                </c:pt>
                <c:pt idx="13">
                  <c:v>192</c:v>
                </c:pt>
                <c:pt idx="14">
                  <c:v>212</c:v>
                </c:pt>
                <c:pt idx="15">
                  <c:v>231</c:v>
                </c:pt>
                <c:pt idx="16">
                  <c:v>244</c:v>
                </c:pt>
                <c:pt idx="17">
                  <c:v>247</c:v>
                </c:pt>
                <c:pt idx="18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5-4E09-A077-6D78D80BAA67}"/>
            </c:ext>
          </c:extLst>
        </c:ser>
        <c:ser>
          <c:idx val="1"/>
          <c:order val="1"/>
          <c:tx>
            <c:strRef>
              <c:f>ENG_Calc!$C$2</c:f>
              <c:strCache>
                <c:ptCount val="1"/>
                <c:pt idx="0">
                  <c:v>トルク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ENG_Calc!$A$3:$A$21</c:f>
              <c:numCache>
                <c:formatCode>General</c:formatCode>
                <c:ptCount val="19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</c:numCache>
            </c:numRef>
          </c:xVal>
          <c:yVal>
            <c:numRef>
              <c:f>ENG_Calc!$C$3:$C$21</c:f>
              <c:numCache>
                <c:formatCode>0.0</c:formatCode>
                <c:ptCount val="19"/>
                <c:pt idx="1">
                  <c:v>11.5</c:v>
                </c:pt>
                <c:pt idx="2">
                  <c:v>14.3</c:v>
                </c:pt>
                <c:pt idx="3">
                  <c:v>15.8</c:v>
                </c:pt>
                <c:pt idx="4">
                  <c:v>16.8</c:v>
                </c:pt>
                <c:pt idx="5">
                  <c:v>18</c:v>
                </c:pt>
                <c:pt idx="6">
                  <c:v>18.600000000000001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18.899999999999999</c:v>
                </c:pt>
                <c:pt idx="11">
                  <c:v>19.8</c:v>
                </c:pt>
                <c:pt idx="12">
                  <c:v>20.7</c:v>
                </c:pt>
                <c:pt idx="13">
                  <c:v>21.2</c:v>
                </c:pt>
                <c:pt idx="14">
                  <c:v>21.7</c:v>
                </c:pt>
                <c:pt idx="15">
                  <c:v>22.1</c:v>
                </c:pt>
                <c:pt idx="16">
                  <c:v>21.8</c:v>
                </c:pt>
                <c:pt idx="17">
                  <c:v>20.8</c:v>
                </c:pt>
                <c:pt idx="18">
                  <c:v>18.7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65-4E09-A077-6D78D80BA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78320"/>
        <c:axId val="558179952"/>
      </c:scatterChart>
      <c:valAx>
        <c:axId val="558178320"/>
        <c:scaling>
          <c:orientation val="minMax"/>
          <c:max val="9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9952"/>
        <c:crosses val="autoZero"/>
        <c:crossBetween val="midCat"/>
      </c:valAx>
      <c:valAx>
        <c:axId val="558179952"/>
        <c:scaling>
          <c:orientation val="minMax"/>
          <c:max val="2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178320"/>
        <c:crosses val="autoZero"/>
        <c:crossBetween val="midCat"/>
        <c:majorUnit val="20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55314960629921"/>
          <c:y val="5.0925925925925923E-2"/>
          <c:w val="0.82327602799650046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ENG_Calc!$C$34</c:f>
              <c:strCache>
                <c:ptCount val="1"/>
                <c:pt idx="0">
                  <c:v>回転数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ENG_Calc!$A$36:$A$2236</c:f>
              <c:numCache>
                <c:formatCode>0.0</c:formatCode>
                <c:ptCount val="2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115.299999999999</c:v>
                </c:pt>
                <c:pt idx="1154">
                  <c:v>115.399999999999</c:v>
                </c:pt>
                <c:pt idx="1155">
                  <c:v>115.49999999999901</c:v>
                </c:pt>
                <c:pt idx="1156">
                  <c:v>115.599999999999</c:v>
                </c:pt>
                <c:pt idx="1157">
                  <c:v>115.69999999999899</c:v>
                </c:pt>
                <c:pt idx="1158">
                  <c:v>115.799999999999</c:v>
                </c:pt>
                <c:pt idx="1159">
                  <c:v>115.899999999999</c:v>
                </c:pt>
                <c:pt idx="1160">
                  <c:v>115.99999999999901</c:v>
                </c:pt>
                <c:pt idx="1161">
                  <c:v>116.099999999999</c:v>
                </c:pt>
                <c:pt idx="1162">
                  <c:v>116.19999999999899</c:v>
                </c:pt>
                <c:pt idx="1163">
                  <c:v>116.299999999999</c:v>
                </c:pt>
                <c:pt idx="1164">
                  <c:v>116.399999999999</c:v>
                </c:pt>
                <c:pt idx="1165">
                  <c:v>116.49999999999901</c:v>
                </c:pt>
                <c:pt idx="1166">
                  <c:v>116.599999999999</c:v>
                </c:pt>
                <c:pt idx="1167">
                  <c:v>116.69999999999899</c:v>
                </c:pt>
                <c:pt idx="1168">
                  <c:v>116.799999999999</c:v>
                </c:pt>
                <c:pt idx="1169">
                  <c:v>116.899999999999</c:v>
                </c:pt>
                <c:pt idx="1170">
                  <c:v>116.99999999999901</c:v>
                </c:pt>
                <c:pt idx="1171">
                  <c:v>117.099999999999</c:v>
                </c:pt>
                <c:pt idx="1172">
                  <c:v>117.19999999999899</c:v>
                </c:pt>
                <c:pt idx="1173">
                  <c:v>117.299999999999</c:v>
                </c:pt>
                <c:pt idx="1174">
                  <c:v>117.399999999999</c:v>
                </c:pt>
                <c:pt idx="1175">
                  <c:v>117.49999999999901</c:v>
                </c:pt>
                <c:pt idx="1176">
                  <c:v>117.599999999999</c:v>
                </c:pt>
                <c:pt idx="1177">
                  <c:v>117.69999999999899</c:v>
                </c:pt>
                <c:pt idx="1178">
                  <c:v>117.799999999999</c:v>
                </c:pt>
                <c:pt idx="1179">
                  <c:v>117.899999999999</c:v>
                </c:pt>
                <c:pt idx="1180">
                  <c:v>117.99999999999901</c:v>
                </c:pt>
                <c:pt idx="1181">
                  <c:v>118.099999999999</c:v>
                </c:pt>
                <c:pt idx="1182">
                  <c:v>118.19999999999899</c:v>
                </c:pt>
                <c:pt idx="1183">
                  <c:v>118.299999999999</c:v>
                </c:pt>
                <c:pt idx="1184">
                  <c:v>118.399999999999</c:v>
                </c:pt>
                <c:pt idx="1185">
                  <c:v>118.49999999999901</c:v>
                </c:pt>
                <c:pt idx="1186">
                  <c:v>118.599999999999</c:v>
                </c:pt>
                <c:pt idx="1187">
                  <c:v>118.69999999999899</c:v>
                </c:pt>
                <c:pt idx="1188">
                  <c:v>118.799999999999</c:v>
                </c:pt>
                <c:pt idx="1189">
                  <c:v>118.899999999999</c:v>
                </c:pt>
                <c:pt idx="1190">
                  <c:v>118.99999999999901</c:v>
                </c:pt>
                <c:pt idx="1191">
                  <c:v>119.099999999999</c:v>
                </c:pt>
                <c:pt idx="1192">
                  <c:v>119.19999999999899</c:v>
                </c:pt>
                <c:pt idx="1193">
                  <c:v>119.299999999999</c:v>
                </c:pt>
                <c:pt idx="1194">
                  <c:v>119.399999999999</c:v>
                </c:pt>
                <c:pt idx="1195">
                  <c:v>119.49999999999901</c:v>
                </c:pt>
                <c:pt idx="1196">
                  <c:v>119.599999999999</c:v>
                </c:pt>
                <c:pt idx="1197">
                  <c:v>119.69999999999899</c:v>
                </c:pt>
                <c:pt idx="1198">
                  <c:v>119.799999999999</c:v>
                </c:pt>
                <c:pt idx="1199">
                  <c:v>119.899999999999</c:v>
                </c:pt>
                <c:pt idx="1200">
                  <c:v>119.99999999999901</c:v>
                </c:pt>
                <c:pt idx="1201">
                  <c:v>120.099999999999</c:v>
                </c:pt>
                <c:pt idx="1202">
                  <c:v>120.19999999999899</c:v>
                </c:pt>
                <c:pt idx="1203">
                  <c:v>120.299999999999</c:v>
                </c:pt>
                <c:pt idx="1204">
                  <c:v>120.399999999999</c:v>
                </c:pt>
                <c:pt idx="1205">
                  <c:v>120.49999999999901</c:v>
                </c:pt>
                <c:pt idx="1206">
                  <c:v>120.599999999999</c:v>
                </c:pt>
                <c:pt idx="1207">
                  <c:v>120.69999999999899</c:v>
                </c:pt>
                <c:pt idx="1208">
                  <c:v>120.799999999999</c:v>
                </c:pt>
                <c:pt idx="1209">
                  <c:v>120.899999999999</c:v>
                </c:pt>
                <c:pt idx="1210">
                  <c:v>120.99999999999901</c:v>
                </c:pt>
                <c:pt idx="1211">
                  <c:v>121.099999999999</c:v>
                </c:pt>
                <c:pt idx="1212">
                  <c:v>121.19999999999899</c:v>
                </c:pt>
                <c:pt idx="1213">
                  <c:v>121.299999999999</c:v>
                </c:pt>
                <c:pt idx="1214">
                  <c:v>121.399999999999</c:v>
                </c:pt>
                <c:pt idx="1215">
                  <c:v>121.49999999999901</c:v>
                </c:pt>
                <c:pt idx="1216">
                  <c:v>121.599999999999</c:v>
                </c:pt>
                <c:pt idx="1217">
                  <c:v>121.69999999999899</c:v>
                </c:pt>
                <c:pt idx="1218">
                  <c:v>121.799999999999</c:v>
                </c:pt>
                <c:pt idx="1219">
                  <c:v>121.899999999999</c:v>
                </c:pt>
                <c:pt idx="1220">
                  <c:v>121.99999999999901</c:v>
                </c:pt>
                <c:pt idx="1221">
                  <c:v>122.099999999999</c:v>
                </c:pt>
                <c:pt idx="1222">
                  <c:v>122.19999999999899</c:v>
                </c:pt>
                <c:pt idx="1223">
                  <c:v>122.299999999999</c:v>
                </c:pt>
                <c:pt idx="1224">
                  <c:v>122.399999999999</c:v>
                </c:pt>
                <c:pt idx="1225">
                  <c:v>122.49999999999901</c:v>
                </c:pt>
                <c:pt idx="1226">
                  <c:v>122.599999999999</c:v>
                </c:pt>
                <c:pt idx="1227">
                  <c:v>122.69999999999899</c:v>
                </c:pt>
                <c:pt idx="1228">
                  <c:v>122.799999999999</c:v>
                </c:pt>
                <c:pt idx="1229">
                  <c:v>122.899999999999</c:v>
                </c:pt>
                <c:pt idx="1230">
                  <c:v>122.99999999999901</c:v>
                </c:pt>
                <c:pt idx="1231">
                  <c:v>123.099999999999</c:v>
                </c:pt>
                <c:pt idx="1232">
                  <c:v>123.19999999999899</c:v>
                </c:pt>
                <c:pt idx="1233">
                  <c:v>123.299999999999</c:v>
                </c:pt>
                <c:pt idx="1234">
                  <c:v>123.399999999999</c:v>
                </c:pt>
                <c:pt idx="1235">
                  <c:v>123.49999999999901</c:v>
                </c:pt>
                <c:pt idx="1236">
                  <c:v>123.599999999999</c:v>
                </c:pt>
                <c:pt idx="1237">
                  <c:v>123.69999999999899</c:v>
                </c:pt>
                <c:pt idx="1238">
                  <c:v>123.799999999999</c:v>
                </c:pt>
                <c:pt idx="1239">
                  <c:v>123.899999999999</c:v>
                </c:pt>
                <c:pt idx="1240">
                  <c:v>123.99999999999901</c:v>
                </c:pt>
                <c:pt idx="1241">
                  <c:v>124.099999999999</c:v>
                </c:pt>
                <c:pt idx="1242">
                  <c:v>124.19999999999899</c:v>
                </c:pt>
                <c:pt idx="1243">
                  <c:v>124.299999999999</c:v>
                </c:pt>
                <c:pt idx="1244">
                  <c:v>124.399999999999</c:v>
                </c:pt>
                <c:pt idx="1245">
                  <c:v>124.49999999999901</c:v>
                </c:pt>
                <c:pt idx="1246">
                  <c:v>124.599999999999</c:v>
                </c:pt>
                <c:pt idx="1247">
                  <c:v>124.69999999999899</c:v>
                </c:pt>
                <c:pt idx="1248">
                  <c:v>124.799999999999</c:v>
                </c:pt>
                <c:pt idx="1249">
                  <c:v>124.899999999999</c:v>
                </c:pt>
                <c:pt idx="1250">
                  <c:v>124.99999999999901</c:v>
                </c:pt>
                <c:pt idx="1251">
                  <c:v>125.099999999999</c:v>
                </c:pt>
                <c:pt idx="1252">
                  <c:v>125.19999999999899</c:v>
                </c:pt>
                <c:pt idx="1253">
                  <c:v>125.299999999999</c:v>
                </c:pt>
                <c:pt idx="1254">
                  <c:v>125.399999999999</c:v>
                </c:pt>
                <c:pt idx="1255">
                  <c:v>125.49999999999901</c:v>
                </c:pt>
                <c:pt idx="1256">
                  <c:v>125.599999999999</c:v>
                </c:pt>
                <c:pt idx="1257">
                  <c:v>125.69999999999899</c:v>
                </c:pt>
                <c:pt idx="1258">
                  <c:v>125.799999999999</c:v>
                </c:pt>
                <c:pt idx="1259">
                  <c:v>125.899999999999</c:v>
                </c:pt>
                <c:pt idx="1260">
                  <c:v>125.99999999999901</c:v>
                </c:pt>
                <c:pt idx="1261">
                  <c:v>126.099999999999</c:v>
                </c:pt>
                <c:pt idx="1262">
                  <c:v>126.19999999999899</c:v>
                </c:pt>
                <c:pt idx="1263">
                  <c:v>126.299999999999</c:v>
                </c:pt>
                <c:pt idx="1264">
                  <c:v>126.399999999999</c:v>
                </c:pt>
                <c:pt idx="1265">
                  <c:v>126.49999999999901</c:v>
                </c:pt>
                <c:pt idx="1266">
                  <c:v>126.599999999999</c:v>
                </c:pt>
                <c:pt idx="1267">
                  <c:v>126.69999999999899</c:v>
                </c:pt>
                <c:pt idx="1268">
                  <c:v>126.799999999999</c:v>
                </c:pt>
                <c:pt idx="1269">
                  <c:v>126.899999999999</c:v>
                </c:pt>
                <c:pt idx="1270">
                  <c:v>126.99999999999901</c:v>
                </c:pt>
                <c:pt idx="1271">
                  <c:v>127.099999999999</c:v>
                </c:pt>
                <c:pt idx="1272">
                  <c:v>127.19999999999899</c:v>
                </c:pt>
                <c:pt idx="1273">
                  <c:v>127.299999999999</c:v>
                </c:pt>
                <c:pt idx="1274">
                  <c:v>127.399999999999</c:v>
                </c:pt>
                <c:pt idx="1275">
                  <c:v>127.49999999999901</c:v>
                </c:pt>
                <c:pt idx="1276">
                  <c:v>127.599999999999</c:v>
                </c:pt>
                <c:pt idx="1277">
                  <c:v>127.69999999999899</c:v>
                </c:pt>
                <c:pt idx="1278">
                  <c:v>127.799999999999</c:v>
                </c:pt>
                <c:pt idx="1279">
                  <c:v>127.899999999999</c:v>
                </c:pt>
                <c:pt idx="1280">
                  <c:v>127.99999999999901</c:v>
                </c:pt>
                <c:pt idx="1281">
                  <c:v>128.099999999999</c:v>
                </c:pt>
                <c:pt idx="1282">
                  <c:v>128.19999999999899</c:v>
                </c:pt>
                <c:pt idx="1283">
                  <c:v>128.29999999999899</c:v>
                </c:pt>
                <c:pt idx="1284">
                  <c:v>128.39999999999901</c:v>
                </c:pt>
                <c:pt idx="1285">
                  <c:v>128.49999999999901</c:v>
                </c:pt>
                <c:pt idx="1286">
                  <c:v>128.599999999999</c:v>
                </c:pt>
                <c:pt idx="1287">
                  <c:v>128.69999999999899</c:v>
                </c:pt>
                <c:pt idx="1288">
                  <c:v>128.79999999999899</c:v>
                </c:pt>
                <c:pt idx="1289">
                  <c:v>128.89999999999901</c:v>
                </c:pt>
                <c:pt idx="1290">
                  <c:v>128.99999999999901</c:v>
                </c:pt>
                <c:pt idx="1291">
                  <c:v>129.099999999999</c:v>
                </c:pt>
                <c:pt idx="1292">
                  <c:v>129.19999999999899</c:v>
                </c:pt>
                <c:pt idx="1293">
                  <c:v>129.29999999999899</c:v>
                </c:pt>
                <c:pt idx="1294">
                  <c:v>129.39999999999901</c:v>
                </c:pt>
                <c:pt idx="1295">
                  <c:v>129.49999999999901</c:v>
                </c:pt>
                <c:pt idx="1296">
                  <c:v>129.599999999999</c:v>
                </c:pt>
                <c:pt idx="1297">
                  <c:v>129.69999999999899</c:v>
                </c:pt>
                <c:pt idx="1298">
                  <c:v>129.79999999999899</c:v>
                </c:pt>
                <c:pt idx="1299">
                  <c:v>129.89999999999901</c:v>
                </c:pt>
                <c:pt idx="1300">
                  <c:v>129.99999999999901</c:v>
                </c:pt>
                <c:pt idx="1301">
                  <c:v>130.099999999999</c:v>
                </c:pt>
                <c:pt idx="1302">
                  <c:v>130.19999999999899</c:v>
                </c:pt>
                <c:pt idx="1303">
                  <c:v>130.29999999999899</c:v>
                </c:pt>
                <c:pt idx="1304">
                  <c:v>130.39999999999901</c:v>
                </c:pt>
                <c:pt idx="1305">
                  <c:v>130.49999999999901</c:v>
                </c:pt>
                <c:pt idx="1306">
                  <c:v>130.599999999999</c:v>
                </c:pt>
                <c:pt idx="1307">
                  <c:v>130.69999999999899</c:v>
                </c:pt>
                <c:pt idx="1308">
                  <c:v>130.79999999999899</c:v>
                </c:pt>
                <c:pt idx="1309">
                  <c:v>130.89999999999901</c:v>
                </c:pt>
                <c:pt idx="1310">
                  <c:v>130.99999999999901</c:v>
                </c:pt>
                <c:pt idx="1311">
                  <c:v>131.099999999999</c:v>
                </c:pt>
                <c:pt idx="1312">
                  <c:v>131.19999999999899</c:v>
                </c:pt>
                <c:pt idx="1313">
                  <c:v>131.29999999999899</c:v>
                </c:pt>
                <c:pt idx="1314">
                  <c:v>131.39999999999901</c:v>
                </c:pt>
                <c:pt idx="1315">
                  <c:v>131.49999999999901</c:v>
                </c:pt>
                <c:pt idx="1316">
                  <c:v>131.599999999999</c:v>
                </c:pt>
                <c:pt idx="1317">
                  <c:v>131.69999999999899</c:v>
                </c:pt>
                <c:pt idx="1318">
                  <c:v>131.79999999999899</c:v>
                </c:pt>
                <c:pt idx="1319">
                  <c:v>131.89999999999901</c:v>
                </c:pt>
                <c:pt idx="1320">
                  <c:v>131.99999999999901</c:v>
                </c:pt>
                <c:pt idx="1321">
                  <c:v>132.099999999998</c:v>
                </c:pt>
                <c:pt idx="1322">
                  <c:v>132.19999999999899</c:v>
                </c:pt>
                <c:pt idx="1323">
                  <c:v>132.29999999999899</c:v>
                </c:pt>
                <c:pt idx="1324">
                  <c:v>132.39999999999799</c:v>
                </c:pt>
                <c:pt idx="1325">
                  <c:v>132.49999999999801</c:v>
                </c:pt>
                <c:pt idx="1326">
                  <c:v>132.599999999998</c:v>
                </c:pt>
                <c:pt idx="1327">
                  <c:v>132.69999999999899</c:v>
                </c:pt>
                <c:pt idx="1328">
                  <c:v>132.79999999999899</c:v>
                </c:pt>
                <c:pt idx="1329">
                  <c:v>132.89999999999799</c:v>
                </c:pt>
                <c:pt idx="1330">
                  <c:v>132.99999999999801</c:v>
                </c:pt>
                <c:pt idx="1331">
                  <c:v>133.099999999998</c:v>
                </c:pt>
                <c:pt idx="1332">
                  <c:v>133.19999999999899</c:v>
                </c:pt>
                <c:pt idx="1333">
                  <c:v>133.29999999999899</c:v>
                </c:pt>
                <c:pt idx="1334">
                  <c:v>133.39999999999799</c:v>
                </c:pt>
                <c:pt idx="1335">
                  <c:v>133.49999999999801</c:v>
                </c:pt>
                <c:pt idx="1336">
                  <c:v>133.599999999998</c:v>
                </c:pt>
                <c:pt idx="1337">
                  <c:v>133.69999999999899</c:v>
                </c:pt>
                <c:pt idx="1338">
                  <c:v>133.79999999999799</c:v>
                </c:pt>
                <c:pt idx="1339">
                  <c:v>133.89999999999799</c:v>
                </c:pt>
                <c:pt idx="1340">
                  <c:v>133.99999999999801</c:v>
                </c:pt>
                <c:pt idx="1341">
                  <c:v>134.099999999998</c:v>
                </c:pt>
                <c:pt idx="1342">
                  <c:v>134.199999999998</c:v>
                </c:pt>
                <c:pt idx="1343">
                  <c:v>134.29999999999799</c:v>
                </c:pt>
                <c:pt idx="1344">
                  <c:v>134.39999999999799</c:v>
                </c:pt>
                <c:pt idx="1345">
                  <c:v>134.49999999999801</c:v>
                </c:pt>
                <c:pt idx="1346">
                  <c:v>134.599999999998</c:v>
                </c:pt>
                <c:pt idx="1347">
                  <c:v>134.699999999998</c:v>
                </c:pt>
                <c:pt idx="1348">
                  <c:v>134.79999999999799</c:v>
                </c:pt>
                <c:pt idx="1349">
                  <c:v>134.89999999999799</c:v>
                </c:pt>
                <c:pt idx="1350">
                  <c:v>134.99999999999801</c:v>
                </c:pt>
                <c:pt idx="1351">
                  <c:v>135.099999999998</c:v>
                </c:pt>
                <c:pt idx="1352">
                  <c:v>135.199999999998</c:v>
                </c:pt>
                <c:pt idx="1353">
                  <c:v>135.29999999999799</c:v>
                </c:pt>
                <c:pt idx="1354">
                  <c:v>135.39999999999799</c:v>
                </c:pt>
                <c:pt idx="1355">
                  <c:v>135.49999999999801</c:v>
                </c:pt>
                <c:pt idx="1356">
                  <c:v>135.599999999998</c:v>
                </c:pt>
                <c:pt idx="1357">
                  <c:v>135.699999999998</c:v>
                </c:pt>
                <c:pt idx="1358">
                  <c:v>135.79999999999799</c:v>
                </c:pt>
                <c:pt idx="1359">
                  <c:v>135.89999999999799</c:v>
                </c:pt>
                <c:pt idx="1360">
                  <c:v>135.99999999999801</c:v>
                </c:pt>
                <c:pt idx="1361">
                  <c:v>136.099999999998</c:v>
                </c:pt>
                <c:pt idx="1362">
                  <c:v>136.199999999998</c:v>
                </c:pt>
                <c:pt idx="1363">
                  <c:v>136.29999999999799</c:v>
                </c:pt>
                <c:pt idx="1364">
                  <c:v>136.39999999999799</c:v>
                </c:pt>
                <c:pt idx="1365">
                  <c:v>136.49999999999801</c:v>
                </c:pt>
                <c:pt idx="1366">
                  <c:v>136.599999999998</c:v>
                </c:pt>
                <c:pt idx="1367">
                  <c:v>136.699999999998</c:v>
                </c:pt>
                <c:pt idx="1368">
                  <c:v>136.79999999999799</c:v>
                </c:pt>
                <c:pt idx="1369">
                  <c:v>136.89999999999799</c:v>
                </c:pt>
                <c:pt idx="1370">
                  <c:v>136.99999999999801</c:v>
                </c:pt>
                <c:pt idx="1371">
                  <c:v>137.099999999998</c:v>
                </c:pt>
                <c:pt idx="1372">
                  <c:v>137.199999999998</c:v>
                </c:pt>
                <c:pt idx="1373">
                  <c:v>137.29999999999799</c:v>
                </c:pt>
                <c:pt idx="1374">
                  <c:v>137.39999999999799</c:v>
                </c:pt>
                <c:pt idx="1375">
                  <c:v>137.49999999999801</c:v>
                </c:pt>
                <c:pt idx="1376">
                  <c:v>137.599999999998</c:v>
                </c:pt>
                <c:pt idx="1377">
                  <c:v>137.699999999998</c:v>
                </c:pt>
                <c:pt idx="1378">
                  <c:v>137.79999999999799</c:v>
                </c:pt>
                <c:pt idx="1379">
                  <c:v>137.89999999999799</c:v>
                </c:pt>
                <c:pt idx="1380">
                  <c:v>137.99999999999801</c:v>
                </c:pt>
                <c:pt idx="1381">
                  <c:v>138.099999999998</c:v>
                </c:pt>
                <c:pt idx="1382">
                  <c:v>138.199999999998</c:v>
                </c:pt>
                <c:pt idx="1383">
                  <c:v>138.29999999999799</c:v>
                </c:pt>
                <c:pt idx="1384">
                  <c:v>138.39999999999799</c:v>
                </c:pt>
                <c:pt idx="1385">
                  <c:v>138.49999999999801</c:v>
                </c:pt>
                <c:pt idx="1386">
                  <c:v>138.599999999998</c:v>
                </c:pt>
                <c:pt idx="1387">
                  <c:v>138.699999999998</c:v>
                </c:pt>
                <c:pt idx="1388">
                  <c:v>138.79999999999799</c:v>
                </c:pt>
                <c:pt idx="1389">
                  <c:v>138.89999999999799</c:v>
                </c:pt>
                <c:pt idx="1390">
                  <c:v>138.99999999999801</c:v>
                </c:pt>
                <c:pt idx="1391">
                  <c:v>139.099999999998</c:v>
                </c:pt>
                <c:pt idx="1392">
                  <c:v>139.199999999998</c:v>
                </c:pt>
                <c:pt idx="1393">
                  <c:v>139.29999999999799</c:v>
                </c:pt>
                <c:pt idx="1394">
                  <c:v>139.39999999999799</c:v>
                </c:pt>
                <c:pt idx="1395">
                  <c:v>139.49999999999801</c:v>
                </c:pt>
                <c:pt idx="1396">
                  <c:v>139.599999999998</c:v>
                </c:pt>
                <c:pt idx="1397">
                  <c:v>139.699999999998</c:v>
                </c:pt>
                <c:pt idx="1398">
                  <c:v>139.79999999999799</c:v>
                </c:pt>
                <c:pt idx="1399">
                  <c:v>139.89999999999799</c:v>
                </c:pt>
                <c:pt idx="1400">
                  <c:v>139.99999999999801</c:v>
                </c:pt>
                <c:pt idx="1401">
                  <c:v>140.099999999998</c:v>
                </c:pt>
                <c:pt idx="1402">
                  <c:v>140.199999999998</c:v>
                </c:pt>
                <c:pt idx="1403">
                  <c:v>140.29999999999799</c:v>
                </c:pt>
                <c:pt idx="1404">
                  <c:v>140.39999999999799</c:v>
                </c:pt>
                <c:pt idx="1405">
                  <c:v>140.49999999999801</c:v>
                </c:pt>
                <c:pt idx="1406">
                  <c:v>140.599999999998</c:v>
                </c:pt>
                <c:pt idx="1407">
                  <c:v>140.699999999998</c:v>
                </c:pt>
                <c:pt idx="1408">
                  <c:v>140.79999999999799</c:v>
                </c:pt>
                <c:pt idx="1409">
                  <c:v>140.89999999999799</c:v>
                </c:pt>
                <c:pt idx="1410">
                  <c:v>140.99999999999801</c:v>
                </c:pt>
                <c:pt idx="1411">
                  <c:v>141.099999999998</c:v>
                </c:pt>
                <c:pt idx="1412">
                  <c:v>141.199999999998</c:v>
                </c:pt>
                <c:pt idx="1413">
                  <c:v>141.29999999999799</c:v>
                </c:pt>
                <c:pt idx="1414">
                  <c:v>141.39999999999799</c:v>
                </c:pt>
                <c:pt idx="1415">
                  <c:v>141.49999999999801</c:v>
                </c:pt>
                <c:pt idx="1416">
                  <c:v>141.599999999998</c:v>
                </c:pt>
                <c:pt idx="1417">
                  <c:v>141.699999999998</c:v>
                </c:pt>
                <c:pt idx="1418">
                  <c:v>141.79999999999799</c:v>
                </c:pt>
                <c:pt idx="1419">
                  <c:v>141.89999999999799</c:v>
                </c:pt>
                <c:pt idx="1420">
                  <c:v>141.99999999999801</c:v>
                </c:pt>
                <c:pt idx="1421">
                  <c:v>142.099999999998</c:v>
                </c:pt>
                <c:pt idx="1422">
                  <c:v>142.199999999998</c:v>
                </c:pt>
                <c:pt idx="1423">
                  <c:v>142.29999999999799</c:v>
                </c:pt>
                <c:pt idx="1424">
                  <c:v>142.39999999999799</c:v>
                </c:pt>
                <c:pt idx="1425">
                  <c:v>142.49999999999801</c:v>
                </c:pt>
                <c:pt idx="1426">
                  <c:v>142.599999999998</c:v>
                </c:pt>
                <c:pt idx="1427">
                  <c:v>142.699999999998</c:v>
                </c:pt>
                <c:pt idx="1428">
                  <c:v>142.79999999999799</c:v>
                </c:pt>
                <c:pt idx="1429">
                  <c:v>142.89999999999799</c:v>
                </c:pt>
                <c:pt idx="1430">
                  <c:v>142.99999999999801</c:v>
                </c:pt>
                <c:pt idx="1431">
                  <c:v>143.099999999998</c:v>
                </c:pt>
                <c:pt idx="1432">
                  <c:v>143.199999999998</c:v>
                </c:pt>
                <c:pt idx="1433">
                  <c:v>143.29999999999799</c:v>
                </c:pt>
                <c:pt idx="1434">
                  <c:v>143.39999999999799</c:v>
                </c:pt>
                <c:pt idx="1435">
                  <c:v>143.49999999999801</c:v>
                </c:pt>
                <c:pt idx="1436">
                  <c:v>143.599999999998</c:v>
                </c:pt>
                <c:pt idx="1437">
                  <c:v>143.699999999998</c:v>
                </c:pt>
                <c:pt idx="1438">
                  <c:v>143.79999999999799</c:v>
                </c:pt>
                <c:pt idx="1439">
                  <c:v>143.89999999999799</c:v>
                </c:pt>
                <c:pt idx="1440">
                  <c:v>143.99999999999801</c:v>
                </c:pt>
                <c:pt idx="1441">
                  <c:v>144.099999999998</c:v>
                </c:pt>
                <c:pt idx="1442">
                  <c:v>144.199999999998</c:v>
                </c:pt>
                <c:pt idx="1443">
                  <c:v>144.29999999999799</c:v>
                </c:pt>
                <c:pt idx="1444">
                  <c:v>144.39999999999799</c:v>
                </c:pt>
                <c:pt idx="1445">
                  <c:v>144.49999999999801</c:v>
                </c:pt>
                <c:pt idx="1446">
                  <c:v>144.599999999998</c:v>
                </c:pt>
                <c:pt idx="1447">
                  <c:v>144.699999999998</c:v>
                </c:pt>
                <c:pt idx="1448">
                  <c:v>144.79999999999799</c:v>
                </c:pt>
                <c:pt idx="1449">
                  <c:v>144.89999999999799</c:v>
                </c:pt>
                <c:pt idx="1450">
                  <c:v>144.99999999999801</c:v>
                </c:pt>
                <c:pt idx="1451">
                  <c:v>145.099999999998</c:v>
                </c:pt>
                <c:pt idx="1452">
                  <c:v>145.199999999998</c:v>
                </c:pt>
                <c:pt idx="1453">
                  <c:v>145.29999999999799</c:v>
                </c:pt>
                <c:pt idx="1454">
                  <c:v>145.39999999999799</c:v>
                </c:pt>
                <c:pt idx="1455">
                  <c:v>145.49999999999801</c:v>
                </c:pt>
                <c:pt idx="1456">
                  <c:v>145.599999999998</c:v>
                </c:pt>
                <c:pt idx="1457">
                  <c:v>145.699999999998</c:v>
                </c:pt>
                <c:pt idx="1458">
                  <c:v>145.79999999999799</c:v>
                </c:pt>
                <c:pt idx="1459">
                  <c:v>145.89999999999799</c:v>
                </c:pt>
                <c:pt idx="1460">
                  <c:v>145.99999999999801</c:v>
                </c:pt>
                <c:pt idx="1461">
                  <c:v>146.099999999998</c:v>
                </c:pt>
                <c:pt idx="1462">
                  <c:v>146.199999999998</c:v>
                </c:pt>
                <c:pt idx="1463">
                  <c:v>146.29999999999799</c:v>
                </c:pt>
                <c:pt idx="1464">
                  <c:v>146.39999999999799</c:v>
                </c:pt>
                <c:pt idx="1465">
                  <c:v>146.49999999999801</c:v>
                </c:pt>
                <c:pt idx="1466">
                  <c:v>146.599999999998</c:v>
                </c:pt>
                <c:pt idx="1467">
                  <c:v>146.699999999998</c:v>
                </c:pt>
                <c:pt idx="1468">
                  <c:v>146.79999999999799</c:v>
                </c:pt>
                <c:pt idx="1469">
                  <c:v>146.89999999999799</c:v>
                </c:pt>
                <c:pt idx="1470">
                  <c:v>146.99999999999801</c:v>
                </c:pt>
                <c:pt idx="1471">
                  <c:v>147.099999999998</c:v>
                </c:pt>
                <c:pt idx="1472">
                  <c:v>147.199999999998</c:v>
                </c:pt>
                <c:pt idx="1473">
                  <c:v>147.29999999999799</c:v>
                </c:pt>
                <c:pt idx="1474">
                  <c:v>147.39999999999799</c:v>
                </c:pt>
                <c:pt idx="1475">
                  <c:v>147.49999999999801</c:v>
                </c:pt>
                <c:pt idx="1476">
                  <c:v>147.599999999998</c:v>
                </c:pt>
                <c:pt idx="1477">
                  <c:v>147.699999999998</c:v>
                </c:pt>
                <c:pt idx="1478">
                  <c:v>147.79999999999799</c:v>
                </c:pt>
                <c:pt idx="1479">
                  <c:v>147.89999999999799</c:v>
                </c:pt>
                <c:pt idx="1480">
                  <c:v>147.99999999999801</c:v>
                </c:pt>
                <c:pt idx="1481">
                  <c:v>148.099999999998</c:v>
                </c:pt>
                <c:pt idx="1482">
                  <c:v>148.199999999998</c:v>
                </c:pt>
                <c:pt idx="1483">
                  <c:v>148.29999999999799</c:v>
                </c:pt>
                <c:pt idx="1484">
                  <c:v>148.39999999999799</c:v>
                </c:pt>
                <c:pt idx="1485">
                  <c:v>148.49999999999801</c:v>
                </c:pt>
                <c:pt idx="1486">
                  <c:v>148.599999999998</c:v>
                </c:pt>
                <c:pt idx="1487">
                  <c:v>148.699999999998</c:v>
                </c:pt>
                <c:pt idx="1488">
                  <c:v>148.79999999999799</c:v>
                </c:pt>
                <c:pt idx="1489">
                  <c:v>148.89999999999799</c:v>
                </c:pt>
                <c:pt idx="1490">
                  <c:v>148.99999999999801</c:v>
                </c:pt>
                <c:pt idx="1491">
                  <c:v>149.099999999998</c:v>
                </c:pt>
                <c:pt idx="1492">
                  <c:v>149.199999999998</c:v>
                </c:pt>
                <c:pt idx="1493">
                  <c:v>149.29999999999799</c:v>
                </c:pt>
                <c:pt idx="1494">
                  <c:v>149.39999999999799</c:v>
                </c:pt>
                <c:pt idx="1495">
                  <c:v>149.49999999999801</c:v>
                </c:pt>
                <c:pt idx="1496">
                  <c:v>149.599999999998</c:v>
                </c:pt>
                <c:pt idx="1497">
                  <c:v>149.699999999997</c:v>
                </c:pt>
                <c:pt idx="1498">
                  <c:v>149.79999999999799</c:v>
                </c:pt>
                <c:pt idx="1499">
                  <c:v>149.89999999999799</c:v>
                </c:pt>
                <c:pt idx="1500">
                  <c:v>149.99999999999699</c:v>
                </c:pt>
                <c:pt idx="1501">
                  <c:v>150.09999999999701</c:v>
                </c:pt>
                <c:pt idx="1502">
                  <c:v>150.199999999997</c:v>
                </c:pt>
                <c:pt idx="1503">
                  <c:v>150.29999999999799</c:v>
                </c:pt>
                <c:pt idx="1504">
                  <c:v>150.39999999999799</c:v>
                </c:pt>
                <c:pt idx="1505">
                  <c:v>150.49999999999699</c:v>
                </c:pt>
                <c:pt idx="1506">
                  <c:v>150.59999999999701</c:v>
                </c:pt>
                <c:pt idx="1507">
                  <c:v>150.699999999997</c:v>
                </c:pt>
                <c:pt idx="1508">
                  <c:v>150.79999999999799</c:v>
                </c:pt>
                <c:pt idx="1509">
                  <c:v>150.89999999999799</c:v>
                </c:pt>
                <c:pt idx="1510">
                  <c:v>150.99999999999699</c:v>
                </c:pt>
                <c:pt idx="1511">
                  <c:v>151.09999999999701</c:v>
                </c:pt>
                <c:pt idx="1512">
                  <c:v>151.199999999997</c:v>
                </c:pt>
                <c:pt idx="1513">
                  <c:v>151.29999999999799</c:v>
                </c:pt>
                <c:pt idx="1514">
                  <c:v>151.39999999999699</c:v>
                </c:pt>
                <c:pt idx="1515">
                  <c:v>151.49999999999699</c:v>
                </c:pt>
                <c:pt idx="1516">
                  <c:v>151.59999999999701</c:v>
                </c:pt>
                <c:pt idx="1517">
                  <c:v>151.699999999997</c:v>
                </c:pt>
                <c:pt idx="1518">
                  <c:v>151.799999999997</c:v>
                </c:pt>
                <c:pt idx="1519">
                  <c:v>151.89999999999699</c:v>
                </c:pt>
                <c:pt idx="1520">
                  <c:v>151.99999999999699</c:v>
                </c:pt>
                <c:pt idx="1521">
                  <c:v>152.09999999999701</c:v>
                </c:pt>
                <c:pt idx="1522">
                  <c:v>152.199999999997</c:v>
                </c:pt>
                <c:pt idx="1523">
                  <c:v>152.299999999997</c:v>
                </c:pt>
                <c:pt idx="1524">
                  <c:v>152.39999999999699</c:v>
                </c:pt>
                <c:pt idx="1525">
                  <c:v>152.49999999999699</c:v>
                </c:pt>
                <c:pt idx="1526">
                  <c:v>152.59999999999701</c:v>
                </c:pt>
                <c:pt idx="1527">
                  <c:v>152.699999999997</c:v>
                </c:pt>
                <c:pt idx="1528">
                  <c:v>152.799999999997</c:v>
                </c:pt>
                <c:pt idx="1529">
                  <c:v>152.89999999999699</c:v>
                </c:pt>
                <c:pt idx="1530">
                  <c:v>152.99999999999699</c:v>
                </c:pt>
                <c:pt idx="1531">
                  <c:v>153.09999999999701</c:v>
                </c:pt>
                <c:pt idx="1532">
                  <c:v>153.199999999997</c:v>
                </c:pt>
                <c:pt idx="1533">
                  <c:v>153.299999999997</c:v>
                </c:pt>
                <c:pt idx="1534">
                  <c:v>153.39999999999699</c:v>
                </c:pt>
                <c:pt idx="1535">
                  <c:v>153.49999999999699</c:v>
                </c:pt>
                <c:pt idx="1536">
                  <c:v>153.59999999999701</c:v>
                </c:pt>
                <c:pt idx="1537">
                  <c:v>153.699999999997</c:v>
                </c:pt>
                <c:pt idx="1538">
                  <c:v>153.799999999997</c:v>
                </c:pt>
                <c:pt idx="1539">
                  <c:v>153.89999999999699</c:v>
                </c:pt>
                <c:pt idx="1540">
                  <c:v>153.99999999999699</c:v>
                </c:pt>
                <c:pt idx="1541">
                  <c:v>154.09999999999701</c:v>
                </c:pt>
                <c:pt idx="1542">
                  <c:v>154.199999999997</c:v>
                </c:pt>
                <c:pt idx="1543">
                  <c:v>154.299999999997</c:v>
                </c:pt>
                <c:pt idx="1544">
                  <c:v>154.39999999999699</c:v>
                </c:pt>
                <c:pt idx="1545">
                  <c:v>154.49999999999699</c:v>
                </c:pt>
                <c:pt idx="1546">
                  <c:v>154.59999999999701</c:v>
                </c:pt>
                <c:pt idx="1547">
                  <c:v>154.699999999997</c:v>
                </c:pt>
                <c:pt idx="1548">
                  <c:v>154.799999999997</c:v>
                </c:pt>
                <c:pt idx="1549">
                  <c:v>154.89999999999699</c:v>
                </c:pt>
                <c:pt idx="1550">
                  <c:v>154.99999999999699</c:v>
                </c:pt>
                <c:pt idx="1551">
                  <c:v>155.09999999999701</c:v>
                </c:pt>
                <c:pt idx="1552">
                  <c:v>155.199999999997</c:v>
                </c:pt>
                <c:pt idx="1553">
                  <c:v>155.299999999997</c:v>
                </c:pt>
                <c:pt idx="1554">
                  <c:v>155.39999999999699</c:v>
                </c:pt>
                <c:pt idx="1555">
                  <c:v>155.49999999999699</c:v>
                </c:pt>
                <c:pt idx="1556">
                  <c:v>155.59999999999701</c:v>
                </c:pt>
                <c:pt idx="1557">
                  <c:v>155.699999999997</c:v>
                </c:pt>
                <c:pt idx="1558">
                  <c:v>155.799999999997</c:v>
                </c:pt>
                <c:pt idx="1559">
                  <c:v>155.89999999999699</c:v>
                </c:pt>
                <c:pt idx="1560">
                  <c:v>155.99999999999699</c:v>
                </c:pt>
                <c:pt idx="1561">
                  <c:v>156.09999999999701</c:v>
                </c:pt>
                <c:pt idx="1562">
                  <c:v>156.199999999997</c:v>
                </c:pt>
                <c:pt idx="1563">
                  <c:v>156.299999999997</c:v>
                </c:pt>
                <c:pt idx="1564">
                  <c:v>156.39999999999699</c:v>
                </c:pt>
                <c:pt idx="1565">
                  <c:v>156.49999999999699</c:v>
                </c:pt>
                <c:pt idx="1566">
                  <c:v>156.59999999999701</c:v>
                </c:pt>
                <c:pt idx="1567">
                  <c:v>156.699999999997</c:v>
                </c:pt>
                <c:pt idx="1568">
                  <c:v>156.799999999997</c:v>
                </c:pt>
                <c:pt idx="1569">
                  <c:v>156.89999999999699</c:v>
                </c:pt>
                <c:pt idx="1570">
                  <c:v>156.99999999999699</c:v>
                </c:pt>
                <c:pt idx="1571">
                  <c:v>157.09999999999701</c:v>
                </c:pt>
                <c:pt idx="1572">
                  <c:v>157.199999999997</c:v>
                </c:pt>
                <c:pt idx="1573">
                  <c:v>157.299999999997</c:v>
                </c:pt>
                <c:pt idx="1574">
                  <c:v>157.39999999999699</c:v>
                </c:pt>
                <c:pt idx="1575">
                  <c:v>157.49999999999699</c:v>
                </c:pt>
                <c:pt idx="1576">
                  <c:v>157.59999999999701</c:v>
                </c:pt>
                <c:pt idx="1577">
                  <c:v>157.699999999997</c:v>
                </c:pt>
                <c:pt idx="1578">
                  <c:v>157.799999999997</c:v>
                </c:pt>
                <c:pt idx="1579">
                  <c:v>157.89999999999699</c:v>
                </c:pt>
                <c:pt idx="1580">
                  <c:v>157.99999999999699</c:v>
                </c:pt>
                <c:pt idx="1581">
                  <c:v>158.09999999999701</c:v>
                </c:pt>
                <c:pt idx="1582">
                  <c:v>158.199999999997</c:v>
                </c:pt>
                <c:pt idx="1583">
                  <c:v>158.299999999997</c:v>
                </c:pt>
                <c:pt idx="1584">
                  <c:v>158.39999999999699</c:v>
                </c:pt>
                <c:pt idx="1585">
                  <c:v>158.49999999999699</c:v>
                </c:pt>
                <c:pt idx="1586">
                  <c:v>158.59999999999701</c:v>
                </c:pt>
                <c:pt idx="1587">
                  <c:v>158.699999999997</c:v>
                </c:pt>
                <c:pt idx="1588">
                  <c:v>158.799999999997</c:v>
                </c:pt>
                <c:pt idx="1589">
                  <c:v>158.89999999999699</c:v>
                </c:pt>
                <c:pt idx="1590">
                  <c:v>158.99999999999699</c:v>
                </c:pt>
                <c:pt idx="1591">
                  <c:v>159.09999999999701</c:v>
                </c:pt>
                <c:pt idx="1592">
                  <c:v>159.199999999997</c:v>
                </c:pt>
                <c:pt idx="1593">
                  <c:v>159.299999999997</c:v>
                </c:pt>
                <c:pt idx="1594">
                  <c:v>159.39999999999699</c:v>
                </c:pt>
                <c:pt idx="1595">
                  <c:v>159.49999999999699</c:v>
                </c:pt>
                <c:pt idx="1596">
                  <c:v>159.59999999999701</c:v>
                </c:pt>
                <c:pt idx="1597">
                  <c:v>159.699999999997</c:v>
                </c:pt>
                <c:pt idx="1598">
                  <c:v>159.799999999997</c:v>
                </c:pt>
                <c:pt idx="1599">
                  <c:v>159.89999999999699</c:v>
                </c:pt>
                <c:pt idx="1600">
                  <c:v>159.99999999999699</c:v>
                </c:pt>
                <c:pt idx="1601">
                  <c:v>160.09999999999701</c:v>
                </c:pt>
                <c:pt idx="1602">
                  <c:v>160.199999999997</c:v>
                </c:pt>
                <c:pt idx="1603">
                  <c:v>160.299999999997</c:v>
                </c:pt>
                <c:pt idx="1604">
                  <c:v>160.39999999999699</c:v>
                </c:pt>
                <c:pt idx="1605">
                  <c:v>160.49999999999699</c:v>
                </c:pt>
                <c:pt idx="1606">
                  <c:v>160.59999999999701</c:v>
                </c:pt>
                <c:pt idx="1607">
                  <c:v>160.699999999997</c:v>
                </c:pt>
                <c:pt idx="1608">
                  <c:v>160.799999999997</c:v>
                </c:pt>
                <c:pt idx="1609">
                  <c:v>160.89999999999699</c:v>
                </c:pt>
                <c:pt idx="1610">
                  <c:v>160.99999999999699</c:v>
                </c:pt>
                <c:pt idx="1611">
                  <c:v>161.09999999999701</c:v>
                </c:pt>
                <c:pt idx="1612">
                  <c:v>161.199999999997</c:v>
                </c:pt>
                <c:pt idx="1613">
                  <c:v>161.299999999997</c:v>
                </c:pt>
                <c:pt idx="1614">
                  <c:v>161.39999999999699</c:v>
                </c:pt>
                <c:pt idx="1615">
                  <c:v>161.49999999999699</c:v>
                </c:pt>
                <c:pt idx="1616">
                  <c:v>161.59999999999701</c:v>
                </c:pt>
                <c:pt idx="1617">
                  <c:v>161.699999999997</c:v>
                </c:pt>
                <c:pt idx="1618">
                  <c:v>161.799999999997</c:v>
                </c:pt>
                <c:pt idx="1619">
                  <c:v>161.89999999999699</c:v>
                </c:pt>
                <c:pt idx="1620">
                  <c:v>161.99999999999699</c:v>
                </c:pt>
                <c:pt idx="1621">
                  <c:v>162.09999999999701</c:v>
                </c:pt>
                <c:pt idx="1622">
                  <c:v>162.199999999997</c:v>
                </c:pt>
                <c:pt idx="1623">
                  <c:v>162.299999999997</c:v>
                </c:pt>
                <c:pt idx="1624">
                  <c:v>162.39999999999699</c:v>
                </c:pt>
                <c:pt idx="1625">
                  <c:v>162.49999999999699</c:v>
                </c:pt>
                <c:pt idx="1626">
                  <c:v>162.59999999999701</c:v>
                </c:pt>
                <c:pt idx="1627">
                  <c:v>162.699999999997</c:v>
                </c:pt>
                <c:pt idx="1628">
                  <c:v>162.799999999997</c:v>
                </c:pt>
                <c:pt idx="1629">
                  <c:v>162.89999999999699</c:v>
                </c:pt>
                <c:pt idx="1630">
                  <c:v>162.99999999999699</c:v>
                </c:pt>
                <c:pt idx="1631">
                  <c:v>163.09999999999701</c:v>
                </c:pt>
                <c:pt idx="1632">
                  <c:v>163.199999999997</c:v>
                </c:pt>
                <c:pt idx="1633">
                  <c:v>163.299999999997</c:v>
                </c:pt>
                <c:pt idx="1634">
                  <c:v>163.39999999999699</c:v>
                </c:pt>
                <c:pt idx="1635">
                  <c:v>163.49999999999699</c:v>
                </c:pt>
                <c:pt idx="1636">
                  <c:v>163.59999999999701</c:v>
                </c:pt>
                <c:pt idx="1637">
                  <c:v>163.699999999997</c:v>
                </c:pt>
                <c:pt idx="1638">
                  <c:v>163.799999999997</c:v>
                </c:pt>
                <c:pt idx="1639">
                  <c:v>163.89999999999699</c:v>
                </c:pt>
                <c:pt idx="1640">
                  <c:v>163.99999999999699</c:v>
                </c:pt>
                <c:pt idx="1641">
                  <c:v>164.09999999999701</c:v>
                </c:pt>
                <c:pt idx="1642">
                  <c:v>164.199999999997</c:v>
                </c:pt>
                <c:pt idx="1643">
                  <c:v>164.299999999997</c:v>
                </c:pt>
                <c:pt idx="1644">
                  <c:v>164.39999999999699</c:v>
                </c:pt>
                <c:pt idx="1645">
                  <c:v>164.49999999999699</c:v>
                </c:pt>
                <c:pt idx="1646">
                  <c:v>164.59999999999701</c:v>
                </c:pt>
                <c:pt idx="1647">
                  <c:v>164.699999999997</c:v>
                </c:pt>
                <c:pt idx="1648">
                  <c:v>164.799999999997</c:v>
                </c:pt>
                <c:pt idx="1649">
                  <c:v>164.89999999999699</c:v>
                </c:pt>
                <c:pt idx="1650">
                  <c:v>164.99999999999699</c:v>
                </c:pt>
                <c:pt idx="1651">
                  <c:v>165.09999999999701</c:v>
                </c:pt>
                <c:pt idx="1652">
                  <c:v>165.199999999997</c:v>
                </c:pt>
                <c:pt idx="1653">
                  <c:v>165.299999999997</c:v>
                </c:pt>
                <c:pt idx="1654">
                  <c:v>165.39999999999699</c:v>
                </c:pt>
                <c:pt idx="1655">
                  <c:v>165.49999999999699</c:v>
                </c:pt>
                <c:pt idx="1656">
                  <c:v>165.59999999999701</c:v>
                </c:pt>
                <c:pt idx="1657">
                  <c:v>165.699999999997</c:v>
                </c:pt>
                <c:pt idx="1658">
                  <c:v>165.799999999997</c:v>
                </c:pt>
                <c:pt idx="1659">
                  <c:v>165.89999999999699</c:v>
                </c:pt>
                <c:pt idx="1660">
                  <c:v>165.99999999999699</c:v>
                </c:pt>
                <c:pt idx="1661">
                  <c:v>166.09999999999701</c:v>
                </c:pt>
                <c:pt idx="1662">
                  <c:v>166.199999999997</c:v>
                </c:pt>
                <c:pt idx="1663">
                  <c:v>166.299999999997</c:v>
                </c:pt>
                <c:pt idx="1664">
                  <c:v>166.39999999999699</c:v>
                </c:pt>
                <c:pt idx="1665">
                  <c:v>166.49999999999699</c:v>
                </c:pt>
                <c:pt idx="1666">
                  <c:v>166.59999999999701</c:v>
                </c:pt>
                <c:pt idx="1667">
                  <c:v>166.699999999997</c:v>
                </c:pt>
                <c:pt idx="1668">
                  <c:v>166.799999999997</c:v>
                </c:pt>
                <c:pt idx="1669">
                  <c:v>166.89999999999699</c:v>
                </c:pt>
                <c:pt idx="1670">
                  <c:v>166.99999999999699</c:v>
                </c:pt>
                <c:pt idx="1671">
                  <c:v>167.09999999999701</c:v>
                </c:pt>
                <c:pt idx="1672">
                  <c:v>167.19999999999601</c:v>
                </c:pt>
                <c:pt idx="1673">
                  <c:v>167.299999999996</c:v>
                </c:pt>
                <c:pt idx="1674">
                  <c:v>167.39999999999699</c:v>
                </c:pt>
                <c:pt idx="1675">
                  <c:v>167.49999999999699</c:v>
                </c:pt>
                <c:pt idx="1676">
                  <c:v>167.59999999999599</c:v>
                </c:pt>
                <c:pt idx="1677">
                  <c:v>167.69999999999601</c:v>
                </c:pt>
                <c:pt idx="1678">
                  <c:v>167.799999999996</c:v>
                </c:pt>
                <c:pt idx="1679">
                  <c:v>167.89999999999699</c:v>
                </c:pt>
                <c:pt idx="1680">
                  <c:v>167.99999999999699</c:v>
                </c:pt>
                <c:pt idx="1681">
                  <c:v>168.09999999999599</c:v>
                </c:pt>
                <c:pt idx="1682">
                  <c:v>168.19999999999601</c:v>
                </c:pt>
                <c:pt idx="1683">
                  <c:v>168.299999999996</c:v>
                </c:pt>
                <c:pt idx="1684">
                  <c:v>168.39999999999699</c:v>
                </c:pt>
                <c:pt idx="1685">
                  <c:v>168.49999999999699</c:v>
                </c:pt>
                <c:pt idx="1686">
                  <c:v>168.59999999999599</c:v>
                </c:pt>
                <c:pt idx="1687">
                  <c:v>168.69999999999601</c:v>
                </c:pt>
                <c:pt idx="1688">
                  <c:v>168.799999999996</c:v>
                </c:pt>
                <c:pt idx="1689">
                  <c:v>168.89999999999699</c:v>
                </c:pt>
                <c:pt idx="1690">
                  <c:v>168.99999999999599</c:v>
                </c:pt>
                <c:pt idx="1691">
                  <c:v>169.09999999999599</c:v>
                </c:pt>
                <c:pt idx="1692">
                  <c:v>169.19999999999601</c:v>
                </c:pt>
                <c:pt idx="1693">
                  <c:v>169.299999999996</c:v>
                </c:pt>
                <c:pt idx="1694">
                  <c:v>169.399999999996</c:v>
                </c:pt>
                <c:pt idx="1695">
                  <c:v>169.49999999999599</c:v>
                </c:pt>
                <c:pt idx="1696">
                  <c:v>169.59999999999599</c:v>
                </c:pt>
                <c:pt idx="1697">
                  <c:v>169.69999999999601</c:v>
                </c:pt>
                <c:pt idx="1698">
                  <c:v>169.799999999996</c:v>
                </c:pt>
                <c:pt idx="1699">
                  <c:v>169.899999999996</c:v>
                </c:pt>
                <c:pt idx="1700">
                  <c:v>169.99999999999599</c:v>
                </c:pt>
                <c:pt idx="1701">
                  <c:v>170.09999999999599</c:v>
                </c:pt>
                <c:pt idx="1702">
                  <c:v>170.19999999999601</c:v>
                </c:pt>
                <c:pt idx="1703">
                  <c:v>170.299999999996</c:v>
                </c:pt>
                <c:pt idx="1704">
                  <c:v>170.399999999996</c:v>
                </c:pt>
                <c:pt idx="1705">
                  <c:v>170.49999999999599</c:v>
                </c:pt>
                <c:pt idx="1706">
                  <c:v>170.59999999999599</c:v>
                </c:pt>
                <c:pt idx="1707">
                  <c:v>170.69999999999601</c:v>
                </c:pt>
                <c:pt idx="1708">
                  <c:v>170.799999999996</c:v>
                </c:pt>
                <c:pt idx="1709">
                  <c:v>170.899999999996</c:v>
                </c:pt>
                <c:pt idx="1710">
                  <c:v>170.99999999999599</c:v>
                </c:pt>
                <c:pt idx="1711">
                  <c:v>171.09999999999599</c:v>
                </c:pt>
                <c:pt idx="1712">
                  <c:v>171.19999999999601</c:v>
                </c:pt>
                <c:pt idx="1713">
                  <c:v>171.299999999996</c:v>
                </c:pt>
                <c:pt idx="1714">
                  <c:v>171.399999999996</c:v>
                </c:pt>
                <c:pt idx="1715">
                  <c:v>171.49999999999599</c:v>
                </c:pt>
                <c:pt idx="1716">
                  <c:v>171.59999999999599</c:v>
                </c:pt>
                <c:pt idx="1717">
                  <c:v>171.69999999999601</c:v>
                </c:pt>
                <c:pt idx="1718">
                  <c:v>171.799999999996</c:v>
                </c:pt>
                <c:pt idx="1719">
                  <c:v>171.899999999996</c:v>
                </c:pt>
                <c:pt idx="1720">
                  <c:v>171.99999999999599</c:v>
                </c:pt>
                <c:pt idx="1721">
                  <c:v>172.09999999999599</c:v>
                </c:pt>
                <c:pt idx="1722">
                  <c:v>172.19999999999601</c:v>
                </c:pt>
                <c:pt idx="1723">
                  <c:v>172.299999999996</c:v>
                </c:pt>
                <c:pt idx="1724">
                  <c:v>172.399999999996</c:v>
                </c:pt>
                <c:pt idx="1725">
                  <c:v>172.49999999999599</c:v>
                </c:pt>
                <c:pt idx="1726">
                  <c:v>172.59999999999599</c:v>
                </c:pt>
                <c:pt idx="1727">
                  <c:v>172.69999999999601</c:v>
                </c:pt>
                <c:pt idx="1728">
                  <c:v>172.799999999996</c:v>
                </c:pt>
                <c:pt idx="1729">
                  <c:v>172.899999999996</c:v>
                </c:pt>
                <c:pt idx="1730">
                  <c:v>172.99999999999599</c:v>
                </c:pt>
                <c:pt idx="1731">
                  <c:v>173.09999999999599</c:v>
                </c:pt>
                <c:pt idx="1732">
                  <c:v>173.19999999999601</c:v>
                </c:pt>
                <c:pt idx="1733">
                  <c:v>173.299999999996</c:v>
                </c:pt>
                <c:pt idx="1734">
                  <c:v>173.399999999996</c:v>
                </c:pt>
                <c:pt idx="1735">
                  <c:v>173.49999999999599</c:v>
                </c:pt>
                <c:pt idx="1736">
                  <c:v>173.59999999999599</c:v>
                </c:pt>
                <c:pt idx="1737">
                  <c:v>173.69999999999601</c:v>
                </c:pt>
                <c:pt idx="1738">
                  <c:v>173.799999999996</c:v>
                </c:pt>
                <c:pt idx="1739">
                  <c:v>173.899999999996</c:v>
                </c:pt>
                <c:pt idx="1740">
                  <c:v>173.99999999999599</c:v>
                </c:pt>
                <c:pt idx="1741">
                  <c:v>174.09999999999599</c:v>
                </c:pt>
                <c:pt idx="1742">
                  <c:v>174.19999999999601</c:v>
                </c:pt>
                <c:pt idx="1743">
                  <c:v>174.299999999996</c:v>
                </c:pt>
                <c:pt idx="1744">
                  <c:v>174.399999999996</c:v>
                </c:pt>
                <c:pt idx="1745">
                  <c:v>174.49999999999599</c:v>
                </c:pt>
                <c:pt idx="1746">
                  <c:v>174.59999999999599</c:v>
                </c:pt>
                <c:pt idx="1747">
                  <c:v>174.69999999999601</c:v>
                </c:pt>
                <c:pt idx="1748">
                  <c:v>174.799999999996</c:v>
                </c:pt>
                <c:pt idx="1749">
                  <c:v>174.899999999996</c:v>
                </c:pt>
                <c:pt idx="1750">
                  <c:v>174.99999999999599</c:v>
                </c:pt>
                <c:pt idx="1751">
                  <c:v>175.09999999999599</c:v>
                </c:pt>
                <c:pt idx="1752">
                  <c:v>175.19999999999601</c:v>
                </c:pt>
                <c:pt idx="1753">
                  <c:v>175.299999999996</c:v>
                </c:pt>
                <c:pt idx="1754">
                  <c:v>175.399999999996</c:v>
                </c:pt>
                <c:pt idx="1755">
                  <c:v>175.49999999999599</c:v>
                </c:pt>
                <c:pt idx="1756">
                  <c:v>175.59999999999599</c:v>
                </c:pt>
                <c:pt idx="1757">
                  <c:v>175.69999999999601</c:v>
                </c:pt>
                <c:pt idx="1758">
                  <c:v>175.799999999996</c:v>
                </c:pt>
                <c:pt idx="1759">
                  <c:v>175.899999999996</c:v>
                </c:pt>
                <c:pt idx="1760">
                  <c:v>175.99999999999599</c:v>
                </c:pt>
                <c:pt idx="1761">
                  <c:v>176.09999999999599</c:v>
                </c:pt>
                <c:pt idx="1762">
                  <c:v>176.19999999999601</c:v>
                </c:pt>
                <c:pt idx="1763">
                  <c:v>176.299999999996</c:v>
                </c:pt>
                <c:pt idx="1764">
                  <c:v>176.399999999996</c:v>
                </c:pt>
                <c:pt idx="1765">
                  <c:v>176.49999999999599</c:v>
                </c:pt>
                <c:pt idx="1766">
                  <c:v>176.59999999999599</c:v>
                </c:pt>
                <c:pt idx="1767">
                  <c:v>176.69999999999601</c:v>
                </c:pt>
                <c:pt idx="1768">
                  <c:v>176.799999999996</c:v>
                </c:pt>
                <c:pt idx="1769">
                  <c:v>176.899999999996</c:v>
                </c:pt>
                <c:pt idx="1770">
                  <c:v>176.99999999999599</c:v>
                </c:pt>
                <c:pt idx="1771">
                  <c:v>177.09999999999599</c:v>
                </c:pt>
                <c:pt idx="1772">
                  <c:v>177.19999999999601</c:v>
                </c:pt>
                <c:pt idx="1773">
                  <c:v>177.299999999996</c:v>
                </c:pt>
                <c:pt idx="1774">
                  <c:v>177.399999999996</c:v>
                </c:pt>
                <c:pt idx="1775">
                  <c:v>177.49999999999599</c:v>
                </c:pt>
                <c:pt idx="1776">
                  <c:v>177.59999999999599</c:v>
                </c:pt>
                <c:pt idx="1777">
                  <c:v>177.69999999999601</c:v>
                </c:pt>
                <c:pt idx="1778">
                  <c:v>177.799999999996</c:v>
                </c:pt>
                <c:pt idx="1779">
                  <c:v>177.899999999996</c:v>
                </c:pt>
                <c:pt idx="1780">
                  <c:v>177.99999999999599</c:v>
                </c:pt>
                <c:pt idx="1781">
                  <c:v>178.09999999999599</c:v>
                </c:pt>
                <c:pt idx="1782">
                  <c:v>178.19999999999601</c:v>
                </c:pt>
                <c:pt idx="1783">
                  <c:v>178.299999999996</c:v>
                </c:pt>
                <c:pt idx="1784">
                  <c:v>178.399999999996</c:v>
                </c:pt>
                <c:pt idx="1785">
                  <c:v>178.49999999999599</c:v>
                </c:pt>
                <c:pt idx="1786">
                  <c:v>178.59999999999599</c:v>
                </c:pt>
                <c:pt idx="1787">
                  <c:v>178.69999999999601</c:v>
                </c:pt>
                <c:pt idx="1788">
                  <c:v>178.799999999996</c:v>
                </c:pt>
                <c:pt idx="1789">
                  <c:v>178.899999999996</c:v>
                </c:pt>
                <c:pt idx="1790">
                  <c:v>178.99999999999599</c:v>
                </c:pt>
                <c:pt idx="1791">
                  <c:v>179.09999999999599</c:v>
                </c:pt>
                <c:pt idx="1792">
                  <c:v>179.19999999999601</c:v>
                </c:pt>
                <c:pt idx="1793">
                  <c:v>179.299999999996</c:v>
                </c:pt>
                <c:pt idx="1794">
                  <c:v>179.399999999996</c:v>
                </c:pt>
                <c:pt idx="1795">
                  <c:v>179.49999999999599</c:v>
                </c:pt>
                <c:pt idx="1796">
                  <c:v>179.59999999999599</c:v>
                </c:pt>
                <c:pt idx="1797">
                  <c:v>179.69999999999601</c:v>
                </c:pt>
                <c:pt idx="1798">
                  <c:v>179.799999999996</c:v>
                </c:pt>
                <c:pt idx="1799">
                  <c:v>179.899999999996</c:v>
                </c:pt>
                <c:pt idx="1800">
                  <c:v>179.99999999999599</c:v>
                </c:pt>
                <c:pt idx="1801">
                  <c:v>180.09999999999599</c:v>
                </c:pt>
                <c:pt idx="1802">
                  <c:v>180.19999999999601</c:v>
                </c:pt>
                <c:pt idx="1803">
                  <c:v>180.299999999996</c:v>
                </c:pt>
                <c:pt idx="1804">
                  <c:v>180.399999999996</c:v>
                </c:pt>
                <c:pt idx="1805">
                  <c:v>180.49999999999599</c:v>
                </c:pt>
                <c:pt idx="1806">
                  <c:v>180.59999999999599</c:v>
                </c:pt>
                <c:pt idx="1807">
                  <c:v>180.69999999999601</c:v>
                </c:pt>
                <c:pt idx="1808">
                  <c:v>180.799999999996</c:v>
                </c:pt>
                <c:pt idx="1809">
                  <c:v>180.899999999996</c:v>
                </c:pt>
                <c:pt idx="1810">
                  <c:v>180.99999999999599</c:v>
                </c:pt>
                <c:pt idx="1811">
                  <c:v>181.09999999999599</c:v>
                </c:pt>
                <c:pt idx="1812">
                  <c:v>181.19999999999601</c:v>
                </c:pt>
                <c:pt idx="1813">
                  <c:v>181.299999999996</c:v>
                </c:pt>
                <c:pt idx="1814">
                  <c:v>181.399999999996</c:v>
                </c:pt>
                <c:pt idx="1815">
                  <c:v>181.49999999999599</c:v>
                </c:pt>
                <c:pt idx="1816">
                  <c:v>181.59999999999599</c:v>
                </c:pt>
                <c:pt idx="1817">
                  <c:v>181.69999999999601</c:v>
                </c:pt>
                <c:pt idx="1818">
                  <c:v>181.799999999996</c:v>
                </c:pt>
                <c:pt idx="1819">
                  <c:v>181.899999999996</c:v>
                </c:pt>
                <c:pt idx="1820">
                  <c:v>181.99999999999599</c:v>
                </c:pt>
                <c:pt idx="1821">
                  <c:v>182.09999999999599</c:v>
                </c:pt>
                <c:pt idx="1822">
                  <c:v>182.19999999999601</c:v>
                </c:pt>
                <c:pt idx="1823">
                  <c:v>182.299999999996</c:v>
                </c:pt>
                <c:pt idx="1824">
                  <c:v>182.399999999996</c:v>
                </c:pt>
                <c:pt idx="1825">
                  <c:v>182.49999999999599</c:v>
                </c:pt>
                <c:pt idx="1826">
                  <c:v>182.59999999999599</c:v>
                </c:pt>
                <c:pt idx="1827">
                  <c:v>182.69999999999601</c:v>
                </c:pt>
                <c:pt idx="1828">
                  <c:v>182.799999999996</c:v>
                </c:pt>
                <c:pt idx="1829">
                  <c:v>182.899999999996</c:v>
                </c:pt>
                <c:pt idx="1830">
                  <c:v>182.99999999999599</c:v>
                </c:pt>
                <c:pt idx="1831">
                  <c:v>183.09999999999599</c:v>
                </c:pt>
                <c:pt idx="1832">
                  <c:v>183.19999999999601</c:v>
                </c:pt>
                <c:pt idx="1833">
                  <c:v>183.299999999996</c:v>
                </c:pt>
                <c:pt idx="1834">
                  <c:v>183.399999999996</c:v>
                </c:pt>
                <c:pt idx="1835">
                  <c:v>183.49999999999599</c:v>
                </c:pt>
                <c:pt idx="1836">
                  <c:v>183.59999999999599</c:v>
                </c:pt>
                <c:pt idx="1837">
                  <c:v>183.69999999999601</c:v>
                </c:pt>
                <c:pt idx="1838">
                  <c:v>183.799999999996</c:v>
                </c:pt>
                <c:pt idx="1839">
                  <c:v>183.899999999996</c:v>
                </c:pt>
                <c:pt idx="1840">
                  <c:v>183.99999999999599</c:v>
                </c:pt>
                <c:pt idx="1841">
                  <c:v>184.09999999999599</c:v>
                </c:pt>
                <c:pt idx="1842">
                  <c:v>184.19999999999601</c:v>
                </c:pt>
                <c:pt idx="1843">
                  <c:v>184.299999999996</c:v>
                </c:pt>
                <c:pt idx="1844">
                  <c:v>184.399999999996</c:v>
                </c:pt>
                <c:pt idx="1845">
                  <c:v>184.49999999999599</c:v>
                </c:pt>
                <c:pt idx="1846">
                  <c:v>184.59999999999599</c:v>
                </c:pt>
                <c:pt idx="1847">
                  <c:v>184.69999999999601</c:v>
                </c:pt>
                <c:pt idx="1848">
                  <c:v>184.799999999996</c:v>
                </c:pt>
                <c:pt idx="1849">
                  <c:v>184.899999999995</c:v>
                </c:pt>
                <c:pt idx="1850">
                  <c:v>184.99999999999599</c:v>
                </c:pt>
                <c:pt idx="1851">
                  <c:v>185.09999999999599</c:v>
                </c:pt>
                <c:pt idx="1852">
                  <c:v>185.19999999999499</c:v>
                </c:pt>
                <c:pt idx="1853">
                  <c:v>185.299999999996</c:v>
                </c:pt>
                <c:pt idx="1854">
                  <c:v>185.399999999995</c:v>
                </c:pt>
                <c:pt idx="1855">
                  <c:v>185.49999999999599</c:v>
                </c:pt>
                <c:pt idx="1856">
                  <c:v>185.59999999999599</c:v>
                </c:pt>
                <c:pt idx="1857">
                  <c:v>185.69999999999499</c:v>
                </c:pt>
                <c:pt idx="1858">
                  <c:v>185.799999999996</c:v>
                </c:pt>
                <c:pt idx="1859">
                  <c:v>185.899999999995</c:v>
                </c:pt>
                <c:pt idx="1860">
                  <c:v>185.99999999999599</c:v>
                </c:pt>
                <c:pt idx="1861">
                  <c:v>186.09999999999599</c:v>
                </c:pt>
                <c:pt idx="1862">
                  <c:v>186.19999999999499</c:v>
                </c:pt>
                <c:pt idx="1863">
                  <c:v>186.299999999996</c:v>
                </c:pt>
                <c:pt idx="1864">
                  <c:v>186.399999999995</c:v>
                </c:pt>
                <c:pt idx="1865">
                  <c:v>186.49999999999599</c:v>
                </c:pt>
                <c:pt idx="1866">
                  <c:v>186.59999999999499</c:v>
                </c:pt>
                <c:pt idx="1867">
                  <c:v>186.69999999999499</c:v>
                </c:pt>
                <c:pt idx="1868">
                  <c:v>186.79999999999501</c:v>
                </c:pt>
                <c:pt idx="1869">
                  <c:v>186.899999999995</c:v>
                </c:pt>
                <c:pt idx="1870">
                  <c:v>186.999999999995</c:v>
                </c:pt>
                <c:pt idx="1871">
                  <c:v>187.09999999999499</c:v>
                </c:pt>
                <c:pt idx="1872">
                  <c:v>187.19999999999499</c:v>
                </c:pt>
                <c:pt idx="1873">
                  <c:v>187.29999999999501</c:v>
                </c:pt>
                <c:pt idx="1874">
                  <c:v>187.399999999995</c:v>
                </c:pt>
                <c:pt idx="1875">
                  <c:v>187.499999999995</c:v>
                </c:pt>
                <c:pt idx="1876">
                  <c:v>187.59999999999499</c:v>
                </c:pt>
                <c:pt idx="1877">
                  <c:v>187.69999999999499</c:v>
                </c:pt>
                <c:pt idx="1878">
                  <c:v>187.79999999999501</c:v>
                </c:pt>
                <c:pt idx="1879">
                  <c:v>187.899999999995</c:v>
                </c:pt>
                <c:pt idx="1880">
                  <c:v>187.999999999995</c:v>
                </c:pt>
                <c:pt idx="1881">
                  <c:v>188.09999999999499</c:v>
                </c:pt>
                <c:pt idx="1882">
                  <c:v>188.19999999999499</c:v>
                </c:pt>
                <c:pt idx="1883">
                  <c:v>188.29999999999501</c:v>
                </c:pt>
                <c:pt idx="1884">
                  <c:v>188.399999999995</c:v>
                </c:pt>
                <c:pt idx="1885">
                  <c:v>188.499999999995</c:v>
                </c:pt>
                <c:pt idx="1886">
                  <c:v>188.59999999999499</c:v>
                </c:pt>
                <c:pt idx="1887">
                  <c:v>188.69999999999499</c:v>
                </c:pt>
                <c:pt idx="1888">
                  <c:v>188.79999999999501</c:v>
                </c:pt>
                <c:pt idx="1889">
                  <c:v>188.899999999995</c:v>
                </c:pt>
                <c:pt idx="1890">
                  <c:v>188.999999999995</c:v>
                </c:pt>
                <c:pt idx="1891">
                  <c:v>189.09999999999499</c:v>
                </c:pt>
                <c:pt idx="1892">
                  <c:v>189.19999999999499</c:v>
                </c:pt>
                <c:pt idx="1893">
                  <c:v>189.29999999999501</c:v>
                </c:pt>
                <c:pt idx="1894">
                  <c:v>189.399999999995</c:v>
                </c:pt>
                <c:pt idx="1895">
                  <c:v>189.499999999995</c:v>
                </c:pt>
                <c:pt idx="1896">
                  <c:v>189.59999999999499</c:v>
                </c:pt>
                <c:pt idx="1897">
                  <c:v>189.69999999999499</c:v>
                </c:pt>
                <c:pt idx="1898">
                  <c:v>189.79999999999501</c:v>
                </c:pt>
                <c:pt idx="1899">
                  <c:v>189.899999999995</c:v>
                </c:pt>
                <c:pt idx="1900">
                  <c:v>189.999999999995</c:v>
                </c:pt>
                <c:pt idx="1901">
                  <c:v>190.09999999999499</c:v>
                </c:pt>
                <c:pt idx="1902">
                  <c:v>190.19999999999499</c:v>
                </c:pt>
                <c:pt idx="1903">
                  <c:v>190.29999999999501</c:v>
                </c:pt>
                <c:pt idx="1904">
                  <c:v>190.399999999995</c:v>
                </c:pt>
                <c:pt idx="1905">
                  <c:v>190.499999999995</c:v>
                </c:pt>
                <c:pt idx="1906">
                  <c:v>190.59999999999499</c:v>
                </c:pt>
                <c:pt idx="1907">
                  <c:v>190.69999999999499</c:v>
                </c:pt>
                <c:pt idx="1908">
                  <c:v>190.79999999999501</c:v>
                </c:pt>
                <c:pt idx="1909">
                  <c:v>190.899999999995</c:v>
                </c:pt>
                <c:pt idx="1910">
                  <c:v>190.999999999995</c:v>
                </c:pt>
                <c:pt idx="1911">
                  <c:v>191.09999999999499</c:v>
                </c:pt>
                <c:pt idx="1912">
                  <c:v>191.19999999999499</c:v>
                </c:pt>
                <c:pt idx="1913">
                  <c:v>191.29999999999501</c:v>
                </c:pt>
                <c:pt idx="1914">
                  <c:v>191.399999999995</c:v>
                </c:pt>
                <c:pt idx="1915">
                  <c:v>191.499999999995</c:v>
                </c:pt>
                <c:pt idx="1916">
                  <c:v>191.59999999999499</c:v>
                </c:pt>
                <c:pt idx="1917">
                  <c:v>191.69999999999499</c:v>
                </c:pt>
                <c:pt idx="1918">
                  <c:v>191.79999999999501</c:v>
                </c:pt>
                <c:pt idx="1919">
                  <c:v>191.899999999995</c:v>
                </c:pt>
                <c:pt idx="1920">
                  <c:v>191.999999999995</c:v>
                </c:pt>
                <c:pt idx="1921">
                  <c:v>192.09999999999499</c:v>
                </c:pt>
                <c:pt idx="1922">
                  <c:v>192.19999999999499</c:v>
                </c:pt>
                <c:pt idx="1923">
                  <c:v>192.29999999999501</c:v>
                </c:pt>
                <c:pt idx="1924">
                  <c:v>192.399999999995</c:v>
                </c:pt>
                <c:pt idx="1925">
                  <c:v>192.499999999995</c:v>
                </c:pt>
                <c:pt idx="1926">
                  <c:v>192.59999999999499</c:v>
                </c:pt>
                <c:pt idx="1927">
                  <c:v>192.69999999999499</c:v>
                </c:pt>
                <c:pt idx="1928">
                  <c:v>192.79999999999501</c:v>
                </c:pt>
                <c:pt idx="1929">
                  <c:v>192.899999999995</c:v>
                </c:pt>
                <c:pt idx="1930">
                  <c:v>192.999999999995</c:v>
                </c:pt>
                <c:pt idx="1931">
                  <c:v>193.09999999999499</c:v>
                </c:pt>
                <c:pt idx="1932">
                  <c:v>193.19999999999499</c:v>
                </c:pt>
                <c:pt idx="1933">
                  <c:v>193.29999999999501</c:v>
                </c:pt>
                <c:pt idx="1934">
                  <c:v>193.399999999995</c:v>
                </c:pt>
                <c:pt idx="1935">
                  <c:v>193.499999999995</c:v>
                </c:pt>
                <c:pt idx="1936">
                  <c:v>193.59999999999499</c:v>
                </c:pt>
                <c:pt idx="1937">
                  <c:v>193.69999999999499</c:v>
                </c:pt>
                <c:pt idx="1938">
                  <c:v>193.79999999999501</c:v>
                </c:pt>
                <c:pt idx="1939">
                  <c:v>193.899999999995</c:v>
                </c:pt>
                <c:pt idx="1940">
                  <c:v>193.999999999995</c:v>
                </c:pt>
                <c:pt idx="1941">
                  <c:v>194.09999999999499</c:v>
                </c:pt>
                <c:pt idx="1942">
                  <c:v>194.19999999999499</c:v>
                </c:pt>
                <c:pt idx="1943">
                  <c:v>194.29999999999501</c:v>
                </c:pt>
                <c:pt idx="1944">
                  <c:v>194.399999999995</c:v>
                </c:pt>
                <c:pt idx="1945">
                  <c:v>194.499999999995</c:v>
                </c:pt>
                <c:pt idx="1946">
                  <c:v>194.59999999999499</c:v>
                </c:pt>
                <c:pt idx="1947">
                  <c:v>194.69999999999499</c:v>
                </c:pt>
                <c:pt idx="1948">
                  <c:v>194.79999999999501</c:v>
                </c:pt>
                <c:pt idx="1949">
                  <c:v>194.899999999995</c:v>
                </c:pt>
                <c:pt idx="1950">
                  <c:v>194.999999999995</c:v>
                </c:pt>
                <c:pt idx="1951">
                  <c:v>195.09999999999499</c:v>
                </c:pt>
                <c:pt idx="1952">
                  <c:v>195.19999999999499</c:v>
                </c:pt>
                <c:pt idx="1953">
                  <c:v>195.29999999999501</c:v>
                </c:pt>
                <c:pt idx="1954">
                  <c:v>195.399999999995</c:v>
                </c:pt>
                <c:pt idx="1955">
                  <c:v>195.499999999995</c:v>
                </c:pt>
                <c:pt idx="1956">
                  <c:v>195.59999999999499</c:v>
                </c:pt>
                <c:pt idx="1957">
                  <c:v>195.69999999999499</c:v>
                </c:pt>
                <c:pt idx="1958">
                  <c:v>195.79999999999501</c:v>
                </c:pt>
                <c:pt idx="1959">
                  <c:v>195.899999999995</c:v>
                </c:pt>
                <c:pt idx="1960">
                  <c:v>195.999999999995</c:v>
                </c:pt>
                <c:pt idx="1961">
                  <c:v>196.09999999999499</c:v>
                </c:pt>
                <c:pt idx="1962">
                  <c:v>196.19999999999499</c:v>
                </c:pt>
                <c:pt idx="1963">
                  <c:v>196.29999999999501</c:v>
                </c:pt>
                <c:pt idx="1964">
                  <c:v>196.399999999995</c:v>
                </c:pt>
                <c:pt idx="1965">
                  <c:v>196.499999999995</c:v>
                </c:pt>
                <c:pt idx="1966">
                  <c:v>196.59999999999499</c:v>
                </c:pt>
                <c:pt idx="1967">
                  <c:v>196.69999999999499</c:v>
                </c:pt>
                <c:pt idx="1968">
                  <c:v>196.79999999999501</c:v>
                </c:pt>
                <c:pt idx="1969">
                  <c:v>196.899999999995</c:v>
                </c:pt>
                <c:pt idx="1970">
                  <c:v>196.999999999995</c:v>
                </c:pt>
                <c:pt idx="1971">
                  <c:v>197.09999999999499</c:v>
                </c:pt>
                <c:pt idx="1972">
                  <c:v>197.19999999999499</c:v>
                </c:pt>
                <c:pt idx="1973">
                  <c:v>197.29999999999501</c:v>
                </c:pt>
                <c:pt idx="1974">
                  <c:v>197.399999999995</c:v>
                </c:pt>
                <c:pt idx="1975">
                  <c:v>197.499999999995</c:v>
                </c:pt>
                <c:pt idx="1976">
                  <c:v>197.59999999999499</c:v>
                </c:pt>
                <c:pt idx="1977">
                  <c:v>197.69999999999499</c:v>
                </c:pt>
                <c:pt idx="1978">
                  <c:v>197.79999999999501</c:v>
                </c:pt>
                <c:pt idx="1979">
                  <c:v>197.899999999995</c:v>
                </c:pt>
                <c:pt idx="1980">
                  <c:v>197.999999999995</c:v>
                </c:pt>
                <c:pt idx="1981">
                  <c:v>198.09999999999499</c:v>
                </c:pt>
                <c:pt idx="1982">
                  <c:v>198.19999999999499</c:v>
                </c:pt>
                <c:pt idx="1983">
                  <c:v>198.29999999999501</c:v>
                </c:pt>
                <c:pt idx="1984">
                  <c:v>198.399999999995</c:v>
                </c:pt>
                <c:pt idx="1985">
                  <c:v>198.499999999995</c:v>
                </c:pt>
                <c:pt idx="1986">
                  <c:v>198.59999999999499</c:v>
                </c:pt>
                <c:pt idx="1987">
                  <c:v>198.69999999999499</c:v>
                </c:pt>
                <c:pt idx="1988">
                  <c:v>198.79999999999501</c:v>
                </c:pt>
                <c:pt idx="1989">
                  <c:v>198.899999999995</c:v>
                </c:pt>
                <c:pt idx="1990">
                  <c:v>198.999999999995</c:v>
                </c:pt>
                <c:pt idx="1991">
                  <c:v>199.09999999999499</c:v>
                </c:pt>
                <c:pt idx="1992">
                  <c:v>199.19999999999499</c:v>
                </c:pt>
                <c:pt idx="1993">
                  <c:v>199.29999999999501</c:v>
                </c:pt>
                <c:pt idx="1994">
                  <c:v>199.399999999995</c:v>
                </c:pt>
                <c:pt idx="1995">
                  <c:v>199.499999999995</c:v>
                </c:pt>
                <c:pt idx="1996">
                  <c:v>199.59999999999499</c:v>
                </c:pt>
                <c:pt idx="1997">
                  <c:v>199.69999999999499</c:v>
                </c:pt>
                <c:pt idx="1998">
                  <c:v>199.79999999999501</c:v>
                </c:pt>
                <c:pt idx="1999">
                  <c:v>199.899999999995</c:v>
                </c:pt>
                <c:pt idx="2000">
                  <c:v>199.999999999995</c:v>
                </c:pt>
                <c:pt idx="2001">
                  <c:v>200.09999999999499</c:v>
                </c:pt>
                <c:pt idx="2002">
                  <c:v>200.19999999999499</c:v>
                </c:pt>
                <c:pt idx="2003">
                  <c:v>200.29999999999501</c:v>
                </c:pt>
                <c:pt idx="2004">
                  <c:v>200.399999999995</c:v>
                </c:pt>
                <c:pt idx="2005">
                  <c:v>200.499999999995</c:v>
                </c:pt>
                <c:pt idx="2006">
                  <c:v>200.59999999999499</c:v>
                </c:pt>
                <c:pt idx="2007">
                  <c:v>200.69999999999499</c:v>
                </c:pt>
                <c:pt idx="2008">
                  <c:v>200.79999999999501</c:v>
                </c:pt>
                <c:pt idx="2009">
                  <c:v>200.899999999995</c:v>
                </c:pt>
                <c:pt idx="2010">
                  <c:v>200.999999999995</c:v>
                </c:pt>
                <c:pt idx="2011">
                  <c:v>201.09999999999499</c:v>
                </c:pt>
                <c:pt idx="2012">
                  <c:v>201.19999999999499</c:v>
                </c:pt>
                <c:pt idx="2013">
                  <c:v>201.29999999999501</c:v>
                </c:pt>
                <c:pt idx="2014">
                  <c:v>201.399999999995</c:v>
                </c:pt>
                <c:pt idx="2015">
                  <c:v>201.499999999995</c:v>
                </c:pt>
                <c:pt idx="2016">
                  <c:v>201.59999999999499</c:v>
                </c:pt>
                <c:pt idx="2017">
                  <c:v>201.69999999999499</c:v>
                </c:pt>
                <c:pt idx="2018">
                  <c:v>201.79999999999501</c:v>
                </c:pt>
                <c:pt idx="2019">
                  <c:v>201.899999999995</c:v>
                </c:pt>
                <c:pt idx="2020">
                  <c:v>201.999999999995</c:v>
                </c:pt>
                <c:pt idx="2021">
                  <c:v>202.09999999999499</c:v>
                </c:pt>
                <c:pt idx="2022">
                  <c:v>202.19999999999499</c:v>
                </c:pt>
                <c:pt idx="2023">
                  <c:v>202.29999999999501</c:v>
                </c:pt>
                <c:pt idx="2024">
                  <c:v>202.399999999995</c:v>
                </c:pt>
                <c:pt idx="2025">
                  <c:v>202.499999999994</c:v>
                </c:pt>
                <c:pt idx="2026">
                  <c:v>202.59999999999499</c:v>
                </c:pt>
                <c:pt idx="2027">
                  <c:v>202.69999999999499</c:v>
                </c:pt>
                <c:pt idx="2028">
                  <c:v>202.79999999999399</c:v>
                </c:pt>
                <c:pt idx="2029">
                  <c:v>202.899999999995</c:v>
                </c:pt>
                <c:pt idx="2030">
                  <c:v>202.999999999994</c:v>
                </c:pt>
                <c:pt idx="2031">
                  <c:v>203.09999999999499</c:v>
                </c:pt>
                <c:pt idx="2032">
                  <c:v>203.19999999999499</c:v>
                </c:pt>
                <c:pt idx="2033">
                  <c:v>203.29999999999399</c:v>
                </c:pt>
                <c:pt idx="2034">
                  <c:v>203.399999999995</c:v>
                </c:pt>
                <c:pt idx="2035">
                  <c:v>203.499999999994</c:v>
                </c:pt>
                <c:pt idx="2036">
                  <c:v>203.59999999999499</c:v>
                </c:pt>
                <c:pt idx="2037">
                  <c:v>203.69999999999499</c:v>
                </c:pt>
                <c:pt idx="2038">
                  <c:v>203.79999999999399</c:v>
                </c:pt>
                <c:pt idx="2039">
                  <c:v>203.899999999995</c:v>
                </c:pt>
                <c:pt idx="2040">
                  <c:v>203.999999999994</c:v>
                </c:pt>
                <c:pt idx="2041">
                  <c:v>204.09999999999499</c:v>
                </c:pt>
                <c:pt idx="2042">
                  <c:v>204.19999999999399</c:v>
                </c:pt>
                <c:pt idx="2043">
                  <c:v>204.29999999999399</c:v>
                </c:pt>
                <c:pt idx="2044">
                  <c:v>204.39999999999401</c:v>
                </c:pt>
                <c:pt idx="2045">
                  <c:v>204.499999999994</c:v>
                </c:pt>
                <c:pt idx="2046">
                  <c:v>204.599999999994</c:v>
                </c:pt>
                <c:pt idx="2047">
                  <c:v>204.69999999999399</c:v>
                </c:pt>
                <c:pt idx="2048">
                  <c:v>204.79999999999399</c:v>
                </c:pt>
                <c:pt idx="2049">
                  <c:v>204.89999999999401</c:v>
                </c:pt>
                <c:pt idx="2050">
                  <c:v>204.999999999994</c:v>
                </c:pt>
                <c:pt idx="2051">
                  <c:v>205.099999999994</c:v>
                </c:pt>
                <c:pt idx="2052">
                  <c:v>205.19999999999399</c:v>
                </c:pt>
                <c:pt idx="2053">
                  <c:v>205.29999999999399</c:v>
                </c:pt>
                <c:pt idx="2054">
                  <c:v>205.39999999999401</c:v>
                </c:pt>
                <c:pt idx="2055">
                  <c:v>205.499999999994</c:v>
                </c:pt>
                <c:pt idx="2056">
                  <c:v>205.599999999994</c:v>
                </c:pt>
                <c:pt idx="2057">
                  <c:v>205.69999999999399</c:v>
                </c:pt>
                <c:pt idx="2058">
                  <c:v>205.79999999999399</c:v>
                </c:pt>
                <c:pt idx="2059">
                  <c:v>205.89999999999401</c:v>
                </c:pt>
                <c:pt idx="2060">
                  <c:v>205.999999999994</c:v>
                </c:pt>
                <c:pt idx="2061">
                  <c:v>206.099999999994</c:v>
                </c:pt>
                <c:pt idx="2062">
                  <c:v>206.19999999999399</c:v>
                </c:pt>
                <c:pt idx="2063">
                  <c:v>206.29999999999399</c:v>
                </c:pt>
                <c:pt idx="2064">
                  <c:v>206.39999999999401</c:v>
                </c:pt>
                <c:pt idx="2065">
                  <c:v>206.499999999994</c:v>
                </c:pt>
                <c:pt idx="2066">
                  <c:v>206.599999999994</c:v>
                </c:pt>
                <c:pt idx="2067">
                  <c:v>206.69999999999399</c:v>
                </c:pt>
                <c:pt idx="2068">
                  <c:v>206.79999999999399</c:v>
                </c:pt>
                <c:pt idx="2069">
                  <c:v>206.89999999999401</c:v>
                </c:pt>
                <c:pt idx="2070">
                  <c:v>206.999999999994</c:v>
                </c:pt>
                <c:pt idx="2071">
                  <c:v>207.099999999994</c:v>
                </c:pt>
                <c:pt idx="2072">
                  <c:v>207.19999999999399</c:v>
                </c:pt>
                <c:pt idx="2073">
                  <c:v>207.29999999999399</c:v>
                </c:pt>
                <c:pt idx="2074">
                  <c:v>207.39999999999401</c:v>
                </c:pt>
                <c:pt idx="2075">
                  <c:v>207.499999999994</c:v>
                </c:pt>
                <c:pt idx="2076">
                  <c:v>207.599999999994</c:v>
                </c:pt>
                <c:pt idx="2077">
                  <c:v>207.69999999999399</c:v>
                </c:pt>
                <c:pt idx="2078">
                  <c:v>207.79999999999399</c:v>
                </c:pt>
                <c:pt idx="2079">
                  <c:v>207.89999999999401</c:v>
                </c:pt>
                <c:pt idx="2080">
                  <c:v>207.999999999994</c:v>
                </c:pt>
                <c:pt idx="2081">
                  <c:v>208.099999999994</c:v>
                </c:pt>
                <c:pt idx="2082">
                  <c:v>208.19999999999399</c:v>
                </c:pt>
                <c:pt idx="2083">
                  <c:v>208.29999999999399</c:v>
                </c:pt>
                <c:pt idx="2084">
                  <c:v>208.39999999999401</c:v>
                </c:pt>
                <c:pt idx="2085">
                  <c:v>208.499999999994</c:v>
                </c:pt>
                <c:pt idx="2086">
                  <c:v>208.599999999994</c:v>
                </c:pt>
                <c:pt idx="2087">
                  <c:v>208.69999999999399</c:v>
                </c:pt>
                <c:pt idx="2088">
                  <c:v>208.79999999999399</c:v>
                </c:pt>
                <c:pt idx="2089">
                  <c:v>208.89999999999401</c:v>
                </c:pt>
                <c:pt idx="2090">
                  <c:v>208.999999999994</c:v>
                </c:pt>
                <c:pt idx="2091">
                  <c:v>209.099999999994</c:v>
                </c:pt>
                <c:pt idx="2092">
                  <c:v>209.19999999999399</c:v>
                </c:pt>
                <c:pt idx="2093">
                  <c:v>209.29999999999399</c:v>
                </c:pt>
                <c:pt idx="2094">
                  <c:v>209.39999999999401</c:v>
                </c:pt>
                <c:pt idx="2095">
                  <c:v>209.499999999994</c:v>
                </c:pt>
                <c:pt idx="2096">
                  <c:v>209.599999999994</c:v>
                </c:pt>
                <c:pt idx="2097">
                  <c:v>209.69999999999399</c:v>
                </c:pt>
                <c:pt idx="2098">
                  <c:v>209.79999999999399</c:v>
                </c:pt>
                <c:pt idx="2099">
                  <c:v>209.89999999999401</c:v>
                </c:pt>
                <c:pt idx="2100">
                  <c:v>209.999999999994</c:v>
                </c:pt>
                <c:pt idx="2101">
                  <c:v>210.099999999994</c:v>
                </c:pt>
                <c:pt idx="2102">
                  <c:v>210.19999999999399</c:v>
                </c:pt>
                <c:pt idx="2103">
                  <c:v>210.29999999999399</c:v>
                </c:pt>
                <c:pt idx="2104">
                  <c:v>210.39999999999401</c:v>
                </c:pt>
                <c:pt idx="2105">
                  <c:v>210.499999999994</c:v>
                </c:pt>
                <c:pt idx="2106">
                  <c:v>210.599999999994</c:v>
                </c:pt>
                <c:pt idx="2107">
                  <c:v>210.69999999999399</c:v>
                </c:pt>
                <c:pt idx="2108">
                  <c:v>210.79999999999399</c:v>
                </c:pt>
                <c:pt idx="2109">
                  <c:v>210.89999999999401</c:v>
                </c:pt>
                <c:pt idx="2110">
                  <c:v>210.999999999994</c:v>
                </c:pt>
                <c:pt idx="2111">
                  <c:v>211.099999999994</c:v>
                </c:pt>
                <c:pt idx="2112">
                  <c:v>211.19999999999399</c:v>
                </c:pt>
                <c:pt idx="2113">
                  <c:v>211.29999999999399</c:v>
                </c:pt>
                <c:pt idx="2114">
                  <c:v>211.39999999999401</c:v>
                </c:pt>
                <c:pt idx="2115">
                  <c:v>211.499999999994</c:v>
                </c:pt>
                <c:pt idx="2116">
                  <c:v>211.599999999994</c:v>
                </c:pt>
                <c:pt idx="2117">
                  <c:v>211.69999999999399</c:v>
                </c:pt>
                <c:pt idx="2118">
                  <c:v>211.79999999999399</c:v>
                </c:pt>
                <c:pt idx="2119">
                  <c:v>211.89999999999401</c:v>
                </c:pt>
                <c:pt idx="2120">
                  <c:v>211.999999999994</c:v>
                </c:pt>
                <c:pt idx="2121">
                  <c:v>212.099999999994</c:v>
                </c:pt>
                <c:pt idx="2122">
                  <c:v>212.19999999999399</c:v>
                </c:pt>
                <c:pt idx="2123">
                  <c:v>212.29999999999399</c:v>
                </c:pt>
                <c:pt idx="2124">
                  <c:v>212.39999999999401</c:v>
                </c:pt>
                <c:pt idx="2125">
                  <c:v>212.499999999994</c:v>
                </c:pt>
                <c:pt idx="2126">
                  <c:v>212.599999999994</c:v>
                </c:pt>
                <c:pt idx="2127">
                  <c:v>212.69999999999399</c:v>
                </c:pt>
                <c:pt idx="2128">
                  <c:v>212.79999999999399</c:v>
                </c:pt>
                <c:pt idx="2129">
                  <c:v>212.89999999999401</c:v>
                </c:pt>
                <c:pt idx="2130">
                  <c:v>212.999999999994</c:v>
                </c:pt>
                <c:pt idx="2131">
                  <c:v>213.099999999994</c:v>
                </c:pt>
                <c:pt idx="2132">
                  <c:v>213.19999999999399</c:v>
                </c:pt>
                <c:pt idx="2133">
                  <c:v>213.29999999999399</c:v>
                </c:pt>
                <c:pt idx="2134">
                  <c:v>213.39999999999401</c:v>
                </c:pt>
                <c:pt idx="2135">
                  <c:v>213.499999999994</c:v>
                </c:pt>
                <c:pt idx="2136">
                  <c:v>213.599999999994</c:v>
                </c:pt>
                <c:pt idx="2137">
                  <c:v>213.69999999999399</c:v>
                </c:pt>
                <c:pt idx="2138">
                  <c:v>213.79999999999399</c:v>
                </c:pt>
                <c:pt idx="2139">
                  <c:v>213.89999999999401</c:v>
                </c:pt>
                <c:pt idx="2140">
                  <c:v>213.999999999994</c:v>
                </c:pt>
                <c:pt idx="2141">
                  <c:v>214.099999999994</c:v>
                </c:pt>
                <c:pt idx="2142">
                  <c:v>214.19999999999399</c:v>
                </c:pt>
                <c:pt idx="2143">
                  <c:v>214.29999999999399</c:v>
                </c:pt>
                <c:pt idx="2144">
                  <c:v>214.39999999999401</c:v>
                </c:pt>
                <c:pt idx="2145">
                  <c:v>214.499999999994</c:v>
                </c:pt>
                <c:pt idx="2146">
                  <c:v>214.599999999994</c:v>
                </c:pt>
                <c:pt idx="2147">
                  <c:v>214.69999999999399</c:v>
                </c:pt>
                <c:pt idx="2148">
                  <c:v>214.79999999999399</c:v>
                </c:pt>
                <c:pt idx="2149">
                  <c:v>214.89999999999401</c:v>
                </c:pt>
                <c:pt idx="2150">
                  <c:v>214.999999999994</c:v>
                </c:pt>
                <c:pt idx="2151">
                  <c:v>215.099999999994</c:v>
                </c:pt>
                <c:pt idx="2152">
                  <c:v>215.19999999999399</c:v>
                </c:pt>
                <c:pt idx="2153">
                  <c:v>215.29999999999399</c:v>
                </c:pt>
                <c:pt idx="2154">
                  <c:v>215.39999999999401</c:v>
                </c:pt>
                <c:pt idx="2155">
                  <c:v>215.499999999994</c:v>
                </c:pt>
                <c:pt idx="2156">
                  <c:v>215.599999999994</c:v>
                </c:pt>
                <c:pt idx="2157">
                  <c:v>215.69999999999399</c:v>
                </c:pt>
                <c:pt idx="2158">
                  <c:v>215.79999999999399</c:v>
                </c:pt>
                <c:pt idx="2159">
                  <c:v>215.89999999999401</c:v>
                </c:pt>
                <c:pt idx="2160">
                  <c:v>215.999999999994</c:v>
                </c:pt>
                <c:pt idx="2161">
                  <c:v>216.099999999994</c:v>
                </c:pt>
                <c:pt idx="2162">
                  <c:v>216.19999999999399</c:v>
                </c:pt>
                <c:pt idx="2163">
                  <c:v>216.29999999999399</c:v>
                </c:pt>
                <c:pt idx="2164">
                  <c:v>216.39999999999401</c:v>
                </c:pt>
                <c:pt idx="2165">
                  <c:v>216.499999999994</c:v>
                </c:pt>
                <c:pt idx="2166">
                  <c:v>216.599999999994</c:v>
                </c:pt>
                <c:pt idx="2167">
                  <c:v>216.69999999999399</c:v>
                </c:pt>
                <c:pt idx="2168">
                  <c:v>216.79999999999399</c:v>
                </c:pt>
                <c:pt idx="2169">
                  <c:v>216.89999999999401</c:v>
                </c:pt>
                <c:pt idx="2170">
                  <c:v>216.999999999994</c:v>
                </c:pt>
                <c:pt idx="2171">
                  <c:v>217.099999999994</c:v>
                </c:pt>
                <c:pt idx="2172">
                  <c:v>217.19999999999399</c:v>
                </c:pt>
                <c:pt idx="2173">
                  <c:v>217.29999999999399</c:v>
                </c:pt>
                <c:pt idx="2174">
                  <c:v>217.39999999999401</c:v>
                </c:pt>
                <c:pt idx="2175">
                  <c:v>217.499999999994</c:v>
                </c:pt>
                <c:pt idx="2176">
                  <c:v>217.599999999994</c:v>
                </c:pt>
                <c:pt idx="2177">
                  <c:v>217.69999999999399</c:v>
                </c:pt>
                <c:pt idx="2178">
                  <c:v>217.79999999999399</c:v>
                </c:pt>
                <c:pt idx="2179">
                  <c:v>217.89999999999401</c:v>
                </c:pt>
                <c:pt idx="2180">
                  <c:v>217.999999999994</c:v>
                </c:pt>
                <c:pt idx="2181">
                  <c:v>218.099999999994</c:v>
                </c:pt>
                <c:pt idx="2182">
                  <c:v>218.19999999999399</c:v>
                </c:pt>
                <c:pt idx="2183">
                  <c:v>218.29999999999399</c:v>
                </c:pt>
                <c:pt idx="2184">
                  <c:v>218.39999999999401</c:v>
                </c:pt>
                <c:pt idx="2185">
                  <c:v>218.499999999994</c:v>
                </c:pt>
                <c:pt idx="2186">
                  <c:v>218.599999999994</c:v>
                </c:pt>
                <c:pt idx="2187">
                  <c:v>218.69999999999399</c:v>
                </c:pt>
                <c:pt idx="2188">
                  <c:v>218.79999999999399</c:v>
                </c:pt>
                <c:pt idx="2189">
                  <c:v>218.89999999999401</c:v>
                </c:pt>
                <c:pt idx="2190">
                  <c:v>218.999999999994</c:v>
                </c:pt>
                <c:pt idx="2191">
                  <c:v>219.099999999994</c:v>
                </c:pt>
                <c:pt idx="2192">
                  <c:v>219.19999999999399</c:v>
                </c:pt>
                <c:pt idx="2193">
                  <c:v>219.29999999999399</c:v>
                </c:pt>
                <c:pt idx="2194">
                  <c:v>219.39999999999401</c:v>
                </c:pt>
                <c:pt idx="2195">
                  <c:v>219.499999999994</c:v>
                </c:pt>
                <c:pt idx="2196">
                  <c:v>219.599999999994</c:v>
                </c:pt>
                <c:pt idx="2197">
                  <c:v>219.69999999999399</c:v>
                </c:pt>
                <c:pt idx="2198">
                  <c:v>219.79999999999399</c:v>
                </c:pt>
                <c:pt idx="2199">
                  <c:v>219.89999999999401</c:v>
                </c:pt>
                <c:pt idx="2200">
                  <c:v>219.999999999994</c:v>
                </c:pt>
              </c:numCache>
            </c:numRef>
          </c:xVal>
          <c:yVal>
            <c:numRef>
              <c:f>ENG_Calc!$C$36:$C$2236</c:f>
              <c:numCache>
                <c:formatCode>0.0</c:formatCode>
                <c:ptCount val="2201"/>
                <c:pt idx="0">
                  <c:v>0</c:v>
                </c:pt>
                <c:pt idx="1">
                  <c:v>12.958993819552212</c:v>
                </c:pt>
                <c:pt idx="2">
                  <c:v>25.917987639104425</c:v>
                </c:pt>
                <c:pt idx="3">
                  <c:v>38.87698145865663</c:v>
                </c:pt>
                <c:pt idx="4">
                  <c:v>51.835975278208849</c:v>
                </c:pt>
                <c:pt idx="5">
                  <c:v>64.794969097761069</c:v>
                </c:pt>
                <c:pt idx="6">
                  <c:v>77.75396291731326</c:v>
                </c:pt>
                <c:pt idx="7">
                  <c:v>90.712956736865465</c:v>
                </c:pt>
                <c:pt idx="8">
                  <c:v>103.6719505564177</c:v>
                </c:pt>
                <c:pt idx="9">
                  <c:v>116.63094437596989</c:v>
                </c:pt>
                <c:pt idx="10">
                  <c:v>129.58993819552214</c:v>
                </c:pt>
                <c:pt idx="11">
                  <c:v>142.54893201507437</c:v>
                </c:pt>
                <c:pt idx="12">
                  <c:v>155.50792583462652</c:v>
                </c:pt>
                <c:pt idx="13">
                  <c:v>168.46691965417872</c:v>
                </c:pt>
                <c:pt idx="14">
                  <c:v>181.42591347373093</c:v>
                </c:pt>
                <c:pt idx="15">
                  <c:v>194.38490729328319</c:v>
                </c:pt>
                <c:pt idx="16">
                  <c:v>207.3439011128354</c:v>
                </c:pt>
                <c:pt idx="17">
                  <c:v>220.30289493238755</c:v>
                </c:pt>
                <c:pt idx="18">
                  <c:v>233.26188875193978</c:v>
                </c:pt>
                <c:pt idx="19">
                  <c:v>246.22088257149198</c:v>
                </c:pt>
                <c:pt idx="20">
                  <c:v>259.17987639104427</c:v>
                </c:pt>
                <c:pt idx="21">
                  <c:v>272.13887021059645</c:v>
                </c:pt>
                <c:pt idx="22">
                  <c:v>285.09786403014874</c:v>
                </c:pt>
                <c:pt idx="23">
                  <c:v>298.0568578497008</c:v>
                </c:pt>
                <c:pt idx="24">
                  <c:v>311.01585166925304</c:v>
                </c:pt>
                <c:pt idx="25">
                  <c:v>323.97484548880527</c:v>
                </c:pt>
                <c:pt idx="26">
                  <c:v>336.93383930835745</c:v>
                </c:pt>
                <c:pt idx="27">
                  <c:v>349.89283312790974</c:v>
                </c:pt>
                <c:pt idx="28">
                  <c:v>362.85182694746186</c:v>
                </c:pt>
                <c:pt idx="29">
                  <c:v>375.81082076701409</c:v>
                </c:pt>
                <c:pt idx="30">
                  <c:v>388.76981458656638</c:v>
                </c:pt>
                <c:pt idx="31">
                  <c:v>401.72880840611856</c:v>
                </c:pt>
                <c:pt idx="32">
                  <c:v>414.68780222567079</c:v>
                </c:pt>
                <c:pt idx="33">
                  <c:v>427.64679604522291</c:v>
                </c:pt>
                <c:pt idx="34">
                  <c:v>440.60578986477509</c:v>
                </c:pt>
                <c:pt idx="35">
                  <c:v>453.56478368432738</c:v>
                </c:pt>
                <c:pt idx="36">
                  <c:v>466.52377750387956</c:v>
                </c:pt>
                <c:pt idx="37">
                  <c:v>479.4827713234319</c:v>
                </c:pt>
                <c:pt idx="38">
                  <c:v>492.44176514298397</c:v>
                </c:pt>
                <c:pt idx="39">
                  <c:v>505.40075896253614</c:v>
                </c:pt>
                <c:pt idx="40">
                  <c:v>518.35975278208855</c:v>
                </c:pt>
                <c:pt idx="41">
                  <c:v>531.31874660164056</c:v>
                </c:pt>
                <c:pt idx="42">
                  <c:v>544.2777404211929</c:v>
                </c:pt>
                <c:pt idx="43">
                  <c:v>557.23673424074502</c:v>
                </c:pt>
                <c:pt idx="44">
                  <c:v>570.19572806029748</c:v>
                </c:pt>
                <c:pt idx="45">
                  <c:v>583.15472187984949</c:v>
                </c:pt>
                <c:pt idx="46">
                  <c:v>596.11371569940161</c:v>
                </c:pt>
                <c:pt idx="47">
                  <c:v>609.07270951895396</c:v>
                </c:pt>
                <c:pt idx="48">
                  <c:v>622.03170333850608</c:v>
                </c:pt>
                <c:pt idx="49">
                  <c:v>634.99069715805831</c:v>
                </c:pt>
                <c:pt idx="50">
                  <c:v>647.94969097761054</c:v>
                </c:pt>
                <c:pt idx="51">
                  <c:v>660.90868479716266</c:v>
                </c:pt>
                <c:pt idx="52">
                  <c:v>673.8676786167149</c:v>
                </c:pt>
                <c:pt idx="53">
                  <c:v>686.82667243626702</c:v>
                </c:pt>
                <c:pt idx="54">
                  <c:v>699.78566625581948</c:v>
                </c:pt>
                <c:pt idx="55">
                  <c:v>712.7446600753716</c:v>
                </c:pt>
                <c:pt idx="56">
                  <c:v>725.70365389492372</c:v>
                </c:pt>
                <c:pt idx="57">
                  <c:v>738.66264771447595</c:v>
                </c:pt>
                <c:pt idx="58">
                  <c:v>751.62164153402819</c:v>
                </c:pt>
                <c:pt idx="59">
                  <c:v>764.58063535358042</c:v>
                </c:pt>
                <c:pt idx="60">
                  <c:v>777.53962917313277</c:v>
                </c:pt>
                <c:pt idx="61">
                  <c:v>790.49862299268466</c:v>
                </c:pt>
                <c:pt idx="62">
                  <c:v>803.45761681223712</c:v>
                </c:pt>
                <c:pt idx="63">
                  <c:v>816.41661063178924</c:v>
                </c:pt>
                <c:pt idx="64">
                  <c:v>829.37560445134159</c:v>
                </c:pt>
                <c:pt idx="65">
                  <c:v>842.33459827089382</c:v>
                </c:pt>
                <c:pt idx="66">
                  <c:v>855.29359209044583</c:v>
                </c:pt>
                <c:pt idx="67">
                  <c:v>868.25258590999829</c:v>
                </c:pt>
                <c:pt idx="68">
                  <c:v>881.21157972955018</c:v>
                </c:pt>
                <c:pt idx="69">
                  <c:v>894.17057354910276</c:v>
                </c:pt>
                <c:pt idx="70">
                  <c:v>907.12956736865476</c:v>
                </c:pt>
                <c:pt idx="71">
                  <c:v>920.08856118820677</c:v>
                </c:pt>
                <c:pt idx="72">
                  <c:v>933.04755500775912</c:v>
                </c:pt>
                <c:pt idx="73">
                  <c:v>946.00654882731124</c:v>
                </c:pt>
                <c:pt idx="74">
                  <c:v>958.96554264686381</c:v>
                </c:pt>
                <c:pt idx="75">
                  <c:v>971.92453646641604</c:v>
                </c:pt>
                <c:pt idx="76">
                  <c:v>984.88353028596794</c:v>
                </c:pt>
                <c:pt idx="77">
                  <c:v>997.8425241055204</c:v>
                </c:pt>
                <c:pt idx="78">
                  <c:v>1010.8015179250723</c:v>
                </c:pt>
                <c:pt idx="79">
                  <c:v>1023.7605117446246</c:v>
                </c:pt>
                <c:pt idx="80">
                  <c:v>1036.7195055641771</c:v>
                </c:pt>
                <c:pt idx="81">
                  <c:v>1049.6784993837291</c:v>
                </c:pt>
                <c:pt idx="82">
                  <c:v>1062.6374932032811</c:v>
                </c:pt>
                <c:pt idx="83">
                  <c:v>1075.5964870228336</c:v>
                </c:pt>
                <c:pt idx="84">
                  <c:v>1088.5554808423858</c:v>
                </c:pt>
                <c:pt idx="85">
                  <c:v>1101.514474661938</c:v>
                </c:pt>
                <c:pt idx="86">
                  <c:v>1114.47346848149</c:v>
                </c:pt>
                <c:pt idx="87">
                  <c:v>1127.4324623010423</c:v>
                </c:pt>
                <c:pt idx="88">
                  <c:v>1140.391456120595</c:v>
                </c:pt>
                <c:pt idx="89">
                  <c:v>1153.3504499401465</c:v>
                </c:pt>
                <c:pt idx="90">
                  <c:v>1166.309443759699</c:v>
                </c:pt>
                <c:pt idx="91">
                  <c:v>1179.2684375792512</c:v>
                </c:pt>
                <c:pt idx="92">
                  <c:v>1192.2274313988032</c:v>
                </c:pt>
                <c:pt idx="93">
                  <c:v>1205.1864252183557</c:v>
                </c:pt>
                <c:pt idx="94">
                  <c:v>1218.1454190379079</c:v>
                </c:pt>
                <c:pt idx="95">
                  <c:v>1231.1044128574599</c:v>
                </c:pt>
                <c:pt idx="96">
                  <c:v>1244.0634066770122</c:v>
                </c:pt>
                <c:pt idx="97">
                  <c:v>1257.0224004965644</c:v>
                </c:pt>
                <c:pt idx="98">
                  <c:v>1269.9813943161166</c:v>
                </c:pt>
                <c:pt idx="99">
                  <c:v>1282.9403881356689</c:v>
                </c:pt>
                <c:pt idx="100">
                  <c:v>1295.8993819552211</c:v>
                </c:pt>
                <c:pt idx="101">
                  <c:v>1308.8583757747731</c:v>
                </c:pt>
                <c:pt idx="102">
                  <c:v>1321.8173695943253</c:v>
                </c:pt>
                <c:pt idx="103">
                  <c:v>1334.7763634138776</c:v>
                </c:pt>
                <c:pt idx="104">
                  <c:v>1347.7353572334298</c:v>
                </c:pt>
                <c:pt idx="105">
                  <c:v>1360.6943510529823</c:v>
                </c:pt>
                <c:pt idx="106">
                  <c:v>1373.653344872534</c:v>
                </c:pt>
                <c:pt idx="107">
                  <c:v>1386.6123386920865</c:v>
                </c:pt>
                <c:pt idx="108">
                  <c:v>1399.571332511639</c:v>
                </c:pt>
                <c:pt idx="109">
                  <c:v>1412.530326331191</c:v>
                </c:pt>
                <c:pt idx="110">
                  <c:v>1425.4893201507432</c:v>
                </c:pt>
                <c:pt idx="111">
                  <c:v>1438.4483139702952</c:v>
                </c:pt>
                <c:pt idx="112">
                  <c:v>1451.4073077898474</c:v>
                </c:pt>
                <c:pt idx="113">
                  <c:v>1464.3663016093999</c:v>
                </c:pt>
                <c:pt idx="114">
                  <c:v>1477.3252954289519</c:v>
                </c:pt>
                <c:pt idx="115">
                  <c:v>1490.2842892485041</c:v>
                </c:pt>
                <c:pt idx="116">
                  <c:v>1503.2432830680564</c:v>
                </c:pt>
                <c:pt idx="117">
                  <c:v>1516.2022768876086</c:v>
                </c:pt>
                <c:pt idx="118">
                  <c:v>1529.1612707071608</c:v>
                </c:pt>
                <c:pt idx="119">
                  <c:v>1542.1202645267131</c:v>
                </c:pt>
                <c:pt idx="120">
                  <c:v>1555.0792583462655</c:v>
                </c:pt>
                <c:pt idx="121">
                  <c:v>1568.0382521658171</c:v>
                </c:pt>
                <c:pt idx="122">
                  <c:v>1580.9972459853693</c:v>
                </c:pt>
                <c:pt idx="123">
                  <c:v>1593.9562398049222</c:v>
                </c:pt>
                <c:pt idx="124">
                  <c:v>1606.9152336244742</c:v>
                </c:pt>
                <c:pt idx="125">
                  <c:v>1619.8742274440267</c:v>
                </c:pt>
                <c:pt idx="126">
                  <c:v>1632.8332212635785</c:v>
                </c:pt>
                <c:pt idx="127">
                  <c:v>1645.7922150831309</c:v>
                </c:pt>
                <c:pt idx="128">
                  <c:v>1658.7512089026832</c:v>
                </c:pt>
                <c:pt idx="129">
                  <c:v>1671.7102027222352</c:v>
                </c:pt>
                <c:pt idx="130">
                  <c:v>1684.6691965417876</c:v>
                </c:pt>
                <c:pt idx="131">
                  <c:v>1697.6281903613399</c:v>
                </c:pt>
                <c:pt idx="132">
                  <c:v>1710.5871841808917</c:v>
                </c:pt>
                <c:pt idx="133">
                  <c:v>1723.5461780004443</c:v>
                </c:pt>
                <c:pt idx="134">
                  <c:v>1736.5051718199966</c:v>
                </c:pt>
                <c:pt idx="135">
                  <c:v>1749.4641656395488</c:v>
                </c:pt>
                <c:pt idx="136">
                  <c:v>1762.4231594591004</c:v>
                </c:pt>
                <c:pt idx="137">
                  <c:v>1775.3821532786526</c:v>
                </c:pt>
                <c:pt idx="138">
                  <c:v>1788.3411470982055</c:v>
                </c:pt>
                <c:pt idx="139">
                  <c:v>1801.3001409177568</c:v>
                </c:pt>
                <c:pt idx="140">
                  <c:v>1814.2591347373095</c:v>
                </c:pt>
                <c:pt idx="141">
                  <c:v>1827.2181285568615</c:v>
                </c:pt>
                <c:pt idx="142">
                  <c:v>1840.1771223764135</c:v>
                </c:pt>
                <c:pt idx="143">
                  <c:v>1853.1361161959662</c:v>
                </c:pt>
                <c:pt idx="144">
                  <c:v>1866.0951100155182</c:v>
                </c:pt>
                <c:pt idx="145">
                  <c:v>1879.0541038350702</c:v>
                </c:pt>
                <c:pt idx="146">
                  <c:v>1892.0130976546225</c:v>
                </c:pt>
                <c:pt idx="147">
                  <c:v>1904.9720914741749</c:v>
                </c:pt>
                <c:pt idx="148">
                  <c:v>1917.9310852937276</c:v>
                </c:pt>
                <c:pt idx="149">
                  <c:v>1930.8900791132792</c:v>
                </c:pt>
                <c:pt idx="150">
                  <c:v>1943.8490729328321</c:v>
                </c:pt>
                <c:pt idx="151">
                  <c:v>1956.8080667523836</c:v>
                </c:pt>
                <c:pt idx="152">
                  <c:v>1969.7670605719359</c:v>
                </c:pt>
                <c:pt idx="153">
                  <c:v>1982.7260543914888</c:v>
                </c:pt>
                <c:pt idx="154">
                  <c:v>1995.6850482110408</c:v>
                </c:pt>
                <c:pt idx="155">
                  <c:v>2008.6440420305926</c:v>
                </c:pt>
                <c:pt idx="156">
                  <c:v>2021.6030358501446</c:v>
                </c:pt>
                <c:pt idx="157">
                  <c:v>2034.5620296696966</c:v>
                </c:pt>
                <c:pt idx="158">
                  <c:v>2047.5210234892493</c:v>
                </c:pt>
                <c:pt idx="159">
                  <c:v>2060.4800173088015</c:v>
                </c:pt>
                <c:pt idx="160">
                  <c:v>2073.4390111283542</c:v>
                </c:pt>
                <c:pt idx="161">
                  <c:v>2086.398004947906</c:v>
                </c:pt>
                <c:pt idx="162">
                  <c:v>2099.3569987674582</c:v>
                </c:pt>
                <c:pt idx="163">
                  <c:v>2112.3159925870104</c:v>
                </c:pt>
                <c:pt idx="164">
                  <c:v>2125.2749864065622</c:v>
                </c:pt>
                <c:pt idx="165">
                  <c:v>2138.2339802261145</c:v>
                </c:pt>
                <c:pt idx="166">
                  <c:v>2151.1929740456671</c:v>
                </c:pt>
                <c:pt idx="167">
                  <c:v>2164.1519678652189</c:v>
                </c:pt>
                <c:pt idx="168">
                  <c:v>2177.1109616847716</c:v>
                </c:pt>
                <c:pt idx="169">
                  <c:v>2190.0699555043234</c:v>
                </c:pt>
                <c:pt idx="170">
                  <c:v>2203.0289493238761</c:v>
                </c:pt>
                <c:pt idx="171">
                  <c:v>2215.9879431434279</c:v>
                </c:pt>
                <c:pt idx="172">
                  <c:v>2228.9469369629801</c:v>
                </c:pt>
                <c:pt idx="173">
                  <c:v>2241.9059307825323</c:v>
                </c:pt>
                <c:pt idx="174">
                  <c:v>2254.8649246020846</c:v>
                </c:pt>
                <c:pt idx="175">
                  <c:v>2267.8239184216363</c:v>
                </c:pt>
                <c:pt idx="176">
                  <c:v>2280.7829122411899</c:v>
                </c:pt>
                <c:pt idx="177">
                  <c:v>2293.7419060607413</c:v>
                </c:pt>
                <c:pt idx="178">
                  <c:v>2306.700899880293</c:v>
                </c:pt>
                <c:pt idx="179">
                  <c:v>2319.6598936998453</c:v>
                </c:pt>
                <c:pt idx="180">
                  <c:v>2332.618887519398</c:v>
                </c:pt>
                <c:pt idx="181">
                  <c:v>2345.5778813389497</c:v>
                </c:pt>
                <c:pt idx="182">
                  <c:v>2358.5368751585024</c:v>
                </c:pt>
                <c:pt idx="183">
                  <c:v>2371.4958689780547</c:v>
                </c:pt>
                <c:pt idx="184">
                  <c:v>2384.4548627976064</c:v>
                </c:pt>
                <c:pt idx="185">
                  <c:v>2397.4138566171591</c:v>
                </c:pt>
                <c:pt idx="186">
                  <c:v>2410.3728504367114</c:v>
                </c:pt>
                <c:pt idx="187">
                  <c:v>2423.3318442562627</c:v>
                </c:pt>
                <c:pt idx="188">
                  <c:v>2436.2908380758158</c:v>
                </c:pt>
                <c:pt idx="189">
                  <c:v>2449.2498318953681</c:v>
                </c:pt>
                <c:pt idx="190">
                  <c:v>2462.2088257149198</c:v>
                </c:pt>
                <c:pt idx="191">
                  <c:v>2475.167819534473</c:v>
                </c:pt>
                <c:pt idx="192">
                  <c:v>2488.1268133540243</c:v>
                </c:pt>
                <c:pt idx="193">
                  <c:v>2501.0858071735765</c:v>
                </c:pt>
                <c:pt idx="194">
                  <c:v>2514.0448009931288</c:v>
                </c:pt>
                <c:pt idx="195">
                  <c:v>2527.0037948126815</c:v>
                </c:pt>
                <c:pt idx="196">
                  <c:v>2539.9627886322332</c:v>
                </c:pt>
                <c:pt idx="197">
                  <c:v>2552.9217824517859</c:v>
                </c:pt>
                <c:pt idx="198">
                  <c:v>2565.8807762713377</c:v>
                </c:pt>
                <c:pt idx="199">
                  <c:v>2578.8397700908899</c:v>
                </c:pt>
                <c:pt idx="200">
                  <c:v>2591.7987639104422</c:v>
                </c:pt>
                <c:pt idx="201">
                  <c:v>2604.7577577299949</c:v>
                </c:pt>
                <c:pt idx="202">
                  <c:v>2617.7167515495462</c:v>
                </c:pt>
                <c:pt idx="203">
                  <c:v>2630.6757453690984</c:v>
                </c:pt>
                <c:pt idx="204">
                  <c:v>2643.6347391886507</c:v>
                </c:pt>
                <c:pt idx="205">
                  <c:v>2656.5937330082033</c:v>
                </c:pt>
                <c:pt idx="206">
                  <c:v>2669.5527268277551</c:v>
                </c:pt>
                <c:pt idx="207">
                  <c:v>2682.5117206473074</c:v>
                </c:pt>
                <c:pt idx="208">
                  <c:v>2695.4707144668596</c:v>
                </c:pt>
                <c:pt idx="209">
                  <c:v>2708.4297082864118</c:v>
                </c:pt>
                <c:pt idx="210">
                  <c:v>2721.3887021059645</c:v>
                </c:pt>
                <c:pt idx="211">
                  <c:v>2734.3476959255167</c:v>
                </c:pt>
                <c:pt idx="212">
                  <c:v>2747.3066897450681</c:v>
                </c:pt>
                <c:pt idx="213">
                  <c:v>2760.2656835646212</c:v>
                </c:pt>
                <c:pt idx="214">
                  <c:v>2773.224677384173</c:v>
                </c:pt>
                <c:pt idx="215">
                  <c:v>2786.1836712037257</c:v>
                </c:pt>
                <c:pt idx="216">
                  <c:v>2799.1426650232779</c:v>
                </c:pt>
                <c:pt idx="217">
                  <c:v>2812.1016588428297</c:v>
                </c:pt>
                <c:pt idx="218">
                  <c:v>2825.0606526623819</c:v>
                </c:pt>
                <c:pt idx="219">
                  <c:v>2838.0196464819342</c:v>
                </c:pt>
                <c:pt idx="220">
                  <c:v>2850.9786403014864</c:v>
                </c:pt>
                <c:pt idx="221">
                  <c:v>2863.9376341210391</c:v>
                </c:pt>
                <c:pt idx="222">
                  <c:v>2876.8966279405904</c:v>
                </c:pt>
                <c:pt idx="223">
                  <c:v>2889.8556217601431</c:v>
                </c:pt>
                <c:pt idx="224">
                  <c:v>2902.8146155796949</c:v>
                </c:pt>
                <c:pt idx="225">
                  <c:v>2915.7736093992476</c:v>
                </c:pt>
                <c:pt idx="226">
                  <c:v>2928.7326032187998</c:v>
                </c:pt>
                <c:pt idx="227">
                  <c:v>2941.6915970383516</c:v>
                </c:pt>
                <c:pt idx="228">
                  <c:v>2954.6505908579038</c:v>
                </c:pt>
                <c:pt idx="229">
                  <c:v>2967.609584677456</c:v>
                </c:pt>
                <c:pt idx="230">
                  <c:v>2980.5685784970083</c:v>
                </c:pt>
                <c:pt idx="231">
                  <c:v>2993.5275723165614</c:v>
                </c:pt>
                <c:pt idx="232">
                  <c:v>3006.4865661361127</c:v>
                </c:pt>
                <c:pt idx="233">
                  <c:v>3019.4455599556654</c:v>
                </c:pt>
                <c:pt idx="234">
                  <c:v>3032.4045537752172</c:v>
                </c:pt>
                <c:pt idx="235">
                  <c:v>3045.3635475947694</c:v>
                </c:pt>
                <c:pt idx="236">
                  <c:v>3058.3225414143217</c:v>
                </c:pt>
                <c:pt idx="237">
                  <c:v>3071.2815352338744</c:v>
                </c:pt>
                <c:pt idx="238">
                  <c:v>3084.2405290534261</c:v>
                </c:pt>
                <c:pt idx="239">
                  <c:v>3097.1995228729784</c:v>
                </c:pt>
                <c:pt idx="240">
                  <c:v>3110.1585166925311</c:v>
                </c:pt>
                <c:pt idx="241">
                  <c:v>3123.1175105120828</c:v>
                </c:pt>
                <c:pt idx="242">
                  <c:v>3136.0765043316342</c:v>
                </c:pt>
                <c:pt idx="243">
                  <c:v>3149.0354981511878</c:v>
                </c:pt>
                <c:pt idx="244">
                  <c:v>3161.9944919707386</c:v>
                </c:pt>
                <c:pt idx="245">
                  <c:v>3174.9534857902918</c:v>
                </c:pt>
                <c:pt idx="246">
                  <c:v>3187.9124796098445</c:v>
                </c:pt>
                <c:pt idx="247">
                  <c:v>3200.8714734293953</c:v>
                </c:pt>
                <c:pt idx="248">
                  <c:v>3213.8304672489485</c:v>
                </c:pt>
                <c:pt idx="249">
                  <c:v>3226.7894610685012</c:v>
                </c:pt>
                <c:pt idx="250">
                  <c:v>3239.7484548880534</c:v>
                </c:pt>
                <c:pt idx="251">
                  <c:v>3252.7074487076052</c:v>
                </c:pt>
                <c:pt idx="252">
                  <c:v>3265.666442527157</c:v>
                </c:pt>
                <c:pt idx="253">
                  <c:v>3278.6254363467096</c:v>
                </c:pt>
                <c:pt idx="254">
                  <c:v>3291.5844301662619</c:v>
                </c:pt>
                <c:pt idx="255">
                  <c:v>3304.5434239858132</c:v>
                </c:pt>
                <c:pt idx="256">
                  <c:v>3317.5024178053663</c:v>
                </c:pt>
                <c:pt idx="257">
                  <c:v>3330.4614116249181</c:v>
                </c:pt>
                <c:pt idx="258">
                  <c:v>3343.4204054444704</c:v>
                </c:pt>
                <c:pt idx="259">
                  <c:v>3356.3793992640226</c:v>
                </c:pt>
                <c:pt idx="260">
                  <c:v>3369.3383930835753</c:v>
                </c:pt>
                <c:pt idx="261">
                  <c:v>3382.2973869031266</c:v>
                </c:pt>
                <c:pt idx="262">
                  <c:v>3395.2563807226798</c:v>
                </c:pt>
                <c:pt idx="263">
                  <c:v>3408.2153745422315</c:v>
                </c:pt>
                <c:pt idx="264">
                  <c:v>3421.1743683617833</c:v>
                </c:pt>
                <c:pt idx="265">
                  <c:v>3434.133362181336</c:v>
                </c:pt>
                <c:pt idx="266">
                  <c:v>3447.0923560008887</c:v>
                </c:pt>
                <c:pt idx="267">
                  <c:v>3460.05134982044</c:v>
                </c:pt>
                <c:pt idx="268">
                  <c:v>3473.0103436399932</c:v>
                </c:pt>
                <c:pt idx="269">
                  <c:v>3485.9693374595449</c:v>
                </c:pt>
                <c:pt idx="270">
                  <c:v>3498.9283312790976</c:v>
                </c:pt>
                <c:pt idx="271">
                  <c:v>3511.8873250986494</c:v>
                </c:pt>
                <c:pt idx="272">
                  <c:v>3524.8463189182007</c:v>
                </c:pt>
                <c:pt idx="273">
                  <c:v>3537.8053127377534</c:v>
                </c:pt>
                <c:pt idx="274">
                  <c:v>3550.7643065573052</c:v>
                </c:pt>
                <c:pt idx="275">
                  <c:v>3563.7233003768574</c:v>
                </c:pt>
                <c:pt idx="276">
                  <c:v>3576.682294196411</c:v>
                </c:pt>
                <c:pt idx="277">
                  <c:v>3589.6412880159619</c:v>
                </c:pt>
                <c:pt idx="278">
                  <c:v>3602.6002818355137</c:v>
                </c:pt>
                <c:pt idx="279">
                  <c:v>3615.5592756550668</c:v>
                </c:pt>
                <c:pt idx="280">
                  <c:v>3628.518269474619</c:v>
                </c:pt>
                <c:pt idx="281">
                  <c:v>3641.4772632941708</c:v>
                </c:pt>
                <c:pt idx="282">
                  <c:v>3654.4362571137231</c:v>
                </c:pt>
                <c:pt idx="283">
                  <c:v>3667.3952509332757</c:v>
                </c:pt>
                <c:pt idx="284">
                  <c:v>3680.3542447528271</c:v>
                </c:pt>
                <c:pt idx="285">
                  <c:v>3693.3132385723802</c:v>
                </c:pt>
                <c:pt idx="286">
                  <c:v>3706.2722323919324</c:v>
                </c:pt>
                <c:pt idx="287">
                  <c:v>3719.2312262114838</c:v>
                </c:pt>
                <c:pt idx="288">
                  <c:v>3732.1902200310365</c:v>
                </c:pt>
                <c:pt idx="289">
                  <c:v>3745.1492138505891</c:v>
                </c:pt>
                <c:pt idx="290">
                  <c:v>3758.1082076701405</c:v>
                </c:pt>
                <c:pt idx="291">
                  <c:v>3771.0672014896936</c:v>
                </c:pt>
                <c:pt idx="292">
                  <c:v>3784.0261953092449</c:v>
                </c:pt>
                <c:pt idx="293">
                  <c:v>3796.9851891287981</c:v>
                </c:pt>
                <c:pt idx="294">
                  <c:v>3809.9441829483499</c:v>
                </c:pt>
                <c:pt idx="295">
                  <c:v>3822.9031767679026</c:v>
                </c:pt>
                <c:pt idx="296">
                  <c:v>3835.8621705874552</c:v>
                </c:pt>
                <c:pt idx="297">
                  <c:v>3848.8211644070066</c:v>
                </c:pt>
                <c:pt idx="298">
                  <c:v>3861.7801582265583</c:v>
                </c:pt>
                <c:pt idx="299">
                  <c:v>3874.7391520461115</c:v>
                </c:pt>
                <c:pt idx="300">
                  <c:v>3887.6981458656642</c:v>
                </c:pt>
                <c:pt idx="301">
                  <c:v>3900.657139685216</c:v>
                </c:pt>
                <c:pt idx="302">
                  <c:v>3913.6161335047673</c:v>
                </c:pt>
                <c:pt idx="303">
                  <c:v>3926.57512732432</c:v>
                </c:pt>
                <c:pt idx="304">
                  <c:v>3939.5341211438717</c:v>
                </c:pt>
                <c:pt idx="305">
                  <c:v>3952.493114963424</c:v>
                </c:pt>
                <c:pt idx="306">
                  <c:v>3965.4521087829776</c:v>
                </c:pt>
                <c:pt idx="307">
                  <c:v>3978.4111026025284</c:v>
                </c:pt>
                <c:pt idx="308">
                  <c:v>3991.3700964220816</c:v>
                </c:pt>
                <c:pt idx="309">
                  <c:v>4004.3290902416325</c:v>
                </c:pt>
                <c:pt idx="310">
                  <c:v>4017.2880840611851</c:v>
                </c:pt>
                <c:pt idx="311">
                  <c:v>4030.2470778807383</c:v>
                </c:pt>
                <c:pt idx="312">
                  <c:v>4043.2060717002892</c:v>
                </c:pt>
                <c:pt idx="313">
                  <c:v>4056.1650655198418</c:v>
                </c:pt>
                <c:pt idx="314">
                  <c:v>4069.1240593393932</c:v>
                </c:pt>
                <c:pt idx="315">
                  <c:v>4082.0830531589468</c:v>
                </c:pt>
                <c:pt idx="316">
                  <c:v>4095.0420469784985</c:v>
                </c:pt>
                <c:pt idx="317">
                  <c:v>4108.0010407980508</c:v>
                </c:pt>
                <c:pt idx="318">
                  <c:v>4120.960034617603</c:v>
                </c:pt>
                <c:pt idx="319">
                  <c:v>4133.9190284371552</c:v>
                </c:pt>
                <c:pt idx="320">
                  <c:v>4146.8780222567084</c:v>
                </c:pt>
                <c:pt idx="321">
                  <c:v>4159.8370160762597</c:v>
                </c:pt>
                <c:pt idx="322">
                  <c:v>4172.7960098958119</c:v>
                </c:pt>
                <c:pt idx="323">
                  <c:v>4185.7550037153642</c:v>
                </c:pt>
                <c:pt idx="324">
                  <c:v>4198.7139975349164</c:v>
                </c:pt>
                <c:pt idx="325">
                  <c:v>4211.6729913544677</c:v>
                </c:pt>
                <c:pt idx="326">
                  <c:v>4224.6319851740209</c:v>
                </c:pt>
                <c:pt idx="327">
                  <c:v>4237.590978993574</c:v>
                </c:pt>
                <c:pt idx="328">
                  <c:v>4250.5499728131244</c:v>
                </c:pt>
                <c:pt idx="329">
                  <c:v>4263.5089666326767</c:v>
                </c:pt>
                <c:pt idx="330">
                  <c:v>4276.4679604522289</c:v>
                </c:pt>
                <c:pt idx="331">
                  <c:v>4289.426954271783</c:v>
                </c:pt>
                <c:pt idx="332">
                  <c:v>4302.3859480913343</c:v>
                </c:pt>
                <c:pt idx="333">
                  <c:v>4315.3449419108865</c:v>
                </c:pt>
                <c:pt idx="334">
                  <c:v>4328.3039357304378</c:v>
                </c:pt>
                <c:pt idx="335">
                  <c:v>4341.262929549991</c:v>
                </c:pt>
                <c:pt idx="336">
                  <c:v>4354.2219233695432</c:v>
                </c:pt>
                <c:pt idx="337">
                  <c:v>4367.1809171890964</c:v>
                </c:pt>
                <c:pt idx="338">
                  <c:v>4380.1399110086468</c:v>
                </c:pt>
                <c:pt idx="339">
                  <c:v>4393.0989048281999</c:v>
                </c:pt>
                <c:pt idx="340">
                  <c:v>4406.0578986477522</c:v>
                </c:pt>
                <c:pt idx="341">
                  <c:v>4419.0168924673044</c:v>
                </c:pt>
                <c:pt idx="342">
                  <c:v>4431.9758862868557</c:v>
                </c:pt>
                <c:pt idx="343">
                  <c:v>4444.9348801064089</c:v>
                </c:pt>
                <c:pt idx="344">
                  <c:v>4457.8938739259602</c:v>
                </c:pt>
                <c:pt idx="345">
                  <c:v>4470.8528677455133</c:v>
                </c:pt>
                <c:pt idx="346">
                  <c:v>4483.8118615650646</c:v>
                </c:pt>
                <c:pt idx="347">
                  <c:v>4496.7708553846169</c:v>
                </c:pt>
                <c:pt idx="348">
                  <c:v>4509.7298492041691</c:v>
                </c:pt>
                <c:pt idx="349">
                  <c:v>4522.6888430237223</c:v>
                </c:pt>
                <c:pt idx="350">
                  <c:v>4535.6478368432727</c:v>
                </c:pt>
                <c:pt idx="351">
                  <c:v>4548.6068306628258</c:v>
                </c:pt>
                <c:pt idx="352">
                  <c:v>4561.5658244823799</c:v>
                </c:pt>
                <c:pt idx="353">
                  <c:v>4574.5248183019303</c:v>
                </c:pt>
                <c:pt idx="354">
                  <c:v>4587.4838121214825</c:v>
                </c:pt>
                <c:pt idx="355">
                  <c:v>4600.4428059410347</c:v>
                </c:pt>
                <c:pt idx="356">
                  <c:v>4613.4017997605861</c:v>
                </c:pt>
                <c:pt idx="357">
                  <c:v>4626.3607935801392</c:v>
                </c:pt>
                <c:pt idx="358">
                  <c:v>4639.3197873996905</c:v>
                </c:pt>
                <c:pt idx="359">
                  <c:v>4652.2787812192428</c:v>
                </c:pt>
                <c:pt idx="360">
                  <c:v>4665.2377750387959</c:v>
                </c:pt>
                <c:pt idx="361">
                  <c:v>4678.1967688583491</c:v>
                </c:pt>
                <c:pt idx="362">
                  <c:v>4691.1557626778995</c:v>
                </c:pt>
                <c:pt idx="363">
                  <c:v>4704.1147564974535</c:v>
                </c:pt>
                <c:pt idx="364">
                  <c:v>4717.0737503170049</c:v>
                </c:pt>
                <c:pt idx="365">
                  <c:v>4730.0327441365562</c:v>
                </c:pt>
                <c:pt idx="366">
                  <c:v>4742.9917379561093</c:v>
                </c:pt>
                <c:pt idx="367">
                  <c:v>4755.9507317756616</c:v>
                </c:pt>
                <c:pt idx="368">
                  <c:v>4768.9097255952129</c:v>
                </c:pt>
                <c:pt idx="369">
                  <c:v>4781.868719414766</c:v>
                </c:pt>
                <c:pt idx="370">
                  <c:v>4794.8277132343183</c:v>
                </c:pt>
                <c:pt idx="371">
                  <c:v>4807.7867070538696</c:v>
                </c:pt>
                <c:pt idx="372">
                  <c:v>4820.7457008734227</c:v>
                </c:pt>
                <c:pt idx="373">
                  <c:v>4833.704694692975</c:v>
                </c:pt>
                <c:pt idx="374">
                  <c:v>4846.6636885125254</c:v>
                </c:pt>
                <c:pt idx="375">
                  <c:v>4859.6226823320794</c:v>
                </c:pt>
                <c:pt idx="376">
                  <c:v>4872.5816761516317</c:v>
                </c:pt>
                <c:pt idx="377">
                  <c:v>4885.5406699711839</c:v>
                </c:pt>
                <c:pt idx="378">
                  <c:v>4898.4996637907361</c:v>
                </c:pt>
                <c:pt idx="379">
                  <c:v>4911.4586576102884</c:v>
                </c:pt>
                <c:pt idx="380">
                  <c:v>4924.4176514298397</c:v>
                </c:pt>
                <c:pt idx="381">
                  <c:v>4937.3766452493937</c:v>
                </c:pt>
                <c:pt idx="382">
                  <c:v>4950.335639068946</c:v>
                </c:pt>
                <c:pt idx="383">
                  <c:v>4963.2946328884955</c:v>
                </c:pt>
                <c:pt idx="384">
                  <c:v>4976.2536267080486</c:v>
                </c:pt>
                <c:pt idx="385">
                  <c:v>4989.2126205276018</c:v>
                </c:pt>
                <c:pt idx="386">
                  <c:v>5002.1716143471531</c:v>
                </c:pt>
                <c:pt idx="387">
                  <c:v>5015.1306081667062</c:v>
                </c:pt>
                <c:pt idx="388">
                  <c:v>5028.0896019862575</c:v>
                </c:pt>
                <c:pt idx="389">
                  <c:v>5041.0485958058098</c:v>
                </c:pt>
                <c:pt idx="390">
                  <c:v>5054.0075896253629</c:v>
                </c:pt>
                <c:pt idx="391">
                  <c:v>5066.9665834449152</c:v>
                </c:pt>
                <c:pt idx="392">
                  <c:v>5079.9255772644665</c:v>
                </c:pt>
                <c:pt idx="393">
                  <c:v>5092.8845710840187</c:v>
                </c:pt>
                <c:pt idx="394">
                  <c:v>5105.8435649035719</c:v>
                </c:pt>
                <c:pt idx="395">
                  <c:v>5118.8025587231223</c:v>
                </c:pt>
                <c:pt idx="396">
                  <c:v>5131.7615525426754</c:v>
                </c:pt>
                <c:pt idx="397">
                  <c:v>5144.7205463622277</c:v>
                </c:pt>
                <c:pt idx="398">
                  <c:v>5157.6795401817799</c:v>
                </c:pt>
                <c:pt idx="399">
                  <c:v>5170.6385340013321</c:v>
                </c:pt>
                <c:pt idx="400">
                  <c:v>5183.5975278208844</c:v>
                </c:pt>
                <c:pt idx="401">
                  <c:v>5196.5565216404375</c:v>
                </c:pt>
                <c:pt idx="402">
                  <c:v>5209.5155154599897</c:v>
                </c:pt>
                <c:pt idx="403">
                  <c:v>5222.4745092795401</c:v>
                </c:pt>
                <c:pt idx="404">
                  <c:v>5235.4335030990924</c:v>
                </c:pt>
                <c:pt idx="405">
                  <c:v>5248.3924969186455</c:v>
                </c:pt>
                <c:pt idx="406">
                  <c:v>5261.3514907381968</c:v>
                </c:pt>
                <c:pt idx="407">
                  <c:v>5274.31048455775</c:v>
                </c:pt>
                <c:pt idx="408">
                  <c:v>5287.2694783773013</c:v>
                </c:pt>
                <c:pt idx="409">
                  <c:v>5300.2284721968545</c:v>
                </c:pt>
                <c:pt idx="410">
                  <c:v>5313.1874660164067</c:v>
                </c:pt>
                <c:pt idx="411">
                  <c:v>5326.1464598359589</c:v>
                </c:pt>
                <c:pt idx="412">
                  <c:v>5339.1054536555102</c:v>
                </c:pt>
                <c:pt idx="413">
                  <c:v>5352.0644474750625</c:v>
                </c:pt>
                <c:pt idx="414">
                  <c:v>5365.0234412946147</c:v>
                </c:pt>
                <c:pt idx="415">
                  <c:v>5377.9824351141669</c:v>
                </c:pt>
                <c:pt idx="416">
                  <c:v>5390.9414289337192</c:v>
                </c:pt>
                <c:pt idx="417">
                  <c:v>5403.9004227532723</c:v>
                </c:pt>
                <c:pt idx="418">
                  <c:v>5416.8594165728236</c:v>
                </c:pt>
                <c:pt idx="419">
                  <c:v>5429.8184103923759</c:v>
                </c:pt>
                <c:pt idx="420">
                  <c:v>5442.777404211929</c:v>
                </c:pt>
                <c:pt idx="421">
                  <c:v>5455.7363980314803</c:v>
                </c:pt>
                <c:pt idx="422">
                  <c:v>5468.6953918510335</c:v>
                </c:pt>
                <c:pt idx="423">
                  <c:v>5481.6543856705839</c:v>
                </c:pt>
                <c:pt idx="424">
                  <c:v>5494.6133794901361</c:v>
                </c:pt>
                <c:pt idx="425">
                  <c:v>5507.5723733096893</c:v>
                </c:pt>
                <c:pt idx="426">
                  <c:v>5520.5313671292424</c:v>
                </c:pt>
                <c:pt idx="427">
                  <c:v>5533.4903609487947</c:v>
                </c:pt>
                <c:pt idx="428">
                  <c:v>5546.449354768346</c:v>
                </c:pt>
                <c:pt idx="429">
                  <c:v>5559.4083485878991</c:v>
                </c:pt>
                <c:pt idx="430">
                  <c:v>5572.3673424074514</c:v>
                </c:pt>
                <c:pt idx="431">
                  <c:v>5585.3263362270036</c:v>
                </c:pt>
                <c:pt idx="432">
                  <c:v>5598.2853300465558</c:v>
                </c:pt>
                <c:pt idx="433">
                  <c:v>5611.2443238661053</c:v>
                </c:pt>
                <c:pt idx="434">
                  <c:v>5624.2033176856594</c:v>
                </c:pt>
                <c:pt idx="435">
                  <c:v>5637.1623115052116</c:v>
                </c:pt>
                <c:pt idx="436">
                  <c:v>5650.1213053247639</c:v>
                </c:pt>
                <c:pt idx="437">
                  <c:v>5663.080299144317</c:v>
                </c:pt>
                <c:pt idx="438">
                  <c:v>5676.0392929638683</c:v>
                </c:pt>
                <c:pt idx="439">
                  <c:v>5688.9982867834206</c:v>
                </c:pt>
                <c:pt idx="440">
                  <c:v>5701.9572806029728</c:v>
                </c:pt>
                <c:pt idx="441">
                  <c:v>5714.9162744225259</c:v>
                </c:pt>
                <c:pt idx="442">
                  <c:v>5727.8752682420782</c:v>
                </c:pt>
                <c:pt idx="443">
                  <c:v>5740.8342620616286</c:v>
                </c:pt>
                <c:pt idx="444">
                  <c:v>5753.7932558811808</c:v>
                </c:pt>
                <c:pt idx="445">
                  <c:v>5766.752249700734</c:v>
                </c:pt>
                <c:pt idx="446">
                  <c:v>5779.7112435202862</c:v>
                </c:pt>
                <c:pt idx="447">
                  <c:v>5792.6702373398393</c:v>
                </c:pt>
                <c:pt idx="448">
                  <c:v>5805.6292311593897</c:v>
                </c:pt>
                <c:pt idx="449">
                  <c:v>5818.5882249789429</c:v>
                </c:pt>
                <c:pt idx="450">
                  <c:v>5831.5472187984951</c:v>
                </c:pt>
                <c:pt idx="451">
                  <c:v>5844.5062126180483</c:v>
                </c:pt>
                <c:pt idx="452">
                  <c:v>5857.4652064375996</c:v>
                </c:pt>
                <c:pt idx="453">
                  <c:v>5870.4242002571509</c:v>
                </c:pt>
                <c:pt idx="454">
                  <c:v>5883.3831940767031</c:v>
                </c:pt>
                <c:pt idx="455">
                  <c:v>5896.3421878962554</c:v>
                </c:pt>
                <c:pt idx="456">
                  <c:v>5909.3011817158076</c:v>
                </c:pt>
                <c:pt idx="457">
                  <c:v>5922.2601755353608</c:v>
                </c:pt>
                <c:pt idx="458">
                  <c:v>5935.2191693549121</c:v>
                </c:pt>
                <c:pt idx="459">
                  <c:v>5948.1781631744652</c:v>
                </c:pt>
                <c:pt idx="460">
                  <c:v>5961.1371569940166</c:v>
                </c:pt>
                <c:pt idx="461">
                  <c:v>5974.0961508135679</c:v>
                </c:pt>
                <c:pt idx="462">
                  <c:v>5987.0551446331228</c:v>
                </c:pt>
                <c:pt idx="463">
                  <c:v>6000.0141384526733</c:v>
                </c:pt>
                <c:pt idx="464">
                  <c:v>6012.9731322722255</c:v>
                </c:pt>
                <c:pt idx="465">
                  <c:v>6025.9321260917777</c:v>
                </c:pt>
                <c:pt idx="466">
                  <c:v>6038.8911199113309</c:v>
                </c:pt>
                <c:pt idx="467">
                  <c:v>6051.8501137308822</c:v>
                </c:pt>
                <c:pt idx="468">
                  <c:v>6064.8091075504344</c:v>
                </c:pt>
                <c:pt idx="469">
                  <c:v>6077.7681013699867</c:v>
                </c:pt>
                <c:pt idx="470">
                  <c:v>6090.7270951895389</c:v>
                </c:pt>
                <c:pt idx="471">
                  <c:v>6103.6860890090929</c:v>
                </c:pt>
                <c:pt idx="472">
                  <c:v>6116.6450828286434</c:v>
                </c:pt>
                <c:pt idx="473">
                  <c:v>6129.6040766481947</c:v>
                </c:pt>
                <c:pt idx="474">
                  <c:v>6142.5630704677487</c:v>
                </c:pt>
                <c:pt idx="475">
                  <c:v>6155.5220642873001</c:v>
                </c:pt>
                <c:pt idx="476">
                  <c:v>6168.4810581068523</c:v>
                </c:pt>
                <c:pt idx="477">
                  <c:v>6181.4400519264054</c:v>
                </c:pt>
                <c:pt idx="478">
                  <c:v>6194.3990457459568</c:v>
                </c:pt>
                <c:pt idx="479">
                  <c:v>6207.3580395655081</c:v>
                </c:pt>
                <c:pt idx="480">
                  <c:v>6220.3170333850621</c:v>
                </c:pt>
                <c:pt idx="481">
                  <c:v>6233.2760272046135</c:v>
                </c:pt>
                <c:pt idx="482">
                  <c:v>6246.2350210241657</c:v>
                </c:pt>
                <c:pt idx="483">
                  <c:v>6259.1940148437188</c:v>
                </c:pt>
                <c:pt idx="484">
                  <c:v>6272.1530086632683</c:v>
                </c:pt>
                <c:pt idx="485">
                  <c:v>6285.1120024828215</c:v>
                </c:pt>
                <c:pt idx="486">
                  <c:v>6298.0709963023755</c:v>
                </c:pt>
                <c:pt idx="487">
                  <c:v>6311.0299901219269</c:v>
                </c:pt>
                <c:pt idx="488">
                  <c:v>6323.9889839414773</c:v>
                </c:pt>
                <c:pt idx="489">
                  <c:v>6336.9479777610322</c:v>
                </c:pt>
                <c:pt idx="490">
                  <c:v>6349.9069715805836</c:v>
                </c:pt>
                <c:pt idx="491">
                  <c:v>6362.8659654001349</c:v>
                </c:pt>
                <c:pt idx="492">
                  <c:v>6375.8249592196889</c:v>
                </c:pt>
                <c:pt idx="493">
                  <c:v>6388.7839530392384</c:v>
                </c:pt>
                <c:pt idx="494">
                  <c:v>6401.7429468587907</c:v>
                </c:pt>
                <c:pt idx="495">
                  <c:v>6414.7019406783456</c:v>
                </c:pt>
                <c:pt idx="496">
                  <c:v>6427.660934497897</c:v>
                </c:pt>
                <c:pt idx="497">
                  <c:v>6440.6199283174483</c:v>
                </c:pt>
                <c:pt idx="498">
                  <c:v>6453.5789221370023</c:v>
                </c:pt>
                <c:pt idx="499">
                  <c:v>6466.5379159565537</c:v>
                </c:pt>
                <c:pt idx="500">
                  <c:v>6479.4969097761068</c:v>
                </c:pt>
                <c:pt idx="501">
                  <c:v>6492.455903595659</c:v>
                </c:pt>
                <c:pt idx="502">
                  <c:v>6505.4148974152104</c:v>
                </c:pt>
                <c:pt idx="503">
                  <c:v>6518.3738912347617</c:v>
                </c:pt>
                <c:pt idx="504">
                  <c:v>6531.3328850543139</c:v>
                </c:pt>
                <c:pt idx="505">
                  <c:v>6544.2918788738652</c:v>
                </c:pt>
                <c:pt idx="506">
                  <c:v>6557.2508726934193</c:v>
                </c:pt>
                <c:pt idx="507">
                  <c:v>6570.2098665129706</c:v>
                </c:pt>
                <c:pt idx="508">
                  <c:v>6583.1688603325238</c:v>
                </c:pt>
                <c:pt idx="509">
                  <c:v>6596.1278541520751</c:v>
                </c:pt>
                <c:pt idx="510">
                  <c:v>6609.0868479716264</c:v>
                </c:pt>
                <c:pt idx="511">
                  <c:v>6622.0458417911805</c:v>
                </c:pt>
                <c:pt idx="512">
                  <c:v>6635.0048356107327</c:v>
                </c:pt>
                <c:pt idx="513">
                  <c:v>6647.963829430284</c:v>
                </c:pt>
                <c:pt idx="514">
                  <c:v>6660.9228232498363</c:v>
                </c:pt>
                <c:pt idx="515">
                  <c:v>6673.8818170693885</c:v>
                </c:pt>
                <c:pt idx="516">
                  <c:v>6686.8408108889407</c:v>
                </c:pt>
                <c:pt idx="517">
                  <c:v>6699.799804708493</c:v>
                </c:pt>
                <c:pt idx="518">
                  <c:v>6712.7587985280452</c:v>
                </c:pt>
                <c:pt idx="519">
                  <c:v>6725.7177923475965</c:v>
                </c:pt>
                <c:pt idx="520">
                  <c:v>6738.6767861671506</c:v>
                </c:pt>
                <c:pt idx="521">
                  <c:v>6751.6357799867019</c:v>
                </c:pt>
                <c:pt idx="522">
                  <c:v>6764.5947738062532</c:v>
                </c:pt>
                <c:pt idx="523">
                  <c:v>6777.5537676258064</c:v>
                </c:pt>
                <c:pt idx="524">
                  <c:v>6790.5127614453595</c:v>
                </c:pt>
                <c:pt idx="525">
                  <c:v>6803.4717552649099</c:v>
                </c:pt>
                <c:pt idx="526">
                  <c:v>6816.4307490844631</c:v>
                </c:pt>
                <c:pt idx="527">
                  <c:v>6829.3897429040153</c:v>
                </c:pt>
                <c:pt idx="528">
                  <c:v>6842.3487367235666</c:v>
                </c:pt>
                <c:pt idx="529">
                  <c:v>6855.3077305431179</c:v>
                </c:pt>
                <c:pt idx="530">
                  <c:v>6868.266724362672</c:v>
                </c:pt>
                <c:pt idx="531">
                  <c:v>6881.2257181822233</c:v>
                </c:pt>
                <c:pt idx="532">
                  <c:v>6894.1847120017774</c:v>
                </c:pt>
                <c:pt idx="533">
                  <c:v>6907.1437058213287</c:v>
                </c:pt>
                <c:pt idx="534">
                  <c:v>6920.10269964088</c:v>
                </c:pt>
                <c:pt idx="535">
                  <c:v>6933.0616934604332</c:v>
                </c:pt>
                <c:pt idx="536">
                  <c:v>6946.0206872799863</c:v>
                </c:pt>
                <c:pt idx="537">
                  <c:v>6958.9796810995385</c:v>
                </c:pt>
                <c:pt idx="538">
                  <c:v>6971.9386749190899</c:v>
                </c:pt>
                <c:pt idx="539">
                  <c:v>6984.8976687386403</c:v>
                </c:pt>
                <c:pt idx="540">
                  <c:v>6997.8566625581952</c:v>
                </c:pt>
                <c:pt idx="541">
                  <c:v>7010.8156563777466</c:v>
                </c:pt>
                <c:pt idx="542">
                  <c:v>7023.7746501972988</c:v>
                </c:pt>
                <c:pt idx="543">
                  <c:v>7036.7336440168501</c:v>
                </c:pt>
                <c:pt idx="544">
                  <c:v>7049.6926378364014</c:v>
                </c:pt>
                <c:pt idx="545">
                  <c:v>7062.6516316559555</c:v>
                </c:pt>
                <c:pt idx="546">
                  <c:v>7075.6106254755068</c:v>
                </c:pt>
                <c:pt idx="547">
                  <c:v>7088.5696192950581</c:v>
                </c:pt>
                <c:pt idx="548">
                  <c:v>7101.5286131146104</c:v>
                </c:pt>
                <c:pt idx="549">
                  <c:v>7114.4876069341635</c:v>
                </c:pt>
                <c:pt idx="550">
                  <c:v>7127.4466007537148</c:v>
                </c:pt>
                <c:pt idx="551">
                  <c:v>7140.4055945732689</c:v>
                </c:pt>
                <c:pt idx="552">
                  <c:v>7153.364588392822</c:v>
                </c:pt>
                <c:pt idx="553">
                  <c:v>7166.3235822123715</c:v>
                </c:pt>
                <c:pt idx="554">
                  <c:v>7179.2825760319238</c:v>
                </c:pt>
                <c:pt idx="555">
                  <c:v>7192.241569851476</c:v>
                </c:pt>
                <c:pt idx="556">
                  <c:v>7205.2005636710273</c:v>
                </c:pt>
                <c:pt idx="557">
                  <c:v>7218.1595574905832</c:v>
                </c:pt>
                <c:pt idx="558">
                  <c:v>7231.1185513101336</c:v>
                </c:pt>
                <c:pt idx="559">
                  <c:v>7244.0775451296849</c:v>
                </c:pt>
                <c:pt idx="560">
                  <c:v>7257.0365389492381</c:v>
                </c:pt>
                <c:pt idx="561">
                  <c:v>7269.9955327687903</c:v>
                </c:pt>
                <c:pt idx="562">
                  <c:v>7282.9545265883417</c:v>
                </c:pt>
                <c:pt idx="563">
                  <c:v>7295.9135204078948</c:v>
                </c:pt>
                <c:pt idx="564">
                  <c:v>7308.8725142274461</c:v>
                </c:pt>
                <c:pt idx="565">
                  <c:v>7321.8315080469984</c:v>
                </c:pt>
                <c:pt idx="566">
                  <c:v>7334.7905018665515</c:v>
                </c:pt>
                <c:pt idx="567">
                  <c:v>7347.7494956861028</c:v>
                </c:pt>
                <c:pt idx="568">
                  <c:v>7360.7084895056541</c:v>
                </c:pt>
                <c:pt idx="569">
                  <c:v>7373.6674833252091</c:v>
                </c:pt>
                <c:pt idx="570">
                  <c:v>7386.6264771447604</c:v>
                </c:pt>
                <c:pt idx="571">
                  <c:v>7399.5854709643127</c:v>
                </c:pt>
                <c:pt idx="572">
                  <c:v>7412.5444647838649</c:v>
                </c:pt>
                <c:pt idx="573">
                  <c:v>7425.5034586034162</c:v>
                </c:pt>
                <c:pt idx="574">
                  <c:v>7438.4624524229675</c:v>
                </c:pt>
                <c:pt idx="575">
                  <c:v>7451.4214462425216</c:v>
                </c:pt>
                <c:pt idx="576">
                  <c:v>7464.3804400620729</c:v>
                </c:pt>
                <c:pt idx="577">
                  <c:v>7477.3394338816261</c:v>
                </c:pt>
                <c:pt idx="578">
                  <c:v>7490.2984277011783</c:v>
                </c:pt>
                <c:pt idx="579">
                  <c:v>7503.2574215207296</c:v>
                </c:pt>
                <c:pt idx="580">
                  <c:v>7516.2164153402809</c:v>
                </c:pt>
                <c:pt idx="581">
                  <c:v>7529.1754091598359</c:v>
                </c:pt>
                <c:pt idx="582">
                  <c:v>7542.1344029793872</c:v>
                </c:pt>
                <c:pt idx="583">
                  <c:v>7555.0933967989376</c:v>
                </c:pt>
                <c:pt idx="584">
                  <c:v>7568.0523906184899</c:v>
                </c:pt>
                <c:pt idx="585">
                  <c:v>7581.011384438043</c:v>
                </c:pt>
                <c:pt idx="586">
                  <c:v>7593.9703782575962</c:v>
                </c:pt>
                <c:pt idx="587">
                  <c:v>7606.9293720771484</c:v>
                </c:pt>
                <c:pt idx="588">
                  <c:v>7619.8883658966997</c:v>
                </c:pt>
                <c:pt idx="589">
                  <c:v>7632.8473597162529</c:v>
                </c:pt>
                <c:pt idx="590">
                  <c:v>7645.8063535358051</c:v>
                </c:pt>
                <c:pt idx="591">
                  <c:v>7658.7653473553564</c:v>
                </c:pt>
                <c:pt idx="592">
                  <c:v>7671.7243411749105</c:v>
                </c:pt>
                <c:pt idx="593">
                  <c:v>7684.6833349944627</c:v>
                </c:pt>
                <c:pt idx="594">
                  <c:v>7697.6423288140131</c:v>
                </c:pt>
                <c:pt idx="595">
                  <c:v>7710.6013226335645</c:v>
                </c:pt>
                <c:pt idx="596">
                  <c:v>7723.5603164531167</c:v>
                </c:pt>
                <c:pt idx="597">
                  <c:v>7736.5193102726698</c:v>
                </c:pt>
                <c:pt idx="598">
                  <c:v>7749.478304092223</c:v>
                </c:pt>
                <c:pt idx="599">
                  <c:v>7762.4372979117752</c:v>
                </c:pt>
                <c:pt idx="600">
                  <c:v>7775.3962917313283</c:v>
                </c:pt>
                <c:pt idx="601">
                  <c:v>7788.3552855508779</c:v>
                </c:pt>
                <c:pt idx="602">
                  <c:v>7801.3142793704319</c:v>
                </c:pt>
                <c:pt idx="603">
                  <c:v>7814.2732731899832</c:v>
                </c:pt>
                <c:pt idx="604">
                  <c:v>7827.2322670095346</c:v>
                </c:pt>
                <c:pt idx="605">
                  <c:v>7840.1912608290886</c:v>
                </c:pt>
                <c:pt idx="606">
                  <c:v>7853.1502546486399</c:v>
                </c:pt>
                <c:pt idx="607">
                  <c:v>7866.1092484681913</c:v>
                </c:pt>
                <c:pt idx="608">
                  <c:v>7879.0682422877435</c:v>
                </c:pt>
                <c:pt idx="609">
                  <c:v>7892.0272361072948</c:v>
                </c:pt>
                <c:pt idx="610">
                  <c:v>7904.986229926848</c:v>
                </c:pt>
                <c:pt idx="611">
                  <c:v>7917.9452237464002</c:v>
                </c:pt>
                <c:pt idx="612">
                  <c:v>7930.9042175659552</c:v>
                </c:pt>
                <c:pt idx="613">
                  <c:v>7943.8632113855037</c:v>
                </c:pt>
                <c:pt idx="614">
                  <c:v>7956.8222052050569</c:v>
                </c:pt>
                <c:pt idx="615">
                  <c:v>7969.7811990246082</c:v>
                </c:pt>
                <c:pt idx="616">
                  <c:v>7982.7401928441632</c:v>
                </c:pt>
                <c:pt idx="617">
                  <c:v>7995.6991866637154</c:v>
                </c:pt>
                <c:pt idx="618">
                  <c:v>8008.6581804832649</c:v>
                </c:pt>
                <c:pt idx="619">
                  <c:v>8021.6171743028171</c:v>
                </c:pt>
                <c:pt idx="620">
                  <c:v>8034.5761681223703</c:v>
                </c:pt>
                <c:pt idx="621">
                  <c:v>8047.5351619419253</c:v>
                </c:pt>
                <c:pt idx="622">
                  <c:v>8060.4941557614766</c:v>
                </c:pt>
                <c:pt idx="623">
                  <c:v>8073.453149581027</c:v>
                </c:pt>
                <c:pt idx="624">
                  <c:v>8086.4121434005783</c:v>
                </c:pt>
                <c:pt idx="625">
                  <c:v>8099.3711372201315</c:v>
                </c:pt>
                <c:pt idx="626">
                  <c:v>8112.3301310396837</c:v>
                </c:pt>
                <c:pt idx="627">
                  <c:v>8125.2891248592368</c:v>
                </c:pt>
                <c:pt idx="628">
                  <c:v>8138.2481186787863</c:v>
                </c:pt>
                <c:pt idx="629">
                  <c:v>8151.2071124983404</c:v>
                </c:pt>
                <c:pt idx="630">
                  <c:v>8164.1661063178935</c:v>
                </c:pt>
                <c:pt idx="631">
                  <c:v>8177.1251001374449</c:v>
                </c:pt>
                <c:pt idx="632">
                  <c:v>8190.0840939569971</c:v>
                </c:pt>
                <c:pt idx="633">
                  <c:v>8203.0430877765502</c:v>
                </c:pt>
                <c:pt idx="634">
                  <c:v>8216.0020815961016</c:v>
                </c:pt>
                <c:pt idx="635">
                  <c:v>8228.9610754156529</c:v>
                </c:pt>
                <c:pt idx="636">
                  <c:v>8241.920069235206</c:v>
                </c:pt>
                <c:pt idx="637">
                  <c:v>8254.8790630547592</c:v>
                </c:pt>
                <c:pt idx="638">
                  <c:v>8267.8380568743105</c:v>
                </c:pt>
                <c:pt idx="639">
                  <c:v>8280.7970506938636</c:v>
                </c:pt>
                <c:pt idx="640">
                  <c:v>8293.7560445134168</c:v>
                </c:pt>
                <c:pt idx="641">
                  <c:v>8306.7150383329645</c:v>
                </c:pt>
                <c:pt idx="642">
                  <c:v>8319.6740321525194</c:v>
                </c:pt>
                <c:pt idx="643">
                  <c:v>8332.6330259720726</c:v>
                </c:pt>
                <c:pt idx="644">
                  <c:v>8345.5920197916239</c:v>
                </c:pt>
                <c:pt idx="645">
                  <c:v>8358.551013611177</c:v>
                </c:pt>
                <c:pt idx="646">
                  <c:v>8371.5100074307284</c:v>
                </c:pt>
                <c:pt idx="647">
                  <c:v>8384.4690012502797</c:v>
                </c:pt>
                <c:pt idx="648">
                  <c:v>8397.4279950698328</c:v>
                </c:pt>
                <c:pt idx="649">
                  <c:v>8410.386988889386</c:v>
                </c:pt>
                <c:pt idx="650">
                  <c:v>8423.3459827089355</c:v>
                </c:pt>
                <c:pt idx="651">
                  <c:v>8436.3049765284904</c:v>
                </c:pt>
                <c:pt idx="652">
                  <c:v>8449.2639703480418</c:v>
                </c:pt>
                <c:pt idx="653">
                  <c:v>8462.2229641675931</c:v>
                </c:pt>
                <c:pt idx="654">
                  <c:v>8475.1819579871481</c:v>
                </c:pt>
                <c:pt idx="655">
                  <c:v>8488.1409518066976</c:v>
                </c:pt>
                <c:pt idx="656">
                  <c:v>8501.0999456262489</c:v>
                </c:pt>
                <c:pt idx="657">
                  <c:v>8514.0589394458038</c:v>
                </c:pt>
                <c:pt idx="658">
                  <c:v>8527.0179332653533</c:v>
                </c:pt>
                <c:pt idx="659">
                  <c:v>8539.9769270849065</c:v>
                </c:pt>
                <c:pt idx="660">
                  <c:v>8552.9359209044578</c:v>
                </c:pt>
                <c:pt idx="661">
                  <c:v>8565.8949147240128</c:v>
                </c:pt>
                <c:pt idx="662">
                  <c:v>8578.8539085435659</c:v>
                </c:pt>
                <c:pt idx="663">
                  <c:v>8591.8129023631154</c:v>
                </c:pt>
                <c:pt idx="664">
                  <c:v>8604.7718961826686</c:v>
                </c:pt>
                <c:pt idx="665">
                  <c:v>8617.7308900022199</c:v>
                </c:pt>
                <c:pt idx="666">
                  <c:v>8630.689883821773</c:v>
                </c:pt>
                <c:pt idx="667">
                  <c:v>8643.6488776413262</c:v>
                </c:pt>
                <c:pt idx="668">
                  <c:v>8656.6078714608757</c:v>
                </c:pt>
                <c:pt idx="669">
                  <c:v>8669.5668652804306</c:v>
                </c:pt>
                <c:pt idx="670">
                  <c:v>8682.525859099982</c:v>
                </c:pt>
                <c:pt idx="671">
                  <c:v>8695.4848529195315</c:v>
                </c:pt>
                <c:pt idx="672">
                  <c:v>8708.4438467390864</c:v>
                </c:pt>
                <c:pt idx="673">
                  <c:v>8721.4028405586359</c:v>
                </c:pt>
                <c:pt idx="674">
                  <c:v>8734.3618343781927</c:v>
                </c:pt>
                <c:pt idx="675">
                  <c:v>8747.3208281977422</c:v>
                </c:pt>
                <c:pt idx="676">
                  <c:v>8760.2798220172936</c:v>
                </c:pt>
                <c:pt idx="677">
                  <c:v>8773.2388158368485</c:v>
                </c:pt>
                <c:pt idx="678">
                  <c:v>8786.1978096563998</c:v>
                </c:pt>
                <c:pt idx="679">
                  <c:v>8799.1568034759512</c:v>
                </c:pt>
                <c:pt idx="680">
                  <c:v>8812.1157972955043</c:v>
                </c:pt>
                <c:pt idx="681">
                  <c:v>8825.0747911150556</c:v>
                </c:pt>
                <c:pt idx="682">
                  <c:v>8838.0337849346088</c:v>
                </c:pt>
                <c:pt idx="683">
                  <c:v>8850.9927787541583</c:v>
                </c:pt>
                <c:pt idx="684">
                  <c:v>8863.9517725737114</c:v>
                </c:pt>
                <c:pt idx="685">
                  <c:v>8876.9107663932646</c:v>
                </c:pt>
                <c:pt idx="686">
                  <c:v>8889.8697602128177</c:v>
                </c:pt>
                <c:pt idx="687">
                  <c:v>8902.828754032369</c:v>
                </c:pt>
                <c:pt idx="688">
                  <c:v>8915.7877478519204</c:v>
                </c:pt>
                <c:pt idx="689">
                  <c:v>8928.7467416714735</c:v>
                </c:pt>
                <c:pt idx="690">
                  <c:v>8941.7057354910266</c:v>
                </c:pt>
                <c:pt idx="691">
                  <c:v>8954.6647293105761</c:v>
                </c:pt>
                <c:pt idx="692">
                  <c:v>8967.6237231301293</c:v>
                </c:pt>
                <c:pt idx="693">
                  <c:v>8980.5827169496824</c:v>
                </c:pt>
                <c:pt idx="694">
                  <c:v>8993.5417107692338</c:v>
                </c:pt>
                <c:pt idx="695">
                  <c:v>5878.8043220185336</c:v>
                </c:pt>
                <c:pt idx="696">
                  <c:v>5887.2630332732369</c:v>
                </c:pt>
                <c:pt idx="697">
                  <c:v>5895.7217445279402</c:v>
                </c:pt>
                <c:pt idx="698">
                  <c:v>5904.1804557826435</c:v>
                </c:pt>
                <c:pt idx="699">
                  <c:v>5912.6391670373469</c:v>
                </c:pt>
                <c:pt idx="700">
                  <c:v>5921.0978782920474</c:v>
                </c:pt>
                <c:pt idx="701">
                  <c:v>5929.5565895467507</c:v>
                </c:pt>
                <c:pt idx="702">
                  <c:v>5938.0153008014549</c:v>
                </c:pt>
                <c:pt idx="703">
                  <c:v>5946.4740120561564</c:v>
                </c:pt>
                <c:pt idx="704">
                  <c:v>5954.9327233108625</c:v>
                </c:pt>
                <c:pt idx="705">
                  <c:v>5963.3914345655639</c:v>
                </c:pt>
                <c:pt idx="706">
                  <c:v>5971.8501458202663</c:v>
                </c:pt>
                <c:pt idx="707">
                  <c:v>5980.3088570749696</c:v>
                </c:pt>
                <c:pt idx="708">
                  <c:v>5988.767568329672</c:v>
                </c:pt>
                <c:pt idx="709">
                  <c:v>5997.2262795843762</c:v>
                </c:pt>
                <c:pt idx="710">
                  <c:v>6005.6849908390786</c:v>
                </c:pt>
                <c:pt idx="711">
                  <c:v>6014.143702093781</c:v>
                </c:pt>
                <c:pt idx="712">
                  <c:v>6022.6024133484834</c:v>
                </c:pt>
                <c:pt idx="713">
                  <c:v>6031.0611246031867</c:v>
                </c:pt>
                <c:pt idx="714">
                  <c:v>6039.5198358578891</c:v>
                </c:pt>
                <c:pt idx="715">
                  <c:v>6047.9785471125933</c:v>
                </c:pt>
                <c:pt idx="716">
                  <c:v>6056.4372583672948</c:v>
                </c:pt>
                <c:pt idx="717">
                  <c:v>6064.895969621999</c:v>
                </c:pt>
                <c:pt idx="718">
                  <c:v>6073.3546808767014</c:v>
                </c:pt>
                <c:pt idx="719">
                  <c:v>6081.8133921314056</c:v>
                </c:pt>
                <c:pt idx="720">
                  <c:v>6090.2721033861062</c:v>
                </c:pt>
                <c:pt idx="721">
                  <c:v>6098.7308146408095</c:v>
                </c:pt>
                <c:pt idx="722">
                  <c:v>6107.1895258955146</c:v>
                </c:pt>
                <c:pt idx="723">
                  <c:v>6115.6482371502161</c:v>
                </c:pt>
                <c:pt idx="724">
                  <c:v>6124.1069484049185</c:v>
                </c:pt>
                <c:pt idx="725">
                  <c:v>6132.5656596596227</c:v>
                </c:pt>
                <c:pt idx="726">
                  <c:v>6141.024370914326</c:v>
                </c:pt>
                <c:pt idx="727">
                  <c:v>6149.4830821690284</c:v>
                </c:pt>
                <c:pt idx="728">
                  <c:v>6157.9417934237317</c:v>
                </c:pt>
                <c:pt idx="729">
                  <c:v>6166.4005046784332</c:v>
                </c:pt>
                <c:pt idx="730">
                  <c:v>6174.8592159331365</c:v>
                </c:pt>
                <c:pt idx="731">
                  <c:v>6183.3179271878398</c:v>
                </c:pt>
                <c:pt idx="732">
                  <c:v>6191.7766384425413</c:v>
                </c:pt>
                <c:pt idx="733">
                  <c:v>6200.2353496972464</c:v>
                </c:pt>
                <c:pt idx="734">
                  <c:v>6208.6940609519488</c:v>
                </c:pt>
                <c:pt idx="735">
                  <c:v>6217.1527722066512</c:v>
                </c:pt>
                <c:pt idx="736">
                  <c:v>6225.6114834613536</c:v>
                </c:pt>
                <c:pt idx="737">
                  <c:v>6234.0701947160578</c:v>
                </c:pt>
                <c:pt idx="738">
                  <c:v>6242.5289059707602</c:v>
                </c:pt>
                <c:pt idx="739">
                  <c:v>6250.9876172254644</c:v>
                </c:pt>
                <c:pt idx="740">
                  <c:v>6259.446328480165</c:v>
                </c:pt>
                <c:pt idx="741">
                  <c:v>6267.9050397348674</c:v>
                </c:pt>
                <c:pt idx="742">
                  <c:v>6276.3637509895725</c:v>
                </c:pt>
                <c:pt idx="743">
                  <c:v>6284.822462244274</c:v>
                </c:pt>
                <c:pt idx="744">
                  <c:v>6293.2811734989782</c:v>
                </c:pt>
                <c:pt idx="745">
                  <c:v>6301.7398847536806</c:v>
                </c:pt>
                <c:pt idx="746">
                  <c:v>6310.1985960083839</c:v>
                </c:pt>
                <c:pt idx="747">
                  <c:v>6318.6573072630863</c:v>
                </c:pt>
                <c:pt idx="748">
                  <c:v>6327.1160185177887</c:v>
                </c:pt>
                <c:pt idx="749">
                  <c:v>6335.5747297724929</c:v>
                </c:pt>
                <c:pt idx="750">
                  <c:v>6344.0334410271953</c:v>
                </c:pt>
                <c:pt idx="751">
                  <c:v>6352.4921522818986</c:v>
                </c:pt>
                <c:pt idx="752">
                  <c:v>6360.950863536601</c:v>
                </c:pt>
                <c:pt idx="753">
                  <c:v>6369.4095747913025</c:v>
                </c:pt>
                <c:pt idx="754">
                  <c:v>6377.8682860460067</c:v>
                </c:pt>
                <c:pt idx="755">
                  <c:v>6386.3269973007109</c:v>
                </c:pt>
                <c:pt idx="756">
                  <c:v>6394.7857085554124</c:v>
                </c:pt>
                <c:pt idx="757">
                  <c:v>6403.2444198101166</c:v>
                </c:pt>
                <c:pt idx="758">
                  <c:v>6411.703131064819</c:v>
                </c:pt>
                <c:pt idx="759">
                  <c:v>6420.1618423195223</c:v>
                </c:pt>
                <c:pt idx="760">
                  <c:v>6428.6205535742238</c:v>
                </c:pt>
                <c:pt idx="761">
                  <c:v>6437.0792648289262</c:v>
                </c:pt>
                <c:pt idx="762">
                  <c:v>6445.5379760836313</c:v>
                </c:pt>
                <c:pt idx="763">
                  <c:v>6453.9966873383328</c:v>
                </c:pt>
                <c:pt idx="764">
                  <c:v>6462.4553985930379</c:v>
                </c:pt>
                <c:pt idx="765">
                  <c:v>6470.9141098477385</c:v>
                </c:pt>
                <c:pt idx="766">
                  <c:v>6479.3728211024409</c:v>
                </c:pt>
                <c:pt idx="767">
                  <c:v>6487.831532357146</c:v>
                </c:pt>
                <c:pt idx="768">
                  <c:v>6496.2902436118475</c:v>
                </c:pt>
                <c:pt idx="769">
                  <c:v>6504.7489548665517</c:v>
                </c:pt>
                <c:pt idx="770">
                  <c:v>6513.207666121255</c:v>
                </c:pt>
                <c:pt idx="771">
                  <c:v>6521.6663773759556</c:v>
                </c:pt>
                <c:pt idx="772">
                  <c:v>6530.1250886306589</c:v>
                </c:pt>
                <c:pt idx="773">
                  <c:v>6538.583799885364</c:v>
                </c:pt>
                <c:pt idx="774">
                  <c:v>6547.0425111400655</c:v>
                </c:pt>
                <c:pt idx="775">
                  <c:v>6555.5012223947688</c:v>
                </c:pt>
                <c:pt idx="776">
                  <c:v>6563.9599336494712</c:v>
                </c:pt>
                <c:pt idx="777">
                  <c:v>6572.4186449041727</c:v>
                </c:pt>
                <c:pt idx="778">
                  <c:v>6580.8773561588769</c:v>
                </c:pt>
                <c:pt idx="779">
                  <c:v>6589.336067413582</c:v>
                </c:pt>
                <c:pt idx="780">
                  <c:v>6597.7947786682835</c:v>
                </c:pt>
                <c:pt idx="781">
                  <c:v>6606.253489922985</c:v>
                </c:pt>
                <c:pt idx="782">
                  <c:v>6614.7122011776901</c:v>
                </c:pt>
                <c:pt idx="783">
                  <c:v>6623.1709124323907</c:v>
                </c:pt>
                <c:pt idx="784">
                  <c:v>6631.6296236870949</c:v>
                </c:pt>
                <c:pt idx="785">
                  <c:v>6640.0883349417991</c:v>
                </c:pt>
                <c:pt idx="786">
                  <c:v>6648.5470461964997</c:v>
                </c:pt>
                <c:pt idx="787">
                  <c:v>6657.0057574512039</c:v>
                </c:pt>
                <c:pt idx="788">
                  <c:v>6665.4644687059072</c:v>
                </c:pt>
                <c:pt idx="789">
                  <c:v>6673.9231799606096</c:v>
                </c:pt>
                <c:pt idx="790">
                  <c:v>6682.381891215312</c:v>
                </c:pt>
                <c:pt idx="791">
                  <c:v>6690.8406024700153</c:v>
                </c:pt>
                <c:pt idx="792">
                  <c:v>6699.2993137247176</c:v>
                </c:pt>
                <c:pt idx="793">
                  <c:v>6707.758024979421</c:v>
                </c:pt>
                <c:pt idx="794">
                  <c:v>6716.2167362341233</c:v>
                </c:pt>
                <c:pt idx="795">
                  <c:v>6724.6754474888257</c:v>
                </c:pt>
                <c:pt idx="796">
                  <c:v>6733.1341587435309</c:v>
                </c:pt>
                <c:pt idx="797">
                  <c:v>6741.5928699982342</c:v>
                </c:pt>
                <c:pt idx="798">
                  <c:v>6750.0515812529356</c:v>
                </c:pt>
                <c:pt idx="799">
                  <c:v>6758.5102925076399</c:v>
                </c:pt>
                <c:pt idx="800">
                  <c:v>6766.9690037623413</c:v>
                </c:pt>
                <c:pt idx="801">
                  <c:v>6775.4277150170428</c:v>
                </c:pt>
                <c:pt idx="802">
                  <c:v>6783.8864262717489</c:v>
                </c:pt>
                <c:pt idx="803">
                  <c:v>6792.3451375264503</c:v>
                </c:pt>
                <c:pt idx="804">
                  <c:v>6800.8038487811536</c:v>
                </c:pt>
                <c:pt idx="805">
                  <c:v>6809.2625600358569</c:v>
                </c:pt>
                <c:pt idx="806">
                  <c:v>6817.7212712905584</c:v>
                </c:pt>
                <c:pt idx="807">
                  <c:v>6826.1799825452617</c:v>
                </c:pt>
                <c:pt idx="808">
                  <c:v>6834.6386937999641</c:v>
                </c:pt>
                <c:pt idx="809">
                  <c:v>6843.0974050546693</c:v>
                </c:pt>
                <c:pt idx="810">
                  <c:v>6851.5561163093707</c:v>
                </c:pt>
                <c:pt idx="811">
                  <c:v>6860.0148275640731</c:v>
                </c:pt>
                <c:pt idx="812">
                  <c:v>6868.4735388187764</c:v>
                </c:pt>
                <c:pt idx="813">
                  <c:v>6876.9322500734788</c:v>
                </c:pt>
                <c:pt idx="814">
                  <c:v>6885.390961328183</c:v>
                </c:pt>
                <c:pt idx="815">
                  <c:v>6893.8496725828845</c:v>
                </c:pt>
                <c:pt idx="816">
                  <c:v>6902.3083838375878</c:v>
                </c:pt>
                <c:pt idx="817">
                  <c:v>6910.7670950922929</c:v>
                </c:pt>
                <c:pt idx="818">
                  <c:v>6919.2258063469944</c:v>
                </c:pt>
                <c:pt idx="819">
                  <c:v>6927.6845176016968</c:v>
                </c:pt>
                <c:pt idx="820">
                  <c:v>6936.143228856401</c:v>
                </c:pt>
                <c:pt idx="821">
                  <c:v>6944.6019401111025</c:v>
                </c:pt>
                <c:pt idx="822">
                  <c:v>6953.0606513658067</c:v>
                </c:pt>
                <c:pt idx="823">
                  <c:v>6961.5193626205091</c:v>
                </c:pt>
                <c:pt idx="824">
                  <c:v>6969.9780738752115</c:v>
                </c:pt>
                <c:pt idx="825">
                  <c:v>6978.4367851299166</c:v>
                </c:pt>
                <c:pt idx="826">
                  <c:v>6986.8954963846172</c:v>
                </c:pt>
                <c:pt idx="827">
                  <c:v>6995.3542076393205</c:v>
                </c:pt>
                <c:pt idx="828">
                  <c:v>7003.8129188940229</c:v>
                </c:pt>
                <c:pt idx="829">
                  <c:v>7012.2716301487271</c:v>
                </c:pt>
                <c:pt idx="830">
                  <c:v>7020.7303414034295</c:v>
                </c:pt>
                <c:pt idx="831">
                  <c:v>7029.1890526581319</c:v>
                </c:pt>
                <c:pt idx="832">
                  <c:v>7037.6477639128352</c:v>
                </c:pt>
                <c:pt idx="833">
                  <c:v>7046.1064751675394</c:v>
                </c:pt>
                <c:pt idx="834">
                  <c:v>7054.5651864222409</c:v>
                </c:pt>
                <c:pt idx="835">
                  <c:v>7063.0238976769442</c:v>
                </c:pt>
                <c:pt idx="836">
                  <c:v>7071.4826089316466</c:v>
                </c:pt>
                <c:pt idx="837">
                  <c:v>7079.941320186349</c:v>
                </c:pt>
                <c:pt idx="838">
                  <c:v>7088.4000314410532</c:v>
                </c:pt>
                <c:pt idx="839">
                  <c:v>7096.8587426957565</c:v>
                </c:pt>
                <c:pt idx="840">
                  <c:v>7105.317453950458</c:v>
                </c:pt>
                <c:pt idx="841">
                  <c:v>7113.7761652051613</c:v>
                </c:pt>
                <c:pt idx="842">
                  <c:v>7122.2348764598646</c:v>
                </c:pt>
                <c:pt idx="843">
                  <c:v>7130.693587714567</c:v>
                </c:pt>
                <c:pt idx="844">
                  <c:v>7139.1522989692721</c:v>
                </c:pt>
                <c:pt idx="845">
                  <c:v>7147.6110102239718</c:v>
                </c:pt>
                <c:pt idx="846">
                  <c:v>7156.0697214786742</c:v>
                </c:pt>
                <c:pt idx="847">
                  <c:v>7164.5284327333793</c:v>
                </c:pt>
                <c:pt idx="848">
                  <c:v>7172.9871439880799</c:v>
                </c:pt>
                <c:pt idx="849">
                  <c:v>7181.4458552427868</c:v>
                </c:pt>
                <c:pt idx="850">
                  <c:v>7189.9045664974883</c:v>
                </c:pt>
                <c:pt idx="851">
                  <c:v>7198.3632777521907</c:v>
                </c:pt>
                <c:pt idx="852">
                  <c:v>7206.821989006894</c:v>
                </c:pt>
                <c:pt idx="853">
                  <c:v>7215.2807002615964</c:v>
                </c:pt>
                <c:pt idx="854">
                  <c:v>7223.7394115162997</c:v>
                </c:pt>
                <c:pt idx="855">
                  <c:v>7232.1981227710039</c:v>
                </c:pt>
                <c:pt idx="856">
                  <c:v>7240.6568340257054</c:v>
                </c:pt>
                <c:pt idx="857">
                  <c:v>7249.1155452804078</c:v>
                </c:pt>
                <c:pt idx="858">
                  <c:v>7257.5742565351111</c:v>
                </c:pt>
                <c:pt idx="859">
                  <c:v>7266.0329677898144</c:v>
                </c:pt>
                <c:pt idx="860">
                  <c:v>7274.4916790445177</c:v>
                </c:pt>
                <c:pt idx="861">
                  <c:v>7282.9503902992192</c:v>
                </c:pt>
                <c:pt idx="862">
                  <c:v>7291.4091015539252</c:v>
                </c:pt>
                <c:pt idx="863">
                  <c:v>7299.8678128086258</c:v>
                </c:pt>
                <c:pt idx="864">
                  <c:v>7308.3265240633291</c:v>
                </c:pt>
                <c:pt idx="865">
                  <c:v>7316.7852353180333</c:v>
                </c:pt>
                <c:pt idx="866">
                  <c:v>7325.243946572733</c:v>
                </c:pt>
                <c:pt idx="867">
                  <c:v>7333.7026578274381</c:v>
                </c:pt>
                <c:pt idx="868">
                  <c:v>7342.1613690821405</c:v>
                </c:pt>
                <c:pt idx="869">
                  <c:v>7350.6200803368429</c:v>
                </c:pt>
                <c:pt idx="870">
                  <c:v>7359.0787915915462</c:v>
                </c:pt>
                <c:pt idx="871">
                  <c:v>7367.5375028462495</c:v>
                </c:pt>
                <c:pt idx="872">
                  <c:v>7375.9962141009519</c:v>
                </c:pt>
                <c:pt idx="873">
                  <c:v>7384.454925355657</c:v>
                </c:pt>
                <c:pt idx="874">
                  <c:v>7392.9136366103585</c:v>
                </c:pt>
                <c:pt idx="875">
                  <c:v>7401.37234786506</c:v>
                </c:pt>
                <c:pt idx="876">
                  <c:v>7409.8310591197642</c:v>
                </c:pt>
                <c:pt idx="877">
                  <c:v>7418.2897703744657</c:v>
                </c:pt>
                <c:pt idx="878">
                  <c:v>7426.7484816291699</c:v>
                </c:pt>
                <c:pt idx="879">
                  <c:v>7435.2071928838741</c:v>
                </c:pt>
                <c:pt idx="880">
                  <c:v>7443.6659041385756</c:v>
                </c:pt>
                <c:pt idx="881">
                  <c:v>7452.124615393278</c:v>
                </c:pt>
                <c:pt idx="882">
                  <c:v>7460.5833266479822</c:v>
                </c:pt>
                <c:pt idx="883">
                  <c:v>7469.0420379026837</c:v>
                </c:pt>
                <c:pt idx="884">
                  <c:v>7477.5007491573888</c:v>
                </c:pt>
                <c:pt idx="885">
                  <c:v>7485.9594604120894</c:v>
                </c:pt>
                <c:pt idx="886">
                  <c:v>7494.4181716667927</c:v>
                </c:pt>
                <c:pt idx="887">
                  <c:v>7502.8768829214969</c:v>
                </c:pt>
                <c:pt idx="888">
                  <c:v>7511.3355941761974</c:v>
                </c:pt>
                <c:pt idx="889">
                  <c:v>7519.7943054309017</c:v>
                </c:pt>
                <c:pt idx="890">
                  <c:v>7528.253016685605</c:v>
                </c:pt>
                <c:pt idx="891">
                  <c:v>7536.7117279403064</c:v>
                </c:pt>
                <c:pt idx="892">
                  <c:v>7545.1704391950116</c:v>
                </c:pt>
                <c:pt idx="893">
                  <c:v>7553.6291504497131</c:v>
                </c:pt>
                <c:pt idx="894">
                  <c:v>7562.0878617044173</c:v>
                </c:pt>
                <c:pt idx="895">
                  <c:v>7570.5465729591215</c:v>
                </c:pt>
                <c:pt idx="896">
                  <c:v>7579.0052842138221</c:v>
                </c:pt>
                <c:pt idx="897">
                  <c:v>7587.4639954685254</c:v>
                </c:pt>
                <c:pt idx="898">
                  <c:v>7595.9227067232296</c:v>
                </c:pt>
                <c:pt idx="899">
                  <c:v>7604.3814179779311</c:v>
                </c:pt>
                <c:pt idx="900">
                  <c:v>7612.8401292326344</c:v>
                </c:pt>
                <c:pt idx="901">
                  <c:v>7621.2988404873367</c:v>
                </c:pt>
                <c:pt idx="902">
                  <c:v>7629.7575517420419</c:v>
                </c:pt>
                <c:pt idx="903">
                  <c:v>7638.2162629967434</c:v>
                </c:pt>
                <c:pt idx="904">
                  <c:v>7646.6749742514467</c:v>
                </c:pt>
                <c:pt idx="905">
                  <c:v>7655.1336855061481</c:v>
                </c:pt>
                <c:pt idx="906">
                  <c:v>7663.5923967608505</c:v>
                </c:pt>
                <c:pt idx="907">
                  <c:v>7672.0511080155557</c:v>
                </c:pt>
                <c:pt idx="908">
                  <c:v>7680.5098192702571</c:v>
                </c:pt>
                <c:pt idx="909">
                  <c:v>7688.9685305249614</c:v>
                </c:pt>
                <c:pt idx="910">
                  <c:v>7697.4272417796628</c:v>
                </c:pt>
                <c:pt idx="911">
                  <c:v>7705.8859530343661</c:v>
                </c:pt>
                <c:pt idx="912">
                  <c:v>7714.3446642890685</c:v>
                </c:pt>
                <c:pt idx="913">
                  <c:v>7722.8033755437718</c:v>
                </c:pt>
                <c:pt idx="914">
                  <c:v>7731.262086798477</c:v>
                </c:pt>
                <c:pt idx="915">
                  <c:v>7739.7207980531775</c:v>
                </c:pt>
                <c:pt idx="916">
                  <c:v>7748.1795093078808</c:v>
                </c:pt>
                <c:pt idx="917">
                  <c:v>7756.6382205625832</c:v>
                </c:pt>
                <c:pt idx="918">
                  <c:v>7765.0969318172865</c:v>
                </c:pt>
                <c:pt idx="919">
                  <c:v>7773.5556430719898</c:v>
                </c:pt>
                <c:pt idx="920">
                  <c:v>7782.0143543266922</c:v>
                </c:pt>
                <c:pt idx="921">
                  <c:v>7790.4730655813955</c:v>
                </c:pt>
                <c:pt idx="922">
                  <c:v>7798.931776836097</c:v>
                </c:pt>
                <c:pt idx="923">
                  <c:v>7807.3904880908012</c:v>
                </c:pt>
                <c:pt idx="924">
                  <c:v>7815.8491993455063</c:v>
                </c:pt>
                <c:pt idx="925">
                  <c:v>7824.3079106002087</c:v>
                </c:pt>
                <c:pt idx="926">
                  <c:v>7832.7666218549102</c:v>
                </c:pt>
                <c:pt idx="927">
                  <c:v>7841.2253331096135</c:v>
                </c:pt>
                <c:pt idx="928">
                  <c:v>7849.6840443643159</c:v>
                </c:pt>
                <c:pt idx="929">
                  <c:v>7858.142755619021</c:v>
                </c:pt>
                <c:pt idx="930">
                  <c:v>7866.6014668737225</c:v>
                </c:pt>
                <c:pt idx="931">
                  <c:v>7875.0601781284231</c:v>
                </c:pt>
                <c:pt idx="932">
                  <c:v>7883.51888938313</c:v>
                </c:pt>
                <c:pt idx="933">
                  <c:v>7891.9776006378306</c:v>
                </c:pt>
                <c:pt idx="934">
                  <c:v>7900.4363118925339</c:v>
                </c:pt>
                <c:pt idx="935">
                  <c:v>7908.8950231472354</c:v>
                </c:pt>
                <c:pt idx="936">
                  <c:v>7917.3537344019396</c:v>
                </c:pt>
                <c:pt idx="937">
                  <c:v>7925.8124456566429</c:v>
                </c:pt>
                <c:pt idx="938">
                  <c:v>7934.2711569113444</c:v>
                </c:pt>
                <c:pt idx="939">
                  <c:v>7942.7298681660504</c:v>
                </c:pt>
                <c:pt idx="940">
                  <c:v>7951.1885794207519</c:v>
                </c:pt>
                <c:pt idx="941">
                  <c:v>7959.6472906754534</c:v>
                </c:pt>
                <c:pt idx="942">
                  <c:v>7968.1060019301594</c:v>
                </c:pt>
                <c:pt idx="943">
                  <c:v>7976.5647131848591</c:v>
                </c:pt>
                <c:pt idx="944">
                  <c:v>7985.0234244395615</c:v>
                </c:pt>
                <c:pt idx="945">
                  <c:v>7993.4821356942666</c:v>
                </c:pt>
                <c:pt idx="946">
                  <c:v>8001.9408469489681</c:v>
                </c:pt>
                <c:pt idx="947">
                  <c:v>8010.3995582036705</c:v>
                </c:pt>
                <c:pt idx="948">
                  <c:v>8018.8582694583756</c:v>
                </c:pt>
                <c:pt idx="949">
                  <c:v>8027.316980713078</c:v>
                </c:pt>
                <c:pt idx="950">
                  <c:v>8035.7756919677795</c:v>
                </c:pt>
                <c:pt idx="951">
                  <c:v>8044.2344032224828</c:v>
                </c:pt>
                <c:pt idx="952">
                  <c:v>8052.6931144771861</c:v>
                </c:pt>
                <c:pt idx="953">
                  <c:v>8061.1518257318885</c:v>
                </c:pt>
                <c:pt idx="954">
                  <c:v>8069.6105369865936</c:v>
                </c:pt>
                <c:pt idx="955">
                  <c:v>8078.0692482412942</c:v>
                </c:pt>
                <c:pt idx="956">
                  <c:v>8086.5279594959975</c:v>
                </c:pt>
                <c:pt idx="957">
                  <c:v>8094.9866707507026</c:v>
                </c:pt>
                <c:pt idx="958">
                  <c:v>8103.4453820054032</c:v>
                </c:pt>
                <c:pt idx="959">
                  <c:v>8111.9040932601065</c:v>
                </c:pt>
                <c:pt idx="960">
                  <c:v>8120.3628045148107</c:v>
                </c:pt>
                <c:pt idx="961">
                  <c:v>8128.8215157695122</c:v>
                </c:pt>
                <c:pt idx="962">
                  <c:v>8137.2802270242155</c:v>
                </c:pt>
                <c:pt idx="963">
                  <c:v>8145.7389382789197</c:v>
                </c:pt>
                <c:pt idx="964">
                  <c:v>8154.1976495336212</c:v>
                </c:pt>
                <c:pt idx="965">
                  <c:v>8162.6563607883245</c:v>
                </c:pt>
                <c:pt idx="966">
                  <c:v>8171.1150720430287</c:v>
                </c:pt>
                <c:pt idx="967">
                  <c:v>8179.5737832977302</c:v>
                </c:pt>
                <c:pt idx="968">
                  <c:v>8188.0324945524317</c:v>
                </c:pt>
                <c:pt idx="969">
                  <c:v>8196.4912058071386</c:v>
                </c:pt>
                <c:pt idx="970">
                  <c:v>8204.9499170618383</c:v>
                </c:pt>
                <c:pt idx="971">
                  <c:v>8213.4086283165416</c:v>
                </c:pt>
                <c:pt idx="972">
                  <c:v>8221.8673395712449</c:v>
                </c:pt>
                <c:pt idx="973">
                  <c:v>8230.3260508259482</c:v>
                </c:pt>
                <c:pt idx="974">
                  <c:v>8238.7847620806515</c:v>
                </c:pt>
                <c:pt idx="975">
                  <c:v>8247.2434733353512</c:v>
                </c:pt>
                <c:pt idx="976">
                  <c:v>8255.7021845900545</c:v>
                </c:pt>
                <c:pt idx="977">
                  <c:v>8264.1608958447596</c:v>
                </c:pt>
                <c:pt idx="978">
                  <c:v>8272.6196070994629</c:v>
                </c:pt>
                <c:pt idx="979">
                  <c:v>8281.0783183541662</c:v>
                </c:pt>
                <c:pt idx="980">
                  <c:v>8289.5370296088695</c:v>
                </c:pt>
                <c:pt idx="981">
                  <c:v>8297.9957408635692</c:v>
                </c:pt>
                <c:pt idx="982">
                  <c:v>8306.4544521182743</c:v>
                </c:pt>
                <c:pt idx="983">
                  <c:v>8314.9131633729776</c:v>
                </c:pt>
                <c:pt idx="984">
                  <c:v>8323.3718746276809</c:v>
                </c:pt>
                <c:pt idx="985">
                  <c:v>8331.8305858823842</c:v>
                </c:pt>
                <c:pt idx="986">
                  <c:v>8340.2892971370838</c:v>
                </c:pt>
                <c:pt idx="987">
                  <c:v>8348.7480083917872</c:v>
                </c:pt>
                <c:pt idx="988">
                  <c:v>8357.2067196464905</c:v>
                </c:pt>
                <c:pt idx="989">
                  <c:v>8365.6654309011956</c:v>
                </c:pt>
                <c:pt idx="990">
                  <c:v>8374.1241421558989</c:v>
                </c:pt>
                <c:pt idx="991">
                  <c:v>8382.5828534106004</c:v>
                </c:pt>
                <c:pt idx="992">
                  <c:v>8391.0415646653037</c:v>
                </c:pt>
                <c:pt idx="993">
                  <c:v>8399.5002759200052</c:v>
                </c:pt>
                <c:pt idx="994">
                  <c:v>8407.9589871747103</c:v>
                </c:pt>
                <c:pt idx="995">
                  <c:v>8416.4176984294136</c:v>
                </c:pt>
                <c:pt idx="996">
                  <c:v>8424.8764096841151</c:v>
                </c:pt>
                <c:pt idx="997">
                  <c:v>8433.3351209388184</c:v>
                </c:pt>
                <c:pt idx="998">
                  <c:v>8441.7938321935217</c:v>
                </c:pt>
                <c:pt idx="999">
                  <c:v>8450.2525434482232</c:v>
                </c:pt>
                <c:pt idx="1000">
                  <c:v>8458.7112547029301</c:v>
                </c:pt>
                <c:pt idx="1001">
                  <c:v>8467.1699659576316</c:v>
                </c:pt>
                <c:pt idx="1002">
                  <c:v>8475.6286772123331</c:v>
                </c:pt>
                <c:pt idx="1003">
                  <c:v>8484.0873884670364</c:v>
                </c:pt>
                <c:pt idx="1004">
                  <c:v>8492.5460997217397</c:v>
                </c:pt>
                <c:pt idx="1005">
                  <c:v>8501.0048109764411</c:v>
                </c:pt>
                <c:pt idx="1006">
                  <c:v>8509.4635222311463</c:v>
                </c:pt>
                <c:pt idx="1007">
                  <c:v>8517.9222334858478</c:v>
                </c:pt>
                <c:pt idx="1008">
                  <c:v>8526.3809447405492</c:v>
                </c:pt>
                <c:pt idx="1009">
                  <c:v>8534.8396559952525</c:v>
                </c:pt>
                <c:pt idx="1010">
                  <c:v>8543.2983672499558</c:v>
                </c:pt>
                <c:pt idx="1011">
                  <c:v>8551.7570785046591</c:v>
                </c:pt>
                <c:pt idx="1012">
                  <c:v>8560.2157897593625</c:v>
                </c:pt>
                <c:pt idx="1013">
                  <c:v>8568.6745010140639</c:v>
                </c:pt>
                <c:pt idx="1014">
                  <c:v>8577.1332122687672</c:v>
                </c:pt>
                <c:pt idx="1015">
                  <c:v>8585.5919235234687</c:v>
                </c:pt>
                <c:pt idx="1016">
                  <c:v>8594.0506347781757</c:v>
                </c:pt>
                <c:pt idx="1017">
                  <c:v>8602.5093460328771</c:v>
                </c:pt>
                <c:pt idx="1018">
                  <c:v>8610.9680572875768</c:v>
                </c:pt>
                <c:pt idx="1019">
                  <c:v>8619.4267685422838</c:v>
                </c:pt>
                <c:pt idx="1020">
                  <c:v>8627.8854797969834</c:v>
                </c:pt>
                <c:pt idx="1021">
                  <c:v>8636.3441910516867</c:v>
                </c:pt>
                <c:pt idx="1022">
                  <c:v>8644.8029023063937</c:v>
                </c:pt>
                <c:pt idx="1023">
                  <c:v>8653.2616135610951</c:v>
                </c:pt>
                <c:pt idx="1024">
                  <c:v>8661.7203248157966</c:v>
                </c:pt>
                <c:pt idx="1025">
                  <c:v>8670.1790360705018</c:v>
                </c:pt>
                <c:pt idx="1026">
                  <c:v>8678.6377473252032</c:v>
                </c:pt>
                <c:pt idx="1027">
                  <c:v>8687.0964585799065</c:v>
                </c:pt>
                <c:pt idx="1028">
                  <c:v>8695.5551698346098</c:v>
                </c:pt>
                <c:pt idx="1029">
                  <c:v>8704.0138810893131</c:v>
                </c:pt>
                <c:pt idx="1030">
                  <c:v>8712.4725923440146</c:v>
                </c:pt>
                <c:pt idx="1031">
                  <c:v>8720.9313035987179</c:v>
                </c:pt>
                <c:pt idx="1032">
                  <c:v>8729.3900148534212</c:v>
                </c:pt>
                <c:pt idx="1033">
                  <c:v>8737.8487261081227</c:v>
                </c:pt>
                <c:pt idx="1034">
                  <c:v>8746.307437362826</c:v>
                </c:pt>
                <c:pt idx="1035">
                  <c:v>8754.7661486175293</c:v>
                </c:pt>
                <c:pt idx="1036">
                  <c:v>8763.2248598722308</c:v>
                </c:pt>
                <c:pt idx="1037">
                  <c:v>8771.6835711269377</c:v>
                </c:pt>
                <c:pt idx="1038">
                  <c:v>8780.1422823816374</c:v>
                </c:pt>
                <c:pt idx="1039">
                  <c:v>8788.6009936363407</c:v>
                </c:pt>
                <c:pt idx="1040">
                  <c:v>8797.0597048910458</c:v>
                </c:pt>
                <c:pt idx="1041">
                  <c:v>8805.5184161457473</c:v>
                </c:pt>
                <c:pt idx="1042">
                  <c:v>8813.9771274004488</c:v>
                </c:pt>
                <c:pt idx="1043">
                  <c:v>8822.4358386551539</c:v>
                </c:pt>
                <c:pt idx="1044">
                  <c:v>8830.8945499098554</c:v>
                </c:pt>
                <c:pt idx="1045">
                  <c:v>8839.3532611645587</c:v>
                </c:pt>
                <c:pt idx="1046">
                  <c:v>8847.8119724192602</c:v>
                </c:pt>
                <c:pt idx="1047">
                  <c:v>8856.2706836739635</c:v>
                </c:pt>
                <c:pt idx="1048">
                  <c:v>8864.7293949286686</c:v>
                </c:pt>
                <c:pt idx="1049">
                  <c:v>8873.1881061833719</c:v>
                </c:pt>
                <c:pt idx="1050">
                  <c:v>8881.6468174380716</c:v>
                </c:pt>
                <c:pt idx="1051">
                  <c:v>8890.1055286927749</c:v>
                </c:pt>
                <c:pt idx="1052">
                  <c:v>8898.5642399474782</c:v>
                </c:pt>
                <c:pt idx="1053">
                  <c:v>8907.0229512021833</c:v>
                </c:pt>
                <c:pt idx="1054">
                  <c:v>8915.4816624568866</c:v>
                </c:pt>
                <c:pt idx="1055">
                  <c:v>8923.9403737115881</c:v>
                </c:pt>
                <c:pt idx="1056">
                  <c:v>8932.3990849662896</c:v>
                </c:pt>
                <c:pt idx="1057">
                  <c:v>8940.8577962209929</c:v>
                </c:pt>
                <c:pt idx="1058">
                  <c:v>8949.3165074756944</c:v>
                </c:pt>
                <c:pt idx="1059">
                  <c:v>8957.7752187304013</c:v>
                </c:pt>
                <c:pt idx="1060">
                  <c:v>8966.2339299851028</c:v>
                </c:pt>
                <c:pt idx="1061">
                  <c:v>8974.6926412398043</c:v>
                </c:pt>
                <c:pt idx="1062">
                  <c:v>8983.1513524945076</c:v>
                </c:pt>
                <c:pt idx="1063">
                  <c:v>8991.6100637492109</c:v>
                </c:pt>
                <c:pt idx="1064">
                  <c:v>6517.8982179857221</c:v>
                </c:pt>
                <c:pt idx="1065">
                  <c:v>6524.0240621755574</c:v>
                </c:pt>
                <c:pt idx="1066">
                  <c:v>6530.1499063653928</c:v>
                </c:pt>
                <c:pt idx="1067">
                  <c:v>6536.275750555229</c:v>
                </c:pt>
                <c:pt idx="1068">
                  <c:v>6542.4015947450644</c:v>
                </c:pt>
                <c:pt idx="1069">
                  <c:v>6548.5274389349024</c:v>
                </c:pt>
                <c:pt idx="1070">
                  <c:v>6554.6532831247378</c:v>
                </c:pt>
                <c:pt idx="1071">
                  <c:v>6560.779127314574</c:v>
                </c:pt>
                <c:pt idx="1072">
                  <c:v>6566.9049715044112</c:v>
                </c:pt>
                <c:pt idx="1073">
                  <c:v>6573.0308156942474</c:v>
                </c:pt>
                <c:pt idx="1074">
                  <c:v>6579.1566598840836</c:v>
                </c:pt>
                <c:pt idx="1075">
                  <c:v>6585.282504073919</c:v>
                </c:pt>
                <c:pt idx="1076">
                  <c:v>6591.4083482637552</c:v>
                </c:pt>
                <c:pt idx="1077">
                  <c:v>6597.5341924535905</c:v>
                </c:pt>
                <c:pt idx="1078">
                  <c:v>6603.6600366434259</c:v>
                </c:pt>
                <c:pt idx="1079">
                  <c:v>6609.7858808332639</c:v>
                </c:pt>
                <c:pt idx="1080">
                  <c:v>6615.9117250231002</c:v>
                </c:pt>
                <c:pt idx="1081">
                  <c:v>6622.0375692129355</c:v>
                </c:pt>
                <c:pt idx="1082">
                  <c:v>6628.1634134027727</c:v>
                </c:pt>
                <c:pt idx="1083">
                  <c:v>6634.289257592608</c:v>
                </c:pt>
                <c:pt idx="1084">
                  <c:v>6640.4151017824443</c:v>
                </c:pt>
                <c:pt idx="1085">
                  <c:v>6646.5409459722814</c:v>
                </c:pt>
                <c:pt idx="1086">
                  <c:v>6652.6667901621167</c:v>
                </c:pt>
                <c:pt idx="1087">
                  <c:v>6658.7926343519539</c:v>
                </c:pt>
                <c:pt idx="1088">
                  <c:v>6664.9184785417892</c:v>
                </c:pt>
                <c:pt idx="1089">
                  <c:v>6671.0443227316255</c:v>
                </c:pt>
                <c:pt idx="1090">
                  <c:v>6677.1701669214617</c:v>
                </c:pt>
                <c:pt idx="1091">
                  <c:v>6683.2960111112989</c:v>
                </c:pt>
                <c:pt idx="1092">
                  <c:v>6689.4218553011342</c:v>
                </c:pt>
                <c:pt idx="1093">
                  <c:v>6695.5476994909704</c:v>
                </c:pt>
                <c:pt idx="1094">
                  <c:v>6701.6735436808058</c:v>
                </c:pt>
                <c:pt idx="1095">
                  <c:v>6707.7993878706411</c:v>
                </c:pt>
                <c:pt idx="1096">
                  <c:v>6713.9252320604774</c:v>
                </c:pt>
                <c:pt idx="1097">
                  <c:v>6720.0510762503154</c:v>
                </c:pt>
                <c:pt idx="1098">
                  <c:v>6726.1769204401508</c:v>
                </c:pt>
                <c:pt idx="1099">
                  <c:v>6732.3027646299879</c:v>
                </c:pt>
                <c:pt idx="1100">
                  <c:v>6738.4286088198232</c:v>
                </c:pt>
                <c:pt idx="1101">
                  <c:v>6744.5544530096604</c:v>
                </c:pt>
                <c:pt idx="1102">
                  <c:v>6750.6802971994966</c:v>
                </c:pt>
                <c:pt idx="1103">
                  <c:v>6756.806141389332</c:v>
                </c:pt>
                <c:pt idx="1104">
                  <c:v>6762.93198557917</c:v>
                </c:pt>
                <c:pt idx="1105">
                  <c:v>6769.0578297690054</c:v>
                </c:pt>
                <c:pt idx="1106">
                  <c:v>6775.1836739588407</c:v>
                </c:pt>
                <c:pt idx="1107">
                  <c:v>6781.3095181486769</c:v>
                </c:pt>
                <c:pt idx="1108">
                  <c:v>6787.4353623385123</c:v>
                </c:pt>
                <c:pt idx="1109">
                  <c:v>6793.5612065283494</c:v>
                </c:pt>
                <c:pt idx="1110">
                  <c:v>6799.6870507181839</c:v>
                </c:pt>
                <c:pt idx="1111">
                  <c:v>6805.812894908021</c:v>
                </c:pt>
                <c:pt idx="1112">
                  <c:v>6811.9387390978573</c:v>
                </c:pt>
                <c:pt idx="1113">
                  <c:v>6818.0645832876944</c:v>
                </c:pt>
                <c:pt idx="1114">
                  <c:v>6824.1904274775325</c:v>
                </c:pt>
                <c:pt idx="1115">
                  <c:v>6830.3162716673669</c:v>
                </c:pt>
                <c:pt idx="1116">
                  <c:v>6836.4421158572031</c:v>
                </c:pt>
                <c:pt idx="1117">
                  <c:v>6842.5679600470403</c:v>
                </c:pt>
                <c:pt idx="1118">
                  <c:v>6848.6938042368756</c:v>
                </c:pt>
                <c:pt idx="1119">
                  <c:v>6854.8196484267119</c:v>
                </c:pt>
                <c:pt idx="1120">
                  <c:v>6860.9454926165472</c:v>
                </c:pt>
                <c:pt idx="1121">
                  <c:v>6867.0713368063834</c:v>
                </c:pt>
                <c:pt idx="1122">
                  <c:v>6873.1971809962206</c:v>
                </c:pt>
                <c:pt idx="1123">
                  <c:v>6879.3230251860559</c:v>
                </c:pt>
                <c:pt idx="1124">
                  <c:v>6885.4488693758922</c:v>
                </c:pt>
                <c:pt idx="1125">
                  <c:v>6891.5747135657275</c:v>
                </c:pt>
                <c:pt idx="1126">
                  <c:v>6897.7005577555638</c:v>
                </c:pt>
                <c:pt idx="1127">
                  <c:v>6903.8264019454009</c:v>
                </c:pt>
                <c:pt idx="1128">
                  <c:v>6909.9522461352371</c:v>
                </c:pt>
                <c:pt idx="1129">
                  <c:v>6916.0780903250743</c:v>
                </c:pt>
                <c:pt idx="1130">
                  <c:v>6922.2039345149105</c:v>
                </c:pt>
                <c:pt idx="1131">
                  <c:v>6928.3297787047468</c:v>
                </c:pt>
                <c:pt idx="1132">
                  <c:v>6934.4556228945821</c:v>
                </c:pt>
                <c:pt idx="1133">
                  <c:v>6940.5814670844184</c:v>
                </c:pt>
                <c:pt idx="1134">
                  <c:v>6946.7073112742537</c:v>
                </c:pt>
                <c:pt idx="1135">
                  <c:v>6952.8331554640909</c:v>
                </c:pt>
                <c:pt idx="1136">
                  <c:v>6958.9589996539253</c:v>
                </c:pt>
                <c:pt idx="1137">
                  <c:v>6965.0848438437606</c:v>
                </c:pt>
                <c:pt idx="1138">
                  <c:v>6971.2106880336005</c:v>
                </c:pt>
                <c:pt idx="1139">
                  <c:v>6977.3365322234358</c:v>
                </c:pt>
                <c:pt idx="1140">
                  <c:v>6983.4623764132721</c:v>
                </c:pt>
                <c:pt idx="1141">
                  <c:v>6989.5882206031074</c:v>
                </c:pt>
                <c:pt idx="1142">
                  <c:v>6995.7140647929446</c:v>
                </c:pt>
                <c:pt idx="1143">
                  <c:v>7001.8399089827799</c:v>
                </c:pt>
                <c:pt idx="1144">
                  <c:v>7007.965753172617</c:v>
                </c:pt>
                <c:pt idx="1145">
                  <c:v>7014.0915973624533</c:v>
                </c:pt>
                <c:pt idx="1146">
                  <c:v>7020.2174415522886</c:v>
                </c:pt>
                <c:pt idx="1147">
                  <c:v>7026.3432857421249</c:v>
                </c:pt>
                <c:pt idx="1148">
                  <c:v>7032.4691299319602</c:v>
                </c:pt>
                <c:pt idx="1149">
                  <c:v>7038.5949741217983</c:v>
                </c:pt>
                <c:pt idx="1150">
                  <c:v>7044.7208183116336</c:v>
                </c:pt>
                <c:pt idx="1151">
                  <c:v>7050.8466625014707</c:v>
                </c:pt>
                <c:pt idx="1152">
                  <c:v>7056.9725066913052</c:v>
                </c:pt>
                <c:pt idx="1153">
                  <c:v>7063.0983508810823</c:v>
                </c:pt>
                <c:pt idx="1154">
                  <c:v>7069.2241950709176</c:v>
                </c:pt>
                <c:pt idx="1155">
                  <c:v>7075.3500392607539</c:v>
                </c:pt>
                <c:pt idx="1156">
                  <c:v>7081.4758834505892</c:v>
                </c:pt>
                <c:pt idx="1157">
                  <c:v>7087.6017276404255</c:v>
                </c:pt>
                <c:pt idx="1158">
                  <c:v>7093.7275718302608</c:v>
                </c:pt>
                <c:pt idx="1159">
                  <c:v>7099.8534160200988</c:v>
                </c:pt>
                <c:pt idx="1160">
                  <c:v>7105.9792602099342</c:v>
                </c:pt>
                <c:pt idx="1161">
                  <c:v>7112.1051043997722</c:v>
                </c:pt>
                <c:pt idx="1162">
                  <c:v>7118.2309485896058</c:v>
                </c:pt>
                <c:pt idx="1163">
                  <c:v>7124.3567927794438</c:v>
                </c:pt>
                <c:pt idx="1164">
                  <c:v>7130.4826369692792</c:v>
                </c:pt>
                <c:pt idx="1165">
                  <c:v>7136.6084811591172</c:v>
                </c:pt>
                <c:pt idx="1166">
                  <c:v>7142.7343253489507</c:v>
                </c:pt>
                <c:pt idx="1167">
                  <c:v>7148.8601695387888</c:v>
                </c:pt>
                <c:pt idx="1168">
                  <c:v>7154.986013728625</c:v>
                </c:pt>
                <c:pt idx="1169">
                  <c:v>7161.1118579184604</c:v>
                </c:pt>
                <c:pt idx="1170">
                  <c:v>7167.2377021082975</c:v>
                </c:pt>
                <c:pt idx="1171">
                  <c:v>7173.3635462981329</c:v>
                </c:pt>
                <c:pt idx="1172">
                  <c:v>7179.4893904879673</c:v>
                </c:pt>
                <c:pt idx="1173">
                  <c:v>7185.6152346778053</c:v>
                </c:pt>
                <c:pt idx="1174">
                  <c:v>7191.7410788676425</c:v>
                </c:pt>
                <c:pt idx="1175">
                  <c:v>7197.8669230574778</c:v>
                </c:pt>
                <c:pt idx="1176">
                  <c:v>7203.9927672473141</c:v>
                </c:pt>
                <c:pt idx="1177">
                  <c:v>7210.1186114371503</c:v>
                </c:pt>
                <c:pt idx="1178">
                  <c:v>7216.2444556269857</c:v>
                </c:pt>
                <c:pt idx="1179">
                  <c:v>7222.3702998168228</c:v>
                </c:pt>
                <c:pt idx="1180">
                  <c:v>7228.49614400666</c:v>
                </c:pt>
                <c:pt idx="1181">
                  <c:v>7234.6219881964953</c:v>
                </c:pt>
                <c:pt idx="1182">
                  <c:v>7240.7478323863288</c:v>
                </c:pt>
                <c:pt idx="1183">
                  <c:v>7246.8736765761669</c:v>
                </c:pt>
                <c:pt idx="1184">
                  <c:v>7252.9995207660022</c:v>
                </c:pt>
                <c:pt idx="1185">
                  <c:v>7259.1253649558403</c:v>
                </c:pt>
                <c:pt idx="1186">
                  <c:v>7265.2512091456774</c:v>
                </c:pt>
                <c:pt idx="1187">
                  <c:v>7271.3770533355118</c:v>
                </c:pt>
                <c:pt idx="1188">
                  <c:v>7277.502897525349</c:v>
                </c:pt>
                <c:pt idx="1189">
                  <c:v>7283.6287417151871</c:v>
                </c:pt>
                <c:pt idx="1190">
                  <c:v>7289.7545859050224</c:v>
                </c:pt>
                <c:pt idx="1191">
                  <c:v>7295.8804300948559</c:v>
                </c:pt>
                <c:pt idx="1192">
                  <c:v>7302.0062742846931</c:v>
                </c:pt>
                <c:pt idx="1193">
                  <c:v>7308.1321184745284</c:v>
                </c:pt>
                <c:pt idx="1194">
                  <c:v>7314.2579626643656</c:v>
                </c:pt>
                <c:pt idx="1195">
                  <c:v>7320.3838068542018</c:v>
                </c:pt>
                <c:pt idx="1196">
                  <c:v>7326.5096510440389</c:v>
                </c:pt>
                <c:pt idx="1197">
                  <c:v>7332.6354952338761</c:v>
                </c:pt>
                <c:pt idx="1198">
                  <c:v>7338.7613394237114</c:v>
                </c:pt>
                <c:pt idx="1199">
                  <c:v>7344.887183613544</c:v>
                </c:pt>
                <c:pt idx="1200">
                  <c:v>7351.0130278033848</c:v>
                </c:pt>
                <c:pt idx="1201">
                  <c:v>7357.1388719932193</c:v>
                </c:pt>
                <c:pt idx="1202">
                  <c:v>7363.2647161830546</c:v>
                </c:pt>
                <c:pt idx="1203">
                  <c:v>7369.3905603728908</c:v>
                </c:pt>
                <c:pt idx="1204">
                  <c:v>7375.5164045627271</c:v>
                </c:pt>
                <c:pt idx="1205">
                  <c:v>7381.6422487525624</c:v>
                </c:pt>
                <c:pt idx="1206">
                  <c:v>7387.7680929424005</c:v>
                </c:pt>
                <c:pt idx="1207">
                  <c:v>7393.893937132234</c:v>
                </c:pt>
                <c:pt idx="1208">
                  <c:v>7400.0197813220739</c:v>
                </c:pt>
                <c:pt idx="1209">
                  <c:v>7406.1456255119083</c:v>
                </c:pt>
                <c:pt idx="1210">
                  <c:v>7412.2714697017464</c:v>
                </c:pt>
                <c:pt idx="1211">
                  <c:v>7418.3973138915808</c:v>
                </c:pt>
                <c:pt idx="1212">
                  <c:v>7424.523158081417</c:v>
                </c:pt>
                <c:pt idx="1213">
                  <c:v>7430.6490022712533</c:v>
                </c:pt>
                <c:pt idx="1214">
                  <c:v>7436.7748464610886</c:v>
                </c:pt>
                <c:pt idx="1215">
                  <c:v>7442.9006906509267</c:v>
                </c:pt>
                <c:pt idx="1216">
                  <c:v>7449.026534840762</c:v>
                </c:pt>
                <c:pt idx="1217">
                  <c:v>7455.1523790305964</c:v>
                </c:pt>
                <c:pt idx="1218">
                  <c:v>7461.2782232204354</c:v>
                </c:pt>
                <c:pt idx="1219">
                  <c:v>7467.4040674102707</c:v>
                </c:pt>
                <c:pt idx="1220">
                  <c:v>7473.5299116001061</c:v>
                </c:pt>
                <c:pt idx="1221">
                  <c:v>7479.6557557899432</c:v>
                </c:pt>
                <c:pt idx="1222">
                  <c:v>7485.7815999797804</c:v>
                </c:pt>
                <c:pt idx="1223">
                  <c:v>7491.9074441696166</c:v>
                </c:pt>
                <c:pt idx="1224">
                  <c:v>7498.0332883594529</c:v>
                </c:pt>
                <c:pt idx="1225">
                  <c:v>7504.1591325492882</c:v>
                </c:pt>
                <c:pt idx="1226">
                  <c:v>7510.2849767391253</c:v>
                </c:pt>
                <c:pt idx="1227">
                  <c:v>7516.4108209289589</c:v>
                </c:pt>
                <c:pt idx="1228">
                  <c:v>7522.536665118796</c:v>
                </c:pt>
                <c:pt idx="1229">
                  <c:v>7528.6625093086304</c:v>
                </c:pt>
                <c:pt idx="1230">
                  <c:v>7534.7883534984676</c:v>
                </c:pt>
                <c:pt idx="1231">
                  <c:v>7540.9141976883056</c:v>
                </c:pt>
                <c:pt idx="1232">
                  <c:v>7547.0400418781419</c:v>
                </c:pt>
                <c:pt idx="1233">
                  <c:v>7553.165886067979</c:v>
                </c:pt>
                <c:pt idx="1234">
                  <c:v>7559.2917302578135</c:v>
                </c:pt>
                <c:pt idx="1235">
                  <c:v>7565.4175744476506</c:v>
                </c:pt>
                <c:pt idx="1236">
                  <c:v>7571.543418637485</c:v>
                </c:pt>
                <c:pt idx="1237">
                  <c:v>7577.6692628273222</c:v>
                </c:pt>
                <c:pt idx="1238">
                  <c:v>7583.7951070171575</c:v>
                </c:pt>
                <c:pt idx="1239">
                  <c:v>7589.9209512069947</c:v>
                </c:pt>
                <c:pt idx="1240">
                  <c:v>7596.04679539683</c:v>
                </c:pt>
                <c:pt idx="1241">
                  <c:v>7602.1726395866672</c:v>
                </c:pt>
                <c:pt idx="1242">
                  <c:v>7608.2984837765052</c:v>
                </c:pt>
                <c:pt idx="1243">
                  <c:v>7614.4243279663406</c:v>
                </c:pt>
                <c:pt idx="1244">
                  <c:v>7620.5501721561759</c:v>
                </c:pt>
                <c:pt idx="1245">
                  <c:v>7626.6760163460149</c:v>
                </c:pt>
                <c:pt idx="1246">
                  <c:v>7632.8018605358475</c:v>
                </c:pt>
                <c:pt idx="1247">
                  <c:v>7638.9277047256837</c:v>
                </c:pt>
                <c:pt idx="1248">
                  <c:v>7645.0535489155209</c:v>
                </c:pt>
                <c:pt idx="1249">
                  <c:v>7651.1793931053562</c:v>
                </c:pt>
                <c:pt idx="1250">
                  <c:v>7657.3052372951934</c:v>
                </c:pt>
                <c:pt idx="1251">
                  <c:v>7663.4310814850296</c:v>
                </c:pt>
                <c:pt idx="1252">
                  <c:v>7669.556925674864</c:v>
                </c:pt>
                <c:pt idx="1253">
                  <c:v>7675.6827698647021</c:v>
                </c:pt>
                <c:pt idx="1254">
                  <c:v>7681.8086140545365</c:v>
                </c:pt>
                <c:pt idx="1255">
                  <c:v>7687.9344582443755</c:v>
                </c:pt>
                <c:pt idx="1256">
                  <c:v>7694.0603024342108</c:v>
                </c:pt>
                <c:pt idx="1257">
                  <c:v>7700.1861466240462</c:v>
                </c:pt>
                <c:pt idx="1258">
                  <c:v>7706.3119908138815</c:v>
                </c:pt>
                <c:pt idx="1259">
                  <c:v>7712.4378350037186</c:v>
                </c:pt>
                <c:pt idx="1260">
                  <c:v>7718.5636791935558</c:v>
                </c:pt>
                <c:pt idx="1261">
                  <c:v>7724.6895233833911</c:v>
                </c:pt>
                <c:pt idx="1262">
                  <c:v>7730.8153675732265</c:v>
                </c:pt>
                <c:pt idx="1263">
                  <c:v>7736.9412117630654</c:v>
                </c:pt>
                <c:pt idx="1264">
                  <c:v>7743.067055952899</c:v>
                </c:pt>
                <c:pt idx="1265">
                  <c:v>7749.1929001427352</c:v>
                </c:pt>
                <c:pt idx="1266">
                  <c:v>7755.3187443325724</c:v>
                </c:pt>
                <c:pt idx="1267">
                  <c:v>7761.4445885224077</c:v>
                </c:pt>
                <c:pt idx="1268">
                  <c:v>7767.5704327122448</c:v>
                </c:pt>
                <c:pt idx="1269">
                  <c:v>7773.696276902082</c:v>
                </c:pt>
                <c:pt idx="1270">
                  <c:v>7779.8221210919173</c:v>
                </c:pt>
                <c:pt idx="1271">
                  <c:v>7785.9479652817545</c:v>
                </c:pt>
                <c:pt idx="1272">
                  <c:v>7792.073809471588</c:v>
                </c:pt>
                <c:pt idx="1273">
                  <c:v>7798.1996536614251</c:v>
                </c:pt>
                <c:pt idx="1274">
                  <c:v>7804.3254978512605</c:v>
                </c:pt>
                <c:pt idx="1275">
                  <c:v>7810.4513420410976</c:v>
                </c:pt>
                <c:pt idx="1276">
                  <c:v>7816.577186230933</c:v>
                </c:pt>
                <c:pt idx="1277">
                  <c:v>7822.7030304207692</c:v>
                </c:pt>
                <c:pt idx="1278">
                  <c:v>7828.8288746106091</c:v>
                </c:pt>
                <c:pt idx="1279">
                  <c:v>7834.9547188004444</c:v>
                </c:pt>
                <c:pt idx="1280">
                  <c:v>7841.0805629902807</c:v>
                </c:pt>
                <c:pt idx="1281">
                  <c:v>7847.2064071801142</c:v>
                </c:pt>
                <c:pt idx="1282">
                  <c:v>7853.3322513699513</c:v>
                </c:pt>
                <c:pt idx="1283">
                  <c:v>7859.4580955597867</c:v>
                </c:pt>
                <c:pt idx="1284">
                  <c:v>7865.5839397496256</c:v>
                </c:pt>
                <c:pt idx="1285">
                  <c:v>7871.7097839394592</c:v>
                </c:pt>
                <c:pt idx="1286">
                  <c:v>7877.8356281292945</c:v>
                </c:pt>
                <c:pt idx="1287">
                  <c:v>7883.9614723191335</c:v>
                </c:pt>
                <c:pt idx="1288">
                  <c:v>7890.0873165089688</c:v>
                </c:pt>
                <c:pt idx="1289">
                  <c:v>7896.213160698806</c:v>
                </c:pt>
                <c:pt idx="1290">
                  <c:v>7902.3390048886413</c:v>
                </c:pt>
                <c:pt idx="1291">
                  <c:v>7908.4648490784766</c:v>
                </c:pt>
                <c:pt idx="1292">
                  <c:v>7914.590693268312</c:v>
                </c:pt>
                <c:pt idx="1293">
                  <c:v>7920.7165374581491</c:v>
                </c:pt>
                <c:pt idx="1294">
                  <c:v>7926.8423816479853</c:v>
                </c:pt>
                <c:pt idx="1295">
                  <c:v>7932.9682258378225</c:v>
                </c:pt>
                <c:pt idx="1296">
                  <c:v>7939.0940700276597</c:v>
                </c:pt>
                <c:pt idx="1297">
                  <c:v>7945.219914217495</c:v>
                </c:pt>
                <c:pt idx="1298">
                  <c:v>7951.3457584073303</c:v>
                </c:pt>
                <c:pt idx="1299">
                  <c:v>7957.4716025971675</c:v>
                </c:pt>
                <c:pt idx="1300">
                  <c:v>7963.5974467870028</c:v>
                </c:pt>
                <c:pt idx="1301">
                  <c:v>7969.7232909768381</c:v>
                </c:pt>
                <c:pt idx="1302">
                  <c:v>7975.8491351666753</c:v>
                </c:pt>
                <c:pt idx="1303">
                  <c:v>7981.9749793565124</c:v>
                </c:pt>
                <c:pt idx="1304">
                  <c:v>7988.1008235463478</c:v>
                </c:pt>
                <c:pt idx="1305">
                  <c:v>7994.2266677361831</c:v>
                </c:pt>
                <c:pt idx="1306">
                  <c:v>8000.3525119260203</c:v>
                </c:pt>
                <c:pt idx="1307">
                  <c:v>8006.4783561158565</c:v>
                </c:pt>
                <c:pt idx="1308">
                  <c:v>8012.6042003056937</c:v>
                </c:pt>
                <c:pt idx="1309">
                  <c:v>8018.730044495529</c:v>
                </c:pt>
                <c:pt idx="1310">
                  <c:v>8024.8558886853643</c:v>
                </c:pt>
                <c:pt idx="1311">
                  <c:v>8030.9817328751997</c:v>
                </c:pt>
                <c:pt idx="1312">
                  <c:v>8037.1075770650368</c:v>
                </c:pt>
                <c:pt idx="1313">
                  <c:v>8043.233421254874</c:v>
                </c:pt>
                <c:pt idx="1314">
                  <c:v>8049.3592654447093</c:v>
                </c:pt>
                <c:pt idx="1315">
                  <c:v>8055.4851096345465</c:v>
                </c:pt>
                <c:pt idx="1316">
                  <c:v>8061.6109538243836</c:v>
                </c:pt>
                <c:pt idx="1317">
                  <c:v>8067.7367980142189</c:v>
                </c:pt>
                <c:pt idx="1318">
                  <c:v>8073.8626422040543</c:v>
                </c:pt>
                <c:pt idx="1319">
                  <c:v>8079.9884863938933</c:v>
                </c:pt>
                <c:pt idx="1320">
                  <c:v>8086.1143305837268</c:v>
                </c:pt>
                <c:pt idx="1321">
                  <c:v>8092.240174773503</c:v>
                </c:pt>
                <c:pt idx="1322">
                  <c:v>8098.3660189633993</c:v>
                </c:pt>
                <c:pt idx="1323">
                  <c:v>8104.4918631532355</c:v>
                </c:pt>
                <c:pt idx="1324">
                  <c:v>8110.6177073430072</c:v>
                </c:pt>
                <c:pt idx="1325">
                  <c:v>8116.743551532848</c:v>
                </c:pt>
                <c:pt idx="1326">
                  <c:v>8122.8693957226833</c:v>
                </c:pt>
                <c:pt idx="1327">
                  <c:v>8128.9952399125823</c:v>
                </c:pt>
                <c:pt idx="1328">
                  <c:v>8135.1210841024176</c:v>
                </c:pt>
                <c:pt idx="1329">
                  <c:v>8141.2469282921929</c:v>
                </c:pt>
                <c:pt idx="1330">
                  <c:v>8147.3727724820292</c:v>
                </c:pt>
                <c:pt idx="1331">
                  <c:v>8153.4986166718645</c:v>
                </c:pt>
                <c:pt idx="1332">
                  <c:v>8159.6244608617608</c:v>
                </c:pt>
                <c:pt idx="1333">
                  <c:v>8165.7503050515961</c:v>
                </c:pt>
                <c:pt idx="1334">
                  <c:v>8171.8761492413723</c:v>
                </c:pt>
                <c:pt idx="1335">
                  <c:v>8178.0019934312095</c:v>
                </c:pt>
                <c:pt idx="1336">
                  <c:v>8184.1278376210448</c:v>
                </c:pt>
                <c:pt idx="1337">
                  <c:v>8190.2536818109438</c:v>
                </c:pt>
                <c:pt idx="1338">
                  <c:v>8196.3795260007191</c:v>
                </c:pt>
                <c:pt idx="1339">
                  <c:v>8202.5053701905526</c:v>
                </c:pt>
                <c:pt idx="1340">
                  <c:v>8208.6312143803916</c:v>
                </c:pt>
                <c:pt idx="1341">
                  <c:v>8214.7570585702269</c:v>
                </c:pt>
                <c:pt idx="1342">
                  <c:v>8220.8829027600641</c:v>
                </c:pt>
                <c:pt idx="1343">
                  <c:v>8227.0087469498976</c:v>
                </c:pt>
                <c:pt idx="1344">
                  <c:v>8233.1345911397348</c:v>
                </c:pt>
                <c:pt idx="1345">
                  <c:v>8239.2604353295701</c:v>
                </c:pt>
                <c:pt idx="1346">
                  <c:v>8245.3862795194054</c:v>
                </c:pt>
                <c:pt idx="1347">
                  <c:v>8251.5121237092426</c:v>
                </c:pt>
                <c:pt idx="1348">
                  <c:v>8257.6379678990797</c:v>
                </c:pt>
                <c:pt idx="1349">
                  <c:v>8263.7638120889133</c:v>
                </c:pt>
                <c:pt idx="1350">
                  <c:v>8269.8896562787522</c:v>
                </c:pt>
                <c:pt idx="1351">
                  <c:v>8276.0155004685894</c:v>
                </c:pt>
                <c:pt idx="1352">
                  <c:v>8282.1413446584247</c:v>
                </c:pt>
                <c:pt idx="1353">
                  <c:v>8288.2671888482619</c:v>
                </c:pt>
                <c:pt idx="1354">
                  <c:v>8294.3930330380972</c:v>
                </c:pt>
                <c:pt idx="1355">
                  <c:v>8300.5188772279362</c:v>
                </c:pt>
                <c:pt idx="1356">
                  <c:v>8306.6447214177715</c:v>
                </c:pt>
                <c:pt idx="1357">
                  <c:v>8312.7705656076068</c:v>
                </c:pt>
                <c:pt idx="1358">
                  <c:v>8318.8964097974422</c:v>
                </c:pt>
                <c:pt idx="1359">
                  <c:v>8325.0222539872775</c:v>
                </c:pt>
                <c:pt idx="1360">
                  <c:v>8331.1480981771165</c:v>
                </c:pt>
                <c:pt idx="1361">
                  <c:v>8337.2739423669518</c:v>
                </c:pt>
                <c:pt idx="1362">
                  <c:v>8343.3997865567871</c:v>
                </c:pt>
                <c:pt idx="1363">
                  <c:v>8349.5256307466225</c:v>
                </c:pt>
                <c:pt idx="1364">
                  <c:v>8355.6514749364596</c:v>
                </c:pt>
                <c:pt idx="1365">
                  <c:v>8361.777319126295</c:v>
                </c:pt>
                <c:pt idx="1366">
                  <c:v>8367.9031633161321</c:v>
                </c:pt>
                <c:pt idx="1367">
                  <c:v>8374.0290075059693</c:v>
                </c:pt>
                <c:pt idx="1368">
                  <c:v>8380.1548516958028</c:v>
                </c:pt>
                <c:pt idx="1369">
                  <c:v>8386.2806958856381</c:v>
                </c:pt>
                <c:pt idx="1370">
                  <c:v>8392.4065400754753</c:v>
                </c:pt>
                <c:pt idx="1371">
                  <c:v>8398.5323842653142</c:v>
                </c:pt>
                <c:pt idx="1372">
                  <c:v>8404.6582284551478</c:v>
                </c:pt>
                <c:pt idx="1373">
                  <c:v>8410.7840726449849</c:v>
                </c:pt>
                <c:pt idx="1374">
                  <c:v>8416.9099168348203</c:v>
                </c:pt>
                <c:pt idx="1375">
                  <c:v>8423.0357610246574</c:v>
                </c:pt>
                <c:pt idx="1376">
                  <c:v>8429.1616052144946</c:v>
                </c:pt>
                <c:pt idx="1377">
                  <c:v>8435.2874494043299</c:v>
                </c:pt>
                <c:pt idx="1378">
                  <c:v>8441.4132935941634</c:v>
                </c:pt>
                <c:pt idx="1379">
                  <c:v>8447.5391377840006</c:v>
                </c:pt>
                <c:pt idx="1380">
                  <c:v>8453.6649819738395</c:v>
                </c:pt>
                <c:pt idx="1381">
                  <c:v>8459.790826163673</c:v>
                </c:pt>
                <c:pt idx="1382">
                  <c:v>8465.916670353512</c:v>
                </c:pt>
                <c:pt idx="1383">
                  <c:v>8472.0425145433474</c:v>
                </c:pt>
                <c:pt idx="1384">
                  <c:v>8478.1683587331827</c:v>
                </c:pt>
                <c:pt idx="1385">
                  <c:v>8484.2942029230217</c:v>
                </c:pt>
                <c:pt idx="1386">
                  <c:v>8490.420047112857</c:v>
                </c:pt>
                <c:pt idx="1387">
                  <c:v>8496.5458913026923</c:v>
                </c:pt>
                <c:pt idx="1388">
                  <c:v>8502.6717354925277</c:v>
                </c:pt>
                <c:pt idx="1389">
                  <c:v>8508.7975796823648</c:v>
                </c:pt>
                <c:pt idx="1390">
                  <c:v>8514.923423872202</c:v>
                </c:pt>
                <c:pt idx="1391">
                  <c:v>8521.0492680620373</c:v>
                </c:pt>
                <c:pt idx="1392">
                  <c:v>8527.1751122518726</c:v>
                </c:pt>
                <c:pt idx="1393">
                  <c:v>8533.300956441708</c:v>
                </c:pt>
                <c:pt idx="1394">
                  <c:v>8539.4268006315433</c:v>
                </c:pt>
                <c:pt idx="1395">
                  <c:v>8545.5526448213823</c:v>
                </c:pt>
                <c:pt idx="1396">
                  <c:v>8551.6784890112194</c:v>
                </c:pt>
                <c:pt idx="1397">
                  <c:v>8557.8043332010529</c:v>
                </c:pt>
                <c:pt idx="1398">
                  <c:v>8563.9301773908883</c:v>
                </c:pt>
                <c:pt idx="1399">
                  <c:v>8570.0560215807254</c:v>
                </c:pt>
                <c:pt idx="1400">
                  <c:v>8576.1818657705626</c:v>
                </c:pt>
                <c:pt idx="1401">
                  <c:v>8582.3077099603979</c:v>
                </c:pt>
                <c:pt idx="1402">
                  <c:v>8588.4335541502332</c:v>
                </c:pt>
                <c:pt idx="1403">
                  <c:v>8594.5593983400704</c:v>
                </c:pt>
                <c:pt idx="1404">
                  <c:v>8600.6852425299039</c:v>
                </c:pt>
                <c:pt idx="1405">
                  <c:v>8606.8110867197429</c:v>
                </c:pt>
                <c:pt idx="1406">
                  <c:v>8612.93693090958</c:v>
                </c:pt>
                <c:pt idx="1407">
                  <c:v>8619.0627750994154</c:v>
                </c:pt>
                <c:pt idx="1408">
                  <c:v>8625.1886192892525</c:v>
                </c:pt>
                <c:pt idx="1409">
                  <c:v>8631.3144634790879</c:v>
                </c:pt>
                <c:pt idx="1410">
                  <c:v>8637.440307668925</c:v>
                </c:pt>
                <c:pt idx="1411">
                  <c:v>8643.5661518587603</c:v>
                </c:pt>
                <c:pt idx="1412">
                  <c:v>8649.6919960485957</c:v>
                </c:pt>
                <c:pt idx="1413">
                  <c:v>8655.817840238431</c:v>
                </c:pt>
                <c:pt idx="1414">
                  <c:v>8661.9436844282664</c:v>
                </c:pt>
                <c:pt idx="1415">
                  <c:v>8668.0695286181071</c:v>
                </c:pt>
                <c:pt idx="1416">
                  <c:v>8674.1953728079425</c:v>
                </c:pt>
                <c:pt idx="1417">
                  <c:v>8680.321216997776</c:v>
                </c:pt>
                <c:pt idx="1418">
                  <c:v>8686.4470611876131</c:v>
                </c:pt>
                <c:pt idx="1419">
                  <c:v>8692.5729053774521</c:v>
                </c:pt>
                <c:pt idx="1420">
                  <c:v>8698.6987495672875</c:v>
                </c:pt>
                <c:pt idx="1421">
                  <c:v>8704.8245937571228</c:v>
                </c:pt>
                <c:pt idx="1422">
                  <c:v>8710.9504379469618</c:v>
                </c:pt>
                <c:pt idx="1423">
                  <c:v>8717.0762821367935</c:v>
                </c:pt>
                <c:pt idx="1424">
                  <c:v>8723.2021263266306</c:v>
                </c:pt>
                <c:pt idx="1425">
                  <c:v>8729.3279705164678</c:v>
                </c:pt>
                <c:pt idx="1426">
                  <c:v>8735.4538147063013</c:v>
                </c:pt>
                <c:pt idx="1427">
                  <c:v>8741.5796588961366</c:v>
                </c:pt>
                <c:pt idx="1428">
                  <c:v>8747.7055030859756</c:v>
                </c:pt>
                <c:pt idx="1429">
                  <c:v>8753.8313472758091</c:v>
                </c:pt>
                <c:pt idx="1430">
                  <c:v>8759.9571914656481</c:v>
                </c:pt>
                <c:pt idx="1431">
                  <c:v>8766.083035655487</c:v>
                </c:pt>
                <c:pt idx="1432">
                  <c:v>8772.2088798453224</c:v>
                </c:pt>
                <c:pt idx="1433">
                  <c:v>8778.3347240351559</c:v>
                </c:pt>
                <c:pt idx="1434">
                  <c:v>8784.460568224993</c:v>
                </c:pt>
                <c:pt idx="1435">
                  <c:v>8790.586412414832</c:v>
                </c:pt>
                <c:pt idx="1436">
                  <c:v>8796.7122566046637</c:v>
                </c:pt>
                <c:pt idx="1437">
                  <c:v>8802.8381007945027</c:v>
                </c:pt>
                <c:pt idx="1438">
                  <c:v>8808.963944984338</c:v>
                </c:pt>
                <c:pt idx="1439">
                  <c:v>8815.0897891741733</c:v>
                </c:pt>
                <c:pt idx="1440">
                  <c:v>8821.2156333640123</c:v>
                </c:pt>
                <c:pt idx="1441">
                  <c:v>8827.3414775538495</c:v>
                </c:pt>
                <c:pt idx="1442">
                  <c:v>8833.467321743683</c:v>
                </c:pt>
                <c:pt idx="1443">
                  <c:v>8839.5931659335201</c:v>
                </c:pt>
                <c:pt idx="1444">
                  <c:v>8845.7190101233555</c:v>
                </c:pt>
                <c:pt idx="1445">
                  <c:v>8851.8448543131944</c:v>
                </c:pt>
                <c:pt idx="1446">
                  <c:v>8857.9706985030298</c:v>
                </c:pt>
                <c:pt idx="1447">
                  <c:v>8864.0965426928651</c:v>
                </c:pt>
                <c:pt idx="1448">
                  <c:v>8870.2223868827004</c:v>
                </c:pt>
                <c:pt idx="1449">
                  <c:v>8876.3482310725358</c:v>
                </c:pt>
                <c:pt idx="1450">
                  <c:v>8882.4740752623729</c:v>
                </c:pt>
                <c:pt idx="1451">
                  <c:v>8888.5999194522083</c:v>
                </c:pt>
                <c:pt idx="1452">
                  <c:v>8894.7257636420436</c:v>
                </c:pt>
                <c:pt idx="1453">
                  <c:v>8900.8516078318808</c:v>
                </c:pt>
                <c:pt idx="1454">
                  <c:v>8906.9774520217161</c:v>
                </c:pt>
                <c:pt idx="1455">
                  <c:v>8913.1032962115551</c:v>
                </c:pt>
                <c:pt idx="1456">
                  <c:v>8919.2291404013904</c:v>
                </c:pt>
                <c:pt idx="1457">
                  <c:v>8925.3549845912257</c:v>
                </c:pt>
                <c:pt idx="1458">
                  <c:v>8931.4808287810611</c:v>
                </c:pt>
                <c:pt idx="1459">
                  <c:v>8937.6066729708964</c:v>
                </c:pt>
                <c:pt idx="1460">
                  <c:v>8943.7325171607336</c:v>
                </c:pt>
                <c:pt idx="1461">
                  <c:v>8949.8583613505707</c:v>
                </c:pt>
                <c:pt idx="1462">
                  <c:v>8955.984205540406</c:v>
                </c:pt>
                <c:pt idx="1463">
                  <c:v>8962.1100497302414</c:v>
                </c:pt>
                <c:pt idx="1464">
                  <c:v>8968.2358939200803</c:v>
                </c:pt>
                <c:pt idx="1465">
                  <c:v>8974.3617381099157</c:v>
                </c:pt>
                <c:pt idx="1466">
                  <c:v>8980.4875822997528</c:v>
                </c:pt>
                <c:pt idx="1467">
                  <c:v>8986.6134264895882</c:v>
                </c:pt>
                <c:pt idx="1468">
                  <c:v>8992.7392706794235</c:v>
                </c:pt>
                <c:pt idx="1469">
                  <c:v>8998.8651148692588</c:v>
                </c:pt>
                <c:pt idx="1470">
                  <c:v>7059.2805560213446</c:v>
                </c:pt>
                <c:pt idx="1471">
                  <c:v>7064.0827876921066</c:v>
                </c:pt>
                <c:pt idx="1472">
                  <c:v>7068.8850193628705</c:v>
                </c:pt>
                <c:pt idx="1473">
                  <c:v>7073.6872510336325</c:v>
                </c:pt>
                <c:pt idx="1474">
                  <c:v>7078.4894827043945</c:v>
                </c:pt>
                <c:pt idx="1475">
                  <c:v>7083.2917143751574</c:v>
                </c:pt>
                <c:pt idx="1476">
                  <c:v>7088.0939460459213</c:v>
                </c:pt>
                <c:pt idx="1477">
                  <c:v>7092.896177716686</c:v>
                </c:pt>
                <c:pt idx="1478">
                  <c:v>7097.6984093874471</c:v>
                </c:pt>
                <c:pt idx="1479">
                  <c:v>7102.50064105821</c:v>
                </c:pt>
                <c:pt idx="1480">
                  <c:v>7107.3028727289748</c:v>
                </c:pt>
                <c:pt idx="1481">
                  <c:v>7112.1051043997359</c:v>
                </c:pt>
                <c:pt idx="1482">
                  <c:v>7116.9073360704997</c:v>
                </c:pt>
                <c:pt idx="1483">
                  <c:v>7121.7095677412617</c:v>
                </c:pt>
                <c:pt idx="1484">
                  <c:v>7126.5117994120219</c:v>
                </c:pt>
                <c:pt idx="1485">
                  <c:v>7131.3140310827857</c:v>
                </c:pt>
                <c:pt idx="1486">
                  <c:v>7136.1162627535514</c:v>
                </c:pt>
                <c:pt idx="1487">
                  <c:v>7140.9184944243125</c:v>
                </c:pt>
                <c:pt idx="1488">
                  <c:v>7145.7207260950763</c:v>
                </c:pt>
                <c:pt idx="1489">
                  <c:v>7150.5229577658383</c:v>
                </c:pt>
                <c:pt idx="1490">
                  <c:v>7155.3251894366031</c:v>
                </c:pt>
                <c:pt idx="1491">
                  <c:v>7160.1274211073651</c:v>
                </c:pt>
                <c:pt idx="1492">
                  <c:v>7164.929652778128</c:v>
                </c:pt>
                <c:pt idx="1493">
                  <c:v>7169.7318844488909</c:v>
                </c:pt>
                <c:pt idx="1494">
                  <c:v>7174.5341161196529</c:v>
                </c:pt>
                <c:pt idx="1495">
                  <c:v>7179.3363477904168</c:v>
                </c:pt>
                <c:pt idx="1496">
                  <c:v>7184.1385794611797</c:v>
                </c:pt>
                <c:pt idx="1497">
                  <c:v>7188.9408111318935</c:v>
                </c:pt>
                <c:pt idx="1498">
                  <c:v>7193.7430428027046</c:v>
                </c:pt>
                <c:pt idx="1499">
                  <c:v>7198.5452744734675</c:v>
                </c:pt>
                <c:pt idx="1500">
                  <c:v>7203.3475061441832</c:v>
                </c:pt>
                <c:pt idx="1501">
                  <c:v>7208.1497378149461</c:v>
                </c:pt>
                <c:pt idx="1502">
                  <c:v>7212.951969485709</c:v>
                </c:pt>
                <c:pt idx="1503">
                  <c:v>7217.7542011565201</c:v>
                </c:pt>
                <c:pt idx="1504">
                  <c:v>7222.5564328272822</c:v>
                </c:pt>
                <c:pt idx="1505">
                  <c:v>7227.358664497996</c:v>
                </c:pt>
                <c:pt idx="1506">
                  <c:v>7232.1608961687607</c:v>
                </c:pt>
                <c:pt idx="1507">
                  <c:v>7236.9631278395236</c:v>
                </c:pt>
                <c:pt idx="1508">
                  <c:v>7241.7653595103338</c:v>
                </c:pt>
                <c:pt idx="1509">
                  <c:v>7246.5675911810949</c:v>
                </c:pt>
                <c:pt idx="1510">
                  <c:v>7251.3698228518106</c:v>
                </c:pt>
                <c:pt idx="1511">
                  <c:v>7256.1720545225753</c:v>
                </c:pt>
                <c:pt idx="1512">
                  <c:v>7260.9742861933373</c:v>
                </c:pt>
                <c:pt idx="1513">
                  <c:v>7265.7765178641484</c:v>
                </c:pt>
                <c:pt idx="1514">
                  <c:v>7270.5787495348623</c:v>
                </c:pt>
                <c:pt idx="1515">
                  <c:v>7275.3809812056279</c:v>
                </c:pt>
                <c:pt idx="1516">
                  <c:v>7280.1832128763899</c:v>
                </c:pt>
                <c:pt idx="1517">
                  <c:v>7284.985444547151</c:v>
                </c:pt>
                <c:pt idx="1518">
                  <c:v>7289.7876762179139</c:v>
                </c:pt>
                <c:pt idx="1519">
                  <c:v>7294.5899078886769</c:v>
                </c:pt>
                <c:pt idx="1520">
                  <c:v>7299.3921395594389</c:v>
                </c:pt>
                <c:pt idx="1521">
                  <c:v>7304.1943712302027</c:v>
                </c:pt>
                <c:pt idx="1522">
                  <c:v>7308.9966029009656</c:v>
                </c:pt>
                <c:pt idx="1523">
                  <c:v>7313.7988345717295</c:v>
                </c:pt>
                <c:pt idx="1524">
                  <c:v>7318.6010662424933</c:v>
                </c:pt>
                <c:pt idx="1525">
                  <c:v>7323.4032979132562</c:v>
                </c:pt>
                <c:pt idx="1526">
                  <c:v>7328.2055295840182</c:v>
                </c:pt>
                <c:pt idx="1527">
                  <c:v>7333.0077612547793</c:v>
                </c:pt>
                <c:pt idx="1528">
                  <c:v>7337.8099929255441</c:v>
                </c:pt>
                <c:pt idx="1529">
                  <c:v>7342.6122245963043</c:v>
                </c:pt>
                <c:pt idx="1530">
                  <c:v>7347.414456267069</c:v>
                </c:pt>
                <c:pt idx="1531">
                  <c:v>7352.2166879378328</c:v>
                </c:pt>
                <c:pt idx="1532">
                  <c:v>7357.0189196085948</c:v>
                </c:pt>
                <c:pt idx="1533">
                  <c:v>7361.8211512793587</c:v>
                </c:pt>
                <c:pt idx="1534">
                  <c:v>7366.6233829501207</c:v>
                </c:pt>
                <c:pt idx="1535">
                  <c:v>7371.4256146208845</c:v>
                </c:pt>
                <c:pt idx="1536">
                  <c:v>7376.2278462916465</c:v>
                </c:pt>
                <c:pt idx="1537">
                  <c:v>7381.0300779624113</c:v>
                </c:pt>
                <c:pt idx="1538">
                  <c:v>7385.8323096331733</c:v>
                </c:pt>
                <c:pt idx="1539">
                  <c:v>7390.6345413039362</c:v>
                </c:pt>
                <c:pt idx="1540">
                  <c:v>7395.4367729746982</c:v>
                </c:pt>
                <c:pt idx="1541">
                  <c:v>7400.239004645462</c:v>
                </c:pt>
                <c:pt idx="1542">
                  <c:v>7405.0412363162241</c:v>
                </c:pt>
                <c:pt idx="1543">
                  <c:v>7409.843467986987</c:v>
                </c:pt>
                <c:pt idx="1544">
                  <c:v>7414.645699657749</c:v>
                </c:pt>
                <c:pt idx="1545">
                  <c:v>7419.447931328511</c:v>
                </c:pt>
                <c:pt idx="1546">
                  <c:v>7424.2501629992767</c:v>
                </c:pt>
                <c:pt idx="1547">
                  <c:v>7429.0523946700396</c:v>
                </c:pt>
                <c:pt idx="1548">
                  <c:v>7433.8546263408016</c:v>
                </c:pt>
                <c:pt idx="1549">
                  <c:v>7438.6568580115645</c:v>
                </c:pt>
                <c:pt idx="1550">
                  <c:v>7443.4590896823265</c:v>
                </c:pt>
                <c:pt idx="1551">
                  <c:v>7448.2613213530913</c:v>
                </c:pt>
                <c:pt idx="1552">
                  <c:v>7453.0635530238524</c:v>
                </c:pt>
                <c:pt idx="1553">
                  <c:v>7457.8657846946144</c:v>
                </c:pt>
                <c:pt idx="1554">
                  <c:v>7462.6680163653773</c:v>
                </c:pt>
                <c:pt idx="1555">
                  <c:v>7467.4702480361393</c:v>
                </c:pt>
                <c:pt idx="1556">
                  <c:v>7472.272479706905</c:v>
                </c:pt>
                <c:pt idx="1557">
                  <c:v>7477.074711377667</c:v>
                </c:pt>
                <c:pt idx="1558">
                  <c:v>7481.8769430484299</c:v>
                </c:pt>
                <c:pt idx="1559">
                  <c:v>7486.6791747191919</c:v>
                </c:pt>
                <c:pt idx="1560">
                  <c:v>7491.4814063899548</c:v>
                </c:pt>
                <c:pt idx="1561">
                  <c:v>7496.2836380607205</c:v>
                </c:pt>
                <c:pt idx="1562">
                  <c:v>7501.0858697314807</c:v>
                </c:pt>
                <c:pt idx="1563">
                  <c:v>7505.8881014022427</c:v>
                </c:pt>
                <c:pt idx="1564">
                  <c:v>7510.6903330730083</c:v>
                </c:pt>
                <c:pt idx="1565">
                  <c:v>7515.4925647437685</c:v>
                </c:pt>
                <c:pt idx="1566">
                  <c:v>7520.2947964145333</c:v>
                </c:pt>
                <c:pt idx="1567">
                  <c:v>7525.0970280852962</c:v>
                </c:pt>
                <c:pt idx="1568">
                  <c:v>7529.8992597560573</c:v>
                </c:pt>
                <c:pt idx="1569">
                  <c:v>7534.7014914268193</c:v>
                </c:pt>
                <c:pt idx="1570">
                  <c:v>7539.5037230975859</c:v>
                </c:pt>
                <c:pt idx="1571">
                  <c:v>7544.3059547683488</c:v>
                </c:pt>
                <c:pt idx="1572">
                  <c:v>7549.1081864391099</c:v>
                </c:pt>
                <c:pt idx="1573">
                  <c:v>7553.9104181098746</c:v>
                </c:pt>
                <c:pt idx="1574">
                  <c:v>7558.7126497806357</c:v>
                </c:pt>
                <c:pt idx="1575">
                  <c:v>7563.5148814513996</c:v>
                </c:pt>
                <c:pt idx="1576">
                  <c:v>7568.3171131221625</c:v>
                </c:pt>
                <c:pt idx="1577">
                  <c:v>7573.1193447929254</c:v>
                </c:pt>
                <c:pt idx="1578">
                  <c:v>7577.9215764636856</c:v>
                </c:pt>
                <c:pt idx="1579">
                  <c:v>7582.7238081344512</c:v>
                </c:pt>
                <c:pt idx="1580">
                  <c:v>7587.5260398052133</c:v>
                </c:pt>
                <c:pt idx="1581">
                  <c:v>7592.3282714759771</c:v>
                </c:pt>
                <c:pt idx="1582">
                  <c:v>7597.13050314674</c:v>
                </c:pt>
                <c:pt idx="1583">
                  <c:v>7601.9327348175029</c:v>
                </c:pt>
                <c:pt idx="1584">
                  <c:v>7606.7349664882649</c:v>
                </c:pt>
                <c:pt idx="1585">
                  <c:v>7611.5371981590279</c:v>
                </c:pt>
                <c:pt idx="1586">
                  <c:v>7616.3394298297926</c:v>
                </c:pt>
                <c:pt idx="1587">
                  <c:v>7621.1416615005519</c:v>
                </c:pt>
                <c:pt idx="1588">
                  <c:v>7625.9438931713166</c:v>
                </c:pt>
                <c:pt idx="1589">
                  <c:v>7630.7461248420796</c:v>
                </c:pt>
                <c:pt idx="1590">
                  <c:v>7635.5483565128416</c:v>
                </c:pt>
                <c:pt idx="1591">
                  <c:v>7640.3505881836063</c:v>
                </c:pt>
                <c:pt idx="1592">
                  <c:v>7645.1528198543674</c:v>
                </c:pt>
                <c:pt idx="1593">
                  <c:v>7649.9550515251312</c:v>
                </c:pt>
                <c:pt idx="1594">
                  <c:v>7654.7572831958933</c:v>
                </c:pt>
                <c:pt idx="1595">
                  <c:v>7659.5595148666553</c:v>
                </c:pt>
                <c:pt idx="1596">
                  <c:v>7664.3617465374209</c:v>
                </c:pt>
                <c:pt idx="1597">
                  <c:v>7669.1639782081829</c:v>
                </c:pt>
                <c:pt idx="1598">
                  <c:v>7673.9662098789449</c:v>
                </c:pt>
                <c:pt idx="1599">
                  <c:v>7678.7684415497079</c:v>
                </c:pt>
                <c:pt idx="1600">
                  <c:v>7683.5706732204699</c:v>
                </c:pt>
                <c:pt idx="1601">
                  <c:v>7688.3729048912337</c:v>
                </c:pt>
                <c:pt idx="1602">
                  <c:v>7693.1751365619966</c:v>
                </c:pt>
                <c:pt idx="1603">
                  <c:v>7697.9773682327586</c:v>
                </c:pt>
                <c:pt idx="1604">
                  <c:v>7702.7795999035206</c:v>
                </c:pt>
                <c:pt idx="1605">
                  <c:v>7707.5818315742863</c:v>
                </c:pt>
                <c:pt idx="1606">
                  <c:v>7712.3840632450501</c:v>
                </c:pt>
                <c:pt idx="1607">
                  <c:v>7717.1862949158112</c:v>
                </c:pt>
                <c:pt idx="1608">
                  <c:v>7721.9885265865732</c:v>
                </c:pt>
                <c:pt idx="1609">
                  <c:v>7726.7907582573371</c:v>
                </c:pt>
                <c:pt idx="1610">
                  <c:v>7731.5929899280991</c:v>
                </c:pt>
                <c:pt idx="1611">
                  <c:v>7736.3952215988629</c:v>
                </c:pt>
                <c:pt idx="1612">
                  <c:v>7741.1974532696258</c:v>
                </c:pt>
                <c:pt idx="1613">
                  <c:v>7745.9996849403879</c:v>
                </c:pt>
                <c:pt idx="1614">
                  <c:v>7750.8019166111517</c:v>
                </c:pt>
                <c:pt idx="1615">
                  <c:v>7755.6041482819137</c:v>
                </c:pt>
                <c:pt idx="1616">
                  <c:v>7760.4063799526775</c:v>
                </c:pt>
                <c:pt idx="1617">
                  <c:v>7765.2086116234395</c:v>
                </c:pt>
                <c:pt idx="1618">
                  <c:v>7770.0108432942043</c:v>
                </c:pt>
                <c:pt idx="1619">
                  <c:v>7774.8130749649645</c:v>
                </c:pt>
                <c:pt idx="1620">
                  <c:v>7779.6153066357283</c:v>
                </c:pt>
                <c:pt idx="1621">
                  <c:v>7784.4175383064921</c:v>
                </c:pt>
                <c:pt idx="1622">
                  <c:v>7789.2197699772551</c:v>
                </c:pt>
                <c:pt idx="1623">
                  <c:v>7794.0220016480171</c:v>
                </c:pt>
                <c:pt idx="1624">
                  <c:v>7798.8242333187809</c:v>
                </c:pt>
                <c:pt idx="1625">
                  <c:v>7803.6264649895429</c:v>
                </c:pt>
                <c:pt idx="1626">
                  <c:v>7808.4286966603049</c:v>
                </c:pt>
                <c:pt idx="1627">
                  <c:v>7813.2309283310697</c:v>
                </c:pt>
                <c:pt idx="1628">
                  <c:v>7818.0331600018335</c:v>
                </c:pt>
                <c:pt idx="1629">
                  <c:v>7822.8353916725937</c:v>
                </c:pt>
                <c:pt idx="1630">
                  <c:v>7827.6376233433575</c:v>
                </c:pt>
                <c:pt idx="1631">
                  <c:v>7832.4398550141213</c:v>
                </c:pt>
                <c:pt idx="1632">
                  <c:v>7837.2420866848834</c:v>
                </c:pt>
                <c:pt idx="1633">
                  <c:v>7842.0443183556463</c:v>
                </c:pt>
                <c:pt idx="1634">
                  <c:v>7846.8465500264083</c:v>
                </c:pt>
                <c:pt idx="1635">
                  <c:v>7851.6487816971703</c:v>
                </c:pt>
                <c:pt idx="1636">
                  <c:v>7856.451013367936</c:v>
                </c:pt>
                <c:pt idx="1637">
                  <c:v>7861.253245038698</c:v>
                </c:pt>
                <c:pt idx="1638">
                  <c:v>7866.0554767094609</c:v>
                </c:pt>
                <c:pt idx="1639">
                  <c:v>7870.8577083802229</c:v>
                </c:pt>
                <c:pt idx="1640">
                  <c:v>7875.6599400509867</c:v>
                </c:pt>
                <c:pt idx="1641">
                  <c:v>7880.4621717217506</c:v>
                </c:pt>
                <c:pt idx="1642">
                  <c:v>7885.2644033925126</c:v>
                </c:pt>
                <c:pt idx="1643">
                  <c:v>7890.0666350632755</c:v>
                </c:pt>
                <c:pt idx="1644">
                  <c:v>7894.8688667340375</c:v>
                </c:pt>
                <c:pt idx="1645">
                  <c:v>7899.6710984048013</c:v>
                </c:pt>
                <c:pt idx="1646">
                  <c:v>7904.4733300755652</c:v>
                </c:pt>
                <c:pt idx="1647">
                  <c:v>7909.2755617463272</c:v>
                </c:pt>
                <c:pt idx="1648">
                  <c:v>7914.0777934170892</c:v>
                </c:pt>
                <c:pt idx="1649">
                  <c:v>7918.8800250878503</c:v>
                </c:pt>
                <c:pt idx="1650">
                  <c:v>7923.6822567586141</c:v>
                </c:pt>
                <c:pt idx="1651">
                  <c:v>7928.4844884293798</c:v>
                </c:pt>
                <c:pt idx="1652">
                  <c:v>7933.2867201001418</c:v>
                </c:pt>
                <c:pt idx="1653">
                  <c:v>7938.0889517709038</c:v>
                </c:pt>
                <c:pt idx="1654">
                  <c:v>7942.8911834416685</c:v>
                </c:pt>
                <c:pt idx="1655">
                  <c:v>7947.6934151124287</c:v>
                </c:pt>
                <c:pt idx="1656">
                  <c:v>7952.4956467831926</c:v>
                </c:pt>
                <c:pt idx="1657">
                  <c:v>7957.2978784539573</c:v>
                </c:pt>
                <c:pt idx="1658">
                  <c:v>7962.1001101247184</c:v>
                </c:pt>
                <c:pt idx="1659">
                  <c:v>7966.9023417954795</c:v>
                </c:pt>
                <c:pt idx="1660">
                  <c:v>7971.7045734662452</c:v>
                </c:pt>
                <c:pt idx="1661">
                  <c:v>7976.5068051370072</c:v>
                </c:pt>
                <c:pt idx="1662">
                  <c:v>7981.3090368077692</c:v>
                </c:pt>
                <c:pt idx="1663">
                  <c:v>7986.1112684785339</c:v>
                </c:pt>
                <c:pt idx="1664">
                  <c:v>7990.9135001492959</c:v>
                </c:pt>
                <c:pt idx="1665">
                  <c:v>7995.715731820058</c:v>
                </c:pt>
                <c:pt idx="1666">
                  <c:v>8000.5179634908218</c:v>
                </c:pt>
                <c:pt idx="1667">
                  <c:v>8005.3201951615865</c:v>
                </c:pt>
                <c:pt idx="1668">
                  <c:v>8010.1224268323476</c:v>
                </c:pt>
                <c:pt idx="1669">
                  <c:v>8014.9246585031105</c:v>
                </c:pt>
                <c:pt idx="1670">
                  <c:v>8019.7268901738726</c:v>
                </c:pt>
                <c:pt idx="1671">
                  <c:v>8024.5291218446346</c:v>
                </c:pt>
                <c:pt idx="1672">
                  <c:v>8029.331353515352</c:v>
                </c:pt>
                <c:pt idx="1673">
                  <c:v>8034.133585186114</c:v>
                </c:pt>
                <c:pt idx="1674">
                  <c:v>8038.9358168569215</c:v>
                </c:pt>
                <c:pt idx="1675">
                  <c:v>8043.7380485276872</c:v>
                </c:pt>
                <c:pt idx="1676">
                  <c:v>8048.5402801984028</c:v>
                </c:pt>
                <c:pt idx="1677">
                  <c:v>8053.3425118691666</c:v>
                </c:pt>
                <c:pt idx="1678">
                  <c:v>8058.1447435399286</c:v>
                </c:pt>
                <c:pt idx="1679">
                  <c:v>8062.9469752107379</c:v>
                </c:pt>
                <c:pt idx="1680">
                  <c:v>8067.7492068815</c:v>
                </c:pt>
                <c:pt idx="1681">
                  <c:v>8072.5514385522165</c:v>
                </c:pt>
                <c:pt idx="1682">
                  <c:v>8077.3536702229794</c:v>
                </c:pt>
                <c:pt idx="1683">
                  <c:v>8082.1559018937414</c:v>
                </c:pt>
                <c:pt idx="1684">
                  <c:v>8086.9581335645526</c:v>
                </c:pt>
                <c:pt idx="1685">
                  <c:v>8091.7603652353164</c:v>
                </c:pt>
                <c:pt idx="1686">
                  <c:v>8096.5625969060311</c:v>
                </c:pt>
                <c:pt idx="1687">
                  <c:v>8101.364828576794</c:v>
                </c:pt>
                <c:pt idx="1688">
                  <c:v>8106.1670602475579</c:v>
                </c:pt>
                <c:pt idx="1689">
                  <c:v>8110.9692919183672</c:v>
                </c:pt>
                <c:pt idx="1690">
                  <c:v>8115.7715235890837</c:v>
                </c:pt>
                <c:pt idx="1691">
                  <c:v>8120.5737552598457</c:v>
                </c:pt>
                <c:pt idx="1692">
                  <c:v>8125.3759869306086</c:v>
                </c:pt>
                <c:pt idx="1693">
                  <c:v>8130.1782186013725</c:v>
                </c:pt>
                <c:pt idx="1694">
                  <c:v>8134.9804502721345</c:v>
                </c:pt>
                <c:pt idx="1695">
                  <c:v>8139.7826819428965</c:v>
                </c:pt>
                <c:pt idx="1696">
                  <c:v>8144.5849136136603</c:v>
                </c:pt>
                <c:pt idx="1697">
                  <c:v>8149.3871452844232</c:v>
                </c:pt>
                <c:pt idx="1698">
                  <c:v>8154.1893769551871</c:v>
                </c:pt>
                <c:pt idx="1699">
                  <c:v>8158.9916086259509</c:v>
                </c:pt>
                <c:pt idx="1700">
                  <c:v>8163.7938402967111</c:v>
                </c:pt>
                <c:pt idx="1701">
                  <c:v>8168.5960719674731</c:v>
                </c:pt>
                <c:pt idx="1702">
                  <c:v>8173.3983036382378</c:v>
                </c:pt>
                <c:pt idx="1703">
                  <c:v>8178.2005353089999</c:v>
                </c:pt>
                <c:pt idx="1704">
                  <c:v>8183.0027669797619</c:v>
                </c:pt>
                <c:pt idx="1705">
                  <c:v>8187.8049986505275</c:v>
                </c:pt>
                <c:pt idx="1706">
                  <c:v>8192.6072303212877</c:v>
                </c:pt>
                <c:pt idx="1707">
                  <c:v>8197.4094619920525</c:v>
                </c:pt>
                <c:pt idx="1708">
                  <c:v>8202.2116936628154</c:v>
                </c:pt>
                <c:pt idx="1709">
                  <c:v>8207.0139253335765</c:v>
                </c:pt>
                <c:pt idx="1710">
                  <c:v>8211.8161570043394</c:v>
                </c:pt>
                <c:pt idx="1711">
                  <c:v>8216.6183886751041</c:v>
                </c:pt>
                <c:pt idx="1712">
                  <c:v>8221.4206203458671</c:v>
                </c:pt>
                <c:pt idx="1713">
                  <c:v>8226.22285201663</c:v>
                </c:pt>
                <c:pt idx="1714">
                  <c:v>8231.0250836873929</c:v>
                </c:pt>
                <c:pt idx="1715">
                  <c:v>8235.8273153581558</c:v>
                </c:pt>
                <c:pt idx="1716">
                  <c:v>8240.6295470289169</c:v>
                </c:pt>
                <c:pt idx="1717">
                  <c:v>8245.4317786996799</c:v>
                </c:pt>
                <c:pt idx="1718">
                  <c:v>8250.2340103704446</c:v>
                </c:pt>
                <c:pt idx="1719">
                  <c:v>8255.0362420412039</c:v>
                </c:pt>
                <c:pt idx="1720">
                  <c:v>8259.8384737119686</c:v>
                </c:pt>
                <c:pt idx="1721">
                  <c:v>8264.6407053827334</c:v>
                </c:pt>
                <c:pt idx="1722">
                  <c:v>8269.4429370534963</c:v>
                </c:pt>
                <c:pt idx="1723">
                  <c:v>8274.2451687242592</c:v>
                </c:pt>
                <c:pt idx="1724">
                  <c:v>8279.0474003950221</c:v>
                </c:pt>
                <c:pt idx="1725">
                  <c:v>8283.8496320657832</c:v>
                </c:pt>
                <c:pt idx="1726">
                  <c:v>8288.6518637365461</c:v>
                </c:pt>
                <c:pt idx="1727">
                  <c:v>8293.4540954073091</c:v>
                </c:pt>
                <c:pt idx="1728">
                  <c:v>8298.2563270780738</c:v>
                </c:pt>
                <c:pt idx="1729">
                  <c:v>8303.0585587488367</c:v>
                </c:pt>
                <c:pt idx="1730">
                  <c:v>8307.8607904195978</c:v>
                </c:pt>
                <c:pt idx="1731">
                  <c:v>8312.6630220903608</c:v>
                </c:pt>
                <c:pt idx="1732">
                  <c:v>8317.4652537611237</c:v>
                </c:pt>
                <c:pt idx="1733">
                  <c:v>8322.2674854318884</c:v>
                </c:pt>
                <c:pt idx="1734">
                  <c:v>8327.0697171026495</c:v>
                </c:pt>
                <c:pt idx="1735">
                  <c:v>8331.8719487734106</c:v>
                </c:pt>
                <c:pt idx="1736">
                  <c:v>8336.6741804441754</c:v>
                </c:pt>
                <c:pt idx="1737">
                  <c:v>8341.4764121149401</c:v>
                </c:pt>
                <c:pt idx="1738">
                  <c:v>8346.278643785703</c:v>
                </c:pt>
                <c:pt idx="1739">
                  <c:v>8351.0808754564641</c:v>
                </c:pt>
                <c:pt idx="1740">
                  <c:v>8355.8831071272252</c:v>
                </c:pt>
                <c:pt idx="1741">
                  <c:v>8360.6853387979882</c:v>
                </c:pt>
                <c:pt idx="1742">
                  <c:v>8365.4875704687529</c:v>
                </c:pt>
                <c:pt idx="1743">
                  <c:v>8370.2898021395158</c:v>
                </c:pt>
                <c:pt idx="1744">
                  <c:v>8375.0920338102769</c:v>
                </c:pt>
                <c:pt idx="1745">
                  <c:v>8379.8942654810398</c:v>
                </c:pt>
                <c:pt idx="1746">
                  <c:v>8384.6964971518046</c:v>
                </c:pt>
                <c:pt idx="1747">
                  <c:v>8389.4987288225675</c:v>
                </c:pt>
                <c:pt idx="1748">
                  <c:v>8394.3009604933304</c:v>
                </c:pt>
                <c:pt idx="1749">
                  <c:v>8399.1031921640915</c:v>
                </c:pt>
                <c:pt idx="1750">
                  <c:v>8403.9054238348544</c:v>
                </c:pt>
                <c:pt idx="1751">
                  <c:v>8408.7076555056174</c:v>
                </c:pt>
                <c:pt idx="1752">
                  <c:v>8413.5098871763803</c:v>
                </c:pt>
                <c:pt idx="1753">
                  <c:v>8418.3121188471432</c:v>
                </c:pt>
                <c:pt idx="1754">
                  <c:v>8423.1143505179061</c:v>
                </c:pt>
                <c:pt idx="1755">
                  <c:v>8427.9165821886672</c:v>
                </c:pt>
                <c:pt idx="1756">
                  <c:v>8432.7188138594338</c:v>
                </c:pt>
                <c:pt idx="1757">
                  <c:v>8437.5210455301967</c:v>
                </c:pt>
                <c:pt idx="1758">
                  <c:v>8442.3232772009596</c:v>
                </c:pt>
                <c:pt idx="1759">
                  <c:v>8447.1255088717207</c:v>
                </c:pt>
                <c:pt idx="1760">
                  <c:v>8451.9277405424855</c:v>
                </c:pt>
                <c:pt idx="1761">
                  <c:v>8456.7299722132466</c:v>
                </c:pt>
                <c:pt idx="1762">
                  <c:v>8461.5322038840095</c:v>
                </c:pt>
                <c:pt idx="1763">
                  <c:v>8466.3344355547761</c:v>
                </c:pt>
                <c:pt idx="1764">
                  <c:v>8471.1366672255353</c:v>
                </c:pt>
                <c:pt idx="1765">
                  <c:v>8475.9388988962983</c:v>
                </c:pt>
                <c:pt idx="1766">
                  <c:v>8480.7411305670612</c:v>
                </c:pt>
                <c:pt idx="1767">
                  <c:v>8485.5433622378223</c:v>
                </c:pt>
                <c:pt idx="1768">
                  <c:v>8490.345593908587</c:v>
                </c:pt>
                <c:pt idx="1769">
                  <c:v>8495.1478255793518</c:v>
                </c:pt>
                <c:pt idx="1770">
                  <c:v>8499.9500572501129</c:v>
                </c:pt>
                <c:pt idx="1771">
                  <c:v>8504.7522889208776</c:v>
                </c:pt>
                <c:pt idx="1772">
                  <c:v>8509.5545205916405</c:v>
                </c:pt>
                <c:pt idx="1773">
                  <c:v>8514.3567522624035</c:v>
                </c:pt>
                <c:pt idx="1774">
                  <c:v>8519.1589839331646</c:v>
                </c:pt>
                <c:pt idx="1775">
                  <c:v>8523.9612156039275</c:v>
                </c:pt>
                <c:pt idx="1776">
                  <c:v>8528.7634472746904</c:v>
                </c:pt>
                <c:pt idx="1777">
                  <c:v>8533.5656789454515</c:v>
                </c:pt>
                <c:pt idx="1778">
                  <c:v>8538.3679106162181</c:v>
                </c:pt>
                <c:pt idx="1779">
                  <c:v>8543.1701422869792</c:v>
                </c:pt>
                <c:pt idx="1780">
                  <c:v>8547.9723739577421</c:v>
                </c:pt>
                <c:pt idx="1781">
                  <c:v>8552.774605628505</c:v>
                </c:pt>
                <c:pt idx="1782">
                  <c:v>8557.5768372992679</c:v>
                </c:pt>
                <c:pt idx="1783">
                  <c:v>8562.3790689700327</c:v>
                </c:pt>
                <c:pt idx="1784">
                  <c:v>8567.1813006407938</c:v>
                </c:pt>
                <c:pt idx="1785">
                  <c:v>8571.9835323115549</c:v>
                </c:pt>
                <c:pt idx="1786">
                  <c:v>8576.7857639823178</c:v>
                </c:pt>
                <c:pt idx="1787">
                  <c:v>8581.5879956530825</c:v>
                </c:pt>
                <c:pt idx="1788">
                  <c:v>8586.3902273238455</c:v>
                </c:pt>
                <c:pt idx="1789">
                  <c:v>8591.1924589946084</c:v>
                </c:pt>
                <c:pt idx="1790">
                  <c:v>8595.9946906653713</c:v>
                </c:pt>
                <c:pt idx="1791">
                  <c:v>8600.7969223361324</c:v>
                </c:pt>
                <c:pt idx="1792">
                  <c:v>8605.5991540068972</c:v>
                </c:pt>
                <c:pt idx="1793">
                  <c:v>8610.4013856776619</c:v>
                </c:pt>
                <c:pt idx="1794">
                  <c:v>8615.203617348423</c:v>
                </c:pt>
                <c:pt idx="1795">
                  <c:v>8620.0058490191841</c:v>
                </c:pt>
                <c:pt idx="1796">
                  <c:v>8624.8080806899488</c:v>
                </c:pt>
                <c:pt idx="1797">
                  <c:v>8629.6103123607118</c:v>
                </c:pt>
                <c:pt idx="1798">
                  <c:v>8634.4125440314747</c:v>
                </c:pt>
                <c:pt idx="1799">
                  <c:v>8639.2147757022358</c:v>
                </c:pt>
                <c:pt idx="1800">
                  <c:v>8644.0170073730005</c:v>
                </c:pt>
                <c:pt idx="1801">
                  <c:v>8648.8192390437616</c:v>
                </c:pt>
                <c:pt idx="1802">
                  <c:v>8653.6214707145264</c:v>
                </c:pt>
                <c:pt idx="1803">
                  <c:v>8658.4237023852893</c:v>
                </c:pt>
                <c:pt idx="1804">
                  <c:v>8663.2259340560504</c:v>
                </c:pt>
                <c:pt idx="1805">
                  <c:v>8668.0281657268151</c:v>
                </c:pt>
                <c:pt idx="1806">
                  <c:v>8672.8303973975762</c:v>
                </c:pt>
                <c:pt idx="1807">
                  <c:v>8677.6326290683392</c:v>
                </c:pt>
                <c:pt idx="1808">
                  <c:v>8682.4348607391057</c:v>
                </c:pt>
                <c:pt idx="1809">
                  <c:v>8687.237092409865</c:v>
                </c:pt>
                <c:pt idx="1810">
                  <c:v>8692.0393240806297</c:v>
                </c:pt>
                <c:pt idx="1811">
                  <c:v>8696.8415557513927</c:v>
                </c:pt>
                <c:pt idx="1812">
                  <c:v>8701.6437874221538</c:v>
                </c:pt>
                <c:pt idx="1813">
                  <c:v>8706.4460190929167</c:v>
                </c:pt>
                <c:pt idx="1814">
                  <c:v>8711.2482507636796</c:v>
                </c:pt>
                <c:pt idx="1815">
                  <c:v>8716.0504824344425</c:v>
                </c:pt>
                <c:pt idx="1816">
                  <c:v>8720.8527141052055</c:v>
                </c:pt>
                <c:pt idx="1817">
                  <c:v>8725.6549457759702</c:v>
                </c:pt>
                <c:pt idx="1818">
                  <c:v>8730.4571774467331</c:v>
                </c:pt>
                <c:pt idx="1819">
                  <c:v>8735.2594091174942</c:v>
                </c:pt>
                <c:pt idx="1820">
                  <c:v>8740.061640788259</c:v>
                </c:pt>
                <c:pt idx="1821">
                  <c:v>8744.8638724590201</c:v>
                </c:pt>
                <c:pt idx="1822">
                  <c:v>8749.6661041297812</c:v>
                </c:pt>
                <c:pt idx="1823">
                  <c:v>8754.4683358005477</c:v>
                </c:pt>
                <c:pt idx="1824">
                  <c:v>8759.2705674713088</c:v>
                </c:pt>
                <c:pt idx="1825">
                  <c:v>8764.0727991420699</c:v>
                </c:pt>
                <c:pt idx="1826">
                  <c:v>8768.8750308128328</c:v>
                </c:pt>
                <c:pt idx="1827">
                  <c:v>8773.6772624835994</c:v>
                </c:pt>
                <c:pt idx="1828">
                  <c:v>8778.4794941543605</c:v>
                </c:pt>
                <c:pt idx="1829">
                  <c:v>8783.2817258251234</c:v>
                </c:pt>
                <c:pt idx="1830">
                  <c:v>8788.0839574958864</c:v>
                </c:pt>
                <c:pt idx="1831">
                  <c:v>8792.8861891666493</c:v>
                </c:pt>
                <c:pt idx="1832">
                  <c:v>8797.6884208374122</c:v>
                </c:pt>
                <c:pt idx="1833">
                  <c:v>8802.4906525081769</c:v>
                </c:pt>
                <c:pt idx="1834">
                  <c:v>8807.292884178938</c:v>
                </c:pt>
                <c:pt idx="1835">
                  <c:v>8812.095115849701</c:v>
                </c:pt>
                <c:pt idx="1836">
                  <c:v>8816.8973475204639</c:v>
                </c:pt>
                <c:pt idx="1837">
                  <c:v>8821.6995791912268</c:v>
                </c:pt>
                <c:pt idx="1838">
                  <c:v>8826.5018108619897</c:v>
                </c:pt>
                <c:pt idx="1839">
                  <c:v>8831.3040425327526</c:v>
                </c:pt>
                <c:pt idx="1840">
                  <c:v>8836.1062742035156</c:v>
                </c:pt>
                <c:pt idx="1841">
                  <c:v>8840.9085058742785</c:v>
                </c:pt>
                <c:pt idx="1842">
                  <c:v>8845.7107375450414</c:v>
                </c:pt>
                <c:pt idx="1843">
                  <c:v>8850.5129692158043</c:v>
                </c:pt>
                <c:pt idx="1844">
                  <c:v>8855.3152008865654</c:v>
                </c:pt>
                <c:pt idx="1845">
                  <c:v>8860.1174325573302</c:v>
                </c:pt>
                <c:pt idx="1846">
                  <c:v>8864.9196642280913</c:v>
                </c:pt>
                <c:pt idx="1847">
                  <c:v>8869.721895898856</c:v>
                </c:pt>
                <c:pt idx="1848">
                  <c:v>8874.5241275696171</c:v>
                </c:pt>
                <c:pt idx="1849">
                  <c:v>8879.3263592403327</c:v>
                </c:pt>
                <c:pt idx="1850">
                  <c:v>8884.1285909111466</c:v>
                </c:pt>
                <c:pt idx="1851">
                  <c:v>8888.9308225819077</c:v>
                </c:pt>
                <c:pt idx="1852">
                  <c:v>8893.7330542526197</c:v>
                </c:pt>
                <c:pt idx="1853">
                  <c:v>8898.5352859234354</c:v>
                </c:pt>
                <c:pt idx="1854">
                  <c:v>8903.3375175941474</c:v>
                </c:pt>
                <c:pt idx="1855">
                  <c:v>8908.1397492649594</c:v>
                </c:pt>
                <c:pt idx="1856">
                  <c:v>8912.9419809357205</c:v>
                </c:pt>
                <c:pt idx="1857">
                  <c:v>8917.7442126064343</c:v>
                </c:pt>
                <c:pt idx="1858">
                  <c:v>8922.5464442772463</c:v>
                </c:pt>
                <c:pt idx="1859">
                  <c:v>8927.3486759479638</c:v>
                </c:pt>
                <c:pt idx="1860">
                  <c:v>8932.1509076187722</c:v>
                </c:pt>
                <c:pt idx="1861">
                  <c:v>8936.9531392895333</c:v>
                </c:pt>
                <c:pt idx="1862">
                  <c:v>8941.7553709602525</c:v>
                </c:pt>
                <c:pt idx="1863">
                  <c:v>8946.5576026310646</c:v>
                </c:pt>
                <c:pt idx="1864">
                  <c:v>8951.3598343017766</c:v>
                </c:pt>
                <c:pt idx="1865">
                  <c:v>8956.1620659725886</c:v>
                </c:pt>
                <c:pt idx="1866">
                  <c:v>8960.9642976433042</c:v>
                </c:pt>
                <c:pt idx="1867">
                  <c:v>8965.7665293140653</c:v>
                </c:pt>
                <c:pt idx="1868">
                  <c:v>8970.5687609848283</c:v>
                </c:pt>
                <c:pt idx="1869">
                  <c:v>8975.3709926555912</c:v>
                </c:pt>
                <c:pt idx="1870">
                  <c:v>8980.1732243263505</c:v>
                </c:pt>
                <c:pt idx="1871">
                  <c:v>8984.975455997117</c:v>
                </c:pt>
                <c:pt idx="1872">
                  <c:v>8989.7776876678781</c:v>
                </c:pt>
                <c:pt idx="1873">
                  <c:v>8994.5799193386429</c:v>
                </c:pt>
                <c:pt idx="1874">
                  <c:v>8999.3821510094076</c:v>
                </c:pt>
                <c:pt idx="1875">
                  <c:v>7522.8758408266694</c:v>
                </c:pt>
                <c:pt idx="1876">
                  <c:v>7526.8880412751096</c:v>
                </c:pt>
                <c:pt idx="1877">
                  <c:v>7530.9002417235506</c:v>
                </c:pt>
                <c:pt idx="1878">
                  <c:v>7534.9124421719926</c:v>
                </c:pt>
                <c:pt idx="1879">
                  <c:v>7538.9246426204336</c:v>
                </c:pt>
                <c:pt idx="1880">
                  <c:v>7542.9368430688737</c:v>
                </c:pt>
                <c:pt idx="1881">
                  <c:v>7546.9490435173138</c:v>
                </c:pt>
                <c:pt idx="1882">
                  <c:v>7550.9612439657549</c:v>
                </c:pt>
                <c:pt idx="1883">
                  <c:v>7554.9734444141977</c:v>
                </c:pt>
                <c:pt idx="1884">
                  <c:v>7558.9856448626388</c:v>
                </c:pt>
                <c:pt idx="1885">
                  <c:v>7562.9978453110789</c:v>
                </c:pt>
                <c:pt idx="1886">
                  <c:v>7567.010045759519</c:v>
                </c:pt>
                <c:pt idx="1887">
                  <c:v>7571.0222462079601</c:v>
                </c:pt>
                <c:pt idx="1888">
                  <c:v>7575.034446656402</c:v>
                </c:pt>
                <c:pt idx="1889">
                  <c:v>7579.0466471048439</c:v>
                </c:pt>
                <c:pt idx="1890">
                  <c:v>7583.0588475532832</c:v>
                </c:pt>
                <c:pt idx="1891">
                  <c:v>7587.0710480017242</c:v>
                </c:pt>
                <c:pt idx="1892">
                  <c:v>7591.083248450167</c:v>
                </c:pt>
                <c:pt idx="1893">
                  <c:v>7595.0954488986072</c:v>
                </c:pt>
                <c:pt idx="1894">
                  <c:v>7599.1076493470482</c:v>
                </c:pt>
                <c:pt idx="1895">
                  <c:v>7603.1198497954883</c:v>
                </c:pt>
                <c:pt idx="1896">
                  <c:v>7607.1320502439285</c:v>
                </c:pt>
                <c:pt idx="1897">
                  <c:v>7611.1442506923695</c:v>
                </c:pt>
                <c:pt idx="1898">
                  <c:v>7615.1564511408133</c:v>
                </c:pt>
                <c:pt idx="1899">
                  <c:v>7619.1686515892543</c:v>
                </c:pt>
                <c:pt idx="1900">
                  <c:v>7623.1808520376944</c:v>
                </c:pt>
                <c:pt idx="1901">
                  <c:v>7627.1930524861364</c:v>
                </c:pt>
                <c:pt idx="1902">
                  <c:v>7631.2052529345756</c:v>
                </c:pt>
                <c:pt idx="1903">
                  <c:v>7635.2174533830166</c:v>
                </c:pt>
                <c:pt idx="1904">
                  <c:v>7639.2296538314577</c:v>
                </c:pt>
                <c:pt idx="1905">
                  <c:v>7643.2418542798996</c:v>
                </c:pt>
                <c:pt idx="1906">
                  <c:v>7647.2540547283388</c:v>
                </c:pt>
                <c:pt idx="1907">
                  <c:v>7651.2662551767808</c:v>
                </c:pt>
                <c:pt idx="1908">
                  <c:v>7655.2784556252227</c:v>
                </c:pt>
                <c:pt idx="1909">
                  <c:v>7659.2906560736637</c:v>
                </c:pt>
                <c:pt idx="1910">
                  <c:v>7663.3028565221057</c:v>
                </c:pt>
                <c:pt idx="1911">
                  <c:v>7667.3150569705458</c:v>
                </c:pt>
                <c:pt idx="1912">
                  <c:v>7671.327257418985</c:v>
                </c:pt>
                <c:pt idx="1913">
                  <c:v>7675.3394578674261</c:v>
                </c:pt>
                <c:pt idx="1914">
                  <c:v>7679.3516583158689</c:v>
                </c:pt>
                <c:pt idx="1915">
                  <c:v>7683.3638587643081</c:v>
                </c:pt>
                <c:pt idx="1916">
                  <c:v>7687.3760592127492</c:v>
                </c:pt>
                <c:pt idx="1917">
                  <c:v>7691.3882596611911</c:v>
                </c:pt>
                <c:pt idx="1918">
                  <c:v>7695.4004601096321</c:v>
                </c:pt>
                <c:pt idx="1919">
                  <c:v>7699.4126605580723</c:v>
                </c:pt>
                <c:pt idx="1920">
                  <c:v>7703.4248610065151</c:v>
                </c:pt>
                <c:pt idx="1921">
                  <c:v>7707.4370614549553</c:v>
                </c:pt>
                <c:pt idx="1922">
                  <c:v>7711.4492619033963</c:v>
                </c:pt>
                <c:pt idx="1923">
                  <c:v>7715.4614623518373</c:v>
                </c:pt>
                <c:pt idx="1924">
                  <c:v>7719.4736628002793</c:v>
                </c:pt>
                <c:pt idx="1925">
                  <c:v>7723.4858632487185</c:v>
                </c:pt>
                <c:pt idx="1926">
                  <c:v>7727.4980636971595</c:v>
                </c:pt>
                <c:pt idx="1927">
                  <c:v>7731.5102641455996</c:v>
                </c:pt>
                <c:pt idx="1928">
                  <c:v>7735.5224645940407</c:v>
                </c:pt>
                <c:pt idx="1929">
                  <c:v>7739.5346650424826</c:v>
                </c:pt>
                <c:pt idx="1930">
                  <c:v>7743.5468654909218</c:v>
                </c:pt>
                <c:pt idx="1931">
                  <c:v>7747.5590659393638</c:v>
                </c:pt>
                <c:pt idx="1932">
                  <c:v>7751.5712663878048</c:v>
                </c:pt>
                <c:pt idx="1933">
                  <c:v>7755.5834668362477</c:v>
                </c:pt>
                <c:pt idx="1934">
                  <c:v>7759.5956672846878</c:v>
                </c:pt>
                <c:pt idx="1935">
                  <c:v>7763.6078677331288</c:v>
                </c:pt>
                <c:pt idx="1936">
                  <c:v>7767.620068181569</c:v>
                </c:pt>
                <c:pt idx="1937">
                  <c:v>7771.6322686300118</c:v>
                </c:pt>
                <c:pt idx="1938">
                  <c:v>7775.644469078451</c:v>
                </c:pt>
                <c:pt idx="1939">
                  <c:v>7779.6566695268912</c:v>
                </c:pt>
                <c:pt idx="1940">
                  <c:v>7783.668869975334</c:v>
                </c:pt>
                <c:pt idx="1941">
                  <c:v>7787.6810704237741</c:v>
                </c:pt>
                <c:pt idx="1942">
                  <c:v>7791.6932708722152</c:v>
                </c:pt>
                <c:pt idx="1943">
                  <c:v>7795.7054713206562</c:v>
                </c:pt>
                <c:pt idx="1944">
                  <c:v>7799.7176717690982</c:v>
                </c:pt>
                <c:pt idx="1945">
                  <c:v>7803.7298722175374</c:v>
                </c:pt>
                <c:pt idx="1946">
                  <c:v>7807.7420726659821</c:v>
                </c:pt>
                <c:pt idx="1947">
                  <c:v>7811.7542731144204</c:v>
                </c:pt>
                <c:pt idx="1948">
                  <c:v>7815.7664735628614</c:v>
                </c:pt>
                <c:pt idx="1949">
                  <c:v>7819.7786740113033</c:v>
                </c:pt>
                <c:pt idx="1950">
                  <c:v>7823.7908744597444</c:v>
                </c:pt>
                <c:pt idx="1951">
                  <c:v>7827.8030749081845</c:v>
                </c:pt>
                <c:pt idx="1952">
                  <c:v>7831.8152753566255</c:v>
                </c:pt>
                <c:pt idx="1953">
                  <c:v>7835.8274758050666</c:v>
                </c:pt>
                <c:pt idx="1954">
                  <c:v>7839.8396762535067</c:v>
                </c:pt>
                <c:pt idx="1955">
                  <c:v>7843.8518767019514</c:v>
                </c:pt>
                <c:pt idx="1956">
                  <c:v>7847.8640771503906</c:v>
                </c:pt>
                <c:pt idx="1957">
                  <c:v>7851.8762775988307</c:v>
                </c:pt>
                <c:pt idx="1958">
                  <c:v>7855.8884780472717</c:v>
                </c:pt>
                <c:pt idx="1959">
                  <c:v>7859.9006784957137</c:v>
                </c:pt>
                <c:pt idx="1960">
                  <c:v>7863.9128789441529</c:v>
                </c:pt>
                <c:pt idx="1961">
                  <c:v>7867.9250793925949</c:v>
                </c:pt>
                <c:pt idx="1962">
                  <c:v>7871.9372798410359</c:v>
                </c:pt>
                <c:pt idx="1963">
                  <c:v>7875.9494802894769</c:v>
                </c:pt>
                <c:pt idx="1964">
                  <c:v>7879.9616807379189</c:v>
                </c:pt>
                <c:pt idx="1965">
                  <c:v>7883.9738811863581</c:v>
                </c:pt>
                <c:pt idx="1966">
                  <c:v>7887.9860816348</c:v>
                </c:pt>
                <c:pt idx="1967">
                  <c:v>7891.9982820832411</c:v>
                </c:pt>
                <c:pt idx="1968">
                  <c:v>7896.0104825316821</c:v>
                </c:pt>
                <c:pt idx="1969">
                  <c:v>7900.022682980124</c:v>
                </c:pt>
                <c:pt idx="1970">
                  <c:v>7904.0348834285633</c:v>
                </c:pt>
                <c:pt idx="1971">
                  <c:v>7908.0470838770052</c:v>
                </c:pt>
                <c:pt idx="1972">
                  <c:v>7912.0592843254444</c:v>
                </c:pt>
                <c:pt idx="1973">
                  <c:v>7916.0714847738873</c:v>
                </c:pt>
                <c:pt idx="1974">
                  <c:v>7920.0836852223274</c:v>
                </c:pt>
                <c:pt idx="1975">
                  <c:v>7924.0958856707684</c:v>
                </c:pt>
                <c:pt idx="1976">
                  <c:v>7928.1080861192086</c:v>
                </c:pt>
                <c:pt idx="1977">
                  <c:v>7932.1202865676496</c:v>
                </c:pt>
                <c:pt idx="1978">
                  <c:v>7936.1324870160925</c:v>
                </c:pt>
                <c:pt idx="1979">
                  <c:v>7940.1446874645326</c:v>
                </c:pt>
                <c:pt idx="1980">
                  <c:v>7944.1568879129736</c:v>
                </c:pt>
                <c:pt idx="1981">
                  <c:v>7948.1690883614137</c:v>
                </c:pt>
                <c:pt idx="1982">
                  <c:v>7952.1812888098566</c:v>
                </c:pt>
                <c:pt idx="1983">
                  <c:v>7956.1934892582958</c:v>
                </c:pt>
                <c:pt idx="1984">
                  <c:v>7960.2056897067378</c:v>
                </c:pt>
                <c:pt idx="1985">
                  <c:v>7964.217890155177</c:v>
                </c:pt>
                <c:pt idx="1986">
                  <c:v>7968.2300906036189</c:v>
                </c:pt>
                <c:pt idx="1987">
                  <c:v>7972.24229105206</c:v>
                </c:pt>
                <c:pt idx="1988">
                  <c:v>7976.2544915005019</c:v>
                </c:pt>
                <c:pt idx="1989">
                  <c:v>7980.2666919489429</c:v>
                </c:pt>
                <c:pt idx="1990">
                  <c:v>7984.2788923973822</c:v>
                </c:pt>
                <c:pt idx="1991">
                  <c:v>7988.2910928458259</c:v>
                </c:pt>
                <c:pt idx="1992">
                  <c:v>7992.3032932942651</c:v>
                </c:pt>
                <c:pt idx="1993">
                  <c:v>7996.3154937427062</c:v>
                </c:pt>
                <c:pt idx="1994">
                  <c:v>8000.3276941911463</c:v>
                </c:pt>
                <c:pt idx="1995">
                  <c:v>8004.339894639591</c:v>
                </c:pt>
                <c:pt idx="1996">
                  <c:v>8008.3520950880293</c:v>
                </c:pt>
                <c:pt idx="1997">
                  <c:v>8012.3642955364721</c:v>
                </c:pt>
                <c:pt idx="1998">
                  <c:v>8016.3764959849132</c:v>
                </c:pt>
                <c:pt idx="1999">
                  <c:v>8020.3886964333515</c:v>
                </c:pt>
                <c:pt idx="2000">
                  <c:v>8024.4008968817925</c:v>
                </c:pt>
                <c:pt idx="2001">
                  <c:v>8028.4130973302345</c:v>
                </c:pt>
                <c:pt idx="2002">
                  <c:v>8032.4252977786755</c:v>
                </c:pt>
                <c:pt idx="2003">
                  <c:v>8036.4374982271156</c:v>
                </c:pt>
                <c:pt idx="2004">
                  <c:v>8040.4496986755603</c:v>
                </c:pt>
                <c:pt idx="2005">
                  <c:v>8044.4618991239977</c:v>
                </c:pt>
                <c:pt idx="2006">
                  <c:v>8048.4740995724414</c:v>
                </c:pt>
                <c:pt idx="2007">
                  <c:v>8052.4863000208807</c:v>
                </c:pt>
                <c:pt idx="2008">
                  <c:v>8056.4985004693226</c:v>
                </c:pt>
                <c:pt idx="2009">
                  <c:v>8060.5107009177618</c:v>
                </c:pt>
                <c:pt idx="2010">
                  <c:v>8064.5229013662029</c:v>
                </c:pt>
                <c:pt idx="2011">
                  <c:v>8068.5351018146448</c:v>
                </c:pt>
                <c:pt idx="2012">
                  <c:v>8072.547302263084</c:v>
                </c:pt>
                <c:pt idx="2013">
                  <c:v>8076.5595027115287</c:v>
                </c:pt>
                <c:pt idx="2014">
                  <c:v>8080.5717031599688</c:v>
                </c:pt>
                <c:pt idx="2015">
                  <c:v>8084.5839036084099</c:v>
                </c:pt>
                <c:pt idx="2016">
                  <c:v>8088.59610405685</c:v>
                </c:pt>
                <c:pt idx="2017">
                  <c:v>8092.608304505291</c:v>
                </c:pt>
                <c:pt idx="2018">
                  <c:v>8096.6205049537311</c:v>
                </c:pt>
                <c:pt idx="2019">
                  <c:v>8100.6327054021722</c:v>
                </c:pt>
                <c:pt idx="2020">
                  <c:v>8104.6449058506132</c:v>
                </c:pt>
                <c:pt idx="2021">
                  <c:v>8108.6571062990533</c:v>
                </c:pt>
                <c:pt idx="2022">
                  <c:v>8112.6693067474962</c:v>
                </c:pt>
                <c:pt idx="2023">
                  <c:v>8116.6815071959363</c:v>
                </c:pt>
                <c:pt idx="2024">
                  <c:v>8120.6937076443774</c:v>
                </c:pt>
                <c:pt idx="2025">
                  <c:v>8124.7059080927793</c:v>
                </c:pt>
                <c:pt idx="2026">
                  <c:v>8128.7181085412603</c:v>
                </c:pt>
                <c:pt idx="2027">
                  <c:v>8132.7303089896996</c:v>
                </c:pt>
                <c:pt idx="2028">
                  <c:v>8136.7425094381006</c:v>
                </c:pt>
                <c:pt idx="2029">
                  <c:v>8140.7547098865825</c:v>
                </c:pt>
                <c:pt idx="2030">
                  <c:v>8144.7669103349826</c:v>
                </c:pt>
                <c:pt idx="2031">
                  <c:v>8148.7791107834655</c:v>
                </c:pt>
                <c:pt idx="2032">
                  <c:v>8152.7913112319047</c:v>
                </c:pt>
                <c:pt idx="2033">
                  <c:v>8156.8035116803057</c:v>
                </c:pt>
                <c:pt idx="2034">
                  <c:v>8160.8157121287859</c:v>
                </c:pt>
                <c:pt idx="2035">
                  <c:v>8164.8279125771878</c:v>
                </c:pt>
                <c:pt idx="2036">
                  <c:v>8168.8401130256689</c:v>
                </c:pt>
                <c:pt idx="2037">
                  <c:v>8172.8523134741117</c:v>
                </c:pt>
                <c:pt idx="2038">
                  <c:v>8176.8645139225109</c:v>
                </c:pt>
                <c:pt idx="2039">
                  <c:v>8180.8767143709911</c:v>
                </c:pt>
                <c:pt idx="2040">
                  <c:v>8184.8889148193948</c:v>
                </c:pt>
                <c:pt idx="2041">
                  <c:v>8188.901115267874</c:v>
                </c:pt>
                <c:pt idx="2042">
                  <c:v>8192.9133157162742</c:v>
                </c:pt>
                <c:pt idx="2043">
                  <c:v>8196.9255161647179</c:v>
                </c:pt>
                <c:pt idx="2044">
                  <c:v>8200.9377166131562</c:v>
                </c:pt>
                <c:pt idx="2045">
                  <c:v>8204.9499170615982</c:v>
                </c:pt>
                <c:pt idx="2046">
                  <c:v>8208.9621175100383</c:v>
                </c:pt>
                <c:pt idx="2047">
                  <c:v>8212.9743179584802</c:v>
                </c:pt>
                <c:pt idx="2048">
                  <c:v>8216.9865184069204</c:v>
                </c:pt>
                <c:pt idx="2049">
                  <c:v>8220.9987188553641</c:v>
                </c:pt>
                <c:pt idx="2050">
                  <c:v>8225.0109193038043</c:v>
                </c:pt>
                <c:pt idx="2051">
                  <c:v>8229.0231197522444</c:v>
                </c:pt>
                <c:pt idx="2052">
                  <c:v>8233.0353202006863</c:v>
                </c:pt>
                <c:pt idx="2053">
                  <c:v>8237.0475206491265</c:v>
                </c:pt>
                <c:pt idx="2054">
                  <c:v>8241.0597210975684</c:v>
                </c:pt>
                <c:pt idx="2055">
                  <c:v>8245.0719215460067</c:v>
                </c:pt>
                <c:pt idx="2056">
                  <c:v>8249.0841219944505</c:v>
                </c:pt>
                <c:pt idx="2057">
                  <c:v>8253.0963224428906</c:v>
                </c:pt>
                <c:pt idx="2058">
                  <c:v>8257.1085228913307</c:v>
                </c:pt>
                <c:pt idx="2059">
                  <c:v>8261.1207233397727</c:v>
                </c:pt>
                <c:pt idx="2060">
                  <c:v>8265.1329237882146</c:v>
                </c:pt>
                <c:pt idx="2061">
                  <c:v>8269.1451242366547</c:v>
                </c:pt>
                <c:pt idx="2062">
                  <c:v>8273.1573246850949</c:v>
                </c:pt>
                <c:pt idx="2063">
                  <c:v>8277.1695251335368</c:v>
                </c:pt>
                <c:pt idx="2064">
                  <c:v>8281.1817255819769</c:v>
                </c:pt>
                <c:pt idx="2065">
                  <c:v>8285.1939260304189</c:v>
                </c:pt>
                <c:pt idx="2066">
                  <c:v>8289.206126478859</c:v>
                </c:pt>
                <c:pt idx="2067">
                  <c:v>8293.218326927301</c:v>
                </c:pt>
                <c:pt idx="2068">
                  <c:v>8297.2305273757393</c:v>
                </c:pt>
                <c:pt idx="2069">
                  <c:v>8301.242727824183</c:v>
                </c:pt>
                <c:pt idx="2070">
                  <c:v>8305.2549282726231</c:v>
                </c:pt>
                <c:pt idx="2071">
                  <c:v>8309.2671287210633</c:v>
                </c:pt>
                <c:pt idx="2072">
                  <c:v>8313.2793291695052</c:v>
                </c:pt>
                <c:pt idx="2073">
                  <c:v>8317.2915296179453</c:v>
                </c:pt>
                <c:pt idx="2074">
                  <c:v>8321.3037300663891</c:v>
                </c:pt>
                <c:pt idx="2075">
                  <c:v>8325.3159305148274</c:v>
                </c:pt>
                <c:pt idx="2076">
                  <c:v>8329.3281309632694</c:v>
                </c:pt>
                <c:pt idx="2077">
                  <c:v>8333.3403314117095</c:v>
                </c:pt>
                <c:pt idx="2078">
                  <c:v>8337.3525318601496</c:v>
                </c:pt>
                <c:pt idx="2079">
                  <c:v>8341.3647323085934</c:v>
                </c:pt>
                <c:pt idx="2080">
                  <c:v>8345.3769327570335</c:v>
                </c:pt>
                <c:pt idx="2081">
                  <c:v>8349.3891332054736</c:v>
                </c:pt>
                <c:pt idx="2082">
                  <c:v>8353.4013336539156</c:v>
                </c:pt>
                <c:pt idx="2083">
                  <c:v>8357.4135341023539</c:v>
                </c:pt>
                <c:pt idx="2084">
                  <c:v>8361.4257345507976</c:v>
                </c:pt>
                <c:pt idx="2085">
                  <c:v>8365.4379349992396</c:v>
                </c:pt>
                <c:pt idx="2086">
                  <c:v>8369.4501354476779</c:v>
                </c:pt>
                <c:pt idx="2087">
                  <c:v>8373.4623358961198</c:v>
                </c:pt>
                <c:pt idx="2088">
                  <c:v>8377.47453634456</c:v>
                </c:pt>
                <c:pt idx="2089">
                  <c:v>8381.4867367930019</c:v>
                </c:pt>
                <c:pt idx="2090">
                  <c:v>8385.4989372414439</c:v>
                </c:pt>
                <c:pt idx="2091">
                  <c:v>8389.5111376898858</c:v>
                </c:pt>
                <c:pt idx="2092">
                  <c:v>8393.5233381383241</c:v>
                </c:pt>
                <c:pt idx="2093">
                  <c:v>8397.5355385867642</c:v>
                </c:pt>
                <c:pt idx="2094">
                  <c:v>8401.547739035208</c:v>
                </c:pt>
                <c:pt idx="2095">
                  <c:v>8405.5599394836481</c:v>
                </c:pt>
                <c:pt idx="2096">
                  <c:v>8409.5721399320882</c:v>
                </c:pt>
                <c:pt idx="2097">
                  <c:v>8413.584340380532</c:v>
                </c:pt>
                <c:pt idx="2098">
                  <c:v>8417.5965408289721</c:v>
                </c:pt>
                <c:pt idx="2099">
                  <c:v>8421.6087412774123</c:v>
                </c:pt>
                <c:pt idx="2100">
                  <c:v>8425.620941725856</c:v>
                </c:pt>
                <c:pt idx="2101">
                  <c:v>8429.6331421742943</c:v>
                </c:pt>
                <c:pt idx="2102">
                  <c:v>8433.6453426227345</c:v>
                </c:pt>
                <c:pt idx="2103">
                  <c:v>8437.6575430711764</c:v>
                </c:pt>
                <c:pt idx="2104">
                  <c:v>8441.6697435196165</c:v>
                </c:pt>
                <c:pt idx="2105">
                  <c:v>8445.6819439680567</c:v>
                </c:pt>
                <c:pt idx="2106">
                  <c:v>8449.6941444164986</c:v>
                </c:pt>
                <c:pt idx="2107">
                  <c:v>8453.7063448649424</c:v>
                </c:pt>
                <c:pt idx="2108">
                  <c:v>8457.7185453133789</c:v>
                </c:pt>
                <c:pt idx="2109">
                  <c:v>8461.7307457618244</c:v>
                </c:pt>
                <c:pt idx="2110">
                  <c:v>8465.7429462102646</c:v>
                </c:pt>
                <c:pt idx="2111">
                  <c:v>8469.7551466587047</c:v>
                </c:pt>
                <c:pt idx="2112">
                  <c:v>8473.7673471071448</c:v>
                </c:pt>
                <c:pt idx="2113">
                  <c:v>8477.7795475555849</c:v>
                </c:pt>
                <c:pt idx="2114">
                  <c:v>8481.7917480040287</c:v>
                </c:pt>
                <c:pt idx="2115">
                  <c:v>8485.803948452467</c:v>
                </c:pt>
                <c:pt idx="2116">
                  <c:v>8489.816148900909</c:v>
                </c:pt>
                <c:pt idx="2117">
                  <c:v>8493.8283493493491</c:v>
                </c:pt>
                <c:pt idx="2118">
                  <c:v>8497.8405497977892</c:v>
                </c:pt>
                <c:pt idx="2119">
                  <c:v>8501.852750246233</c:v>
                </c:pt>
                <c:pt idx="2120">
                  <c:v>8505.8649506946749</c:v>
                </c:pt>
                <c:pt idx="2121">
                  <c:v>8509.877151143115</c:v>
                </c:pt>
                <c:pt idx="2122">
                  <c:v>8513.8893515915552</c:v>
                </c:pt>
                <c:pt idx="2123">
                  <c:v>8517.9015520399953</c:v>
                </c:pt>
                <c:pt idx="2124">
                  <c:v>8521.9137524884372</c:v>
                </c:pt>
                <c:pt idx="2125">
                  <c:v>8525.9259529368774</c:v>
                </c:pt>
                <c:pt idx="2126">
                  <c:v>8529.9381533853175</c:v>
                </c:pt>
                <c:pt idx="2127">
                  <c:v>8533.9503538337613</c:v>
                </c:pt>
                <c:pt idx="2128">
                  <c:v>8537.9625542821996</c:v>
                </c:pt>
                <c:pt idx="2129">
                  <c:v>8541.9747547306415</c:v>
                </c:pt>
                <c:pt idx="2130">
                  <c:v>8545.9869551790853</c:v>
                </c:pt>
                <c:pt idx="2131">
                  <c:v>8549.9991556275236</c:v>
                </c:pt>
                <c:pt idx="2132">
                  <c:v>8554.0113560759637</c:v>
                </c:pt>
                <c:pt idx="2133">
                  <c:v>8558.0235565244056</c:v>
                </c:pt>
                <c:pt idx="2134">
                  <c:v>8562.0357569728476</c:v>
                </c:pt>
                <c:pt idx="2135">
                  <c:v>8566.0479574212859</c:v>
                </c:pt>
                <c:pt idx="2136">
                  <c:v>8570.0601578697315</c:v>
                </c:pt>
                <c:pt idx="2137">
                  <c:v>8574.0723583181698</c:v>
                </c:pt>
                <c:pt idx="2138">
                  <c:v>8578.0845587666099</c:v>
                </c:pt>
                <c:pt idx="2139">
                  <c:v>8582.0967592150519</c:v>
                </c:pt>
                <c:pt idx="2140">
                  <c:v>8586.1089596634956</c:v>
                </c:pt>
                <c:pt idx="2141">
                  <c:v>8590.1211601119339</c:v>
                </c:pt>
                <c:pt idx="2142">
                  <c:v>8594.1333605603759</c:v>
                </c:pt>
                <c:pt idx="2143">
                  <c:v>8598.145561008816</c:v>
                </c:pt>
                <c:pt idx="2144">
                  <c:v>8602.1577614572561</c:v>
                </c:pt>
                <c:pt idx="2145">
                  <c:v>8606.1699619056999</c:v>
                </c:pt>
                <c:pt idx="2146">
                  <c:v>8610.18216235414</c:v>
                </c:pt>
                <c:pt idx="2147">
                  <c:v>8614.1943628025801</c:v>
                </c:pt>
                <c:pt idx="2148">
                  <c:v>8618.2065632510203</c:v>
                </c:pt>
                <c:pt idx="2149">
                  <c:v>8622.218763699464</c:v>
                </c:pt>
                <c:pt idx="2150">
                  <c:v>8626.2309641479023</c:v>
                </c:pt>
                <c:pt idx="2151">
                  <c:v>8630.2431645963443</c:v>
                </c:pt>
                <c:pt idx="2152">
                  <c:v>8634.2553650447844</c:v>
                </c:pt>
                <c:pt idx="2153">
                  <c:v>8638.2675654932245</c:v>
                </c:pt>
                <c:pt idx="2154">
                  <c:v>8642.2797659416683</c:v>
                </c:pt>
                <c:pt idx="2155">
                  <c:v>8646.2919663901084</c:v>
                </c:pt>
                <c:pt idx="2156">
                  <c:v>8650.3041668385486</c:v>
                </c:pt>
                <c:pt idx="2157">
                  <c:v>8654.3163672869905</c:v>
                </c:pt>
                <c:pt idx="2158">
                  <c:v>8658.3285677354288</c:v>
                </c:pt>
                <c:pt idx="2159">
                  <c:v>8662.3407681838726</c:v>
                </c:pt>
                <c:pt idx="2160">
                  <c:v>8666.3529686323163</c:v>
                </c:pt>
                <c:pt idx="2161">
                  <c:v>8670.3651690807546</c:v>
                </c:pt>
                <c:pt idx="2162">
                  <c:v>8674.3773695291948</c:v>
                </c:pt>
                <c:pt idx="2163">
                  <c:v>8678.3895699776349</c:v>
                </c:pt>
                <c:pt idx="2164">
                  <c:v>8682.4017704260787</c:v>
                </c:pt>
                <c:pt idx="2165">
                  <c:v>8686.413970874517</c:v>
                </c:pt>
                <c:pt idx="2166">
                  <c:v>8690.4261713229589</c:v>
                </c:pt>
                <c:pt idx="2167">
                  <c:v>8694.438371771399</c:v>
                </c:pt>
                <c:pt idx="2168">
                  <c:v>8698.450572219841</c:v>
                </c:pt>
                <c:pt idx="2169">
                  <c:v>8702.4627726682811</c:v>
                </c:pt>
                <c:pt idx="2170">
                  <c:v>8706.474973116723</c:v>
                </c:pt>
                <c:pt idx="2171">
                  <c:v>8710.487173565165</c:v>
                </c:pt>
                <c:pt idx="2172">
                  <c:v>8714.4993740136051</c:v>
                </c:pt>
                <c:pt idx="2173">
                  <c:v>8718.5115744620452</c:v>
                </c:pt>
                <c:pt idx="2174">
                  <c:v>8722.5237749104872</c:v>
                </c:pt>
                <c:pt idx="2175">
                  <c:v>8726.5359753589273</c:v>
                </c:pt>
                <c:pt idx="2176">
                  <c:v>8730.5481758073674</c:v>
                </c:pt>
                <c:pt idx="2177">
                  <c:v>8734.5603762558094</c:v>
                </c:pt>
                <c:pt idx="2178">
                  <c:v>8738.5725767042513</c:v>
                </c:pt>
                <c:pt idx="2179">
                  <c:v>8742.5847771526915</c:v>
                </c:pt>
                <c:pt idx="2180">
                  <c:v>8746.5969776011334</c:v>
                </c:pt>
                <c:pt idx="2181">
                  <c:v>8750.6091780495735</c:v>
                </c:pt>
                <c:pt idx="2182">
                  <c:v>8754.6213784980155</c:v>
                </c:pt>
                <c:pt idx="2183">
                  <c:v>8758.6335789464556</c:v>
                </c:pt>
                <c:pt idx="2184">
                  <c:v>8762.6457793948975</c:v>
                </c:pt>
                <c:pt idx="2185">
                  <c:v>8766.6579798433395</c:v>
                </c:pt>
                <c:pt idx="2186">
                  <c:v>8770.6701802917778</c:v>
                </c:pt>
                <c:pt idx="2187">
                  <c:v>8774.6823807402216</c:v>
                </c:pt>
                <c:pt idx="2188">
                  <c:v>8778.6945811886617</c:v>
                </c:pt>
                <c:pt idx="2189">
                  <c:v>8782.7067816371018</c:v>
                </c:pt>
                <c:pt idx="2190">
                  <c:v>8786.7189820855419</c:v>
                </c:pt>
                <c:pt idx="2191">
                  <c:v>8790.7311825339857</c:v>
                </c:pt>
                <c:pt idx="2192">
                  <c:v>8794.7433829824222</c:v>
                </c:pt>
                <c:pt idx="2193">
                  <c:v>8798.7555834308641</c:v>
                </c:pt>
                <c:pt idx="2194">
                  <c:v>8802.7677838793097</c:v>
                </c:pt>
                <c:pt idx="2195">
                  <c:v>8806.7799843277462</c:v>
                </c:pt>
                <c:pt idx="2196">
                  <c:v>8810.79218477619</c:v>
                </c:pt>
                <c:pt idx="2197">
                  <c:v>8814.8043852246301</c:v>
                </c:pt>
                <c:pt idx="2198">
                  <c:v>8818.8165856730702</c:v>
                </c:pt>
                <c:pt idx="2199">
                  <c:v>8822.8287861215103</c:v>
                </c:pt>
                <c:pt idx="2200">
                  <c:v>8826.8409865699541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7-45AF-840A-8DECCFEF6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252895"/>
        <c:axId val="1124141039"/>
      </c:scatterChart>
      <c:valAx>
        <c:axId val="1676252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24141039"/>
        <c:crosses val="autoZero"/>
        <c:crossBetween val="midCat"/>
      </c:valAx>
      <c:valAx>
        <c:axId val="112414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6252895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r"/>
      <c:layout>
        <c:manualLayout>
          <c:xMode val="edge"/>
          <c:yMode val="edge"/>
          <c:x val="0.77809295713035864"/>
          <c:y val="0.53501130067074953"/>
          <c:w val="0.11852298837943355"/>
          <c:h val="7.5393892403092827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445366</xdr:colOff>
      <xdr:row>3</xdr:row>
      <xdr:rowOff>33771</xdr:rowOff>
    </xdr:from>
    <xdr:to>
      <xdr:col>27</xdr:col>
      <xdr:colOff>501541</xdr:colOff>
      <xdr:row>36</xdr:row>
      <xdr:rowOff>23091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146050</xdr:rowOff>
    </xdr:from>
    <xdr:to>
      <xdr:col>11</xdr:col>
      <xdr:colOff>12700</xdr:colOff>
      <xdr:row>21</xdr:row>
      <xdr:rowOff>31750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16</xdr:col>
      <xdr:colOff>470647</xdr:colOff>
      <xdr:row>49</xdr:row>
      <xdr:rowOff>59635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85"/>
  <sheetViews>
    <sheetView topLeftCell="C4" zoomScaleNormal="100" workbookViewId="0">
      <selection activeCell="C47" sqref="C47:C51"/>
    </sheetView>
  </sheetViews>
  <sheetFormatPr defaultRowHeight="13.5" x14ac:dyDescent="0.15"/>
  <sheetData>
    <row r="2" spans="2:11" x14ac:dyDescent="0.15">
      <c r="B2" s="1" t="s">
        <v>0</v>
      </c>
      <c r="C2" s="8" t="s">
        <v>1</v>
      </c>
      <c r="D2" s="8" t="s">
        <v>0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</row>
    <row r="3" spans="2:11" x14ac:dyDescent="0.15">
      <c r="B3" s="1" t="s">
        <v>9</v>
      </c>
      <c r="C3" s="8" t="s">
        <v>10</v>
      </c>
      <c r="D3" s="8" t="s">
        <v>11</v>
      </c>
      <c r="E3" s="1" t="s">
        <v>12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2:11" x14ac:dyDescent="0.15">
      <c r="B4" s="1" t="s">
        <v>19</v>
      </c>
      <c r="C4" s="8" t="s">
        <v>19</v>
      </c>
      <c r="D4" s="8" t="s">
        <v>19</v>
      </c>
      <c r="E4" s="1" t="s">
        <v>19</v>
      </c>
      <c r="F4" s="1" t="s">
        <v>19</v>
      </c>
      <c r="G4" s="1" t="s">
        <v>20</v>
      </c>
      <c r="H4" s="1" t="s">
        <v>20</v>
      </c>
      <c r="I4" s="1" t="s">
        <v>20</v>
      </c>
      <c r="J4" s="1" t="s">
        <v>21</v>
      </c>
      <c r="K4" s="1" t="s">
        <v>22</v>
      </c>
    </row>
    <row r="5" spans="2:11" x14ac:dyDescent="0.15">
      <c r="B5" s="2">
        <v>0</v>
      </c>
      <c r="C5" s="3">
        <v>-20</v>
      </c>
      <c r="D5" s="3">
        <v>0</v>
      </c>
      <c r="E5" s="5">
        <v>-76</v>
      </c>
      <c r="F5" s="5">
        <v>-27</v>
      </c>
      <c r="G5" s="6">
        <v>0</v>
      </c>
      <c r="H5" s="2">
        <f>D5/C5</f>
        <v>0</v>
      </c>
      <c r="I5" s="7">
        <f>G5+H5/C5</f>
        <v>0</v>
      </c>
      <c r="J5" s="4">
        <f>ABS(C5)*(2*(1-COS(H5)))^0.5*SIN(I5)</f>
        <v>0</v>
      </c>
      <c r="K5" s="4">
        <f>ABS(C5)*(2*(1-COS(H5)))^0.5*COS(I5)</f>
        <v>0</v>
      </c>
    </row>
    <row r="6" spans="2:11" x14ac:dyDescent="0.15">
      <c r="B6" s="2">
        <f>B5+D6</f>
        <v>5</v>
      </c>
      <c r="C6" s="3">
        <v>-20</v>
      </c>
      <c r="D6" s="3">
        <v>5</v>
      </c>
      <c r="E6" s="4">
        <f>E5+J6</f>
        <v>-77.173306640864396</v>
      </c>
      <c r="F6" s="4">
        <f>F5+K6</f>
        <v>-22.152999467919596</v>
      </c>
      <c r="G6" s="7">
        <f>G5+H6</f>
        <v>-0.25</v>
      </c>
      <c r="H6" s="2">
        <f t="shared" ref="H6:H10" si="0">D6/C6</f>
        <v>-0.25</v>
      </c>
      <c r="I6" s="7">
        <f t="shared" ref="I6:I10" si="1">G6+H6/C6</f>
        <v>-0.23749999999999999</v>
      </c>
      <c r="J6" s="4">
        <f>ABS(C6)*(2*(1-COS(H6)))^0.5*SIN(I6)</f>
        <v>-1.1733066408643915</v>
      </c>
      <c r="K6" s="4">
        <f t="shared" ref="K6:K10" si="2">ABS(C6)*(2*(1-COS(H6)))^0.5*COS(I6)</f>
        <v>4.847000532080405</v>
      </c>
    </row>
    <row r="7" spans="2:11" x14ac:dyDescent="0.15">
      <c r="B7" s="2">
        <f t="shared" ref="B7:B10" si="3">B6+D7</f>
        <v>10</v>
      </c>
      <c r="C7" s="3">
        <v>-20</v>
      </c>
      <c r="D7" s="3">
        <v>5</v>
      </c>
      <c r="E7" s="4">
        <f t="shared" ref="E7:F10" si="4">E6+J7</f>
        <v>-79.50930514181897</v>
      </c>
      <c r="F7" s="4">
        <f t="shared" si="4"/>
        <v>-17.746961152718264</v>
      </c>
      <c r="G7" s="7">
        <f t="shared" ref="G7:G10" si="5">G6+H7</f>
        <v>-0.5</v>
      </c>
      <c r="H7" s="2">
        <f t="shared" si="0"/>
        <v>-0.25</v>
      </c>
      <c r="I7" s="7">
        <f t="shared" si="1"/>
        <v>-0.48749999999999999</v>
      </c>
      <c r="J7" s="4">
        <f t="shared" ref="J7:J10" si="6">ABS(C7)*(2*(1-COS(H7)))^0.5*SIN(I7)</f>
        <v>-2.3359985009545707</v>
      </c>
      <c r="K7" s="4">
        <f t="shared" si="2"/>
        <v>4.406038315201334</v>
      </c>
    </row>
    <row r="8" spans="2:11" x14ac:dyDescent="0.15">
      <c r="B8" s="2">
        <f t="shared" si="3"/>
        <v>15</v>
      </c>
      <c r="C8" s="3">
        <v>-20</v>
      </c>
      <c r="D8" s="3">
        <v>5</v>
      </c>
      <c r="E8" s="4">
        <f t="shared" si="4"/>
        <v>-82.862754430299233</v>
      </c>
      <c r="F8" s="4">
        <f t="shared" si="4"/>
        <v>-14.055831176535442</v>
      </c>
      <c r="G8" s="7">
        <f t="shared" si="5"/>
        <v>-0.75</v>
      </c>
      <c r="H8" s="2">
        <f t="shared" si="0"/>
        <v>-0.25</v>
      </c>
      <c r="I8" s="7">
        <f t="shared" si="1"/>
        <v>-0.73750000000000004</v>
      </c>
      <c r="J8" s="4">
        <f t="shared" si="6"/>
        <v>-3.3534492884802671</v>
      </c>
      <c r="K8" s="4">
        <f t="shared" si="2"/>
        <v>3.6911299761828227</v>
      </c>
    </row>
    <row r="9" spans="2:11" x14ac:dyDescent="0.15">
      <c r="B9" s="2">
        <f t="shared" si="3"/>
        <v>20</v>
      </c>
      <c r="C9" s="3">
        <v>-10</v>
      </c>
      <c r="D9" s="3">
        <v>5</v>
      </c>
      <c r="E9" s="4">
        <f t="shared" si="4"/>
        <v>-87.474557631264403</v>
      </c>
      <c r="F9" s="4">
        <f t="shared" si="4"/>
        <v>-12.262856314053295</v>
      </c>
      <c r="G9" s="7">
        <f t="shared" si="5"/>
        <v>-1.25</v>
      </c>
      <c r="H9" s="2">
        <f t="shared" si="0"/>
        <v>-0.5</v>
      </c>
      <c r="I9" s="7">
        <f t="shared" si="1"/>
        <v>-1.2</v>
      </c>
      <c r="J9" s="4">
        <f t="shared" si="6"/>
        <v>-4.6118032009651682</v>
      </c>
      <c r="K9" s="4">
        <f t="shared" si="2"/>
        <v>1.7929748624821473</v>
      </c>
    </row>
    <row r="10" spans="2:11" x14ac:dyDescent="0.15">
      <c r="B10" s="2">
        <f t="shared" si="3"/>
        <v>25</v>
      </c>
      <c r="C10" s="3">
        <v>-20</v>
      </c>
      <c r="D10" s="3">
        <v>5</v>
      </c>
      <c r="E10" s="4">
        <f t="shared" si="4"/>
        <v>-92.444256408028465</v>
      </c>
      <c r="F10" s="4">
        <f t="shared" si="4"/>
        <v>-11.847938611714653</v>
      </c>
      <c r="G10" s="7">
        <f t="shared" si="5"/>
        <v>-1.5</v>
      </c>
      <c r="H10" s="2">
        <f t="shared" si="0"/>
        <v>-0.25</v>
      </c>
      <c r="I10" s="7">
        <f t="shared" si="1"/>
        <v>-1.4875</v>
      </c>
      <c r="J10" s="4">
        <f t="shared" si="6"/>
        <v>-4.9696987767640639</v>
      </c>
      <c r="K10" s="4">
        <f t="shared" si="2"/>
        <v>0.41491770233864123</v>
      </c>
    </row>
    <row r="11" spans="2:11" x14ac:dyDescent="0.15">
      <c r="B11" s="2">
        <f t="shared" ref="B11:B25" si="7">B10+D11</f>
        <v>30</v>
      </c>
      <c r="C11" s="3">
        <v>-300</v>
      </c>
      <c r="D11" s="3">
        <v>5</v>
      </c>
      <c r="E11" s="4">
        <f t="shared" ref="E11:E25" si="8">E10+J11</f>
        <v>-97.436860324519586</v>
      </c>
      <c r="F11" s="4">
        <f t="shared" ref="F11:F25" si="9">F10+K11</f>
        <v>-11.577148222867043</v>
      </c>
      <c r="G11" s="7">
        <f t="shared" ref="G11:G25" si="10">G10+H11</f>
        <v>-1.5166666666666666</v>
      </c>
      <c r="H11" s="2">
        <f t="shared" ref="H11:H25" si="11">D11/C11</f>
        <v>-1.6666666666666666E-2</v>
      </c>
      <c r="I11" s="7">
        <f t="shared" ref="I11:I25" si="12">G11+H11/C11</f>
        <v>-1.5166111111111111</v>
      </c>
      <c r="J11" s="4">
        <f t="shared" ref="J11:J25" si="13">ABS(C11)*(2*(1-COS(H11)))^0.5*SIN(I11)</f>
        <v>-4.9926039164911167</v>
      </c>
      <c r="K11" s="4">
        <f t="shared" ref="K11:K25" si="14">ABS(C11)*(2*(1-COS(H11)))^0.5*COS(I11)</f>
        <v>0.2707903888476097</v>
      </c>
    </row>
    <row r="12" spans="2:11" x14ac:dyDescent="0.15">
      <c r="B12" s="2">
        <f t="shared" si="7"/>
        <v>35</v>
      </c>
      <c r="C12" s="3">
        <v>-300</v>
      </c>
      <c r="D12" s="3">
        <v>5</v>
      </c>
      <c r="E12" s="4">
        <f t="shared" si="8"/>
        <v>-102.43328380405842</v>
      </c>
      <c r="F12" s="4">
        <f t="shared" si="9"/>
        <v>-11.389601655935593</v>
      </c>
      <c r="G12" s="7">
        <f t="shared" si="10"/>
        <v>-1.5333333333333332</v>
      </c>
      <c r="H12" s="2">
        <f t="shared" si="11"/>
        <v>-1.6666666666666666E-2</v>
      </c>
      <c r="I12" s="7">
        <f t="shared" si="12"/>
        <v>-1.5332777777777777</v>
      </c>
      <c r="J12" s="4">
        <f t="shared" si="13"/>
        <v>-4.99642347953883</v>
      </c>
      <c r="K12" s="4">
        <f t="shared" si="14"/>
        <v>0.18754656693145058</v>
      </c>
    </row>
    <row r="13" spans="2:11" x14ac:dyDescent="0.15">
      <c r="B13" s="2">
        <f t="shared" si="7"/>
        <v>40</v>
      </c>
      <c r="C13" s="3">
        <v>-300</v>
      </c>
      <c r="D13" s="3">
        <v>5</v>
      </c>
      <c r="E13" s="4">
        <f t="shared" si="8"/>
        <v>-107.43213898336089</v>
      </c>
      <c r="F13" s="4">
        <f t="shared" si="9"/>
        <v>-11.285351005982973</v>
      </c>
      <c r="G13" s="7">
        <f t="shared" si="10"/>
        <v>-1.5499999999999998</v>
      </c>
      <c r="H13" s="2">
        <f t="shared" si="11"/>
        <v>-1.6666666666666666E-2</v>
      </c>
      <c r="I13" s="7">
        <f t="shared" si="12"/>
        <v>-1.5499444444444443</v>
      </c>
      <c r="J13" s="4">
        <f t="shared" si="13"/>
        <v>-4.9988551793024705</v>
      </c>
      <c r="K13" s="4">
        <f t="shared" si="14"/>
        <v>0.10425064995262034</v>
      </c>
    </row>
    <row r="14" spans="2:11" x14ac:dyDescent="0.15">
      <c r="B14" s="2">
        <f t="shared" si="7"/>
        <v>45</v>
      </c>
      <c r="C14" s="3">
        <v>-300</v>
      </c>
      <c r="D14" s="3">
        <v>5</v>
      </c>
      <c r="E14" s="4">
        <f t="shared" si="8"/>
        <v>-112.4320373236864</v>
      </c>
      <c r="F14" s="4">
        <f t="shared" si="9"/>
        <v>-11.264425230852728</v>
      </c>
      <c r="G14" s="7">
        <f t="shared" si="10"/>
        <v>-1.5666666666666664</v>
      </c>
      <c r="H14" s="2">
        <f t="shared" si="11"/>
        <v>-1.6666666666666666E-2</v>
      </c>
      <c r="I14" s="7">
        <f t="shared" si="12"/>
        <v>-1.566611111111111</v>
      </c>
      <c r="J14" s="4">
        <f t="shared" si="13"/>
        <v>-4.9998983403255188</v>
      </c>
      <c r="K14" s="4">
        <f t="shared" si="14"/>
        <v>2.0925775130244163E-2</v>
      </c>
    </row>
    <row r="15" spans="2:11" x14ac:dyDescent="0.15">
      <c r="B15" s="2">
        <f t="shared" si="7"/>
        <v>50</v>
      </c>
      <c r="C15" s="3">
        <v>-300</v>
      </c>
      <c r="D15" s="3">
        <v>5</v>
      </c>
      <c r="E15" s="4">
        <f t="shared" si="8"/>
        <v>-117.43158999653413</v>
      </c>
      <c r="F15" s="4">
        <f t="shared" si="9"/>
        <v>-11.326830143125623</v>
      </c>
      <c r="G15" s="7">
        <f t="shared" si="10"/>
        <v>-1.583333333333333</v>
      </c>
      <c r="H15" s="2">
        <f t="shared" si="11"/>
        <v>-1.6666666666666666E-2</v>
      </c>
      <c r="I15" s="7">
        <f t="shared" si="12"/>
        <v>-1.5832777777777776</v>
      </c>
      <c r="J15" s="4">
        <f t="shared" si="13"/>
        <v>-4.9995526728477309</v>
      </c>
      <c r="K15" s="4">
        <f t="shared" si="14"/>
        <v>-6.2404912272893631E-2</v>
      </c>
    </row>
    <row r="16" spans="2:11" x14ac:dyDescent="0.15">
      <c r="B16" s="2">
        <f t="shared" si="7"/>
        <v>55</v>
      </c>
      <c r="C16" s="3">
        <v>-300</v>
      </c>
      <c r="D16" s="3">
        <v>5</v>
      </c>
      <c r="E16" s="4">
        <f t="shared" si="8"/>
        <v>-122.42940826941975</v>
      </c>
      <c r="F16" s="4">
        <f t="shared" si="9"/>
        <v>-11.472548408505062</v>
      </c>
      <c r="G16" s="7">
        <f t="shared" si="10"/>
        <v>-1.5999999999999996</v>
      </c>
      <c r="H16" s="2">
        <f t="shared" si="11"/>
        <v>-1.6666666666666666E-2</v>
      </c>
      <c r="I16" s="7">
        <f t="shared" si="12"/>
        <v>-1.5999444444444442</v>
      </c>
      <c r="J16" s="4">
        <f t="shared" si="13"/>
        <v>-4.9978182728856284</v>
      </c>
      <c r="K16" s="4">
        <f t="shared" si="14"/>
        <v>-0.1457182653794403</v>
      </c>
    </row>
    <row r="17" spans="2:11" x14ac:dyDescent="0.15">
      <c r="B17" s="2">
        <f t="shared" si="7"/>
        <v>60</v>
      </c>
      <c r="C17" s="3">
        <v>-300</v>
      </c>
      <c r="D17" s="3">
        <v>5</v>
      </c>
      <c r="E17" s="4">
        <f t="shared" si="8"/>
        <v>-127.42410389162558</v>
      </c>
      <c r="F17" s="4">
        <f t="shared" si="9"/>
        <v>-11.701539550632077</v>
      </c>
      <c r="G17" s="7">
        <f t="shared" si="10"/>
        <v>-1.6166666666666663</v>
      </c>
      <c r="H17" s="2">
        <f t="shared" si="11"/>
        <v>-1.6666666666666666E-2</v>
      </c>
      <c r="I17" s="7">
        <f t="shared" si="12"/>
        <v>-1.6166111111111108</v>
      </c>
      <c r="J17" s="4">
        <f t="shared" si="13"/>
        <v>-4.9946956222058256</v>
      </c>
      <c r="K17" s="4">
        <f t="shared" si="14"/>
        <v>-0.22899114212701399</v>
      </c>
    </row>
    <row r="18" spans="2:11" x14ac:dyDescent="0.15">
      <c r="B18" s="2">
        <f t="shared" si="7"/>
        <v>65</v>
      </c>
      <c r="C18" s="3">
        <v>-300</v>
      </c>
      <c r="D18" s="3">
        <v>5</v>
      </c>
      <c r="E18" s="4">
        <f t="shared" si="8"/>
        <v>-132.4142894798168</v>
      </c>
      <c r="F18" s="4">
        <f t="shared" si="9"/>
        <v>-12.013739962328483</v>
      </c>
      <c r="G18" s="7">
        <f t="shared" si="10"/>
        <v>-1.6333333333333329</v>
      </c>
      <c r="H18" s="2">
        <f t="shared" si="11"/>
        <v>-1.6666666666666666E-2</v>
      </c>
      <c r="I18" s="7">
        <f t="shared" si="12"/>
        <v>-1.6332777777777774</v>
      </c>
      <c r="J18" s="4">
        <f t="shared" si="13"/>
        <v>-4.9901855881912116</v>
      </c>
      <c r="K18" s="4">
        <f t="shared" si="14"/>
        <v>-0.31220041169640567</v>
      </c>
    </row>
    <row r="19" spans="2:11" x14ac:dyDescent="0.15">
      <c r="B19" s="2">
        <f t="shared" si="7"/>
        <v>70</v>
      </c>
      <c r="C19" s="3">
        <v>-300</v>
      </c>
      <c r="D19" s="3">
        <v>5</v>
      </c>
      <c r="E19" s="4">
        <f t="shared" si="8"/>
        <v>-137.39857890341682</v>
      </c>
      <c r="F19" s="4">
        <f t="shared" si="9"/>
        <v>-12.409062923265141</v>
      </c>
      <c r="G19" s="7">
        <f t="shared" si="10"/>
        <v>-1.6499999999999995</v>
      </c>
      <c r="H19" s="2">
        <f t="shared" si="11"/>
        <v>-1.6666666666666666E-2</v>
      </c>
      <c r="I19" s="7">
        <f t="shared" si="12"/>
        <v>-1.649944444444444</v>
      </c>
      <c r="J19" s="4">
        <f t="shared" si="13"/>
        <v>-4.9842894236000133</v>
      </c>
      <c r="K19" s="4">
        <f t="shared" si="14"/>
        <v>-0.39532296093665792</v>
      </c>
    </row>
    <row r="20" spans="2:11" x14ac:dyDescent="0.15">
      <c r="B20" s="2">
        <f t="shared" si="7"/>
        <v>75</v>
      </c>
      <c r="C20" s="3">
        <v>-300</v>
      </c>
      <c r="D20" s="3">
        <v>5</v>
      </c>
      <c r="E20" s="4">
        <f t="shared" si="8"/>
        <v>-142.37558766963463</v>
      </c>
      <c r="F20" s="4">
        <f t="shared" si="9"/>
        <v>-12.887398624050377</v>
      </c>
      <c r="G20" s="7">
        <f t="shared" si="10"/>
        <v>-1.6666666666666661</v>
      </c>
      <c r="H20" s="2">
        <f t="shared" si="11"/>
        <v>-1.6666666666666666E-2</v>
      </c>
      <c r="I20" s="7">
        <f t="shared" si="12"/>
        <v>-1.6666111111111106</v>
      </c>
      <c r="J20" s="4">
        <f t="shared" si="13"/>
        <v>-4.9770087662178151</v>
      </c>
      <c r="K20" s="4">
        <f t="shared" si="14"/>
        <v>-0.47833570078523602</v>
      </c>
    </row>
    <row r="21" spans="2:11" x14ac:dyDescent="0.15">
      <c r="B21" s="2">
        <f t="shared" si="7"/>
        <v>80</v>
      </c>
      <c r="C21" s="3">
        <v>-30</v>
      </c>
      <c r="D21" s="3">
        <v>5</v>
      </c>
      <c r="E21" s="4">
        <f t="shared" si="8"/>
        <v>-147.2058005353494</v>
      </c>
      <c r="F21" s="4">
        <f t="shared" si="9"/>
        <v>-14.156739736052405</v>
      </c>
      <c r="G21" s="7">
        <f t="shared" si="10"/>
        <v>-1.8333333333333328</v>
      </c>
      <c r="H21" s="2">
        <f t="shared" si="11"/>
        <v>-0.16666666666666666</v>
      </c>
      <c r="I21" s="7">
        <f t="shared" si="12"/>
        <v>-1.8277777777777773</v>
      </c>
      <c r="J21" s="4">
        <f t="shared" si="13"/>
        <v>-4.8302128657147572</v>
      </c>
      <c r="K21" s="4">
        <f t="shared" si="14"/>
        <v>-1.2693411120020275</v>
      </c>
    </row>
    <row r="22" spans="2:11" x14ac:dyDescent="0.15">
      <c r="B22" s="2">
        <f t="shared" si="7"/>
        <v>85</v>
      </c>
      <c r="C22" s="3">
        <v>-30</v>
      </c>
      <c r="D22" s="3">
        <v>5</v>
      </c>
      <c r="E22" s="4">
        <f t="shared" si="8"/>
        <v>-151.75850347833227</v>
      </c>
      <c r="F22" s="4">
        <f t="shared" si="9"/>
        <v>-16.209805516705817</v>
      </c>
      <c r="G22" s="7">
        <f t="shared" si="10"/>
        <v>-1.9999999999999996</v>
      </c>
      <c r="H22" s="2">
        <f t="shared" si="11"/>
        <v>-0.16666666666666666</v>
      </c>
      <c r="I22" s="7">
        <f t="shared" si="12"/>
        <v>-1.994444444444444</v>
      </c>
      <c r="J22" s="4">
        <f t="shared" si="13"/>
        <v>-4.5527029429828723</v>
      </c>
      <c r="K22" s="4">
        <f t="shared" si="14"/>
        <v>-2.0530657806534123</v>
      </c>
    </row>
    <row r="23" spans="2:11" x14ac:dyDescent="0.15">
      <c r="B23" s="2">
        <f t="shared" si="7"/>
        <v>90</v>
      </c>
      <c r="C23" s="3">
        <v>-30</v>
      </c>
      <c r="D23" s="3">
        <v>5</v>
      </c>
      <c r="E23" s="4">
        <f t="shared" si="8"/>
        <v>-155.90752499769584</v>
      </c>
      <c r="F23" s="4">
        <f t="shared" si="9"/>
        <v>-18.989698251793421</v>
      </c>
      <c r="G23" s="7">
        <f t="shared" si="10"/>
        <v>-2.1666666666666661</v>
      </c>
      <c r="H23" s="2">
        <f t="shared" si="11"/>
        <v>-0.16666666666666666</v>
      </c>
      <c r="I23" s="7">
        <f t="shared" si="12"/>
        <v>-2.1611111111111105</v>
      </c>
      <c r="J23" s="4">
        <f t="shared" si="13"/>
        <v>-4.1490215193635809</v>
      </c>
      <c r="K23" s="4">
        <f t="shared" si="14"/>
        <v>-2.7798927350876026</v>
      </c>
    </row>
    <row r="24" spans="2:11" x14ac:dyDescent="0.15">
      <c r="B24" s="2">
        <f t="shared" si="7"/>
        <v>95</v>
      </c>
      <c r="C24" s="3">
        <v>-30</v>
      </c>
      <c r="D24" s="3">
        <v>5</v>
      </c>
      <c r="E24" s="4">
        <f t="shared" si="8"/>
        <v>-159.53788103257162</v>
      </c>
      <c r="F24" s="4">
        <f t="shared" si="9"/>
        <v>-22.41937728149518</v>
      </c>
      <c r="G24" s="7">
        <f t="shared" si="10"/>
        <v>-2.3333333333333326</v>
      </c>
      <c r="H24" s="2">
        <f t="shared" si="11"/>
        <v>-0.16666666666666666</v>
      </c>
      <c r="I24" s="7">
        <f t="shared" si="12"/>
        <v>-2.3277777777777771</v>
      </c>
      <c r="J24" s="4">
        <f t="shared" si="13"/>
        <v>-3.6303560348757662</v>
      </c>
      <c r="K24" s="4">
        <f t="shared" si="14"/>
        <v>-3.4296790297017608</v>
      </c>
    </row>
    <row r="25" spans="2:11" x14ac:dyDescent="0.15">
      <c r="B25" s="2">
        <f t="shared" si="7"/>
        <v>100</v>
      </c>
      <c r="C25" s="3">
        <v>-30</v>
      </c>
      <c r="D25" s="3">
        <v>5</v>
      </c>
      <c r="E25" s="4">
        <f t="shared" si="8"/>
        <v>-162.54896157712074</v>
      </c>
      <c r="F25" s="4">
        <f t="shared" si="9"/>
        <v>-26.403794069554962</v>
      </c>
      <c r="G25" s="7">
        <f t="shared" si="10"/>
        <v>-2.4999999999999991</v>
      </c>
      <c r="H25" s="2">
        <f t="shared" si="11"/>
        <v>-0.16666666666666666</v>
      </c>
      <c r="I25" s="7">
        <f t="shared" si="12"/>
        <v>-2.4944444444444436</v>
      </c>
      <c r="J25" s="4">
        <f t="shared" si="13"/>
        <v>-3.0110805445491295</v>
      </c>
      <c r="K25" s="4">
        <f t="shared" si="14"/>
        <v>-3.9844167880597818</v>
      </c>
    </row>
    <row r="26" spans="2:11" x14ac:dyDescent="0.15">
      <c r="B26" s="2">
        <f t="shared" ref="B26:B85" si="15">B25+D26</f>
        <v>105</v>
      </c>
      <c r="C26" s="3">
        <v>-500</v>
      </c>
      <c r="D26" s="3">
        <v>5</v>
      </c>
      <c r="E26" s="4">
        <f t="shared" ref="E26:E85" si="16">E25+J26</f>
        <v>-165.5011845749533</v>
      </c>
      <c r="F26" s="4">
        <f t="shared" ref="F26:F85" si="17">F25+K26</f>
        <v>-30.439159113567317</v>
      </c>
      <c r="G26" s="7">
        <f t="shared" ref="G26:G85" si="18">G25+H26</f>
        <v>-2.5099999999999989</v>
      </c>
      <c r="H26" s="2">
        <f t="shared" ref="H26:H85" si="19">D26/C26</f>
        <v>-0.01</v>
      </c>
      <c r="I26" s="7">
        <f t="shared" ref="I26:I85" si="20">G26+H26/C26</f>
        <v>-2.5099799999999988</v>
      </c>
      <c r="J26" s="4">
        <f t="shared" ref="J26:J85" si="21">ABS(C26)*(2*(1-COS(H26)))^0.5*SIN(I26)</f>
        <v>-2.9522229978325627</v>
      </c>
      <c r="K26" s="4">
        <f t="shared" ref="K26:K85" si="22">ABS(C26)*(2*(1-COS(H26)))^0.5*COS(I26)</f>
        <v>-4.0353650440123552</v>
      </c>
    </row>
    <row r="27" spans="2:11" x14ac:dyDescent="0.15">
      <c r="B27" s="2">
        <f t="shared" si="15"/>
        <v>110</v>
      </c>
      <c r="C27" s="3">
        <v>-500</v>
      </c>
      <c r="D27" s="3">
        <v>5</v>
      </c>
      <c r="E27" s="4">
        <f t="shared" si="16"/>
        <v>-168.41290698498341</v>
      </c>
      <c r="F27" s="4">
        <f t="shared" si="17"/>
        <v>-34.503844128952487</v>
      </c>
      <c r="G27" s="7">
        <f t="shared" si="18"/>
        <v>-2.5199999999999987</v>
      </c>
      <c r="H27" s="2">
        <f t="shared" si="19"/>
        <v>-0.01</v>
      </c>
      <c r="I27" s="7">
        <f t="shared" si="20"/>
        <v>-2.5199799999999986</v>
      </c>
      <c r="J27" s="4">
        <f t="shared" si="21"/>
        <v>-2.9117224100301153</v>
      </c>
      <c r="K27" s="4">
        <f t="shared" si="22"/>
        <v>-4.0646850153851695</v>
      </c>
    </row>
    <row r="28" spans="2:11" x14ac:dyDescent="0.15">
      <c r="B28" s="2">
        <f t="shared" si="15"/>
        <v>115</v>
      </c>
      <c r="C28" s="3">
        <v>30</v>
      </c>
      <c r="D28" s="3">
        <v>5</v>
      </c>
      <c r="E28" s="4">
        <f t="shared" si="16"/>
        <v>-171.97394796507413</v>
      </c>
      <c r="F28" s="4">
        <f t="shared" si="17"/>
        <v>-38.005439526032141</v>
      </c>
      <c r="G28" s="7">
        <f t="shared" si="18"/>
        <v>-2.3533333333333322</v>
      </c>
      <c r="H28" s="2">
        <f t="shared" si="19"/>
        <v>0.16666666666666666</v>
      </c>
      <c r="I28" s="7">
        <f t="shared" si="20"/>
        <v>-2.3477777777777766</v>
      </c>
      <c r="J28" s="4">
        <f t="shared" si="21"/>
        <v>-3.5610409800907239</v>
      </c>
      <c r="K28" s="4">
        <f t="shared" si="22"/>
        <v>-3.5015953970796518</v>
      </c>
    </row>
    <row r="29" spans="2:11" x14ac:dyDescent="0.15">
      <c r="B29" s="2">
        <f t="shared" si="15"/>
        <v>120</v>
      </c>
      <c r="C29" s="3">
        <v>20</v>
      </c>
      <c r="D29" s="3">
        <v>5</v>
      </c>
      <c r="E29" s="4">
        <f t="shared" si="16"/>
        <v>-176.30166125639474</v>
      </c>
      <c r="F29" s="4">
        <f t="shared" si="17"/>
        <v>-40.483535629820537</v>
      </c>
      <c r="G29" s="7">
        <f t="shared" si="18"/>
        <v>-2.1033333333333322</v>
      </c>
      <c r="H29" s="2">
        <f t="shared" si="19"/>
        <v>0.25</v>
      </c>
      <c r="I29" s="7">
        <f t="shared" si="20"/>
        <v>-2.090833333333332</v>
      </c>
      <c r="J29" s="4">
        <f t="shared" si="21"/>
        <v>-4.3277132913205998</v>
      </c>
      <c r="K29" s="4">
        <f t="shared" si="22"/>
        <v>-2.4780961037883964</v>
      </c>
    </row>
    <row r="30" spans="2:11" x14ac:dyDescent="0.15">
      <c r="B30" s="2">
        <f t="shared" si="15"/>
        <v>125</v>
      </c>
      <c r="C30" s="3">
        <v>10</v>
      </c>
      <c r="D30" s="3">
        <v>5</v>
      </c>
      <c r="E30" s="4">
        <f t="shared" si="16"/>
        <v>-181.24898598709251</v>
      </c>
      <c r="F30" s="4">
        <f t="shared" si="17"/>
        <v>-40.397131747086014</v>
      </c>
      <c r="G30" s="7">
        <f t="shared" si="18"/>
        <v>-1.6033333333333322</v>
      </c>
      <c r="H30" s="2">
        <f t="shared" si="19"/>
        <v>0.5</v>
      </c>
      <c r="I30" s="7">
        <f t="shared" si="20"/>
        <v>-1.5533333333333321</v>
      </c>
      <c r="J30" s="4">
        <f t="shared" si="21"/>
        <v>-4.9473247306977779</v>
      </c>
      <c r="K30" s="4">
        <f t="shared" si="22"/>
        <v>8.6403882734519794E-2</v>
      </c>
    </row>
    <row r="31" spans="2:11" x14ac:dyDescent="0.15">
      <c r="B31" s="2">
        <f t="shared" si="15"/>
        <v>130</v>
      </c>
      <c r="C31" s="3">
        <v>10</v>
      </c>
      <c r="D31" s="3">
        <v>5</v>
      </c>
      <c r="E31" s="4">
        <f t="shared" si="16"/>
        <v>-185.54924767074436</v>
      </c>
      <c r="F31" s="4">
        <f t="shared" si="17"/>
        <v>-37.949431382653906</v>
      </c>
      <c r="G31" s="7">
        <f t="shared" si="18"/>
        <v>-1.1033333333333322</v>
      </c>
      <c r="H31" s="2">
        <f t="shared" si="19"/>
        <v>0.5</v>
      </c>
      <c r="I31" s="7">
        <f t="shared" si="20"/>
        <v>-1.0533333333333321</v>
      </c>
      <c r="J31" s="4">
        <f t="shared" si="21"/>
        <v>-4.300261683651863</v>
      </c>
      <c r="K31" s="4">
        <f t="shared" si="22"/>
        <v>2.4477003644321109</v>
      </c>
    </row>
    <row r="32" spans="2:11" x14ac:dyDescent="0.15">
      <c r="B32" s="2">
        <f t="shared" si="15"/>
        <v>135</v>
      </c>
      <c r="C32" s="3">
        <v>10</v>
      </c>
      <c r="D32" s="3">
        <v>5</v>
      </c>
      <c r="E32" s="4">
        <f t="shared" si="16"/>
        <v>-188.14959227032301</v>
      </c>
      <c r="F32" s="4">
        <f t="shared" si="17"/>
        <v>-33.739716952271763</v>
      </c>
      <c r="G32" s="7">
        <f t="shared" si="18"/>
        <v>-0.60333333333333217</v>
      </c>
      <c r="H32" s="2">
        <f t="shared" si="19"/>
        <v>0.5</v>
      </c>
      <c r="I32" s="7">
        <f t="shared" si="20"/>
        <v>-0.55333333333333212</v>
      </c>
      <c r="J32" s="4">
        <f t="shared" si="21"/>
        <v>-2.6003445995786403</v>
      </c>
      <c r="K32" s="4">
        <f t="shared" si="22"/>
        <v>4.2097144303821423</v>
      </c>
    </row>
    <row r="33" spans="2:11" x14ac:dyDescent="0.15">
      <c r="B33" s="2">
        <f t="shared" si="15"/>
        <v>140</v>
      </c>
      <c r="C33" s="3">
        <v>-10</v>
      </c>
      <c r="D33" s="3">
        <v>5</v>
      </c>
      <c r="E33" s="4">
        <f t="shared" si="16"/>
        <v>-192.44985395397487</v>
      </c>
      <c r="F33" s="4">
        <f t="shared" si="17"/>
        <v>-31.292016587839651</v>
      </c>
      <c r="G33" s="7">
        <f t="shared" si="18"/>
        <v>-1.1033333333333322</v>
      </c>
      <c r="H33" s="2">
        <f t="shared" si="19"/>
        <v>-0.5</v>
      </c>
      <c r="I33" s="7">
        <f t="shared" si="20"/>
        <v>-1.0533333333333321</v>
      </c>
      <c r="J33" s="4">
        <f t="shared" si="21"/>
        <v>-4.300261683651863</v>
      </c>
      <c r="K33" s="4">
        <f t="shared" si="22"/>
        <v>2.4477003644321109</v>
      </c>
    </row>
    <row r="34" spans="2:11" x14ac:dyDescent="0.15">
      <c r="B34" s="2">
        <f t="shared" si="15"/>
        <v>145</v>
      </c>
      <c r="C34" s="3">
        <v>-10</v>
      </c>
      <c r="D34" s="3">
        <v>5</v>
      </c>
      <c r="E34" s="4">
        <f t="shared" si="16"/>
        <v>-197.39717868467264</v>
      </c>
      <c r="F34" s="4">
        <f t="shared" si="17"/>
        <v>-31.205612705105132</v>
      </c>
      <c r="G34" s="7">
        <f t="shared" si="18"/>
        <v>-1.6033333333333322</v>
      </c>
      <c r="H34" s="2">
        <f t="shared" si="19"/>
        <v>-0.5</v>
      </c>
      <c r="I34" s="7">
        <f t="shared" si="20"/>
        <v>-1.5533333333333321</v>
      </c>
      <c r="J34" s="4">
        <f t="shared" si="21"/>
        <v>-4.9473247306977779</v>
      </c>
      <c r="K34" s="4">
        <f t="shared" si="22"/>
        <v>8.6403882734519794E-2</v>
      </c>
    </row>
    <row r="35" spans="2:11" x14ac:dyDescent="0.15">
      <c r="B35" s="2">
        <f t="shared" si="15"/>
        <v>150</v>
      </c>
      <c r="C35" s="3">
        <v>-10</v>
      </c>
      <c r="D35" s="3">
        <v>5</v>
      </c>
      <c r="E35" s="4">
        <f t="shared" si="16"/>
        <v>-201.78028882435947</v>
      </c>
      <c r="F35" s="4">
        <f t="shared" si="17"/>
        <v>-33.501659988002373</v>
      </c>
      <c r="G35" s="7">
        <f t="shared" si="18"/>
        <v>-2.1033333333333322</v>
      </c>
      <c r="H35" s="2">
        <f t="shared" si="19"/>
        <v>-0.5</v>
      </c>
      <c r="I35" s="7">
        <f t="shared" si="20"/>
        <v>-2.0533333333333323</v>
      </c>
      <c r="J35" s="4">
        <f t="shared" si="21"/>
        <v>-4.3831101396868455</v>
      </c>
      <c r="K35" s="4">
        <f t="shared" si="22"/>
        <v>-2.2960472828972418</v>
      </c>
    </row>
    <row r="36" spans="2:11" x14ac:dyDescent="0.15">
      <c r="B36" s="2">
        <f t="shared" si="15"/>
        <v>155</v>
      </c>
      <c r="C36" s="3">
        <v>-10</v>
      </c>
      <c r="D36" s="3">
        <v>5</v>
      </c>
      <c r="E36" s="4">
        <f t="shared" si="16"/>
        <v>-204.5260461445298</v>
      </c>
      <c r="F36" s="4">
        <f t="shared" si="17"/>
        <v>-37.618005984229676</v>
      </c>
      <c r="G36" s="7">
        <f t="shared" si="18"/>
        <v>-2.6033333333333322</v>
      </c>
      <c r="H36" s="2">
        <f t="shared" si="19"/>
        <v>-0.5</v>
      </c>
      <c r="I36" s="7">
        <f t="shared" si="20"/>
        <v>-2.5533333333333323</v>
      </c>
      <c r="J36" s="4">
        <f t="shared" si="21"/>
        <v>-2.7457573201703247</v>
      </c>
      <c r="K36" s="4">
        <f t="shared" si="22"/>
        <v>-4.1163459962273006</v>
      </c>
    </row>
    <row r="37" spans="2:11" x14ac:dyDescent="0.15">
      <c r="B37" s="2">
        <f t="shared" si="15"/>
        <v>160</v>
      </c>
      <c r="C37" s="3">
        <v>-10</v>
      </c>
      <c r="D37" s="3">
        <v>5</v>
      </c>
      <c r="E37" s="4">
        <f t="shared" si="16"/>
        <v>-204.96219349157158</v>
      </c>
      <c r="F37" s="4">
        <f t="shared" si="17"/>
        <v>-42.546825631325099</v>
      </c>
      <c r="G37" s="7">
        <f t="shared" si="18"/>
        <v>-3.1033333333333322</v>
      </c>
      <c r="H37" s="2">
        <f t="shared" si="19"/>
        <v>-0.5</v>
      </c>
      <c r="I37" s="7">
        <f t="shared" si="20"/>
        <v>-3.0533333333333323</v>
      </c>
      <c r="J37" s="4">
        <f t="shared" si="21"/>
        <v>-0.43614734704178976</v>
      </c>
      <c r="K37" s="4">
        <f t="shared" si="22"/>
        <v>-4.9288196470954233</v>
      </c>
    </row>
    <row r="38" spans="2:11" x14ac:dyDescent="0.15">
      <c r="B38" s="2">
        <f t="shared" si="15"/>
        <v>165</v>
      </c>
      <c r="C38" s="3">
        <v>10</v>
      </c>
      <c r="D38" s="3">
        <v>5</v>
      </c>
      <c r="E38" s="4">
        <f t="shared" si="16"/>
        <v>-207.70795081174191</v>
      </c>
      <c r="F38" s="4">
        <f t="shared" si="17"/>
        <v>-46.663171627552401</v>
      </c>
      <c r="G38" s="7">
        <f t="shared" si="18"/>
        <v>-2.6033333333333322</v>
      </c>
      <c r="H38" s="2">
        <f t="shared" si="19"/>
        <v>0.5</v>
      </c>
      <c r="I38" s="7">
        <f t="shared" si="20"/>
        <v>-2.5533333333333323</v>
      </c>
      <c r="J38" s="4">
        <f t="shared" si="21"/>
        <v>-2.7457573201703247</v>
      </c>
      <c r="K38" s="4">
        <f t="shared" si="22"/>
        <v>-4.1163459962273006</v>
      </c>
    </row>
    <row r="39" spans="2:11" x14ac:dyDescent="0.15">
      <c r="B39" s="2">
        <f t="shared" si="15"/>
        <v>170</v>
      </c>
      <c r="C39" s="3">
        <v>10</v>
      </c>
      <c r="D39" s="3">
        <v>5</v>
      </c>
      <c r="E39" s="4">
        <f t="shared" si="16"/>
        <v>-212.09106095142874</v>
      </c>
      <c r="F39" s="4">
        <f t="shared" si="17"/>
        <v>-48.959218910449643</v>
      </c>
      <c r="G39" s="7">
        <f t="shared" si="18"/>
        <v>-2.1033333333333322</v>
      </c>
      <c r="H39" s="2">
        <f t="shared" si="19"/>
        <v>0.5</v>
      </c>
      <c r="I39" s="7">
        <f t="shared" si="20"/>
        <v>-2.0533333333333323</v>
      </c>
      <c r="J39" s="4">
        <f t="shared" si="21"/>
        <v>-4.3831101396868455</v>
      </c>
      <c r="K39" s="4">
        <f t="shared" si="22"/>
        <v>-2.2960472828972418</v>
      </c>
    </row>
    <row r="40" spans="2:11" x14ac:dyDescent="0.15">
      <c r="B40" s="2">
        <f t="shared" si="15"/>
        <v>175</v>
      </c>
      <c r="C40" s="3">
        <v>20</v>
      </c>
      <c r="D40" s="3">
        <v>5</v>
      </c>
      <c r="E40" s="4">
        <f t="shared" si="16"/>
        <v>-216.89732690448199</v>
      </c>
      <c r="F40" s="4">
        <f t="shared" si="17"/>
        <v>-50.289583604811831</v>
      </c>
      <c r="G40" s="7">
        <f t="shared" si="18"/>
        <v>-1.8533333333333322</v>
      </c>
      <c r="H40" s="2">
        <f t="shared" si="19"/>
        <v>0.25</v>
      </c>
      <c r="I40" s="7">
        <f t="shared" si="20"/>
        <v>-1.8408333333333322</v>
      </c>
      <c r="J40" s="4">
        <f t="shared" si="21"/>
        <v>-4.8062659530532432</v>
      </c>
      <c r="K40" s="4">
        <f t="shared" si="22"/>
        <v>-1.3303646943621905</v>
      </c>
    </row>
    <row r="41" spans="2:11" x14ac:dyDescent="0.15">
      <c r="B41" s="2">
        <f t="shared" si="15"/>
        <v>180</v>
      </c>
      <c r="C41" s="3">
        <v>-1000</v>
      </c>
      <c r="D41" s="3">
        <v>5</v>
      </c>
      <c r="E41" s="4">
        <f t="shared" si="16"/>
        <v>-221.69205533342938</v>
      </c>
      <c r="F41" s="4">
        <f t="shared" si="17"/>
        <v>-51.707514212901913</v>
      </c>
      <c r="G41" s="7">
        <f t="shared" si="18"/>
        <v>-1.8583333333333321</v>
      </c>
      <c r="H41" s="2">
        <f t="shared" si="19"/>
        <v>-5.0000000000000001E-3</v>
      </c>
      <c r="I41" s="7">
        <f t="shared" si="20"/>
        <v>-1.858328333333332</v>
      </c>
      <c r="J41" s="4">
        <f t="shared" si="21"/>
        <v>-4.7947284289474004</v>
      </c>
      <c r="K41" s="4">
        <f t="shared" si="22"/>
        <v>-1.4179306080900818</v>
      </c>
    </row>
    <row r="42" spans="2:11" x14ac:dyDescent="0.15">
      <c r="B42" s="2">
        <f t="shared" si="15"/>
        <v>185</v>
      </c>
      <c r="C42" s="3">
        <v>-1000</v>
      </c>
      <c r="D42" s="3">
        <v>5</v>
      </c>
      <c r="E42" s="4">
        <f t="shared" si="16"/>
        <v>-226.479634204896</v>
      </c>
      <c r="F42" s="4">
        <f t="shared" si="17"/>
        <v>-53.149400639151004</v>
      </c>
      <c r="G42" s="7">
        <f t="shared" si="18"/>
        <v>-1.863333333333332</v>
      </c>
      <c r="H42" s="2">
        <f t="shared" si="19"/>
        <v>-5.0000000000000001E-3</v>
      </c>
      <c r="I42" s="7">
        <f t="shared" si="20"/>
        <v>-1.8633283333333319</v>
      </c>
      <c r="J42" s="4">
        <f t="shared" si="21"/>
        <v>-4.7875788714666347</v>
      </c>
      <c r="K42" s="4">
        <f t="shared" si="22"/>
        <v>-1.4418864262490918</v>
      </c>
    </row>
    <row r="43" spans="2:11" x14ac:dyDescent="0.15">
      <c r="B43" s="2">
        <f t="shared" si="15"/>
        <v>190</v>
      </c>
      <c r="C43" s="3">
        <v>-1000</v>
      </c>
      <c r="D43" s="3">
        <v>5</v>
      </c>
      <c r="E43" s="4">
        <f t="shared" si="16"/>
        <v>-231.25994382965945</v>
      </c>
      <c r="F43" s="4">
        <f t="shared" si="17"/>
        <v>-54.615206836473547</v>
      </c>
      <c r="G43" s="7">
        <f t="shared" si="18"/>
        <v>-1.8683333333333318</v>
      </c>
      <c r="H43" s="2">
        <f t="shared" si="19"/>
        <v>-5.0000000000000001E-3</v>
      </c>
      <c r="I43" s="7">
        <f t="shared" si="20"/>
        <v>-1.8683283333333318</v>
      </c>
      <c r="J43" s="4">
        <f t="shared" si="21"/>
        <v>-4.7803096247634356</v>
      </c>
      <c r="K43" s="4">
        <f t="shared" si="22"/>
        <v>-1.4658061973225438</v>
      </c>
    </row>
    <row r="44" spans="2:11" x14ac:dyDescent="0.15">
      <c r="B44" s="2">
        <f t="shared" si="15"/>
        <v>195</v>
      </c>
      <c r="C44" s="3">
        <v>-1000</v>
      </c>
      <c r="D44" s="3">
        <v>5</v>
      </c>
      <c r="E44" s="4">
        <f t="shared" si="16"/>
        <v>-236.03286470022803</v>
      </c>
      <c r="F44" s="4">
        <f t="shared" si="17"/>
        <v>-56.104896159790954</v>
      </c>
      <c r="G44" s="7">
        <f t="shared" si="18"/>
        <v>-1.8733333333333317</v>
      </c>
      <c r="H44" s="2">
        <f t="shared" si="19"/>
        <v>-5.0000000000000001E-3</v>
      </c>
      <c r="I44" s="7">
        <f t="shared" si="20"/>
        <v>-1.8733283333333317</v>
      </c>
      <c r="J44" s="4">
        <f t="shared" si="21"/>
        <v>-4.7729208705685924</v>
      </c>
      <c r="K44" s="4">
        <f t="shared" si="22"/>
        <v>-1.4896893233174064</v>
      </c>
    </row>
    <row r="45" spans="2:11" x14ac:dyDescent="0.15">
      <c r="B45" s="2">
        <f t="shared" si="15"/>
        <v>200</v>
      </c>
      <c r="C45" s="3">
        <v>-1000</v>
      </c>
      <c r="D45" s="3">
        <v>5</v>
      </c>
      <c r="E45" s="4">
        <f t="shared" si="16"/>
        <v>-240.79827749382861</v>
      </c>
      <c r="F45" s="4">
        <f t="shared" si="17"/>
        <v>-57.618431366947725</v>
      </c>
      <c r="G45" s="7">
        <f t="shared" si="18"/>
        <v>-1.8783333333333316</v>
      </c>
      <c r="H45" s="2">
        <f t="shared" si="19"/>
        <v>-5.0000000000000001E-3</v>
      </c>
      <c r="I45" s="7">
        <f t="shared" si="20"/>
        <v>-1.8783283333333316</v>
      </c>
      <c r="J45" s="4">
        <f t="shared" si="21"/>
        <v>-4.7654127936005732</v>
      </c>
      <c r="K45" s="4">
        <f t="shared" si="22"/>
        <v>-1.5135352071567743</v>
      </c>
    </row>
    <row r="46" spans="2:11" x14ac:dyDescent="0.15">
      <c r="B46" s="2">
        <f t="shared" si="15"/>
        <v>205</v>
      </c>
      <c r="C46" s="3">
        <v>-1000</v>
      </c>
      <c r="D46" s="3">
        <v>5</v>
      </c>
      <c r="E46" s="4">
        <f t="shared" si="16"/>
        <v>-245.55606307538952</v>
      </c>
      <c r="F46" s="4">
        <f t="shared" si="17"/>
        <v>-59.155774619642514</v>
      </c>
      <c r="G46" s="7">
        <f t="shared" si="18"/>
        <v>-1.8833333333333315</v>
      </c>
      <c r="H46" s="2">
        <f t="shared" si="19"/>
        <v>-5.0000000000000001E-3</v>
      </c>
      <c r="I46" s="7">
        <f t="shared" si="20"/>
        <v>-1.8833283333333315</v>
      </c>
      <c r="J46" s="4">
        <f t="shared" si="21"/>
        <v>-4.7577855815609125</v>
      </c>
      <c r="K46" s="4">
        <f t="shared" si="22"/>
        <v>-1.5373432526947928</v>
      </c>
    </row>
    <row r="47" spans="2:11" x14ac:dyDescent="0.15">
      <c r="B47" s="2">
        <f t="shared" si="15"/>
        <v>210</v>
      </c>
      <c r="C47" s="3">
        <v>-1000</v>
      </c>
      <c r="D47" s="3">
        <v>5</v>
      </c>
      <c r="E47" s="4">
        <f t="shared" si="16"/>
        <v>-250.30610250051902</v>
      </c>
      <c r="F47" s="4">
        <f t="shared" si="17"/>
        <v>-60.716887484374077</v>
      </c>
      <c r="G47" s="7">
        <f t="shared" si="18"/>
        <v>-1.8883333333333314</v>
      </c>
      <c r="H47" s="2">
        <f t="shared" si="19"/>
        <v>-5.0000000000000001E-3</v>
      </c>
      <c r="I47" s="7">
        <f t="shared" si="20"/>
        <v>-1.8883283333333314</v>
      </c>
      <c r="J47" s="4">
        <f t="shared" si="21"/>
        <v>-4.7500394251295139</v>
      </c>
      <c r="K47" s="4">
        <f t="shared" si="22"/>
        <v>-1.5611128647315642</v>
      </c>
    </row>
    <row r="48" spans="2:11" x14ac:dyDescent="0.15">
      <c r="B48" s="2">
        <f t="shared" si="15"/>
        <v>215</v>
      </c>
      <c r="C48" s="3">
        <v>-1000</v>
      </c>
      <c r="D48" s="3">
        <v>5</v>
      </c>
      <c r="E48" s="4">
        <f t="shared" si="16"/>
        <v>-255.0482770184789</v>
      </c>
      <c r="F48" s="4">
        <f t="shared" si="17"/>
        <v>-62.301730933402105</v>
      </c>
      <c r="G48" s="7">
        <f t="shared" si="18"/>
        <v>-1.8933333333333313</v>
      </c>
      <c r="H48" s="2">
        <f t="shared" si="19"/>
        <v>-5.0000000000000001E-3</v>
      </c>
      <c r="I48" s="7">
        <f t="shared" si="20"/>
        <v>-1.8933283333333313</v>
      </c>
      <c r="J48" s="4">
        <f t="shared" si="21"/>
        <v>-4.7421745179598851</v>
      </c>
      <c r="K48" s="4">
        <f t="shared" si="22"/>
        <v>-1.584843449028025</v>
      </c>
    </row>
    <row r="49" spans="2:11" x14ac:dyDescent="0.15">
      <c r="B49" s="2">
        <f t="shared" si="15"/>
        <v>220</v>
      </c>
      <c r="C49" s="3">
        <v>-1000</v>
      </c>
      <c r="D49" s="3">
        <v>5</v>
      </c>
      <c r="E49" s="4">
        <f t="shared" si="16"/>
        <v>-259.78246807515319</v>
      </c>
      <c r="F49" s="4">
        <f t="shared" si="17"/>
        <v>-63.910265345722912</v>
      </c>
      <c r="G49" s="7">
        <f t="shared" si="18"/>
        <v>-1.8983333333333312</v>
      </c>
      <c r="H49" s="2">
        <f t="shared" si="19"/>
        <v>-5.0000000000000001E-3</v>
      </c>
      <c r="I49" s="7">
        <f t="shared" si="20"/>
        <v>-1.8983283333333312</v>
      </c>
      <c r="J49" s="4">
        <f t="shared" si="21"/>
        <v>-4.7341910566742955</v>
      </c>
      <c r="K49" s="4">
        <f t="shared" si="22"/>
        <v>-1.6085344123208041</v>
      </c>
    </row>
    <row r="50" spans="2:11" x14ac:dyDescent="0.15">
      <c r="B50" s="2">
        <f t="shared" si="15"/>
        <v>225</v>
      </c>
      <c r="C50" s="3">
        <v>-1000</v>
      </c>
      <c r="D50" s="3">
        <v>5</v>
      </c>
      <c r="E50" s="4">
        <f t="shared" si="16"/>
        <v>-264.50855731601206</v>
      </c>
      <c r="F50" s="4">
        <f t="shared" si="17"/>
        <v>-65.542450508059972</v>
      </c>
      <c r="G50" s="7">
        <f t="shared" si="18"/>
        <v>-1.9033333333333311</v>
      </c>
      <c r="H50" s="2">
        <f t="shared" si="19"/>
        <v>-5.0000000000000001E-3</v>
      </c>
      <c r="I50" s="7">
        <f t="shared" si="20"/>
        <v>-1.9033283333333311</v>
      </c>
      <c r="J50" s="4">
        <f t="shared" si="21"/>
        <v>-4.7260892408588608</v>
      </c>
      <c r="K50" s="4">
        <f t="shared" si="22"/>
        <v>-1.6321851623370531</v>
      </c>
    </row>
    <row r="51" spans="2:11" x14ac:dyDescent="0.15">
      <c r="B51" s="2">
        <f t="shared" si="15"/>
        <v>230</v>
      </c>
      <c r="C51" s="3">
        <v>-1000</v>
      </c>
      <c r="D51" s="3">
        <v>5</v>
      </c>
      <c r="E51" s="4">
        <f t="shared" si="16"/>
        <v>-269.22642658907063</v>
      </c>
      <c r="F51" s="4">
        <f t="shared" si="17"/>
        <v>-67.198245615869226</v>
      </c>
      <c r="G51" s="7">
        <f t="shared" si="18"/>
        <v>-1.908333333333331</v>
      </c>
      <c r="H51" s="2">
        <f t="shared" si="19"/>
        <v>-5.0000000000000001E-3</v>
      </c>
      <c r="I51" s="7">
        <f t="shared" si="20"/>
        <v>-1.908328333333331</v>
      </c>
      <c r="J51" s="4">
        <f t="shared" si="21"/>
        <v>-4.7178692730585556</v>
      </c>
      <c r="K51" s="4">
        <f t="shared" si="22"/>
        <v>-1.6557951078092528</v>
      </c>
    </row>
    <row r="52" spans="2:11" x14ac:dyDescent="0.15">
      <c r="B52" s="2">
        <f t="shared" si="15"/>
        <v>235</v>
      </c>
      <c r="C52" s="3"/>
      <c r="D52" s="3">
        <v>5</v>
      </c>
      <c r="E52" s="4" t="e">
        <f t="shared" si="16"/>
        <v>#DIV/0!</v>
      </c>
      <c r="F52" s="4" t="e">
        <f t="shared" si="17"/>
        <v>#DIV/0!</v>
      </c>
      <c r="G52" s="7" t="e">
        <f t="shared" si="18"/>
        <v>#DIV/0!</v>
      </c>
      <c r="H52" s="2" t="e">
        <f t="shared" si="19"/>
        <v>#DIV/0!</v>
      </c>
      <c r="I52" s="7" t="e">
        <f t="shared" si="20"/>
        <v>#DIV/0!</v>
      </c>
      <c r="J52" s="4" t="e">
        <f t="shared" si="21"/>
        <v>#DIV/0!</v>
      </c>
      <c r="K52" s="4" t="e">
        <f t="shared" si="22"/>
        <v>#DIV/0!</v>
      </c>
    </row>
    <row r="53" spans="2:11" x14ac:dyDescent="0.15">
      <c r="B53" s="2">
        <f t="shared" si="15"/>
        <v>240</v>
      </c>
      <c r="C53" s="3"/>
      <c r="D53" s="3">
        <v>5</v>
      </c>
      <c r="E53" s="4" t="e">
        <f t="shared" si="16"/>
        <v>#DIV/0!</v>
      </c>
      <c r="F53" s="4" t="e">
        <f t="shared" si="17"/>
        <v>#DIV/0!</v>
      </c>
      <c r="G53" s="7" t="e">
        <f t="shared" si="18"/>
        <v>#DIV/0!</v>
      </c>
      <c r="H53" s="2" t="e">
        <f t="shared" si="19"/>
        <v>#DIV/0!</v>
      </c>
      <c r="I53" s="7" t="e">
        <f t="shared" si="20"/>
        <v>#DIV/0!</v>
      </c>
      <c r="J53" s="4" t="e">
        <f t="shared" si="21"/>
        <v>#DIV/0!</v>
      </c>
      <c r="K53" s="4" t="e">
        <f t="shared" si="22"/>
        <v>#DIV/0!</v>
      </c>
    </row>
    <row r="54" spans="2:11" x14ac:dyDescent="0.15">
      <c r="B54" s="2">
        <f t="shared" si="15"/>
        <v>245</v>
      </c>
      <c r="C54" s="3"/>
      <c r="D54" s="3">
        <v>5</v>
      </c>
      <c r="E54" s="4" t="e">
        <f t="shared" si="16"/>
        <v>#DIV/0!</v>
      </c>
      <c r="F54" s="4" t="e">
        <f t="shared" si="17"/>
        <v>#DIV/0!</v>
      </c>
      <c r="G54" s="7" t="e">
        <f t="shared" si="18"/>
        <v>#DIV/0!</v>
      </c>
      <c r="H54" s="2" t="e">
        <f t="shared" si="19"/>
        <v>#DIV/0!</v>
      </c>
      <c r="I54" s="7" t="e">
        <f t="shared" si="20"/>
        <v>#DIV/0!</v>
      </c>
      <c r="J54" s="4" t="e">
        <f t="shared" si="21"/>
        <v>#DIV/0!</v>
      </c>
      <c r="K54" s="4" t="e">
        <f t="shared" si="22"/>
        <v>#DIV/0!</v>
      </c>
    </row>
    <row r="55" spans="2:11" x14ac:dyDescent="0.15">
      <c r="B55" s="2">
        <f t="shared" si="15"/>
        <v>250</v>
      </c>
      <c r="C55" s="3"/>
      <c r="D55" s="3">
        <v>5</v>
      </c>
      <c r="E55" s="4" t="e">
        <f t="shared" si="16"/>
        <v>#DIV/0!</v>
      </c>
      <c r="F55" s="4" t="e">
        <f t="shared" si="17"/>
        <v>#DIV/0!</v>
      </c>
      <c r="G55" s="7" t="e">
        <f t="shared" si="18"/>
        <v>#DIV/0!</v>
      </c>
      <c r="H55" s="2" t="e">
        <f t="shared" si="19"/>
        <v>#DIV/0!</v>
      </c>
      <c r="I55" s="7" t="e">
        <f t="shared" si="20"/>
        <v>#DIV/0!</v>
      </c>
      <c r="J55" s="4" t="e">
        <f t="shared" si="21"/>
        <v>#DIV/0!</v>
      </c>
      <c r="K55" s="4" t="e">
        <f t="shared" si="22"/>
        <v>#DIV/0!</v>
      </c>
    </row>
    <row r="56" spans="2:11" x14ac:dyDescent="0.15">
      <c r="B56" s="2">
        <f t="shared" si="15"/>
        <v>255</v>
      </c>
      <c r="C56" s="3"/>
      <c r="D56" s="3">
        <v>5</v>
      </c>
      <c r="E56" s="4" t="e">
        <f t="shared" si="16"/>
        <v>#DIV/0!</v>
      </c>
      <c r="F56" s="4" t="e">
        <f t="shared" si="17"/>
        <v>#DIV/0!</v>
      </c>
      <c r="G56" s="7" t="e">
        <f t="shared" si="18"/>
        <v>#DIV/0!</v>
      </c>
      <c r="H56" s="2" t="e">
        <f t="shared" si="19"/>
        <v>#DIV/0!</v>
      </c>
      <c r="I56" s="7" t="e">
        <f t="shared" si="20"/>
        <v>#DIV/0!</v>
      </c>
      <c r="J56" s="4" t="e">
        <f t="shared" si="21"/>
        <v>#DIV/0!</v>
      </c>
      <c r="K56" s="4" t="e">
        <f t="shared" si="22"/>
        <v>#DIV/0!</v>
      </c>
    </row>
    <row r="57" spans="2:11" x14ac:dyDescent="0.15">
      <c r="B57" s="2">
        <f t="shared" si="15"/>
        <v>260</v>
      </c>
      <c r="C57" s="3"/>
      <c r="D57" s="3">
        <v>5</v>
      </c>
      <c r="E57" s="4" t="e">
        <f t="shared" si="16"/>
        <v>#DIV/0!</v>
      </c>
      <c r="F57" s="4" t="e">
        <f t="shared" si="17"/>
        <v>#DIV/0!</v>
      </c>
      <c r="G57" s="7" t="e">
        <f t="shared" si="18"/>
        <v>#DIV/0!</v>
      </c>
      <c r="H57" s="2" t="e">
        <f t="shared" si="19"/>
        <v>#DIV/0!</v>
      </c>
      <c r="I57" s="7" t="e">
        <f t="shared" si="20"/>
        <v>#DIV/0!</v>
      </c>
      <c r="J57" s="4" t="e">
        <f t="shared" si="21"/>
        <v>#DIV/0!</v>
      </c>
      <c r="K57" s="4" t="e">
        <f t="shared" si="22"/>
        <v>#DIV/0!</v>
      </c>
    </row>
    <row r="58" spans="2:11" x14ac:dyDescent="0.15">
      <c r="B58" s="2">
        <f t="shared" si="15"/>
        <v>265</v>
      </c>
      <c r="C58" s="3"/>
      <c r="D58" s="3">
        <v>5</v>
      </c>
      <c r="E58" s="4" t="e">
        <f t="shared" si="16"/>
        <v>#DIV/0!</v>
      </c>
      <c r="F58" s="4" t="e">
        <f t="shared" si="17"/>
        <v>#DIV/0!</v>
      </c>
      <c r="G58" s="7" t="e">
        <f t="shared" si="18"/>
        <v>#DIV/0!</v>
      </c>
      <c r="H58" s="2" t="e">
        <f t="shared" si="19"/>
        <v>#DIV/0!</v>
      </c>
      <c r="I58" s="7" t="e">
        <f t="shared" si="20"/>
        <v>#DIV/0!</v>
      </c>
      <c r="J58" s="4" t="e">
        <f t="shared" si="21"/>
        <v>#DIV/0!</v>
      </c>
      <c r="K58" s="4" t="e">
        <f t="shared" si="22"/>
        <v>#DIV/0!</v>
      </c>
    </row>
    <row r="59" spans="2:11" x14ac:dyDescent="0.15">
      <c r="B59" s="2">
        <f t="shared" si="15"/>
        <v>270</v>
      </c>
      <c r="C59" s="3"/>
      <c r="D59" s="3">
        <v>5</v>
      </c>
      <c r="E59" s="4" t="e">
        <f t="shared" si="16"/>
        <v>#DIV/0!</v>
      </c>
      <c r="F59" s="4" t="e">
        <f t="shared" si="17"/>
        <v>#DIV/0!</v>
      </c>
      <c r="G59" s="7" t="e">
        <f t="shared" si="18"/>
        <v>#DIV/0!</v>
      </c>
      <c r="H59" s="2" t="e">
        <f t="shared" si="19"/>
        <v>#DIV/0!</v>
      </c>
      <c r="I59" s="7" t="e">
        <f t="shared" si="20"/>
        <v>#DIV/0!</v>
      </c>
      <c r="J59" s="4" t="e">
        <f t="shared" si="21"/>
        <v>#DIV/0!</v>
      </c>
      <c r="K59" s="4" t="e">
        <f t="shared" si="22"/>
        <v>#DIV/0!</v>
      </c>
    </row>
    <row r="60" spans="2:11" x14ac:dyDescent="0.15">
      <c r="B60" s="2">
        <f t="shared" si="15"/>
        <v>275</v>
      </c>
      <c r="C60" s="3"/>
      <c r="D60" s="3">
        <v>5</v>
      </c>
      <c r="E60" s="4" t="e">
        <f t="shared" si="16"/>
        <v>#DIV/0!</v>
      </c>
      <c r="F60" s="4" t="e">
        <f t="shared" si="17"/>
        <v>#DIV/0!</v>
      </c>
      <c r="G60" s="7" t="e">
        <f t="shared" si="18"/>
        <v>#DIV/0!</v>
      </c>
      <c r="H60" s="2" t="e">
        <f t="shared" si="19"/>
        <v>#DIV/0!</v>
      </c>
      <c r="I60" s="7" t="e">
        <f t="shared" si="20"/>
        <v>#DIV/0!</v>
      </c>
      <c r="J60" s="4" t="e">
        <f t="shared" si="21"/>
        <v>#DIV/0!</v>
      </c>
      <c r="K60" s="4" t="e">
        <f t="shared" si="22"/>
        <v>#DIV/0!</v>
      </c>
    </row>
    <row r="61" spans="2:11" x14ac:dyDescent="0.15">
      <c r="B61" s="2">
        <f t="shared" si="15"/>
        <v>280</v>
      </c>
      <c r="C61" s="3"/>
      <c r="D61" s="3">
        <v>5</v>
      </c>
      <c r="E61" s="4" t="e">
        <f t="shared" si="16"/>
        <v>#DIV/0!</v>
      </c>
      <c r="F61" s="4" t="e">
        <f t="shared" si="17"/>
        <v>#DIV/0!</v>
      </c>
      <c r="G61" s="7" t="e">
        <f t="shared" si="18"/>
        <v>#DIV/0!</v>
      </c>
      <c r="H61" s="2" t="e">
        <f t="shared" si="19"/>
        <v>#DIV/0!</v>
      </c>
      <c r="I61" s="7" t="e">
        <f t="shared" si="20"/>
        <v>#DIV/0!</v>
      </c>
      <c r="J61" s="4" t="e">
        <f t="shared" si="21"/>
        <v>#DIV/0!</v>
      </c>
      <c r="K61" s="4" t="e">
        <f t="shared" si="22"/>
        <v>#DIV/0!</v>
      </c>
    </row>
    <row r="62" spans="2:11" x14ac:dyDescent="0.15">
      <c r="B62" s="2">
        <f t="shared" si="15"/>
        <v>285</v>
      </c>
      <c r="C62" s="3"/>
      <c r="D62" s="3">
        <v>5</v>
      </c>
      <c r="E62" s="4" t="e">
        <f t="shared" si="16"/>
        <v>#DIV/0!</v>
      </c>
      <c r="F62" s="4" t="e">
        <f t="shared" si="17"/>
        <v>#DIV/0!</v>
      </c>
      <c r="G62" s="7" t="e">
        <f t="shared" si="18"/>
        <v>#DIV/0!</v>
      </c>
      <c r="H62" s="2" t="e">
        <f t="shared" si="19"/>
        <v>#DIV/0!</v>
      </c>
      <c r="I62" s="7" t="e">
        <f t="shared" si="20"/>
        <v>#DIV/0!</v>
      </c>
      <c r="J62" s="4" t="e">
        <f t="shared" si="21"/>
        <v>#DIV/0!</v>
      </c>
      <c r="K62" s="4" t="e">
        <f t="shared" si="22"/>
        <v>#DIV/0!</v>
      </c>
    </row>
    <row r="63" spans="2:11" x14ac:dyDescent="0.15">
      <c r="B63" s="2">
        <f t="shared" si="15"/>
        <v>290</v>
      </c>
      <c r="C63" s="3"/>
      <c r="D63" s="3">
        <v>5</v>
      </c>
      <c r="E63" s="4" t="e">
        <f t="shared" si="16"/>
        <v>#DIV/0!</v>
      </c>
      <c r="F63" s="4" t="e">
        <f t="shared" si="17"/>
        <v>#DIV/0!</v>
      </c>
      <c r="G63" s="7" t="e">
        <f t="shared" si="18"/>
        <v>#DIV/0!</v>
      </c>
      <c r="H63" s="2" t="e">
        <f t="shared" si="19"/>
        <v>#DIV/0!</v>
      </c>
      <c r="I63" s="7" t="e">
        <f t="shared" si="20"/>
        <v>#DIV/0!</v>
      </c>
      <c r="J63" s="4" t="e">
        <f t="shared" si="21"/>
        <v>#DIV/0!</v>
      </c>
      <c r="K63" s="4" t="e">
        <f t="shared" si="22"/>
        <v>#DIV/0!</v>
      </c>
    </row>
    <row r="64" spans="2:11" x14ac:dyDescent="0.15">
      <c r="B64" s="2">
        <f t="shared" si="15"/>
        <v>295</v>
      </c>
      <c r="C64" s="3"/>
      <c r="D64" s="3">
        <v>5</v>
      </c>
      <c r="E64" s="4" t="e">
        <f t="shared" si="16"/>
        <v>#DIV/0!</v>
      </c>
      <c r="F64" s="4" t="e">
        <f t="shared" si="17"/>
        <v>#DIV/0!</v>
      </c>
      <c r="G64" s="7" t="e">
        <f t="shared" si="18"/>
        <v>#DIV/0!</v>
      </c>
      <c r="H64" s="2" t="e">
        <f t="shared" si="19"/>
        <v>#DIV/0!</v>
      </c>
      <c r="I64" s="7" t="e">
        <f t="shared" si="20"/>
        <v>#DIV/0!</v>
      </c>
      <c r="J64" s="4" t="e">
        <f t="shared" si="21"/>
        <v>#DIV/0!</v>
      </c>
      <c r="K64" s="4" t="e">
        <f t="shared" si="22"/>
        <v>#DIV/0!</v>
      </c>
    </row>
    <row r="65" spans="2:11" x14ac:dyDescent="0.15">
      <c r="B65" s="2">
        <f t="shared" si="15"/>
        <v>300</v>
      </c>
      <c r="C65" s="3"/>
      <c r="D65" s="3">
        <v>5</v>
      </c>
      <c r="E65" s="4" t="e">
        <f t="shared" si="16"/>
        <v>#DIV/0!</v>
      </c>
      <c r="F65" s="4" t="e">
        <f t="shared" si="17"/>
        <v>#DIV/0!</v>
      </c>
      <c r="G65" s="7" t="e">
        <f t="shared" si="18"/>
        <v>#DIV/0!</v>
      </c>
      <c r="H65" s="2" t="e">
        <f t="shared" si="19"/>
        <v>#DIV/0!</v>
      </c>
      <c r="I65" s="7" t="e">
        <f t="shared" si="20"/>
        <v>#DIV/0!</v>
      </c>
      <c r="J65" s="4" t="e">
        <f t="shared" si="21"/>
        <v>#DIV/0!</v>
      </c>
      <c r="K65" s="4" t="e">
        <f t="shared" si="22"/>
        <v>#DIV/0!</v>
      </c>
    </row>
    <row r="66" spans="2:11" x14ac:dyDescent="0.15">
      <c r="B66" s="2">
        <f t="shared" si="15"/>
        <v>305</v>
      </c>
      <c r="C66" s="3"/>
      <c r="D66" s="3">
        <v>5</v>
      </c>
      <c r="E66" s="4" t="e">
        <f t="shared" si="16"/>
        <v>#DIV/0!</v>
      </c>
      <c r="F66" s="4" t="e">
        <f t="shared" si="17"/>
        <v>#DIV/0!</v>
      </c>
      <c r="G66" s="7" t="e">
        <f t="shared" si="18"/>
        <v>#DIV/0!</v>
      </c>
      <c r="H66" s="2" t="e">
        <f t="shared" si="19"/>
        <v>#DIV/0!</v>
      </c>
      <c r="I66" s="7" t="e">
        <f t="shared" si="20"/>
        <v>#DIV/0!</v>
      </c>
      <c r="J66" s="4" t="e">
        <f t="shared" si="21"/>
        <v>#DIV/0!</v>
      </c>
      <c r="K66" s="4" t="e">
        <f t="shared" si="22"/>
        <v>#DIV/0!</v>
      </c>
    </row>
    <row r="67" spans="2:11" x14ac:dyDescent="0.15">
      <c r="B67" s="2">
        <f t="shared" si="15"/>
        <v>310</v>
      </c>
      <c r="C67" s="3"/>
      <c r="D67" s="3">
        <v>5</v>
      </c>
      <c r="E67" s="4" t="e">
        <f t="shared" si="16"/>
        <v>#DIV/0!</v>
      </c>
      <c r="F67" s="4" t="e">
        <f t="shared" si="17"/>
        <v>#DIV/0!</v>
      </c>
      <c r="G67" s="7" t="e">
        <f t="shared" si="18"/>
        <v>#DIV/0!</v>
      </c>
      <c r="H67" s="2" t="e">
        <f t="shared" si="19"/>
        <v>#DIV/0!</v>
      </c>
      <c r="I67" s="7" t="e">
        <f t="shared" si="20"/>
        <v>#DIV/0!</v>
      </c>
      <c r="J67" s="4" t="e">
        <f t="shared" si="21"/>
        <v>#DIV/0!</v>
      </c>
      <c r="K67" s="4" t="e">
        <f t="shared" si="22"/>
        <v>#DIV/0!</v>
      </c>
    </row>
    <row r="68" spans="2:11" x14ac:dyDescent="0.15">
      <c r="B68" s="2">
        <f t="shared" si="15"/>
        <v>315</v>
      </c>
      <c r="C68" s="3"/>
      <c r="D68" s="3">
        <v>5</v>
      </c>
      <c r="E68" s="4" t="e">
        <f t="shared" si="16"/>
        <v>#DIV/0!</v>
      </c>
      <c r="F68" s="4" t="e">
        <f t="shared" si="17"/>
        <v>#DIV/0!</v>
      </c>
      <c r="G68" s="7" t="e">
        <f t="shared" si="18"/>
        <v>#DIV/0!</v>
      </c>
      <c r="H68" s="2" t="e">
        <f t="shared" si="19"/>
        <v>#DIV/0!</v>
      </c>
      <c r="I68" s="7" t="e">
        <f t="shared" si="20"/>
        <v>#DIV/0!</v>
      </c>
      <c r="J68" s="4" t="e">
        <f t="shared" si="21"/>
        <v>#DIV/0!</v>
      </c>
      <c r="K68" s="4" t="e">
        <f t="shared" si="22"/>
        <v>#DIV/0!</v>
      </c>
    </row>
    <row r="69" spans="2:11" x14ac:dyDescent="0.15">
      <c r="B69" s="2">
        <f t="shared" si="15"/>
        <v>320</v>
      </c>
      <c r="C69" s="3"/>
      <c r="D69" s="3">
        <v>5</v>
      </c>
      <c r="E69" s="4" t="e">
        <f t="shared" si="16"/>
        <v>#DIV/0!</v>
      </c>
      <c r="F69" s="4" t="e">
        <f t="shared" si="17"/>
        <v>#DIV/0!</v>
      </c>
      <c r="G69" s="7" t="e">
        <f t="shared" si="18"/>
        <v>#DIV/0!</v>
      </c>
      <c r="H69" s="2" t="e">
        <f t="shared" si="19"/>
        <v>#DIV/0!</v>
      </c>
      <c r="I69" s="7" t="e">
        <f t="shared" si="20"/>
        <v>#DIV/0!</v>
      </c>
      <c r="J69" s="4" t="e">
        <f t="shared" si="21"/>
        <v>#DIV/0!</v>
      </c>
      <c r="K69" s="4" t="e">
        <f t="shared" si="22"/>
        <v>#DIV/0!</v>
      </c>
    </row>
    <row r="70" spans="2:11" x14ac:dyDescent="0.15">
      <c r="B70" s="2">
        <f t="shared" si="15"/>
        <v>325</v>
      </c>
      <c r="C70" s="3"/>
      <c r="D70" s="3">
        <v>5</v>
      </c>
      <c r="E70" s="4" t="e">
        <f t="shared" si="16"/>
        <v>#DIV/0!</v>
      </c>
      <c r="F70" s="4" t="e">
        <f t="shared" si="17"/>
        <v>#DIV/0!</v>
      </c>
      <c r="G70" s="7" t="e">
        <f t="shared" si="18"/>
        <v>#DIV/0!</v>
      </c>
      <c r="H70" s="2" t="e">
        <f t="shared" si="19"/>
        <v>#DIV/0!</v>
      </c>
      <c r="I70" s="7" t="e">
        <f t="shared" si="20"/>
        <v>#DIV/0!</v>
      </c>
      <c r="J70" s="4" t="e">
        <f t="shared" si="21"/>
        <v>#DIV/0!</v>
      </c>
      <c r="K70" s="4" t="e">
        <f t="shared" si="22"/>
        <v>#DIV/0!</v>
      </c>
    </row>
    <row r="71" spans="2:11" x14ac:dyDescent="0.15">
      <c r="B71" s="2">
        <f t="shared" si="15"/>
        <v>330</v>
      </c>
      <c r="C71" s="3"/>
      <c r="D71" s="3">
        <v>5</v>
      </c>
      <c r="E71" s="4" t="e">
        <f t="shared" si="16"/>
        <v>#DIV/0!</v>
      </c>
      <c r="F71" s="4" t="e">
        <f t="shared" si="17"/>
        <v>#DIV/0!</v>
      </c>
      <c r="G71" s="7" t="e">
        <f t="shared" si="18"/>
        <v>#DIV/0!</v>
      </c>
      <c r="H71" s="2" t="e">
        <f t="shared" si="19"/>
        <v>#DIV/0!</v>
      </c>
      <c r="I71" s="7" t="e">
        <f t="shared" si="20"/>
        <v>#DIV/0!</v>
      </c>
      <c r="J71" s="4" t="e">
        <f t="shared" si="21"/>
        <v>#DIV/0!</v>
      </c>
      <c r="K71" s="4" t="e">
        <f t="shared" si="22"/>
        <v>#DIV/0!</v>
      </c>
    </row>
    <row r="72" spans="2:11" x14ac:dyDescent="0.15">
      <c r="B72" s="2">
        <f t="shared" si="15"/>
        <v>335</v>
      </c>
      <c r="C72" s="3"/>
      <c r="D72" s="3">
        <v>5</v>
      </c>
      <c r="E72" s="4" t="e">
        <f t="shared" si="16"/>
        <v>#DIV/0!</v>
      </c>
      <c r="F72" s="4" t="e">
        <f t="shared" si="17"/>
        <v>#DIV/0!</v>
      </c>
      <c r="G72" s="7" t="e">
        <f t="shared" si="18"/>
        <v>#DIV/0!</v>
      </c>
      <c r="H72" s="2" t="e">
        <f t="shared" si="19"/>
        <v>#DIV/0!</v>
      </c>
      <c r="I72" s="7" t="e">
        <f t="shared" si="20"/>
        <v>#DIV/0!</v>
      </c>
      <c r="J72" s="4" t="e">
        <f t="shared" si="21"/>
        <v>#DIV/0!</v>
      </c>
      <c r="K72" s="4" t="e">
        <f t="shared" si="22"/>
        <v>#DIV/0!</v>
      </c>
    </row>
    <row r="73" spans="2:11" x14ac:dyDescent="0.15">
      <c r="B73" s="2">
        <f t="shared" si="15"/>
        <v>340</v>
      </c>
      <c r="C73" s="3"/>
      <c r="D73" s="3">
        <v>5</v>
      </c>
      <c r="E73" s="4" t="e">
        <f t="shared" si="16"/>
        <v>#DIV/0!</v>
      </c>
      <c r="F73" s="4" t="e">
        <f t="shared" si="17"/>
        <v>#DIV/0!</v>
      </c>
      <c r="G73" s="7" t="e">
        <f t="shared" si="18"/>
        <v>#DIV/0!</v>
      </c>
      <c r="H73" s="2" t="e">
        <f t="shared" si="19"/>
        <v>#DIV/0!</v>
      </c>
      <c r="I73" s="7" t="e">
        <f t="shared" si="20"/>
        <v>#DIV/0!</v>
      </c>
      <c r="J73" s="4" t="e">
        <f t="shared" si="21"/>
        <v>#DIV/0!</v>
      </c>
      <c r="K73" s="4" t="e">
        <f t="shared" si="22"/>
        <v>#DIV/0!</v>
      </c>
    </row>
    <row r="74" spans="2:11" x14ac:dyDescent="0.15">
      <c r="B74" s="2">
        <f t="shared" si="15"/>
        <v>345</v>
      </c>
      <c r="C74" s="3"/>
      <c r="D74" s="3">
        <v>5</v>
      </c>
      <c r="E74" s="4" t="e">
        <f t="shared" si="16"/>
        <v>#DIV/0!</v>
      </c>
      <c r="F74" s="4" t="e">
        <f t="shared" si="17"/>
        <v>#DIV/0!</v>
      </c>
      <c r="G74" s="7" t="e">
        <f t="shared" si="18"/>
        <v>#DIV/0!</v>
      </c>
      <c r="H74" s="2" t="e">
        <f t="shared" si="19"/>
        <v>#DIV/0!</v>
      </c>
      <c r="I74" s="7" t="e">
        <f t="shared" si="20"/>
        <v>#DIV/0!</v>
      </c>
      <c r="J74" s="4" t="e">
        <f t="shared" si="21"/>
        <v>#DIV/0!</v>
      </c>
      <c r="K74" s="4" t="e">
        <f t="shared" si="22"/>
        <v>#DIV/0!</v>
      </c>
    </row>
    <row r="75" spans="2:11" x14ac:dyDescent="0.15">
      <c r="B75" s="2">
        <f t="shared" si="15"/>
        <v>350</v>
      </c>
      <c r="C75" s="3"/>
      <c r="D75" s="3">
        <v>5</v>
      </c>
      <c r="E75" s="4" t="e">
        <f t="shared" si="16"/>
        <v>#DIV/0!</v>
      </c>
      <c r="F75" s="4" t="e">
        <f t="shared" si="17"/>
        <v>#DIV/0!</v>
      </c>
      <c r="G75" s="7" t="e">
        <f t="shared" si="18"/>
        <v>#DIV/0!</v>
      </c>
      <c r="H75" s="2" t="e">
        <f t="shared" si="19"/>
        <v>#DIV/0!</v>
      </c>
      <c r="I75" s="7" t="e">
        <f t="shared" si="20"/>
        <v>#DIV/0!</v>
      </c>
      <c r="J75" s="4" t="e">
        <f t="shared" si="21"/>
        <v>#DIV/0!</v>
      </c>
      <c r="K75" s="4" t="e">
        <f t="shared" si="22"/>
        <v>#DIV/0!</v>
      </c>
    </row>
    <row r="76" spans="2:11" x14ac:dyDescent="0.15">
      <c r="B76" s="2">
        <f t="shared" si="15"/>
        <v>355</v>
      </c>
      <c r="C76" s="3"/>
      <c r="D76" s="3">
        <v>5</v>
      </c>
      <c r="E76" s="4" t="e">
        <f t="shared" si="16"/>
        <v>#DIV/0!</v>
      </c>
      <c r="F76" s="4" t="e">
        <f t="shared" si="17"/>
        <v>#DIV/0!</v>
      </c>
      <c r="G76" s="7" t="e">
        <f t="shared" si="18"/>
        <v>#DIV/0!</v>
      </c>
      <c r="H76" s="2" t="e">
        <f t="shared" si="19"/>
        <v>#DIV/0!</v>
      </c>
      <c r="I76" s="7" t="e">
        <f t="shared" si="20"/>
        <v>#DIV/0!</v>
      </c>
      <c r="J76" s="4" t="e">
        <f t="shared" si="21"/>
        <v>#DIV/0!</v>
      </c>
      <c r="K76" s="4" t="e">
        <f t="shared" si="22"/>
        <v>#DIV/0!</v>
      </c>
    </row>
    <row r="77" spans="2:11" x14ac:dyDescent="0.15">
      <c r="B77" s="2">
        <f t="shared" si="15"/>
        <v>360</v>
      </c>
      <c r="C77" s="3"/>
      <c r="D77" s="3">
        <v>5</v>
      </c>
      <c r="E77" s="4" t="e">
        <f t="shared" si="16"/>
        <v>#DIV/0!</v>
      </c>
      <c r="F77" s="4" t="e">
        <f t="shared" si="17"/>
        <v>#DIV/0!</v>
      </c>
      <c r="G77" s="7" t="e">
        <f t="shared" si="18"/>
        <v>#DIV/0!</v>
      </c>
      <c r="H77" s="2" t="e">
        <f t="shared" si="19"/>
        <v>#DIV/0!</v>
      </c>
      <c r="I77" s="7" t="e">
        <f t="shared" si="20"/>
        <v>#DIV/0!</v>
      </c>
      <c r="J77" s="4" t="e">
        <f t="shared" si="21"/>
        <v>#DIV/0!</v>
      </c>
      <c r="K77" s="4" t="e">
        <f t="shared" si="22"/>
        <v>#DIV/0!</v>
      </c>
    </row>
    <row r="78" spans="2:11" x14ac:dyDescent="0.15">
      <c r="B78" s="2">
        <f t="shared" si="15"/>
        <v>365</v>
      </c>
      <c r="C78" s="3">
        <v>-50</v>
      </c>
      <c r="D78" s="3">
        <v>5</v>
      </c>
      <c r="E78" s="4" t="e">
        <f t="shared" si="16"/>
        <v>#DIV/0!</v>
      </c>
      <c r="F78" s="4" t="e">
        <f t="shared" si="17"/>
        <v>#DIV/0!</v>
      </c>
      <c r="G78" s="7" t="e">
        <f t="shared" si="18"/>
        <v>#DIV/0!</v>
      </c>
      <c r="H78" s="2">
        <f t="shared" si="19"/>
        <v>-0.1</v>
      </c>
      <c r="I78" s="7" t="e">
        <f t="shared" si="20"/>
        <v>#DIV/0!</v>
      </c>
      <c r="J78" s="4" t="e">
        <f t="shared" si="21"/>
        <v>#DIV/0!</v>
      </c>
      <c r="K78" s="4" t="e">
        <f t="shared" si="22"/>
        <v>#DIV/0!</v>
      </c>
    </row>
    <row r="79" spans="2:11" x14ac:dyDescent="0.15">
      <c r="B79" s="2">
        <f t="shared" si="15"/>
        <v>370</v>
      </c>
      <c r="C79" s="3">
        <v>-50</v>
      </c>
      <c r="D79" s="3">
        <v>5</v>
      </c>
      <c r="E79" s="4" t="e">
        <f t="shared" si="16"/>
        <v>#DIV/0!</v>
      </c>
      <c r="F79" s="4" t="e">
        <f t="shared" si="17"/>
        <v>#DIV/0!</v>
      </c>
      <c r="G79" s="7" t="e">
        <f t="shared" si="18"/>
        <v>#DIV/0!</v>
      </c>
      <c r="H79" s="2">
        <f t="shared" si="19"/>
        <v>-0.1</v>
      </c>
      <c r="I79" s="7" t="e">
        <f t="shared" si="20"/>
        <v>#DIV/0!</v>
      </c>
      <c r="J79" s="4" t="e">
        <f t="shared" si="21"/>
        <v>#DIV/0!</v>
      </c>
      <c r="K79" s="4" t="e">
        <f t="shared" si="22"/>
        <v>#DIV/0!</v>
      </c>
    </row>
    <row r="80" spans="2:11" x14ac:dyDescent="0.15">
      <c r="B80" s="2">
        <f t="shared" si="15"/>
        <v>375</v>
      </c>
      <c r="C80" s="3">
        <v>-50</v>
      </c>
      <c r="D80" s="3">
        <v>5</v>
      </c>
      <c r="E80" s="4" t="e">
        <f t="shared" si="16"/>
        <v>#DIV/0!</v>
      </c>
      <c r="F80" s="4" t="e">
        <f t="shared" si="17"/>
        <v>#DIV/0!</v>
      </c>
      <c r="G80" s="7" t="e">
        <f t="shared" si="18"/>
        <v>#DIV/0!</v>
      </c>
      <c r="H80" s="2">
        <f t="shared" si="19"/>
        <v>-0.1</v>
      </c>
      <c r="I80" s="7" t="e">
        <f t="shared" si="20"/>
        <v>#DIV/0!</v>
      </c>
      <c r="J80" s="4" t="e">
        <f t="shared" si="21"/>
        <v>#DIV/0!</v>
      </c>
      <c r="K80" s="4" t="e">
        <f t="shared" si="22"/>
        <v>#DIV/0!</v>
      </c>
    </row>
    <row r="81" spans="2:11" x14ac:dyDescent="0.15">
      <c r="B81" s="2">
        <f t="shared" si="15"/>
        <v>380</v>
      </c>
      <c r="C81" s="3">
        <v>1000</v>
      </c>
      <c r="D81" s="3">
        <v>5</v>
      </c>
      <c r="E81" s="4" t="e">
        <f t="shared" si="16"/>
        <v>#DIV/0!</v>
      </c>
      <c r="F81" s="4" t="e">
        <f t="shared" si="17"/>
        <v>#DIV/0!</v>
      </c>
      <c r="G81" s="7" t="e">
        <f t="shared" si="18"/>
        <v>#DIV/0!</v>
      </c>
      <c r="H81" s="2">
        <f t="shared" si="19"/>
        <v>5.0000000000000001E-3</v>
      </c>
      <c r="I81" s="7" t="e">
        <f t="shared" si="20"/>
        <v>#DIV/0!</v>
      </c>
      <c r="J81" s="4" t="e">
        <f t="shared" si="21"/>
        <v>#DIV/0!</v>
      </c>
      <c r="K81" s="4" t="e">
        <f t="shared" si="22"/>
        <v>#DIV/0!</v>
      </c>
    </row>
    <row r="82" spans="2:11" x14ac:dyDescent="0.15">
      <c r="B82" s="2">
        <f t="shared" si="15"/>
        <v>385</v>
      </c>
      <c r="C82" s="3">
        <v>900</v>
      </c>
      <c r="D82" s="3">
        <v>5</v>
      </c>
      <c r="E82" s="4" t="e">
        <f t="shared" si="16"/>
        <v>#DIV/0!</v>
      </c>
      <c r="F82" s="4" t="e">
        <f t="shared" si="17"/>
        <v>#DIV/0!</v>
      </c>
      <c r="G82" s="7" t="e">
        <f t="shared" si="18"/>
        <v>#DIV/0!</v>
      </c>
      <c r="H82" s="2">
        <f t="shared" si="19"/>
        <v>5.5555555555555558E-3</v>
      </c>
      <c r="I82" s="7" t="e">
        <f t="shared" si="20"/>
        <v>#DIV/0!</v>
      </c>
      <c r="J82" s="4" t="e">
        <f t="shared" si="21"/>
        <v>#DIV/0!</v>
      </c>
      <c r="K82" s="4" t="e">
        <f t="shared" si="22"/>
        <v>#DIV/0!</v>
      </c>
    </row>
    <row r="83" spans="2:11" x14ac:dyDescent="0.15">
      <c r="B83" s="2">
        <f t="shared" si="15"/>
        <v>390</v>
      </c>
      <c r="C83" s="3">
        <v>800</v>
      </c>
      <c r="D83" s="3">
        <v>5</v>
      </c>
      <c r="E83" s="4" t="e">
        <f t="shared" si="16"/>
        <v>#DIV/0!</v>
      </c>
      <c r="F83" s="4" t="e">
        <f t="shared" si="17"/>
        <v>#DIV/0!</v>
      </c>
      <c r="G83" s="7" t="e">
        <f t="shared" si="18"/>
        <v>#DIV/0!</v>
      </c>
      <c r="H83" s="2">
        <f t="shared" si="19"/>
        <v>6.2500000000000003E-3</v>
      </c>
      <c r="I83" s="7" t="e">
        <f t="shared" si="20"/>
        <v>#DIV/0!</v>
      </c>
      <c r="J83" s="4" t="e">
        <f t="shared" si="21"/>
        <v>#DIV/0!</v>
      </c>
      <c r="K83" s="4" t="e">
        <f t="shared" si="22"/>
        <v>#DIV/0!</v>
      </c>
    </row>
    <row r="84" spans="2:11" x14ac:dyDescent="0.15">
      <c r="B84" s="2">
        <f t="shared" si="15"/>
        <v>395</v>
      </c>
      <c r="C84" s="3">
        <v>700</v>
      </c>
      <c r="D84" s="3">
        <v>5</v>
      </c>
      <c r="E84" s="4" t="e">
        <f t="shared" si="16"/>
        <v>#DIV/0!</v>
      </c>
      <c r="F84" s="4" t="e">
        <f t="shared" si="17"/>
        <v>#DIV/0!</v>
      </c>
      <c r="G84" s="7" t="e">
        <f t="shared" si="18"/>
        <v>#DIV/0!</v>
      </c>
      <c r="H84" s="2">
        <f t="shared" si="19"/>
        <v>7.1428571428571426E-3</v>
      </c>
      <c r="I84" s="7" t="e">
        <f t="shared" si="20"/>
        <v>#DIV/0!</v>
      </c>
      <c r="J84" s="4" t="e">
        <f t="shared" si="21"/>
        <v>#DIV/0!</v>
      </c>
      <c r="K84" s="4" t="e">
        <f t="shared" si="22"/>
        <v>#DIV/0!</v>
      </c>
    </row>
    <row r="85" spans="2:11" x14ac:dyDescent="0.15">
      <c r="B85" s="2">
        <f t="shared" si="15"/>
        <v>400</v>
      </c>
      <c r="C85" s="3">
        <v>600</v>
      </c>
      <c r="D85" s="3">
        <v>5</v>
      </c>
      <c r="E85" s="4" t="e">
        <f t="shared" si="16"/>
        <v>#DIV/0!</v>
      </c>
      <c r="F85" s="4" t="e">
        <f t="shared" si="17"/>
        <v>#DIV/0!</v>
      </c>
      <c r="G85" s="7" t="e">
        <f t="shared" si="18"/>
        <v>#DIV/0!</v>
      </c>
      <c r="H85" s="2">
        <f t="shared" si="19"/>
        <v>8.3333333333333332E-3</v>
      </c>
      <c r="I85" s="7" t="e">
        <f t="shared" si="20"/>
        <v>#DIV/0!</v>
      </c>
      <c r="J85" s="4" t="e">
        <f t="shared" si="21"/>
        <v>#DIV/0!</v>
      </c>
      <c r="K85" s="4" t="e">
        <f t="shared" si="22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5"/>
  <sheetViews>
    <sheetView zoomScaleNormal="100" workbookViewId="0">
      <selection activeCell="O18" sqref="O18"/>
    </sheetView>
  </sheetViews>
  <sheetFormatPr defaultRowHeight="13.5" x14ac:dyDescent="0.15"/>
  <cols>
    <col min="1" max="1" width="10.75" bestFit="1" customWidth="1"/>
    <col min="5" max="5" width="10.375" bestFit="1" customWidth="1"/>
    <col min="6" max="6" width="9" customWidth="1"/>
    <col min="8" max="8" width="11.5" bestFit="1" customWidth="1"/>
  </cols>
  <sheetData>
    <row r="1" spans="1:22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22" x14ac:dyDescent="0.15">
      <c r="A2" s="2" t="s">
        <v>23</v>
      </c>
      <c r="B2" s="3">
        <v>1.1499999999999999</v>
      </c>
      <c r="C2" s="2" t="s">
        <v>37</v>
      </c>
      <c r="E2" s="28" t="s">
        <v>30</v>
      </c>
      <c r="F2" s="28"/>
      <c r="G2" s="3">
        <v>1350</v>
      </c>
      <c r="H2" s="2" t="s">
        <v>34</v>
      </c>
    </row>
    <row r="3" spans="1:22" x14ac:dyDescent="0.15">
      <c r="A3" s="2" t="s">
        <v>24</v>
      </c>
      <c r="B3" s="3">
        <v>0.85</v>
      </c>
      <c r="C3" s="2" t="s">
        <v>38</v>
      </c>
      <c r="E3" s="28" t="s">
        <v>31</v>
      </c>
      <c r="F3" s="28"/>
      <c r="G3" s="3">
        <v>20</v>
      </c>
      <c r="H3" s="2" t="s">
        <v>35</v>
      </c>
    </row>
    <row r="4" spans="1:22" x14ac:dyDescent="0.15">
      <c r="A4" s="2" t="s">
        <v>25</v>
      </c>
      <c r="B4" s="3">
        <v>0.45</v>
      </c>
      <c r="C4" s="2" t="s">
        <v>39</v>
      </c>
      <c r="E4" s="28" t="s">
        <v>32</v>
      </c>
      <c r="F4" s="28"/>
      <c r="G4" s="3">
        <v>150</v>
      </c>
      <c r="H4" s="2" t="s">
        <v>35</v>
      </c>
    </row>
    <row r="5" spans="1:22" x14ac:dyDescent="0.15">
      <c r="A5" s="2" t="s">
        <v>26</v>
      </c>
      <c r="B5" s="3">
        <v>0.9</v>
      </c>
      <c r="C5" s="2" t="s">
        <v>40</v>
      </c>
      <c r="E5" s="28" t="s">
        <v>33</v>
      </c>
      <c r="F5" s="28"/>
      <c r="G5" s="17">
        <v>4.0099999999999997E-3</v>
      </c>
      <c r="H5" s="2" t="s">
        <v>36</v>
      </c>
    </row>
    <row r="6" spans="1:22" x14ac:dyDescent="0.15">
      <c r="A6" s="2" t="s">
        <v>27</v>
      </c>
      <c r="B6" s="3">
        <v>0.05</v>
      </c>
      <c r="C6" s="2" t="s">
        <v>41</v>
      </c>
    </row>
    <row r="7" spans="1:22" x14ac:dyDescent="0.15">
      <c r="A7" s="2" t="s">
        <v>28</v>
      </c>
      <c r="B7" s="3">
        <v>150</v>
      </c>
      <c r="C7" s="2" t="s">
        <v>42</v>
      </c>
      <c r="E7" s="2" t="s">
        <v>44</v>
      </c>
      <c r="F7" s="2"/>
      <c r="G7" s="2" t="s">
        <v>47</v>
      </c>
    </row>
    <row r="8" spans="1:22" x14ac:dyDescent="0.15">
      <c r="E8" s="30" t="s">
        <v>45</v>
      </c>
      <c r="F8" s="31"/>
      <c r="G8" s="2">
        <v>87</v>
      </c>
    </row>
    <row r="9" spans="1:22" x14ac:dyDescent="0.15">
      <c r="A9" s="2" t="s">
        <v>29</v>
      </c>
      <c r="B9" s="3">
        <v>80</v>
      </c>
      <c r="C9" s="2" t="s">
        <v>43</v>
      </c>
      <c r="E9" s="30" t="s">
        <v>46</v>
      </c>
      <c r="F9" s="31"/>
      <c r="G9" s="2">
        <v>15</v>
      </c>
    </row>
    <row r="11" spans="1:22" x14ac:dyDescent="0.15">
      <c r="A11" s="2"/>
      <c r="B11" s="29" t="s">
        <v>59</v>
      </c>
      <c r="C11" s="29"/>
      <c r="D11" s="29"/>
      <c r="E11" s="29"/>
      <c r="F11" s="29"/>
      <c r="G11" s="29"/>
      <c r="H11" s="24" t="s">
        <v>60</v>
      </c>
      <c r="I11" s="24"/>
      <c r="J11" s="24"/>
      <c r="K11" s="24"/>
      <c r="L11" s="24"/>
      <c r="M11" s="24"/>
      <c r="N11" s="24"/>
      <c r="O11" s="25" t="s">
        <v>61</v>
      </c>
      <c r="P11" s="26"/>
      <c r="Q11" s="26"/>
      <c r="R11" s="26"/>
      <c r="S11" s="27"/>
      <c r="T11" s="12"/>
      <c r="U11" s="12"/>
      <c r="V11" s="12"/>
    </row>
    <row r="12" spans="1:22" ht="27" x14ac:dyDescent="0.15">
      <c r="A12" s="10" t="s">
        <v>48</v>
      </c>
      <c r="B12" s="18" t="s">
        <v>49</v>
      </c>
      <c r="C12" s="18" t="s">
        <v>50</v>
      </c>
      <c r="D12" s="18" t="s">
        <v>51</v>
      </c>
      <c r="E12" s="18" t="s">
        <v>52</v>
      </c>
      <c r="F12" s="18" t="s">
        <v>53</v>
      </c>
      <c r="G12" s="19" t="s">
        <v>54</v>
      </c>
      <c r="H12" s="20" t="s">
        <v>49</v>
      </c>
      <c r="I12" s="20" t="s">
        <v>50</v>
      </c>
      <c r="J12" s="20" t="s">
        <v>51</v>
      </c>
      <c r="K12" s="20" t="s">
        <v>52</v>
      </c>
      <c r="L12" s="20" t="s">
        <v>53</v>
      </c>
      <c r="M12" s="20" t="s">
        <v>55</v>
      </c>
      <c r="N12" s="21" t="s">
        <v>56</v>
      </c>
      <c r="O12" s="22" t="s">
        <v>57</v>
      </c>
      <c r="P12" s="22" t="s">
        <v>58</v>
      </c>
      <c r="Q12" s="22" t="s">
        <v>52</v>
      </c>
      <c r="R12" s="22" t="s">
        <v>53</v>
      </c>
      <c r="S12" s="23" t="s">
        <v>54</v>
      </c>
      <c r="T12" s="10" t="str">
        <f>Traveling_Line!B2</f>
        <v>距離</v>
      </c>
      <c r="U12" s="10" t="str">
        <f>Traveling_Line!C2</f>
        <v>曲率半径</v>
      </c>
      <c r="V12" s="10" t="str">
        <f>Traveling_Line!D2</f>
        <v>距離</v>
      </c>
    </row>
    <row r="13" spans="1:22" x14ac:dyDescent="0.15">
      <c r="A13" s="10" t="s">
        <v>62</v>
      </c>
      <c r="B13" s="18" t="s">
        <v>64</v>
      </c>
      <c r="C13" s="18" t="s">
        <v>66</v>
      </c>
      <c r="D13" s="18" t="s">
        <v>68</v>
      </c>
      <c r="E13" s="18" t="s">
        <v>70</v>
      </c>
      <c r="F13" s="18" t="s">
        <v>72</v>
      </c>
      <c r="G13" s="18" t="s">
        <v>74</v>
      </c>
      <c r="H13" s="20" t="s">
        <v>64</v>
      </c>
      <c r="I13" s="20" t="s">
        <v>66</v>
      </c>
      <c r="J13" s="20" t="s">
        <v>68</v>
      </c>
      <c r="K13" s="20" t="s">
        <v>70</v>
      </c>
      <c r="L13" s="20" t="s">
        <v>72</v>
      </c>
      <c r="M13" s="20" t="s">
        <v>76</v>
      </c>
      <c r="N13" s="20" t="s">
        <v>74</v>
      </c>
      <c r="O13" s="22" t="s">
        <v>77</v>
      </c>
      <c r="P13" s="22" t="s">
        <v>79</v>
      </c>
      <c r="Q13" s="22" t="s">
        <v>70</v>
      </c>
      <c r="R13" s="22" t="s">
        <v>72</v>
      </c>
      <c r="S13" s="22" t="s">
        <v>74</v>
      </c>
      <c r="T13" s="10" t="str">
        <f>Traveling_Line!B3</f>
        <v>L</v>
      </c>
      <c r="U13" s="10" t="str">
        <f>Traveling_Line!C3</f>
        <v>m</v>
      </c>
      <c r="V13" s="10" t="str">
        <f>Traveling_Line!D3</f>
        <v>ΔL</v>
      </c>
    </row>
    <row r="14" spans="1:22" x14ac:dyDescent="0.15">
      <c r="A14" s="10" t="s">
        <v>63</v>
      </c>
      <c r="B14" s="18" t="s">
        <v>81</v>
      </c>
      <c r="C14" s="18" t="s">
        <v>67</v>
      </c>
      <c r="D14" s="18" t="s">
        <v>69</v>
      </c>
      <c r="E14" s="18" t="s">
        <v>71</v>
      </c>
      <c r="F14" s="18" t="s">
        <v>73</v>
      </c>
      <c r="G14" s="18" t="s">
        <v>75</v>
      </c>
      <c r="H14" s="20" t="s">
        <v>65</v>
      </c>
      <c r="I14" s="20" t="s">
        <v>67</v>
      </c>
      <c r="J14" s="20" t="s">
        <v>69</v>
      </c>
      <c r="K14" s="20" t="s">
        <v>71</v>
      </c>
      <c r="L14" s="20" t="s">
        <v>73</v>
      </c>
      <c r="M14" s="20" t="s">
        <v>73</v>
      </c>
      <c r="N14" s="20" t="s">
        <v>75</v>
      </c>
      <c r="O14" s="22" t="s">
        <v>78</v>
      </c>
      <c r="P14" s="22" t="s">
        <v>80</v>
      </c>
      <c r="Q14" s="22" t="s">
        <v>71</v>
      </c>
      <c r="R14" s="22" t="s">
        <v>73</v>
      </c>
      <c r="S14" s="22" t="s">
        <v>75</v>
      </c>
      <c r="T14" s="10" t="str">
        <f>Traveling_Line!B4</f>
        <v>m</v>
      </c>
      <c r="U14" s="10" t="str">
        <f>Traveling_Line!C4</f>
        <v>m</v>
      </c>
      <c r="V14" s="10" t="str">
        <f>Traveling_Line!D4</f>
        <v>m</v>
      </c>
    </row>
    <row r="15" spans="1:22" x14ac:dyDescent="0.15">
      <c r="A15" s="11">
        <f>IF((ABS(U15)*B$2*9.806)^0.5&gt;B$7/3.6,B$7/3.6,(ABS(U15)*B$2*9.806)^0.5)</f>
        <v>15.017922625982596</v>
      </c>
      <c r="B15" s="2">
        <v>14.99207467607401</v>
      </c>
      <c r="C15" s="2"/>
      <c r="D15" s="2"/>
      <c r="E15" s="2"/>
      <c r="F15" s="2"/>
      <c r="G15" s="2"/>
      <c r="H15" s="11">
        <f>A15</f>
        <v>15.017922625982596</v>
      </c>
      <c r="I15" s="2"/>
      <c r="J15" s="2"/>
      <c r="K15" s="2"/>
      <c r="L15" s="2"/>
      <c r="M15" s="2"/>
      <c r="N15" s="2"/>
      <c r="O15" s="2"/>
      <c r="P15" s="2"/>
      <c r="Q15" s="9"/>
      <c r="R15" s="9"/>
      <c r="S15" s="9"/>
      <c r="T15" s="2">
        <f>Traveling_Line!B5</f>
        <v>0</v>
      </c>
      <c r="U15" s="2">
        <f>Traveling_Line!C5</f>
        <v>-20</v>
      </c>
      <c r="V15" s="9">
        <f>Traveling_Line!D5</f>
        <v>0</v>
      </c>
    </row>
    <row r="16" spans="1:22" x14ac:dyDescent="0.15">
      <c r="A16" s="11">
        <f t="shared" ref="A16:A79" si="0">IF((ABS(U16)*B$2*9.806)^0.5&gt;B$7/3.6,B$7/3.6,(ABS(U16)*B$2*9.806)^0.5)</f>
        <v>15.017922625982596</v>
      </c>
      <c r="B16" s="2">
        <v>14.830931490966238</v>
      </c>
      <c r="C16" s="2">
        <v>-0.16114318510777181</v>
      </c>
      <c r="D16" s="2">
        <v>0.33531160286087414</v>
      </c>
      <c r="E16" s="2">
        <v>-11.238115154648982</v>
      </c>
      <c r="F16" s="2">
        <v>-0.48057742032455869</v>
      </c>
      <c r="G16" s="2">
        <v>0.9982271937113254</v>
      </c>
      <c r="H16" s="2">
        <v>15.017922625982596</v>
      </c>
      <c r="I16" s="2"/>
      <c r="J16" s="2"/>
      <c r="K16" s="2"/>
      <c r="L16" s="2"/>
      <c r="M16" s="2"/>
      <c r="N16" s="2"/>
      <c r="O16" s="2"/>
      <c r="P16" s="2"/>
      <c r="Q16" s="9"/>
      <c r="R16" s="9"/>
      <c r="S16" s="9"/>
      <c r="T16" s="2">
        <f>Traveling_Line!B6</f>
        <v>5</v>
      </c>
      <c r="U16" s="2">
        <f>Traveling_Line!C6</f>
        <v>-20</v>
      </c>
      <c r="V16" s="9">
        <f>Traveling_Line!D6</f>
        <v>5</v>
      </c>
    </row>
    <row r="17" spans="1:22" x14ac:dyDescent="0.15">
      <c r="A17" s="11">
        <f t="shared" si="0"/>
        <v>15.017922625982596</v>
      </c>
      <c r="B17" s="2">
        <v>14.265543176404126</v>
      </c>
      <c r="C17" s="2">
        <v>-0.56538831456211192</v>
      </c>
      <c r="D17" s="2">
        <v>0.34368424746707515</v>
      </c>
      <c r="E17" s="2">
        <v>-10.997826444486702</v>
      </c>
      <c r="F17" s="2">
        <v>-1.6450806771883717</v>
      </c>
      <c r="G17" s="2">
        <v>0.99502350067550926</v>
      </c>
      <c r="H17" s="2">
        <v>15.017922625982596</v>
      </c>
      <c r="I17" s="2"/>
      <c r="J17" s="2"/>
      <c r="K17" s="2"/>
      <c r="L17" s="2"/>
      <c r="M17" s="2"/>
      <c r="N17" s="2"/>
      <c r="O17" s="2"/>
      <c r="P17" s="2"/>
      <c r="Q17" s="9"/>
      <c r="R17" s="9"/>
      <c r="S17" s="9"/>
      <c r="T17" s="2">
        <f>Traveling_Line!B7</f>
        <v>10</v>
      </c>
      <c r="U17" s="2">
        <f>Traveling_Line!C7</f>
        <v>-20</v>
      </c>
      <c r="V17" s="9">
        <f>Traveling_Line!D7</f>
        <v>5</v>
      </c>
    </row>
    <row r="18" spans="1:22" x14ac:dyDescent="0.15">
      <c r="A18" s="11">
        <f t="shared" si="0"/>
        <v>15.017922625982596</v>
      </c>
      <c r="B18" s="2">
        <v>12.954931918103583</v>
      </c>
      <c r="C18" s="2">
        <v>-1.3106112583005434</v>
      </c>
      <c r="D18" s="2">
        <v>0.36737051668939114</v>
      </c>
      <c r="E18" s="2">
        <v>-10.175286105892516</v>
      </c>
      <c r="F18" s="2">
        <v>-3.567546111515135</v>
      </c>
      <c r="G18" s="2">
        <v>0.99868124826839844</v>
      </c>
      <c r="H18" s="2">
        <v>15.017922625982596</v>
      </c>
      <c r="I18" s="2"/>
      <c r="J18" s="2"/>
      <c r="K18" s="2"/>
      <c r="L18" s="2"/>
      <c r="M18" s="2"/>
      <c r="N18" s="2"/>
      <c r="O18" s="2"/>
      <c r="P18" s="2"/>
      <c r="Q18" s="9"/>
      <c r="R18" s="9"/>
      <c r="S18" s="9"/>
      <c r="T18" s="2">
        <f>Traveling_Line!B8</f>
        <v>15</v>
      </c>
      <c r="U18" s="2">
        <f>Traveling_Line!C8</f>
        <v>-20</v>
      </c>
      <c r="V18" s="9">
        <f>Traveling_Line!D8</f>
        <v>5</v>
      </c>
    </row>
    <row r="19" spans="1:22" x14ac:dyDescent="0.15">
      <c r="A19" s="11">
        <f t="shared" si="0"/>
        <v>10.619274928167176</v>
      </c>
      <c r="B19" s="2">
        <v>10.619274928167176</v>
      </c>
      <c r="C19" s="2">
        <v>-2.3356569899364068</v>
      </c>
      <c r="D19" s="2">
        <v>0.42419242629076687</v>
      </c>
      <c r="E19" s="2">
        <v>-8.3915130501349484</v>
      </c>
      <c r="F19" s="2">
        <v>-5.5061261002698991</v>
      </c>
      <c r="G19" s="2">
        <v>0.99504760657019264</v>
      </c>
      <c r="H19" s="2">
        <v>10.619274928167176</v>
      </c>
      <c r="I19" s="2">
        <v>1.4628075840922889</v>
      </c>
      <c r="J19" s="2">
        <v>0.44050229270395841</v>
      </c>
      <c r="K19" s="2">
        <v>-7.2988358916522982</v>
      </c>
      <c r="L19" s="2">
        <v>3.3207717833046</v>
      </c>
      <c r="M19" s="2">
        <v>5.9500848835282092</v>
      </c>
      <c r="N19" s="2">
        <v>0.9925957662970416</v>
      </c>
      <c r="O19" s="2"/>
      <c r="P19" s="2"/>
      <c r="Q19" s="9"/>
      <c r="R19" s="9"/>
      <c r="S19" s="9"/>
      <c r="T19" s="2">
        <f>Traveling_Line!B9</f>
        <v>20</v>
      </c>
      <c r="U19" s="2">
        <f>Traveling_Line!C9</f>
        <v>-10</v>
      </c>
      <c r="V19" s="9">
        <f>Traveling_Line!D9</f>
        <v>5</v>
      </c>
    </row>
    <row r="20" spans="1:22" x14ac:dyDescent="0.15">
      <c r="A20" s="11">
        <f t="shared" si="0"/>
        <v>15.017922625982596</v>
      </c>
      <c r="B20" s="2">
        <v>15.017922625982596</v>
      </c>
      <c r="C20" s="2"/>
      <c r="D20" s="2"/>
      <c r="E20" s="2"/>
      <c r="F20" s="2"/>
      <c r="G20" s="2"/>
      <c r="H20" s="2">
        <v>12.058102060061231</v>
      </c>
      <c r="I20" s="2">
        <v>1.6978282855327844</v>
      </c>
      <c r="J20" s="2">
        <v>0.38738620308732685</v>
      </c>
      <c r="K20" s="2">
        <v>-0.6307520655761143</v>
      </c>
      <c r="L20" s="2">
        <v>4.3827794381981384</v>
      </c>
      <c r="M20" s="2">
        <v>6.1740917696016133</v>
      </c>
      <c r="N20" s="2">
        <v>0.99479313199088715</v>
      </c>
      <c r="O20" s="2"/>
      <c r="P20" s="2"/>
      <c r="Q20" s="9"/>
      <c r="R20" s="9"/>
      <c r="S20" s="9"/>
      <c r="T20" s="2">
        <f>Traveling_Line!B10</f>
        <v>25</v>
      </c>
      <c r="U20" s="2">
        <f>Traveling_Line!C10</f>
        <v>-20</v>
      </c>
      <c r="V20" s="9">
        <f>Traveling_Line!D10</f>
        <v>5</v>
      </c>
    </row>
    <row r="21" spans="1:22" x14ac:dyDescent="0.15">
      <c r="A21" s="11">
        <f t="shared" si="0"/>
        <v>41.666666666666664</v>
      </c>
      <c r="B21" s="2">
        <v>33.817252774398348</v>
      </c>
      <c r="C21" s="2"/>
      <c r="D21" s="2"/>
      <c r="E21" s="2"/>
      <c r="F21" s="2"/>
      <c r="G21" s="2"/>
      <c r="H21" s="2">
        <v>13.732672423874389</v>
      </c>
      <c r="I21" s="2">
        <v>1.5068173628632628</v>
      </c>
      <c r="J21" s="2">
        <v>0.34515891245207647</v>
      </c>
      <c r="K21" s="2">
        <v>-0.77414016320027068</v>
      </c>
      <c r="L21" s="2">
        <v>4.3655757058641118</v>
      </c>
      <c r="M21" s="2">
        <v>6.5061899072137752</v>
      </c>
      <c r="N21" s="2">
        <v>0.99169962780442966</v>
      </c>
      <c r="O21" s="2"/>
      <c r="P21" s="2"/>
      <c r="Q21" s="9"/>
      <c r="R21" s="9"/>
      <c r="S21" s="9"/>
      <c r="T21" s="2">
        <f>Traveling_Line!B11</f>
        <v>30</v>
      </c>
      <c r="U21" s="2">
        <f>Traveling_Line!C11</f>
        <v>-300</v>
      </c>
      <c r="V21" s="9">
        <f>Traveling_Line!D11</f>
        <v>5</v>
      </c>
    </row>
    <row r="22" spans="1:22" x14ac:dyDescent="0.15">
      <c r="A22" s="11">
        <f t="shared" si="0"/>
        <v>41.666666666666664</v>
      </c>
      <c r="B22" s="2">
        <v>32.639625682777414</v>
      </c>
      <c r="C22" s="2">
        <v>-1.1776270916209342</v>
      </c>
      <c r="D22" s="2">
        <v>0.15047351353470376</v>
      </c>
      <c r="E22" s="2">
        <v>-3.8120219506918427</v>
      </c>
      <c r="F22" s="2">
        <v>-7.8261420495729812</v>
      </c>
      <c r="G22" s="2">
        <v>0.9979350250471033</v>
      </c>
      <c r="H22" s="2">
        <v>15.217651853942531</v>
      </c>
      <c r="I22" s="2">
        <v>1.3647105550485463</v>
      </c>
      <c r="J22" s="2">
        <v>0.31446526776109318</v>
      </c>
      <c r="K22" s="2">
        <v>-0.91658247687706784</v>
      </c>
      <c r="L22" s="2">
        <v>4.3397815115319816</v>
      </c>
      <c r="M22" s="2">
        <v>6.7593918024524617</v>
      </c>
      <c r="N22" s="2">
        <v>0.98682828886841356</v>
      </c>
      <c r="O22" s="2"/>
      <c r="P22" s="2"/>
      <c r="Q22" s="9"/>
      <c r="R22" s="9"/>
      <c r="S22" s="9"/>
      <c r="T22" s="2">
        <f>Traveling_Line!B12</f>
        <v>35</v>
      </c>
      <c r="U22" s="2">
        <f>Traveling_Line!C12</f>
        <v>-300</v>
      </c>
      <c r="V22" s="9">
        <f>Traveling_Line!D12</f>
        <v>5</v>
      </c>
    </row>
    <row r="23" spans="1:22" x14ac:dyDescent="0.15">
      <c r="A23" s="11">
        <f t="shared" si="0"/>
        <v>41.666666666666664</v>
      </c>
      <c r="B23" s="2">
        <v>31.404490241367885</v>
      </c>
      <c r="C23" s="2">
        <v>-1.235135441409529</v>
      </c>
      <c r="D23" s="2">
        <v>0.15614236929812775</v>
      </c>
      <c r="E23" s="2">
        <v>-3.5511505490394097</v>
      </c>
      <c r="F23" s="2">
        <v>-7.9103157391652257</v>
      </c>
      <c r="G23" s="2">
        <v>0.999917852444414</v>
      </c>
      <c r="H23" s="2">
        <v>16.561684976338825</v>
      </c>
      <c r="I23" s="2">
        <v>1.2755680610178786</v>
      </c>
      <c r="J23" s="2">
        <v>0.29070664902557802</v>
      </c>
      <c r="K23" s="2">
        <v>-1.0605586530623032</v>
      </c>
      <c r="L23" s="2">
        <v>4.3878186663203804</v>
      </c>
      <c r="M23" s="2">
        <v>6.8209234222801349</v>
      </c>
      <c r="N23" s="2">
        <v>0.99879902141927812</v>
      </c>
      <c r="O23" s="2"/>
      <c r="P23" s="2"/>
      <c r="Q23" s="9"/>
      <c r="R23" s="9"/>
      <c r="S23" s="9"/>
      <c r="T23" s="2">
        <f>Traveling_Line!B13</f>
        <v>40</v>
      </c>
      <c r="U23" s="2">
        <f>Traveling_Line!C13</f>
        <v>-300</v>
      </c>
      <c r="V23" s="9">
        <f>Traveling_Line!D13</f>
        <v>5</v>
      </c>
    </row>
    <row r="24" spans="1:22" x14ac:dyDescent="0.15">
      <c r="A24" s="11">
        <f t="shared" si="0"/>
        <v>41.666666666666664</v>
      </c>
      <c r="B24" s="2">
        <v>30.118857042866836</v>
      </c>
      <c r="C24" s="2">
        <v>-1.2856331985010492</v>
      </c>
      <c r="D24" s="2">
        <v>0.16253992088240113</v>
      </c>
      <c r="E24" s="2">
        <v>-3.2874733577339024</v>
      </c>
      <c r="F24" s="2">
        <v>-7.9096457751521525</v>
      </c>
      <c r="G24" s="2">
        <v>0.99272535168189457</v>
      </c>
      <c r="H24" s="2">
        <v>17.817926248553402</v>
      </c>
      <c r="I24" s="2">
        <v>1.188304658305789</v>
      </c>
      <c r="J24" s="2">
        <v>0.27156086581414535</v>
      </c>
      <c r="K24" s="2">
        <v>-1.2041227109494983</v>
      </c>
      <c r="L24" s="2">
        <v>4.3758317485961236</v>
      </c>
      <c r="M24" s="2">
        <v>6.585680737901165</v>
      </c>
      <c r="N24" s="2">
        <v>0.99737718190534541</v>
      </c>
      <c r="O24" s="2"/>
      <c r="P24" s="2"/>
      <c r="Q24" s="9"/>
      <c r="R24" s="9"/>
      <c r="S24" s="9"/>
      <c r="T24" s="2">
        <f>Traveling_Line!B14</f>
        <v>45</v>
      </c>
      <c r="U24" s="2">
        <f>Traveling_Line!C14</f>
        <v>-300</v>
      </c>
      <c r="V24" s="9">
        <f>Traveling_Line!D14</f>
        <v>5</v>
      </c>
    </row>
    <row r="25" spans="1:22" x14ac:dyDescent="0.15">
      <c r="A25" s="11">
        <f t="shared" si="0"/>
        <v>41.666666666666664</v>
      </c>
      <c r="B25" s="2">
        <v>28.761178580723296</v>
      </c>
      <c r="C25" s="2">
        <v>-1.3576784621435394</v>
      </c>
      <c r="D25" s="2">
        <v>0.16983685376700972</v>
      </c>
      <c r="E25" s="2">
        <v>-3.0238184985621639</v>
      </c>
      <c r="F25" s="2">
        <v>-7.9940156216392664</v>
      </c>
      <c r="G25" s="2">
        <v>0.99585750816331953</v>
      </c>
      <c r="H25" s="2">
        <v>18.988755838354692</v>
      </c>
      <c r="I25" s="2">
        <v>1.1077479578910072</v>
      </c>
      <c r="J25" s="2">
        <v>0.25585092931421793</v>
      </c>
      <c r="K25" s="2">
        <v>-1.3462315494417261</v>
      </c>
      <c r="L25" s="2">
        <v>4.3296616543868396</v>
      </c>
      <c r="M25" s="2">
        <v>5.9692524656566377</v>
      </c>
      <c r="N25" s="2">
        <v>0.98841769037801819</v>
      </c>
      <c r="O25" s="2"/>
      <c r="P25" s="2"/>
      <c r="Q25" s="9"/>
      <c r="R25" s="9"/>
      <c r="S25" s="9"/>
      <c r="T25" s="2">
        <f>Traveling_Line!B15</f>
        <v>50</v>
      </c>
      <c r="U25" s="2">
        <f>Traveling_Line!C15</f>
        <v>-300</v>
      </c>
      <c r="V25" s="9">
        <f>Traveling_Line!D15</f>
        <v>5</v>
      </c>
    </row>
    <row r="26" spans="1:22" x14ac:dyDescent="0.15">
      <c r="A26" s="11">
        <f t="shared" si="0"/>
        <v>41.666666666666664</v>
      </c>
      <c r="B26" s="2">
        <v>27.320671669463948</v>
      </c>
      <c r="C26" s="2">
        <v>-1.440506911259348</v>
      </c>
      <c r="D26" s="2">
        <v>0.17831080742502095</v>
      </c>
      <c r="E26" s="2">
        <v>-2.7573513111741885</v>
      </c>
      <c r="F26" s="2">
        <v>-8.0786292881606521</v>
      </c>
      <c r="G26" s="2">
        <v>0.9995967130699599</v>
      </c>
      <c r="H26" s="2">
        <v>20.081534229247172</v>
      </c>
      <c r="I26" s="2">
        <v>0.95706955426101104</v>
      </c>
      <c r="J26" s="2">
        <v>0.24318984525047138</v>
      </c>
      <c r="K26" s="2">
        <v>-1.4754094971981495</v>
      </c>
      <c r="L26" s="2">
        <v>3.9354832159019022</v>
      </c>
      <c r="M26" s="2">
        <v>4.0026945520686459</v>
      </c>
      <c r="N26" s="2">
        <v>0.90139940784841099</v>
      </c>
      <c r="O26" s="2"/>
      <c r="P26" s="2"/>
      <c r="Q26" s="9"/>
      <c r="R26" s="9"/>
      <c r="S26" s="9"/>
      <c r="T26" s="2">
        <f>Traveling_Line!B16</f>
        <v>55</v>
      </c>
      <c r="U26" s="2">
        <f>Traveling_Line!C16</f>
        <v>-300</v>
      </c>
      <c r="V26" s="9">
        <f>Traveling_Line!D16</f>
        <v>5</v>
      </c>
    </row>
    <row r="27" spans="1:22" x14ac:dyDescent="0.15">
      <c r="A27" s="11">
        <f t="shared" si="0"/>
        <v>41.666666666666664</v>
      </c>
      <c r="B27" s="2">
        <v>25.800002888251957</v>
      </c>
      <c r="C27" s="2">
        <v>-1.5206687812119917</v>
      </c>
      <c r="D27" s="2">
        <v>0.18825062150020225</v>
      </c>
      <c r="E27" s="2">
        <v>-2.4880636682355002</v>
      </c>
      <c r="F27" s="2">
        <v>-8.0778951436840689</v>
      </c>
      <c r="G27" s="2">
        <v>0.99393930743304182</v>
      </c>
      <c r="H27" s="2">
        <v>21.029033087965573</v>
      </c>
      <c r="I27" s="2">
        <v>0.93106150924085185</v>
      </c>
      <c r="J27" s="2">
        <v>0.23261695545986261</v>
      </c>
      <c r="K27" s="2">
        <v>-1.6074858490608492</v>
      </c>
      <c r="L27" s="2">
        <v>4.0025522103503928</v>
      </c>
      <c r="M27" s="2">
        <v>4.076255582452851</v>
      </c>
      <c r="N27" s="2">
        <v>0.91818543857203405</v>
      </c>
      <c r="O27" s="2"/>
      <c r="P27" s="2"/>
      <c r="Q27" s="9"/>
      <c r="R27" s="9"/>
      <c r="S27" s="9"/>
      <c r="T27" s="2">
        <f>Traveling_Line!B17</f>
        <v>60</v>
      </c>
      <c r="U27" s="2">
        <f>Traveling_Line!C17</f>
        <v>-300</v>
      </c>
      <c r="V27" s="9">
        <f>Traveling_Line!D17</f>
        <v>5</v>
      </c>
    </row>
    <row r="28" spans="1:22" x14ac:dyDescent="0.15">
      <c r="A28" s="11">
        <f t="shared" si="0"/>
        <v>41.666666666666664</v>
      </c>
      <c r="B28" s="2">
        <v>24.166312033812748</v>
      </c>
      <c r="C28" s="2">
        <v>-1.6336908544392088</v>
      </c>
      <c r="D28" s="2">
        <v>0.20013483114769554</v>
      </c>
      <c r="E28" s="2">
        <v>-2.2188004967793642</v>
      </c>
      <c r="F28" s="2">
        <v>-8.162951171820648</v>
      </c>
      <c r="G28" s="2">
        <v>0.99891572439541021</v>
      </c>
      <c r="H28" s="2">
        <v>21.950783982114014</v>
      </c>
      <c r="I28" s="2">
        <v>0.90623245105333439</v>
      </c>
      <c r="J28" s="2">
        <v>0.22317542720953504</v>
      </c>
      <c r="K28" s="2">
        <v>-1.7414773340869407</v>
      </c>
      <c r="L28" s="2">
        <v>4.0606282796649049</v>
      </c>
      <c r="M28" s="2">
        <v>4.1409344325698072</v>
      </c>
      <c r="N28" s="2">
        <v>0.93308200187983792</v>
      </c>
      <c r="O28" s="2"/>
      <c r="P28" s="2"/>
      <c r="Q28" s="9"/>
      <c r="R28" s="9"/>
      <c r="S28" s="9"/>
      <c r="T28" s="2">
        <f>Traveling_Line!B18</f>
        <v>65</v>
      </c>
      <c r="U28" s="2">
        <f>Traveling_Line!C18</f>
        <v>-300</v>
      </c>
      <c r="V28" s="9">
        <f>Traveling_Line!D18</f>
        <v>5</v>
      </c>
    </row>
    <row r="29" spans="1:22" x14ac:dyDescent="0.15">
      <c r="A29" s="11">
        <f t="shared" si="0"/>
        <v>41.666666666666664</v>
      </c>
      <c r="B29" s="2">
        <v>22.414042908432819</v>
      </c>
      <c r="C29" s="2">
        <v>-1.7522691253799287</v>
      </c>
      <c r="D29" s="2">
        <v>0.21468277801658839</v>
      </c>
      <c r="E29" s="2">
        <v>-1.9467021243853428</v>
      </c>
      <c r="F29" s="2">
        <v>-8.1621317814535281</v>
      </c>
      <c r="G29" s="2">
        <v>0.99434766969903343</v>
      </c>
      <c r="H29" s="2">
        <v>22.847954108656815</v>
      </c>
      <c r="I29" s="2">
        <v>0.88163456856047873</v>
      </c>
      <c r="J29" s="2">
        <v>0.21469573966089014</v>
      </c>
      <c r="K29" s="2">
        <v>-1.8769779292997304</v>
      </c>
      <c r="L29" s="2">
        <v>4.1064371838631359</v>
      </c>
      <c r="M29" s="2">
        <v>4.1934420183550332</v>
      </c>
      <c r="N29" s="2">
        <v>0.94536294017563849</v>
      </c>
      <c r="O29" s="2"/>
      <c r="P29" s="2"/>
      <c r="Q29" s="9"/>
      <c r="R29" s="9"/>
      <c r="S29" s="9"/>
      <c r="T29" s="2">
        <f>Traveling_Line!B19</f>
        <v>70</v>
      </c>
      <c r="U29" s="2">
        <f>Traveling_Line!C19</f>
        <v>-300</v>
      </c>
      <c r="V29" s="9">
        <f>Traveling_Line!D19</f>
        <v>5</v>
      </c>
    </row>
    <row r="30" spans="1:22" x14ac:dyDescent="0.15">
      <c r="A30" s="11">
        <f t="shared" si="0"/>
        <v>41.666666666666664</v>
      </c>
      <c r="B30" s="2">
        <v>20.512900856883608</v>
      </c>
      <c r="C30" s="2">
        <v>-1.9011420515492112</v>
      </c>
      <c r="D30" s="2">
        <v>0.23295392410581242</v>
      </c>
      <c r="E30" s="2">
        <v>-1.6746310650035583</v>
      </c>
      <c r="F30" s="2">
        <v>-8.1610217936731289</v>
      </c>
      <c r="G30" s="2">
        <v>0.99031248491409529</v>
      </c>
      <c r="H30" s="2">
        <v>23.720772331531688</v>
      </c>
      <c r="I30" s="2"/>
      <c r="J30" s="2"/>
      <c r="K30" s="2"/>
      <c r="L30" s="2"/>
      <c r="M30" s="2"/>
      <c r="N30" s="2"/>
      <c r="O30" s="2"/>
      <c r="P30" s="2"/>
      <c r="Q30" s="9"/>
      <c r="R30" s="9"/>
      <c r="S30" s="9"/>
      <c r="T30" s="2">
        <f>Traveling_Line!B20</f>
        <v>75</v>
      </c>
      <c r="U30" s="2">
        <f>Traveling_Line!C20</f>
        <v>-300</v>
      </c>
      <c r="V30" s="9">
        <f>Traveling_Line!D20</f>
        <v>5</v>
      </c>
    </row>
    <row r="31" spans="1:22" x14ac:dyDescent="0.15">
      <c r="A31" s="11">
        <f t="shared" si="0"/>
        <v>18.393123715127889</v>
      </c>
      <c r="B31" s="2">
        <v>18.393123715127889</v>
      </c>
      <c r="C31" s="2">
        <v>-2.1197771417557192</v>
      </c>
      <c r="D31" s="2">
        <v>0.2570296017135062</v>
      </c>
      <c r="E31" s="2">
        <v>-1.4025970052144543</v>
      </c>
      <c r="F31" s="2">
        <v>-8.2472101564336313</v>
      </c>
      <c r="G31" s="2">
        <v>0.99724217465028131</v>
      </c>
      <c r="H31" s="2">
        <v>18.393123715127889</v>
      </c>
      <c r="I31" s="2"/>
      <c r="J31" s="2"/>
      <c r="K31" s="2"/>
      <c r="L31" s="2"/>
      <c r="M31" s="2"/>
      <c r="N31" s="2"/>
      <c r="O31" s="2"/>
      <c r="P31" s="2"/>
      <c r="Q31" s="9"/>
      <c r="R31" s="9"/>
      <c r="S31" s="9"/>
      <c r="T31" s="2">
        <f>Traveling_Line!B21</f>
        <v>80</v>
      </c>
      <c r="U31" s="2">
        <f>Traveling_Line!C21</f>
        <v>-30</v>
      </c>
      <c r="V31" s="9">
        <f>Traveling_Line!D21</f>
        <v>5</v>
      </c>
    </row>
    <row r="32" spans="1:22" x14ac:dyDescent="0.15">
      <c r="A32" s="11">
        <f t="shared" si="0"/>
        <v>18.393123715127889</v>
      </c>
      <c r="B32" s="2">
        <v>18.393123715127889</v>
      </c>
      <c r="C32" s="2"/>
      <c r="D32" s="2"/>
      <c r="E32" s="2"/>
      <c r="F32" s="2"/>
      <c r="G32" s="2"/>
      <c r="H32" s="2">
        <v>18.393123715127889</v>
      </c>
      <c r="I32" s="2"/>
      <c r="J32" s="2"/>
      <c r="K32" s="2"/>
      <c r="L32" s="2"/>
      <c r="M32" s="2"/>
      <c r="N32" s="2"/>
      <c r="O32" s="2"/>
      <c r="P32" s="2"/>
      <c r="Q32" s="9"/>
      <c r="R32" s="9"/>
      <c r="S32" s="9"/>
      <c r="T32" s="2">
        <f>Traveling_Line!B22</f>
        <v>85</v>
      </c>
      <c r="U32" s="2">
        <f>Traveling_Line!C22</f>
        <v>-30</v>
      </c>
      <c r="V32" s="9">
        <f>Traveling_Line!D22</f>
        <v>5</v>
      </c>
    </row>
    <row r="33" spans="1:22" x14ac:dyDescent="0.15">
      <c r="A33" s="11">
        <f t="shared" si="0"/>
        <v>18.393123715127889</v>
      </c>
      <c r="B33" s="2">
        <v>18.393123715127889</v>
      </c>
      <c r="C33" s="2"/>
      <c r="D33" s="2"/>
      <c r="E33" s="2"/>
      <c r="F33" s="2"/>
      <c r="G33" s="2"/>
      <c r="H33" s="2">
        <v>18.393123715127889</v>
      </c>
      <c r="I33" s="2"/>
      <c r="J33" s="2"/>
      <c r="K33" s="2"/>
      <c r="L33" s="2"/>
      <c r="M33" s="2"/>
      <c r="N33" s="2"/>
      <c r="O33" s="2"/>
      <c r="P33" s="2"/>
      <c r="Q33" s="9"/>
      <c r="R33" s="9"/>
      <c r="S33" s="9"/>
      <c r="T33" s="2">
        <f>Traveling_Line!B23</f>
        <v>90</v>
      </c>
      <c r="U33" s="2">
        <f>Traveling_Line!C23</f>
        <v>-30</v>
      </c>
      <c r="V33" s="9">
        <f>Traveling_Line!D23</f>
        <v>5</v>
      </c>
    </row>
    <row r="34" spans="1:22" x14ac:dyDescent="0.15">
      <c r="A34" s="11">
        <f t="shared" si="0"/>
        <v>18.393123715127889</v>
      </c>
      <c r="B34" s="2">
        <v>18.393123715127889</v>
      </c>
      <c r="C34" s="2"/>
      <c r="D34" s="2"/>
      <c r="E34" s="2"/>
      <c r="F34" s="2"/>
      <c r="G34" s="2"/>
      <c r="H34" s="2">
        <v>18.393123715127889</v>
      </c>
      <c r="I34" s="2"/>
      <c r="J34" s="2"/>
      <c r="K34" s="2"/>
      <c r="L34" s="2"/>
      <c r="M34" s="2"/>
      <c r="N34" s="2"/>
      <c r="O34" s="2"/>
      <c r="P34" s="2"/>
      <c r="Q34" s="9"/>
      <c r="R34" s="9"/>
      <c r="S34" s="9"/>
      <c r="T34" s="2">
        <f>Traveling_Line!B24</f>
        <v>95</v>
      </c>
      <c r="U34" s="2">
        <f>Traveling_Line!C24</f>
        <v>-30</v>
      </c>
      <c r="V34" s="9">
        <f>Traveling_Line!D24</f>
        <v>5</v>
      </c>
    </row>
    <row r="35" spans="1:22" x14ac:dyDescent="0.15">
      <c r="A35" s="11">
        <f t="shared" si="0"/>
        <v>18.393123715127889</v>
      </c>
      <c r="B35" s="2">
        <v>18.393123715127889</v>
      </c>
      <c r="C35" s="2"/>
      <c r="D35" s="2"/>
      <c r="E35" s="2"/>
      <c r="F35" s="2"/>
      <c r="G35" s="2"/>
      <c r="H35" s="2">
        <v>18.393123715127889</v>
      </c>
      <c r="I35" s="2">
        <v>1.1478470994314698</v>
      </c>
      <c r="J35" s="2">
        <v>0.26361509676141059</v>
      </c>
      <c r="K35" s="2">
        <v>-0.76369908075092119</v>
      </c>
      <c r="L35" s="2">
        <v>4.3542540375460694</v>
      </c>
      <c r="M35" s="2">
        <v>6.3348601187600533</v>
      </c>
      <c r="N35" s="2">
        <v>0.98907627059328529</v>
      </c>
      <c r="O35" s="2"/>
      <c r="P35" s="2"/>
      <c r="Q35" s="9"/>
      <c r="R35" s="9"/>
      <c r="S35" s="9"/>
      <c r="T35" s="2">
        <f>Traveling_Line!B25</f>
        <v>100</v>
      </c>
      <c r="U35" s="2">
        <f>Traveling_Line!C25</f>
        <v>-30</v>
      </c>
      <c r="V35" s="9">
        <f>Traveling_Line!D25</f>
        <v>5</v>
      </c>
    </row>
    <row r="36" spans="1:22" x14ac:dyDescent="0.15">
      <c r="A36" s="11">
        <f t="shared" si="0"/>
        <v>41.666666666666664</v>
      </c>
      <c r="B36" s="2">
        <v>19.84176230371428</v>
      </c>
      <c r="C36" s="2"/>
      <c r="D36" s="2"/>
      <c r="E36" s="2"/>
      <c r="F36" s="2"/>
      <c r="G36" s="2"/>
      <c r="H36" s="2">
        <v>19.524572998853195</v>
      </c>
      <c r="I36" s="2">
        <v>0.97992849927347692</v>
      </c>
      <c r="J36" s="2">
        <v>0.24981841638018598</v>
      </c>
      <c r="K36" s="2">
        <v>-0.84086916337335793</v>
      </c>
      <c r="L36" s="2">
        <v>3.9225630899131687</v>
      </c>
      <c r="M36" s="2">
        <v>3.9606839849919222</v>
      </c>
      <c r="N36" s="2">
        <v>0.89204775473985165</v>
      </c>
      <c r="O36" s="2"/>
      <c r="P36" s="2"/>
      <c r="Q36" s="9"/>
      <c r="R36" s="9"/>
      <c r="S36" s="9"/>
      <c r="T36" s="2">
        <f>Traveling_Line!B26</f>
        <v>105</v>
      </c>
      <c r="U36" s="2">
        <f>Traveling_Line!C26</f>
        <v>-500</v>
      </c>
      <c r="V36" s="9">
        <f>Traveling_Line!D26</f>
        <v>5</v>
      </c>
    </row>
    <row r="37" spans="1:22" x14ac:dyDescent="0.15">
      <c r="A37" s="11">
        <f t="shared" si="0"/>
        <v>41.666666666666664</v>
      </c>
      <c r="B37" s="2">
        <v>17.641625103826144</v>
      </c>
      <c r="C37" s="2">
        <v>-2.2001371998881361</v>
      </c>
      <c r="D37" s="2">
        <v>0.26678485301433374</v>
      </c>
      <c r="E37" s="2">
        <v>-0.78739106263419401</v>
      </c>
      <c r="F37" s="2">
        <v>-8.2468595013148196</v>
      </c>
      <c r="G37" s="2">
        <v>0.99187405815758289</v>
      </c>
      <c r="H37" s="2">
        <v>20.494702213133937</v>
      </c>
      <c r="I37" s="2"/>
      <c r="J37" s="2"/>
      <c r="K37" s="2"/>
      <c r="L37" s="2"/>
      <c r="M37" s="2"/>
      <c r="N37" s="2"/>
      <c r="O37" s="2"/>
      <c r="P37" s="2"/>
      <c r="Q37" s="9"/>
      <c r="R37" s="9"/>
      <c r="S37" s="9"/>
      <c r="T37" s="2">
        <f>Traveling_Line!B27</f>
        <v>110</v>
      </c>
      <c r="U37" s="2">
        <f>Traveling_Line!C27</f>
        <v>-500</v>
      </c>
      <c r="V37" s="9">
        <f>Traveling_Line!D27</f>
        <v>5</v>
      </c>
    </row>
    <row r="38" spans="1:22" x14ac:dyDescent="0.15">
      <c r="A38" s="11">
        <f t="shared" si="0"/>
        <v>18.393123715127889</v>
      </c>
      <c r="B38" s="2">
        <v>15.125257253426067</v>
      </c>
      <c r="C38" s="2">
        <v>-2.5163678504000764</v>
      </c>
      <c r="D38" s="2">
        <v>0.30518619046424855</v>
      </c>
      <c r="E38" s="2">
        <v>-0.62245387260789753</v>
      </c>
      <c r="F38" s="2">
        <v>-8.2453529321630938</v>
      </c>
      <c r="G38" s="2">
        <v>0.9907713871971453</v>
      </c>
      <c r="H38" s="2">
        <v>18.393123715127889</v>
      </c>
      <c r="I38" s="2"/>
      <c r="J38" s="2"/>
      <c r="K38" s="2"/>
      <c r="L38" s="2"/>
      <c r="M38" s="2"/>
      <c r="N38" s="2"/>
      <c r="O38" s="2"/>
      <c r="P38" s="2"/>
      <c r="Q38" s="9"/>
      <c r="R38" s="9"/>
      <c r="S38" s="9"/>
      <c r="T38" s="2">
        <f>Traveling_Line!B28</f>
        <v>115</v>
      </c>
      <c r="U38" s="2">
        <f>Traveling_Line!C28</f>
        <v>30</v>
      </c>
      <c r="V38" s="9">
        <f>Traveling_Line!D28</f>
        <v>5</v>
      </c>
    </row>
    <row r="39" spans="1:22" x14ac:dyDescent="0.15">
      <c r="A39" s="11">
        <f t="shared" si="0"/>
        <v>15.017922625982596</v>
      </c>
      <c r="B39" s="2">
        <v>12.954931918103583</v>
      </c>
      <c r="C39" s="2">
        <v>-2.1703253353224845</v>
      </c>
      <c r="D39" s="2">
        <v>0.35612295696850027</v>
      </c>
      <c r="E39" s="2">
        <v>7.6257802327439288</v>
      </c>
      <c r="F39" s="2">
        <v>-6.0943145979618878</v>
      </c>
      <c r="G39" s="2">
        <v>0.99593485243248259</v>
      </c>
      <c r="H39" s="2">
        <v>15.017922625982596</v>
      </c>
      <c r="I39" s="2"/>
      <c r="J39" s="2"/>
      <c r="K39" s="2"/>
      <c r="L39" s="2"/>
      <c r="M39" s="2"/>
      <c r="N39" s="2"/>
      <c r="O39" s="2"/>
      <c r="P39" s="2"/>
      <c r="Q39" s="9"/>
      <c r="R39" s="9"/>
      <c r="S39" s="9"/>
      <c r="T39" s="2">
        <f>Traveling_Line!B29</f>
        <v>120</v>
      </c>
      <c r="U39" s="2">
        <f>Traveling_Line!C29</f>
        <v>20</v>
      </c>
      <c r="V39" s="9">
        <f>Traveling_Line!D29</f>
        <v>5</v>
      </c>
    </row>
    <row r="40" spans="1:22" x14ac:dyDescent="0.15">
      <c r="A40" s="11">
        <f t="shared" si="0"/>
        <v>10.619274928167176</v>
      </c>
      <c r="B40" s="2">
        <v>10.619274928167176</v>
      </c>
      <c r="C40" s="2">
        <v>-2.3356569899364068</v>
      </c>
      <c r="D40" s="2">
        <v>0.42419242629076687</v>
      </c>
      <c r="E40" s="2">
        <v>8.3915130501349484</v>
      </c>
      <c r="F40" s="2">
        <v>-5.5061261002698991</v>
      </c>
      <c r="G40" s="2">
        <v>0.99504760657019264</v>
      </c>
      <c r="H40" s="2">
        <v>10.619274928167176</v>
      </c>
      <c r="I40" s="2"/>
      <c r="J40" s="2"/>
      <c r="K40" s="2"/>
      <c r="L40" s="2"/>
      <c r="M40" s="2"/>
      <c r="N40" s="2"/>
      <c r="O40" s="2"/>
      <c r="P40" s="2"/>
      <c r="Q40" s="9"/>
      <c r="R40" s="9"/>
      <c r="S40" s="9"/>
      <c r="T40" s="2">
        <f>Traveling_Line!B30</f>
        <v>125</v>
      </c>
      <c r="U40" s="2">
        <f>Traveling_Line!C30</f>
        <v>10</v>
      </c>
      <c r="V40" s="9">
        <f>Traveling_Line!D30</f>
        <v>5</v>
      </c>
    </row>
    <row r="41" spans="1:22" x14ac:dyDescent="0.15">
      <c r="A41" s="11">
        <f t="shared" si="0"/>
        <v>10.619274928167176</v>
      </c>
      <c r="B41" s="2">
        <v>10.619274928167176</v>
      </c>
      <c r="C41" s="2"/>
      <c r="D41" s="2"/>
      <c r="E41" s="2"/>
      <c r="F41" s="2"/>
      <c r="G41" s="2"/>
      <c r="H41" s="2">
        <v>10.619274928167176</v>
      </c>
      <c r="I41" s="2"/>
      <c r="J41" s="2"/>
      <c r="K41" s="2"/>
      <c r="L41" s="2"/>
      <c r="M41" s="2"/>
      <c r="N41" s="2"/>
      <c r="O41" s="2"/>
      <c r="P41" s="2"/>
      <c r="Q41" s="9"/>
      <c r="R41" s="9"/>
      <c r="S41" s="9"/>
      <c r="T41" s="2">
        <f>Traveling_Line!B31</f>
        <v>130</v>
      </c>
      <c r="U41" s="2">
        <f>Traveling_Line!C31</f>
        <v>10</v>
      </c>
      <c r="V41" s="9">
        <f>Traveling_Line!D31</f>
        <v>5</v>
      </c>
    </row>
    <row r="42" spans="1:22" x14ac:dyDescent="0.15">
      <c r="A42" s="11">
        <f t="shared" si="0"/>
        <v>10.619274928167176</v>
      </c>
      <c r="B42" s="2">
        <v>10.619274928167176</v>
      </c>
      <c r="C42" s="2"/>
      <c r="D42" s="2"/>
      <c r="E42" s="2"/>
      <c r="F42" s="2"/>
      <c r="G42" s="2"/>
      <c r="H42" s="2">
        <v>10.619274928167176</v>
      </c>
      <c r="I42" s="2"/>
      <c r="J42" s="2"/>
      <c r="K42" s="2"/>
      <c r="L42" s="2"/>
      <c r="M42" s="2"/>
      <c r="N42" s="2"/>
      <c r="O42" s="2"/>
      <c r="P42" s="2"/>
      <c r="Q42" s="9"/>
      <c r="R42" s="9"/>
      <c r="S42" s="9"/>
      <c r="T42" s="2">
        <f>Traveling_Line!B32</f>
        <v>135</v>
      </c>
      <c r="U42" s="2">
        <f>Traveling_Line!C32</f>
        <v>10</v>
      </c>
      <c r="V42" s="9">
        <f>Traveling_Line!D32</f>
        <v>5</v>
      </c>
    </row>
    <row r="43" spans="1:22" x14ac:dyDescent="0.15">
      <c r="A43" s="11">
        <f t="shared" si="0"/>
        <v>10.619274928167176</v>
      </c>
      <c r="B43" s="2">
        <v>10.619274928167176</v>
      </c>
      <c r="C43" s="2"/>
      <c r="D43" s="2"/>
      <c r="E43" s="2"/>
      <c r="F43" s="2"/>
      <c r="G43" s="2"/>
      <c r="H43" s="2">
        <v>10.619274928167176</v>
      </c>
      <c r="I43" s="2"/>
      <c r="J43" s="2"/>
      <c r="K43" s="2"/>
      <c r="L43" s="2"/>
      <c r="M43" s="2"/>
      <c r="N43" s="2"/>
      <c r="O43" s="2"/>
      <c r="P43" s="2"/>
      <c r="Q43" s="9"/>
      <c r="R43" s="9"/>
      <c r="S43" s="9"/>
      <c r="T43" s="2">
        <f>Traveling_Line!B33</f>
        <v>140</v>
      </c>
      <c r="U43" s="2">
        <f>Traveling_Line!C33</f>
        <v>-10</v>
      </c>
      <c r="V43" s="9">
        <f>Traveling_Line!D33</f>
        <v>5</v>
      </c>
    </row>
    <row r="44" spans="1:22" x14ac:dyDescent="0.15">
      <c r="A44" s="11">
        <f t="shared" si="0"/>
        <v>10.619274928167176</v>
      </c>
      <c r="B44" s="2">
        <v>10.619274928167176</v>
      </c>
      <c r="C44" s="2"/>
      <c r="D44" s="2"/>
      <c r="E44" s="2"/>
      <c r="F44" s="2"/>
      <c r="G44" s="2"/>
      <c r="H44" s="2">
        <v>10.619274928167176</v>
      </c>
      <c r="I44" s="2"/>
      <c r="J44" s="2"/>
      <c r="K44" s="2"/>
      <c r="L44" s="2"/>
      <c r="M44" s="2"/>
      <c r="N44" s="2"/>
      <c r="O44" s="2"/>
      <c r="P44" s="2"/>
      <c r="Q44" s="9"/>
      <c r="R44" s="9"/>
      <c r="S44" s="9"/>
      <c r="T44" s="2">
        <f>Traveling_Line!B34</f>
        <v>145</v>
      </c>
      <c r="U44" s="2">
        <f>Traveling_Line!C34</f>
        <v>-10</v>
      </c>
      <c r="V44" s="9">
        <f>Traveling_Line!D34</f>
        <v>5</v>
      </c>
    </row>
    <row r="45" spans="1:22" x14ac:dyDescent="0.15">
      <c r="A45" s="11">
        <f t="shared" si="0"/>
        <v>10.619274928167176</v>
      </c>
      <c r="B45" s="2">
        <v>10.619274928167176</v>
      </c>
      <c r="C45" s="2"/>
      <c r="D45" s="2"/>
      <c r="E45" s="2"/>
      <c r="F45" s="2"/>
      <c r="G45" s="2"/>
      <c r="H45" s="2">
        <v>10.619274928167176</v>
      </c>
      <c r="I45" s="2"/>
      <c r="J45" s="2"/>
      <c r="K45" s="2"/>
      <c r="L45" s="2"/>
      <c r="M45" s="2"/>
      <c r="N45" s="2"/>
      <c r="O45" s="2"/>
      <c r="P45" s="2"/>
      <c r="Q45" s="9"/>
      <c r="R45" s="9"/>
      <c r="S45" s="9"/>
      <c r="T45" s="2">
        <f>Traveling_Line!B35</f>
        <v>150</v>
      </c>
      <c r="U45" s="2">
        <f>Traveling_Line!C35</f>
        <v>-10</v>
      </c>
      <c r="V45" s="9">
        <f>Traveling_Line!D35</f>
        <v>5</v>
      </c>
    </row>
    <row r="46" spans="1:22" x14ac:dyDescent="0.15">
      <c r="A46" s="11">
        <f t="shared" si="0"/>
        <v>10.619274928167176</v>
      </c>
      <c r="B46" s="2">
        <v>10.619274928167176</v>
      </c>
      <c r="C46" s="2"/>
      <c r="D46" s="2"/>
      <c r="E46" s="2"/>
      <c r="F46" s="2"/>
      <c r="G46" s="2"/>
      <c r="H46" s="2">
        <v>10.619274928167176</v>
      </c>
      <c r="I46" s="2"/>
      <c r="J46" s="2"/>
      <c r="K46" s="2"/>
      <c r="L46" s="2"/>
      <c r="M46" s="2"/>
      <c r="N46" s="2"/>
      <c r="O46" s="2"/>
      <c r="P46" s="2"/>
      <c r="Q46" s="9"/>
      <c r="R46" s="9"/>
      <c r="S46" s="9"/>
      <c r="T46" s="2">
        <f>Traveling_Line!B36</f>
        <v>155</v>
      </c>
      <c r="U46" s="2">
        <f>Traveling_Line!C36</f>
        <v>-10</v>
      </c>
      <c r="V46" s="9">
        <f>Traveling_Line!D36</f>
        <v>5</v>
      </c>
    </row>
    <row r="47" spans="1:22" x14ac:dyDescent="0.15">
      <c r="A47" s="11">
        <f t="shared" si="0"/>
        <v>10.619274928167176</v>
      </c>
      <c r="B47" s="2">
        <v>10.619274928167176</v>
      </c>
      <c r="C47" s="2"/>
      <c r="D47" s="2"/>
      <c r="E47" s="2"/>
      <c r="F47" s="2"/>
      <c r="G47" s="2"/>
      <c r="H47" s="2">
        <v>10.619274928167176</v>
      </c>
      <c r="I47" s="2"/>
      <c r="J47" s="2"/>
      <c r="K47" s="2"/>
      <c r="L47" s="2"/>
      <c r="M47" s="2"/>
      <c r="N47" s="2"/>
      <c r="O47" s="2"/>
      <c r="P47" s="2"/>
      <c r="Q47" s="9"/>
      <c r="R47" s="9"/>
      <c r="S47" s="9"/>
      <c r="T47" s="2">
        <f>Traveling_Line!B37</f>
        <v>160</v>
      </c>
      <c r="U47" s="2">
        <f>Traveling_Line!C37</f>
        <v>-10</v>
      </c>
      <c r="V47" s="9">
        <f>Traveling_Line!D37</f>
        <v>5</v>
      </c>
    </row>
    <row r="48" spans="1:22" x14ac:dyDescent="0.15">
      <c r="A48" s="11">
        <f t="shared" si="0"/>
        <v>10.619274928167176</v>
      </c>
      <c r="B48" s="2">
        <v>10.619274928167176</v>
      </c>
      <c r="C48" s="2"/>
      <c r="D48" s="2"/>
      <c r="E48" s="2"/>
      <c r="F48" s="2"/>
      <c r="G48" s="2"/>
      <c r="H48" s="2">
        <v>10.619274928167176</v>
      </c>
      <c r="I48" s="2"/>
      <c r="J48" s="2"/>
      <c r="K48" s="2"/>
      <c r="L48" s="2"/>
      <c r="M48" s="2"/>
      <c r="N48" s="2"/>
      <c r="O48" s="2"/>
      <c r="P48" s="2"/>
      <c r="Q48" s="9"/>
      <c r="R48" s="9"/>
      <c r="S48" s="9"/>
      <c r="T48" s="2">
        <f>Traveling_Line!B38</f>
        <v>165</v>
      </c>
      <c r="U48" s="2">
        <f>Traveling_Line!C38</f>
        <v>10</v>
      </c>
      <c r="V48" s="9">
        <f>Traveling_Line!D38</f>
        <v>5</v>
      </c>
    </row>
    <row r="49" spans="1:22" x14ac:dyDescent="0.15">
      <c r="A49" s="11">
        <f t="shared" si="0"/>
        <v>10.619274928167176</v>
      </c>
      <c r="B49" s="2">
        <v>10.619274928167176</v>
      </c>
      <c r="C49" s="2"/>
      <c r="D49" s="2"/>
      <c r="E49" s="2"/>
      <c r="F49" s="2"/>
      <c r="G49" s="2"/>
      <c r="H49" s="2">
        <v>10.619274928167176</v>
      </c>
      <c r="I49" s="2">
        <v>1.4628075840922889</v>
      </c>
      <c r="J49" s="2">
        <v>0.44050229270395841</v>
      </c>
      <c r="K49" s="2">
        <v>7.2988358916522982</v>
      </c>
      <c r="L49" s="2">
        <v>3.3207717833046</v>
      </c>
      <c r="M49" s="2">
        <v>5.9500848835282092</v>
      </c>
      <c r="N49" s="2">
        <v>0.9925957662970416</v>
      </c>
      <c r="O49" s="2"/>
      <c r="P49" s="2"/>
      <c r="Q49" s="9"/>
      <c r="R49" s="9"/>
      <c r="S49" s="9"/>
      <c r="T49" s="2">
        <f>Traveling_Line!B39</f>
        <v>170</v>
      </c>
      <c r="U49" s="2">
        <f>Traveling_Line!C39</f>
        <v>10</v>
      </c>
      <c r="V49" s="9">
        <f>Traveling_Line!D39</f>
        <v>5</v>
      </c>
    </row>
    <row r="50" spans="1:22" x14ac:dyDescent="0.15">
      <c r="A50" s="11">
        <f t="shared" si="0"/>
        <v>15.017922625982596</v>
      </c>
      <c r="B50" s="2">
        <v>15.017922625982596</v>
      </c>
      <c r="C50" s="2"/>
      <c r="D50" s="2"/>
      <c r="E50" s="2"/>
      <c r="F50" s="2"/>
      <c r="G50" s="2"/>
      <c r="H50" s="2">
        <v>12.058102060061231</v>
      </c>
      <c r="I50" s="2">
        <v>1.7021318874638869</v>
      </c>
      <c r="J50" s="2">
        <v>0.38732163052884755</v>
      </c>
      <c r="K50" s="2">
        <v>-0.18934403829062268</v>
      </c>
      <c r="L50" s="2">
        <v>4.3946212999769783</v>
      </c>
      <c r="M50" s="2">
        <v>6.1740917696016133</v>
      </c>
      <c r="N50" s="2">
        <v>0.99604455903793998</v>
      </c>
      <c r="O50" s="2"/>
      <c r="P50" s="2"/>
      <c r="Q50" s="9"/>
      <c r="R50" s="9"/>
      <c r="S50" s="9"/>
      <c r="T50" s="2">
        <f>Traveling_Line!B40</f>
        <v>175</v>
      </c>
      <c r="U50" s="2">
        <f>Traveling_Line!C40</f>
        <v>20</v>
      </c>
      <c r="V50" s="9">
        <f>Traveling_Line!D40</f>
        <v>5</v>
      </c>
    </row>
    <row r="51" spans="1:22" x14ac:dyDescent="0.15">
      <c r="A51" s="11">
        <f t="shared" si="0"/>
        <v>41.666666666666664</v>
      </c>
      <c r="B51" s="2">
        <v>30.105949398469622</v>
      </c>
      <c r="C51" s="2"/>
      <c r="D51" s="2"/>
      <c r="E51" s="2"/>
      <c r="F51" s="2"/>
      <c r="G51" s="2"/>
      <c r="H51" s="2">
        <v>13.73691707235438</v>
      </c>
      <c r="I51" s="2">
        <v>1.5111812485194758</v>
      </c>
      <c r="J51" s="2">
        <v>0.34500585438144349</v>
      </c>
      <c r="K51" s="2">
        <v>-0.23250450240303611</v>
      </c>
      <c r="L51" s="2">
        <v>4.3801611750294871</v>
      </c>
      <c r="M51" s="2">
        <v>6.5061899072137752</v>
      </c>
      <c r="N51" s="2">
        <v>0.99284019829058512</v>
      </c>
      <c r="O51" s="2"/>
      <c r="P51" s="2"/>
      <c r="Q51" s="9"/>
      <c r="R51" s="9"/>
      <c r="S51" s="9"/>
      <c r="T51" s="2">
        <f>Traveling_Line!B41</f>
        <v>180</v>
      </c>
      <c r="U51" s="2">
        <f>Traveling_Line!C41</f>
        <v>-1000</v>
      </c>
      <c r="V51" s="9">
        <f>Traveling_Line!D41</f>
        <v>5</v>
      </c>
    </row>
    <row r="52" spans="1:22" x14ac:dyDescent="0.15">
      <c r="A52" s="11">
        <f t="shared" si="0"/>
        <v>41.666666666666664</v>
      </c>
      <c r="B52" s="2">
        <v>28.703145760303457</v>
      </c>
      <c r="C52" s="2">
        <v>-1.4028036381661657</v>
      </c>
      <c r="D52" s="2">
        <v>0.1700417252297787</v>
      </c>
      <c r="E52" s="2">
        <v>-0.90636818918321338</v>
      </c>
      <c r="F52" s="2">
        <v>-8.2497612645987104</v>
      </c>
      <c r="G52" s="2">
        <v>0.99301955236069683</v>
      </c>
      <c r="H52" s="2">
        <v>15.226197143359082</v>
      </c>
      <c r="I52" s="2">
        <v>1.3698458255018569</v>
      </c>
      <c r="J52" s="2">
        <v>0.31424563339146921</v>
      </c>
      <c r="K52" s="2">
        <v>-0.2754286422242786</v>
      </c>
      <c r="L52" s="2">
        <v>4.3591562775842343</v>
      </c>
      <c r="M52" s="2">
        <v>6.7628392853717765</v>
      </c>
      <c r="N52" s="2">
        <v>0.98816788229071184</v>
      </c>
      <c r="O52" s="2"/>
      <c r="P52" s="2"/>
      <c r="Q52" s="9"/>
      <c r="R52" s="9"/>
      <c r="S52" s="9"/>
      <c r="T52" s="2">
        <f>Traveling_Line!B42</f>
        <v>185</v>
      </c>
      <c r="U52" s="2">
        <f>Traveling_Line!C42</f>
        <v>-1000</v>
      </c>
      <c r="V52" s="9">
        <f>Traveling_Line!D42</f>
        <v>5</v>
      </c>
    </row>
    <row r="53" spans="1:22" x14ac:dyDescent="0.15">
      <c r="A53" s="11">
        <f t="shared" si="0"/>
        <v>41.666666666666664</v>
      </c>
      <c r="B53" s="2">
        <v>27.228203408039519</v>
      </c>
      <c r="C53" s="2">
        <v>-1.4749423522639376</v>
      </c>
      <c r="D53" s="2">
        <v>0.17879060935758687</v>
      </c>
      <c r="E53" s="2">
        <v>-0.82387057653722628</v>
      </c>
      <c r="F53" s="2">
        <v>-8.2495515707651421</v>
      </c>
      <c r="G53" s="2">
        <v>0.99242913038507119</v>
      </c>
      <c r="H53" s="2">
        <v>16.575287729080607</v>
      </c>
      <c r="I53" s="2">
        <v>1.2803313407749393</v>
      </c>
      <c r="J53" s="2">
        <v>0.29043673053388713</v>
      </c>
      <c r="K53" s="2">
        <v>-0.31882313236778903</v>
      </c>
      <c r="L53" s="2">
        <v>4.4082969065978892</v>
      </c>
      <c r="M53" s="2">
        <v>6.8209234222801349</v>
      </c>
      <c r="N53" s="2">
        <v>0.99940215569986601</v>
      </c>
      <c r="O53" s="2"/>
      <c r="P53" s="2"/>
      <c r="Q53" s="9"/>
      <c r="R53" s="9"/>
      <c r="S53" s="9"/>
      <c r="T53" s="2">
        <f>Traveling_Line!B43</f>
        <v>190</v>
      </c>
      <c r="U53" s="2">
        <f>Traveling_Line!C43</f>
        <v>-1000</v>
      </c>
      <c r="V53" s="9">
        <f>Traveling_Line!D43</f>
        <v>5</v>
      </c>
    </row>
    <row r="54" spans="1:22" x14ac:dyDescent="0.15">
      <c r="A54" s="11">
        <f t="shared" si="0"/>
        <v>41.666666666666664</v>
      </c>
      <c r="B54" s="2">
        <v>25.668699558294588</v>
      </c>
      <c r="C54" s="2">
        <v>-1.5595038497449316</v>
      </c>
      <c r="D54" s="2">
        <v>0.18904698459122332</v>
      </c>
      <c r="E54" s="2">
        <v>-0.74137506082957483</v>
      </c>
      <c r="F54" s="2">
        <v>-8.2492923815582131</v>
      </c>
      <c r="G54" s="2">
        <v>0.99188640212501922</v>
      </c>
      <c r="H54" s="2">
        <v>17.836220110146833</v>
      </c>
      <c r="I54" s="2">
        <v>1.1919488170755379</v>
      </c>
      <c r="J54" s="2">
        <v>0.27126449837166866</v>
      </c>
      <c r="K54" s="2">
        <v>-0.36207121272291098</v>
      </c>
      <c r="L54" s="2">
        <v>4.3940464905304655</v>
      </c>
      <c r="M54" s="2">
        <v>6.5760608561662508</v>
      </c>
      <c r="N54" s="2">
        <v>0.99629026152772149</v>
      </c>
      <c r="O54" s="2"/>
      <c r="P54" s="2"/>
      <c r="Q54" s="9"/>
      <c r="R54" s="9"/>
      <c r="S54" s="9"/>
      <c r="T54" s="2">
        <f>Traveling_Line!B44</f>
        <v>195</v>
      </c>
      <c r="U54" s="2">
        <f>Traveling_Line!C44</f>
        <v>-1000</v>
      </c>
      <c r="V54" s="9">
        <f>Traveling_Line!D44</f>
        <v>5</v>
      </c>
    </row>
    <row r="55" spans="1:22" x14ac:dyDescent="0.15">
      <c r="A55" s="11">
        <f t="shared" si="0"/>
        <v>41.666666666666664</v>
      </c>
      <c r="B55" s="2">
        <v>24.008175668489041</v>
      </c>
      <c r="C55" s="2">
        <v>-1.6605238898055461</v>
      </c>
      <c r="D55" s="2">
        <v>0.20130090619323882</v>
      </c>
      <c r="E55" s="2">
        <v>-0.65888213701399279</v>
      </c>
      <c r="F55" s="2">
        <v>-8.2489638084963524</v>
      </c>
      <c r="G55" s="2">
        <v>0.99138906297370533</v>
      </c>
      <c r="H55" s="2">
        <v>19.010640268147728</v>
      </c>
      <c r="I55" s="2">
        <v>1.1254357391401051</v>
      </c>
      <c r="J55" s="2">
        <v>0.2554492675615545</v>
      </c>
      <c r="K55" s="2">
        <v>-0.40546155697127273</v>
      </c>
      <c r="L55" s="2">
        <v>4.4057113566352806</v>
      </c>
      <c r="M55" s="2">
        <v>5.9486456133701218</v>
      </c>
      <c r="N55" s="2">
        <v>0.99906344181374485</v>
      </c>
      <c r="O55" s="2"/>
      <c r="P55" s="2"/>
      <c r="Q55" s="9"/>
      <c r="R55" s="9"/>
      <c r="S55" s="9"/>
      <c r="T55" s="2">
        <f>Traveling_Line!B45</f>
        <v>200</v>
      </c>
      <c r="U55" s="2">
        <f>Traveling_Line!C45</f>
        <v>-1000</v>
      </c>
      <c r="V55" s="9">
        <f>Traveling_Line!D45</f>
        <v>5</v>
      </c>
    </row>
    <row r="56" spans="1:22" x14ac:dyDescent="0.15">
      <c r="A56" s="11">
        <f t="shared" si="0"/>
        <v>41.666666666666664</v>
      </c>
      <c r="B56" s="2">
        <v>22.224022194484423</v>
      </c>
      <c r="C56" s="2">
        <v>-1.7841534740046185</v>
      </c>
      <c r="D56" s="2">
        <v>0.21629947227771362</v>
      </c>
      <c r="E56" s="2">
        <v>-0.57639249892902922</v>
      </c>
      <c r="F56" s="2">
        <v>-8.248533642809301</v>
      </c>
      <c r="G56" s="2">
        <v>0.99093332125938072</v>
      </c>
      <c r="H56" s="2">
        <v>20.12107019743263</v>
      </c>
      <c r="I56" s="2">
        <v>0.96741756969032622</v>
      </c>
      <c r="J56" s="2">
        <v>0.24266215154748852</v>
      </c>
      <c r="K56" s="2">
        <v>-0.44472431630409454</v>
      </c>
      <c r="L56" s="2">
        <v>3.986685041408299</v>
      </c>
      <c r="M56" s="2">
        <v>4.0069279147027945</v>
      </c>
      <c r="N56" s="2">
        <v>0.90431739257520594</v>
      </c>
      <c r="O56" s="2"/>
      <c r="P56" s="2"/>
      <c r="Q56" s="9"/>
      <c r="R56" s="9"/>
      <c r="S56" s="9"/>
      <c r="T56" s="2">
        <f>Traveling_Line!B46</f>
        <v>205</v>
      </c>
      <c r="U56" s="2">
        <f>Traveling_Line!C46</f>
        <v>-1000</v>
      </c>
      <c r="V56" s="9">
        <f>Traveling_Line!D46</f>
        <v>5</v>
      </c>
    </row>
    <row r="57" spans="1:22" x14ac:dyDescent="0.15">
      <c r="A57" s="11">
        <f t="shared" si="0"/>
        <v>41.666666666666664</v>
      </c>
      <c r="B57" s="2">
        <v>20.283680682958472</v>
      </c>
      <c r="C57" s="2">
        <v>-1.9403415115259506</v>
      </c>
      <c r="D57" s="2">
        <v>0.23525147968667562</v>
      </c>
      <c r="E57" s="2">
        <v>-0.49390716250093625</v>
      </c>
      <c r="F57" s="2">
        <v>-8.2479460452713553</v>
      </c>
      <c r="G57" s="2">
        <v>0.99051254109848275</v>
      </c>
      <c r="H57" s="2">
        <v>21.078813591426051</v>
      </c>
      <c r="I57" s="2">
        <v>0.94111705893764963</v>
      </c>
      <c r="J57" s="2">
        <v>0.23202532175644502</v>
      </c>
      <c r="K57" s="2">
        <v>-0.48487734584682673</v>
      </c>
      <c r="L57" s="2">
        <v>4.0560963424739134</v>
      </c>
      <c r="M57" s="2">
        <v>4.078312161595016</v>
      </c>
      <c r="N57" s="2">
        <v>0.92019207883183629</v>
      </c>
      <c r="O57" s="2"/>
      <c r="P57" s="2"/>
      <c r="Q57" s="9"/>
      <c r="R57" s="9"/>
      <c r="S57" s="9"/>
      <c r="T57" s="2">
        <f>Traveling_Line!B47</f>
        <v>210</v>
      </c>
      <c r="U57" s="2">
        <f>Traveling_Line!C47</f>
        <v>-1000</v>
      </c>
      <c r="V57" s="9">
        <f>Traveling_Line!D47</f>
        <v>5</v>
      </c>
    </row>
    <row r="58" spans="1:22" x14ac:dyDescent="0.15">
      <c r="A58" s="11">
        <f t="shared" si="0"/>
        <v>41.666666666666664</v>
      </c>
      <c r="B58" s="2">
        <v>18.13716495907773</v>
      </c>
      <c r="C58" s="2">
        <v>-2.1465157238807429</v>
      </c>
      <c r="D58" s="2">
        <v>0.26027537481004875</v>
      </c>
      <c r="E58" s="2">
        <v>-0.41142770204822265</v>
      </c>
      <c r="F58" s="2">
        <v>-8.2470949295425608</v>
      </c>
      <c r="G58" s="2">
        <v>0.99011404877017661</v>
      </c>
      <c r="H58" s="2">
        <v>22.010519479774324</v>
      </c>
      <c r="I58" s="2">
        <v>0.91689836839285732</v>
      </c>
      <c r="J58" s="2">
        <v>0.22252912782853079</v>
      </c>
      <c r="K58" s="2">
        <v>-0.52566648918445502</v>
      </c>
      <c r="L58" s="2">
        <v>4.1203521414930044</v>
      </c>
      <c r="M58" s="2">
        <v>4.1445752898814749</v>
      </c>
      <c r="N58" s="2">
        <v>0.93491134635720918</v>
      </c>
      <c r="O58" s="2"/>
      <c r="P58" s="2"/>
      <c r="Q58" s="9"/>
      <c r="R58" s="9"/>
      <c r="S58" s="9"/>
      <c r="T58" s="2">
        <f>Traveling_Line!B48</f>
        <v>215</v>
      </c>
      <c r="U58" s="2">
        <f>Traveling_Line!C48</f>
        <v>-1000</v>
      </c>
      <c r="V58" s="9">
        <f>Traveling_Line!D48</f>
        <v>5</v>
      </c>
    </row>
    <row r="59" spans="1:22" x14ac:dyDescent="0.15">
      <c r="A59" s="11">
        <f t="shared" si="0"/>
        <v>41.666666666666664</v>
      </c>
      <c r="B59" s="2">
        <v>15.700294454673642</v>
      </c>
      <c r="C59" s="2">
        <v>-2.4368705044040873</v>
      </c>
      <c r="D59" s="2">
        <v>0.29553046160244673</v>
      </c>
      <c r="E59" s="2">
        <v>-0.32895675275279707</v>
      </c>
      <c r="F59" s="2">
        <v>-8.2457506789341135</v>
      </c>
      <c r="G59" s="2">
        <v>0.98971034012196446</v>
      </c>
      <c r="H59" s="2">
        <v>22.918248864483253</v>
      </c>
      <c r="I59" s="2">
        <v>0.89266710364447022</v>
      </c>
      <c r="J59" s="2">
        <v>0.21399911673622038</v>
      </c>
      <c r="K59" s="2">
        <v>-0.56695971924123978</v>
      </c>
      <c r="L59" s="2">
        <v>4.1713588226851872</v>
      </c>
      <c r="M59" s="2">
        <v>4.1976211292359</v>
      </c>
      <c r="N59" s="2">
        <v>0.94664362092820886</v>
      </c>
      <c r="O59" s="2"/>
      <c r="P59" s="2"/>
      <c r="Q59" s="9"/>
      <c r="R59" s="9"/>
      <c r="S59" s="9"/>
      <c r="T59" s="2">
        <f>Traveling_Line!B49</f>
        <v>220</v>
      </c>
      <c r="U59" s="2">
        <f>Traveling_Line!C49</f>
        <v>-1000</v>
      </c>
      <c r="V59" s="9">
        <f>Traveling_Line!D49</f>
        <v>5</v>
      </c>
    </row>
    <row r="60" spans="1:22" x14ac:dyDescent="0.15">
      <c r="A60" s="11">
        <f t="shared" si="0"/>
        <v>41.666666666666664</v>
      </c>
      <c r="B60" s="2">
        <v>12.808833122095715</v>
      </c>
      <c r="C60" s="2">
        <v>-2.8914613325779275</v>
      </c>
      <c r="D60" s="2">
        <v>0.35076485497748072</v>
      </c>
      <c r="E60" s="2">
        <v>-0.24649924596345593</v>
      </c>
      <c r="F60" s="2">
        <v>-8.2433040013759662</v>
      </c>
      <c r="G60" s="2">
        <v>0.98922834892220191</v>
      </c>
      <c r="H60" s="2">
        <v>23.801989297091279</v>
      </c>
      <c r="I60" s="2">
        <v>0.86702300887760941</v>
      </c>
      <c r="J60" s="2">
        <v>0.20630892016410612</v>
      </c>
      <c r="K60" s="2">
        <v>-0.60856016815204439</v>
      </c>
      <c r="L60" s="2">
        <v>4.2025473653196652</v>
      </c>
      <c r="M60" s="2">
        <v>4.230874100044602</v>
      </c>
      <c r="N60" s="2">
        <v>0.95390321014676382</v>
      </c>
      <c r="O60" s="2"/>
      <c r="P60" s="2"/>
      <c r="Q60" s="9"/>
      <c r="R60" s="9"/>
      <c r="S60" s="9"/>
      <c r="T60" s="2">
        <f>Traveling_Line!B50</f>
        <v>225</v>
      </c>
      <c r="U60" s="2">
        <f>Traveling_Line!C50</f>
        <v>-1000</v>
      </c>
      <c r="V60" s="9">
        <f>Traveling_Line!D50</f>
        <v>5</v>
      </c>
    </row>
    <row r="61" spans="1:22" x14ac:dyDescent="0.15">
      <c r="A61" s="11">
        <f t="shared" si="0"/>
        <v>41.666666666666664</v>
      </c>
      <c r="B61" s="2">
        <v>9.0383801148214609</v>
      </c>
      <c r="C61" s="2">
        <v>-3.7704530072742539</v>
      </c>
      <c r="D61" s="2">
        <v>0.45772428234014356</v>
      </c>
      <c r="E61" s="2">
        <v>-0.16406620594969626</v>
      </c>
      <c r="F61" s="2">
        <v>-8.2373890849696263</v>
      </c>
      <c r="G61" s="2">
        <v>0.98838425991277368</v>
      </c>
      <c r="H61" s="2">
        <v>24.660342075880113</v>
      </c>
      <c r="I61" s="2"/>
      <c r="J61" s="2"/>
      <c r="K61" s="2"/>
      <c r="L61" s="2"/>
      <c r="M61" s="2"/>
      <c r="N61" s="2"/>
      <c r="O61" s="2"/>
      <c r="P61" s="2"/>
      <c r="Q61" s="9"/>
      <c r="R61" s="9"/>
      <c r="S61" s="9"/>
      <c r="T61" s="2">
        <f>Traveling_Line!B51</f>
        <v>230</v>
      </c>
      <c r="U61" s="2">
        <f>Traveling_Line!C51</f>
        <v>-1000</v>
      </c>
      <c r="V61" s="9">
        <f>Traveling_Line!D51</f>
        <v>5</v>
      </c>
    </row>
    <row r="62" spans="1:22" x14ac:dyDescent="0.15">
      <c r="A62" s="11">
        <f t="shared" si="0"/>
        <v>0</v>
      </c>
      <c r="B62" s="2">
        <v>0</v>
      </c>
      <c r="C62" s="2">
        <v>-9.0383801148214609</v>
      </c>
      <c r="D62" s="2">
        <v>1.1063929457449615</v>
      </c>
      <c r="E62" s="2">
        <v>-8.1692315099999996E-2</v>
      </c>
      <c r="F62" s="2">
        <v>-8.1692315100000013</v>
      </c>
      <c r="G62" s="2">
        <v>0.98012677174211149</v>
      </c>
      <c r="H62" s="2">
        <v>0</v>
      </c>
      <c r="I62" s="2"/>
      <c r="J62" s="2"/>
      <c r="K62" s="2"/>
      <c r="L62" s="2"/>
      <c r="M62" s="2"/>
      <c r="N62" s="2"/>
      <c r="O62" s="2"/>
      <c r="P62" s="2"/>
      <c r="Q62" s="9"/>
      <c r="R62" s="9"/>
      <c r="S62" s="9"/>
      <c r="T62" s="2">
        <f>Traveling_Line!B52</f>
        <v>235</v>
      </c>
      <c r="U62" s="2">
        <f>Traveling_Line!C52</f>
        <v>0</v>
      </c>
      <c r="V62" s="9">
        <f>Traveling_Line!D52</f>
        <v>5</v>
      </c>
    </row>
    <row r="63" spans="1:22" x14ac:dyDescent="0.15">
      <c r="A63" s="11">
        <f t="shared" si="0"/>
        <v>0</v>
      </c>
      <c r="B63" s="2">
        <v>0</v>
      </c>
      <c r="C63" s="2"/>
      <c r="D63" s="2"/>
      <c r="E63" s="2"/>
      <c r="F63" s="2"/>
      <c r="G63" s="2"/>
      <c r="H63" s="2">
        <v>0</v>
      </c>
      <c r="I63" s="2"/>
      <c r="J63" s="2"/>
      <c r="K63" s="2"/>
      <c r="L63" s="2"/>
      <c r="M63" s="2"/>
      <c r="N63" s="2"/>
      <c r="O63" s="2"/>
      <c r="P63" s="2"/>
      <c r="Q63" s="9"/>
      <c r="R63" s="9"/>
      <c r="S63" s="9"/>
      <c r="T63" s="2">
        <f>Traveling_Line!B53</f>
        <v>240</v>
      </c>
      <c r="U63" s="2">
        <f>Traveling_Line!C53</f>
        <v>0</v>
      </c>
      <c r="V63" s="9">
        <f>Traveling_Line!D53</f>
        <v>5</v>
      </c>
    </row>
    <row r="64" spans="1:22" x14ac:dyDescent="0.15">
      <c r="A64" s="11">
        <f t="shared" si="0"/>
        <v>0</v>
      </c>
      <c r="B64" s="2">
        <v>0</v>
      </c>
      <c r="C64" s="2"/>
      <c r="D64" s="2"/>
      <c r="E64" s="2"/>
      <c r="F64" s="2"/>
      <c r="G64" s="2"/>
      <c r="H64" s="2">
        <v>0</v>
      </c>
      <c r="I64" s="2"/>
      <c r="J64" s="2"/>
      <c r="K64" s="2"/>
      <c r="L64" s="2"/>
      <c r="M64" s="2"/>
      <c r="N64" s="2"/>
      <c r="O64" s="2"/>
      <c r="P64" s="2"/>
      <c r="Q64" s="9"/>
      <c r="R64" s="9"/>
      <c r="S64" s="9"/>
      <c r="T64" s="2">
        <f>Traveling_Line!B54</f>
        <v>245</v>
      </c>
      <c r="U64" s="2">
        <f>Traveling_Line!C54</f>
        <v>0</v>
      </c>
      <c r="V64" s="9">
        <f>Traveling_Line!D54</f>
        <v>5</v>
      </c>
    </row>
    <row r="65" spans="1:22" x14ac:dyDescent="0.15">
      <c r="A65" s="11">
        <f t="shared" si="0"/>
        <v>0</v>
      </c>
      <c r="B65" s="2">
        <v>0</v>
      </c>
      <c r="C65" s="2"/>
      <c r="D65" s="2"/>
      <c r="E65" s="2"/>
      <c r="F65" s="2"/>
      <c r="G65" s="2"/>
      <c r="H65" s="2">
        <v>0</v>
      </c>
      <c r="I65" s="2"/>
      <c r="J65" s="2"/>
      <c r="K65" s="2"/>
      <c r="L65" s="2"/>
      <c r="M65" s="2"/>
      <c r="N65" s="2"/>
      <c r="O65" s="2"/>
      <c r="P65" s="2"/>
      <c r="Q65" s="9"/>
      <c r="R65" s="9"/>
      <c r="S65" s="9"/>
      <c r="T65" s="2">
        <f>Traveling_Line!B55</f>
        <v>250</v>
      </c>
      <c r="U65" s="2">
        <f>Traveling_Line!C55</f>
        <v>0</v>
      </c>
      <c r="V65" s="9">
        <f>Traveling_Line!D55</f>
        <v>5</v>
      </c>
    </row>
    <row r="66" spans="1:22" x14ac:dyDescent="0.15">
      <c r="A66" s="11">
        <f t="shared" si="0"/>
        <v>0</v>
      </c>
      <c r="B66" s="2">
        <v>0</v>
      </c>
      <c r="C66" s="2"/>
      <c r="D66" s="2"/>
      <c r="E66" s="2"/>
      <c r="F66" s="2"/>
      <c r="G66" s="2"/>
      <c r="H66" s="2">
        <v>0</v>
      </c>
      <c r="I66" s="2"/>
      <c r="J66" s="2"/>
      <c r="K66" s="2"/>
      <c r="L66" s="2"/>
      <c r="M66" s="2"/>
      <c r="N66" s="2"/>
      <c r="O66" s="2"/>
      <c r="P66" s="2"/>
      <c r="Q66" s="9"/>
      <c r="R66" s="9"/>
      <c r="S66" s="9"/>
      <c r="T66" s="2">
        <f>Traveling_Line!B56</f>
        <v>255</v>
      </c>
      <c r="U66" s="2">
        <f>Traveling_Line!C56</f>
        <v>0</v>
      </c>
      <c r="V66" s="9">
        <f>Traveling_Line!D56</f>
        <v>5</v>
      </c>
    </row>
    <row r="67" spans="1:22" x14ac:dyDescent="0.15">
      <c r="A67" s="11">
        <f t="shared" si="0"/>
        <v>0</v>
      </c>
      <c r="B67" s="2">
        <v>0</v>
      </c>
      <c r="C67" s="2"/>
      <c r="D67" s="2"/>
      <c r="E67" s="2"/>
      <c r="F67" s="2"/>
      <c r="G67" s="2"/>
      <c r="H67" s="2">
        <v>0</v>
      </c>
      <c r="I67" s="2"/>
      <c r="J67" s="2"/>
      <c r="K67" s="2"/>
      <c r="L67" s="2"/>
      <c r="M67" s="2"/>
      <c r="N67" s="2"/>
      <c r="O67" s="2"/>
      <c r="P67" s="2"/>
      <c r="Q67" s="9"/>
      <c r="R67" s="9"/>
      <c r="S67" s="9"/>
      <c r="T67" s="2">
        <f>Traveling_Line!B57</f>
        <v>260</v>
      </c>
      <c r="U67" s="2">
        <f>Traveling_Line!C57</f>
        <v>0</v>
      </c>
      <c r="V67" s="9">
        <f>Traveling_Line!D57</f>
        <v>5</v>
      </c>
    </row>
    <row r="68" spans="1:22" x14ac:dyDescent="0.15">
      <c r="A68" s="11">
        <f t="shared" si="0"/>
        <v>0</v>
      </c>
      <c r="B68" s="2">
        <v>0</v>
      </c>
      <c r="C68" s="2"/>
      <c r="D68" s="2"/>
      <c r="E68" s="2"/>
      <c r="F68" s="2"/>
      <c r="G68" s="2"/>
      <c r="H68" s="2">
        <v>0</v>
      </c>
      <c r="I68" s="2"/>
      <c r="J68" s="2"/>
      <c r="K68" s="2"/>
      <c r="L68" s="2"/>
      <c r="M68" s="2"/>
      <c r="N68" s="2"/>
      <c r="O68" s="2"/>
      <c r="P68" s="2"/>
      <c r="Q68" s="9"/>
      <c r="R68" s="9"/>
      <c r="S68" s="9"/>
      <c r="T68" s="2">
        <f>Traveling_Line!B58</f>
        <v>265</v>
      </c>
      <c r="U68" s="2">
        <f>Traveling_Line!C58</f>
        <v>0</v>
      </c>
      <c r="V68" s="9">
        <f>Traveling_Line!D58</f>
        <v>5</v>
      </c>
    </row>
    <row r="69" spans="1:22" x14ac:dyDescent="0.15">
      <c r="A69" s="11">
        <f t="shared" si="0"/>
        <v>0</v>
      </c>
      <c r="B69" s="2">
        <v>0</v>
      </c>
      <c r="C69" s="2"/>
      <c r="D69" s="2"/>
      <c r="E69" s="2"/>
      <c r="F69" s="2"/>
      <c r="G69" s="2"/>
      <c r="H69" s="2">
        <v>0</v>
      </c>
      <c r="I69" s="2"/>
      <c r="J69" s="2"/>
      <c r="K69" s="2"/>
      <c r="L69" s="2"/>
      <c r="M69" s="2"/>
      <c r="N69" s="2"/>
      <c r="O69" s="2"/>
      <c r="P69" s="2"/>
      <c r="Q69" s="9"/>
      <c r="R69" s="9"/>
      <c r="S69" s="9"/>
      <c r="T69" s="2">
        <f>Traveling_Line!B59</f>
        <v>270</v>
      </c>
      <c r="U69" s="2">
        <f>Traveling_Line!C59</f>
        <v>0</v>
      </c>
      <c r="V69" s="9">
        <f>Traveling_Line!D59</f>
        <v>5</v>
      </c>
    </row>
    <row r="70" spans="1:22" x14ac:dyDescent="0.15">
      <c r="A70" s="11">
        <f t="shared" si="0"/>
        <v>0</v>
      </c>
      <c r="B70" s="2">
        <v>0</v>
      </c>
      <c r="C70" s="2"/>
      <c r="D70" s="2"/>
      <c r="E70" s="2"/>
      <c r="F70" s="2"/>
      <c r="G70" s="2"/>
      <c r="H70" s="2">
        <v>0</v>
      </c>
      <c r="I70" s="2"/>
      <c r="J70" s="2"/>
      <c r="K70" s="2"/>
      <c r="L70" s="2"/>
      <c r="M70" s="2"/>
      <c r="N70" s="2"/>
      <c r="O70" s="2"/>
      <c r="P70" s="2"/>
      <c r="Q70" s="9"/>
      <c r="R70" s="9"/>
      <c r="S70" s="9"/>
      <c r="T70" s="2">
        <f>Traveling_Line!B60</f>
        <v>275</v>
      </c>
      <c r="U70" s="2">
        <f>Traveling_Line!C60</f>
        <v>0</v>
      </c>
      <c r="V70" s="9">
        <f>Traveling_Line!D60</f>
        <v>5</v>
      </c>
    </row>
    <row r="71" spans="1:22" x14ac:dyDescent="0.15">
      <c r="A71" s="11">
        <f t="shared" si="0"/>
        <v>0</v>
      </c>
      <c r="B71" s="2">
        <v>0</v>
      </c>
      <c r="C71" s="2"/>
      <c r="D71" s="2"/>
      <c r="E71" s="2"/>
      <c r="F71" s="2"/>
      <c r="G71" s="2"/>
      <c r="H71" s="2">
        <v>0</v>
      </c>
      <c r="I71" s="2"/>
      <c r="J71" s="2"/>
      <c r="K71" s="2"/>
      <c r="L71" s="2"/>
      <c r="M71" s="2"/>
      <c r="N71" s="2"/>
      <c r="O71" s="2"/>
      <c r="P71" s="2"/>
      <c r="Q71" s="9"/>
      <c r="R71" s="9"/>
      <c r="S71" s="9"/>
      <c r="T71" s="2">
        <f>Traveling_Line!B61</f>
        <v>280</v>
      </c>
      <c r="U71" s="2">
        <f>Traveling_Line!C61</f>
        <v>0</v>
      </c>
      <c r="V71" s="9">
        <f>Traveling_Line!D61</f>
        <v>5</v>
      </c>
    </row>
    <row r="72" spans="1:22" x14ac:dyDescent="0.15">
      <c r="A72" s="11">
        <f t="shared" si="0"/>
        <v>0</v>
      </c>
      <c r="B72" s="2">
        <v>0</v>
      </c>
      <c r="C72" s="2"/>
      <c r="D72" s="2"/>
      <c r="E72" s="2"/>
      <c r="F72" s="2"/>
      <c r="G72" s="2"/>
      <c r="H72" s="2">
        <v>0</v>
      </c>
      <c r="I72" s="2"/>
      <c r="J72" s="2"/>
      <c r="K72" s="2"/>
      <c r="L72" s="2"/>
      <c r="M72" s="2"/>
      <c r="N72" s="2"/>
      <c r="O72" s="2"/>
      <c r="P72" s="2"/>
      <c r="Q72" s="9"/>
      <c r="R72" s="9"/>
      <c r="S72" s="9"/>
      <c r="T72" s="2">
        <f>Traveling_Line!B62</f>
        <v>285</v>
      </c>
      <c r="U72" s="2">
        <f>Traveling_Line!C62</f>
        <v>0</v>
      </c>
      <c r="V72" s="9">
        <f>Traveling_Line!D62</f>
        <v>5</v>
      </c>
    </row>
    <row r="73" spans="1:22" x14ac:dyDescent="0.15">
      <c r="A73" s="11">
        <f t="shared" si="0"/>
        <v>0</v>
      </c>
      <c r="B73" s="2">
        <v>0</v>
      </c>
      <c r="C73" s="2"/>
      <c r="D73" s="2"/>
      <c r="E73" s="2"/>
      <c r="F73" s="2"/>
      <c r="G73" s="2"/>
      <c r="H73" s="2">
        <v>0</v>
      </c>
      <c r="I73" s="2"/>
      <c r="J73" s="2"/>
      <c r="K73" s="2"/>
      <c r="L73" s="2"/>
      <c r="M73" s="2"/>
      <c r="N73" s="2"/>
      <c r="O73" s="2"/>
      <c r="P73" s="2"/>
      <c r="Q73" s="9"/>
      <c r="R73" s="9"/>
      <c r="S73" s="9"/>
      <c r="T73" s="2">
        <f>Traveling_Line!B63</f>
        <v>290</v>
      </c>
      <c r="U73" s="2">
        <f>Traveling_Line!C63</f>
        <v>0</v>
      </c>
      <c r="V73" s="9">
        <f>Traveling_Line!D63</f>
        <v>5</v>
      </c>
    </row>
    <row r="74" spans="1:22" x14ac:dyDescent="0.15">
      <c r="A74" s="11">
        <f t="shared" si="0"/>
        <v>0</v>
      </c>
      <c r="B74" s="2">
        <v>0</v>
      </c>
      <c r="C74" s="2"/>
      <c r="D74" s="2"/>
      <c r="E74" s="2"/>
      <c r="F74" s="2"/>
      <c r="G74" s="2"/>
      <c r="H74" s="2">
        <v>0</v>
      </c>
      <c r="I74" s="2"/>
      <c r="J74" s="2"/>
      <c r="K74" s="2"/>
      <c r="L74" s="2"/>
      <c r="M74" s="2"/>
      <c r="N74" s="2"/>
      <c r="O74" s="2"/>
      <c r="P74" s="2"/>
      <c r="Q74" s="9"/>
      <c r="R74" s="9"/>
      <c r="S74" s="9"/>
      <c r="T74" s="2">
        <f>Traveling_Line!B64</f>
        <v>295</v>
      </c>
      <c r="U74" s="2">
        <f>Traveling_Line!C64</f>
        <v>0</v>
      </c>
      <c r="V74" s="9">
        <f>Traveling_Line!D64</f>
        <v>5</v>
      </c>
    </row>
    <row r="75" spans="1:22" x14ac:dyDescent="0.15">
      <c r="A75" s="11">
        <f t="shared" si="0"/>
        <v>0</v>
      </c>
      <c r="B75" s="2">
        <v>0</v>
      </c>
      <c r="C75" s="2"/>
      <c r="D75" s="2"/>
      <c r="E75" s="2"/>
      <c r="F75" s="2"/>
      <c r="G75" s="2"/>
      <c r="H75" s="2">
        <v>0</v>
      </c>
      <c r="I75" s="2"/>
      <c r="J75" s="2"/>
      <c r="K75" s="2"/>
      <c r="L75" s="2"/>
      <c r="M75" s="2"/>
      <c r="N75" s="2"/>
      <c r="O75" s="2"/>
      <c r="P75" s="2"/>
      <c r="Q75" s="9"/>
      <c r="R75" s="9"/>
      <c r="S75" s="9"/>
      <c r="T75" s="2">
        <f>Traveling_Line!B65</f>
        <v>300</v>
      </c>
      <c r="U75" s="2">
        <f>Traveling_Line!C65</f>
        <v>0</v>
      </c>
      <c r="V75" s="9">
        <f>Traveling_Line!D65</f>
        <v>5</v>
      </c>
    </row>
    <row r="76" spans="1:22" x14ac:dyDescent="0.15">
      <c r="A76" s="11">
        <f t="shared" si="0"/>
        <v>0</v>
      </c>
      <c r="B76" s="2">
        <v>0</v>
      </c>
      <c r="C76" s="2"/>
      <c r="D76" s="2"/>
      <c r="E76" s="2"/>
      <c r="F76" s="2"/>
      <c r="G76" s="2"/>
      <c r="H76" s="2">
        <v>0</v>
      </c>
      <c r="I76" s="2"/>
      <c r="J76" s="2"/>
      <c r="K76" s="2"/>
      <c r="L76" s="2"/>
      <c r="M76" s="2"/>
      <c r="N76" s="2"/>
      <c r="O76" s="2"/>
      <c r="P76" s="2"/>
      <c r="Q76" s="9"/>
      <c r="R76" s="9"/>
      <c r="S76" s="9"/>
      <c r="T76" s="2">
        <f>Traveling_Line!B66</f>
        <v>305</v>
      </c>
      <c r="U76" s="2">
        <f>Traveling_Line!C66</f>
        <v>0</v>
      </c>
      <c r="V76" s="9">
        <f>Traveling_Line!D66</f>
        <v>5</v>
      </c>
    </row>
    <row r="77" spans="1:22" x14ac:dyDescent="0.15">
      <c r="A77" s="11">
        <f t="shared" si="0"/>
        <v>0</v>
      </c>
      <c r="B77" s="2">
        <v>0</v>
      </c>
      <c r="C77" s="2"/>
      <c r="D77" s="2"/>
      <c r="E77" s="2"/>
      <c r="F77" s="2"/>
      <c r="G77" s="2"/>
      <c r="H77" s="2">
        <v>0</v>
      </c>
      <c r="I77" s="2"/>
      <c r="J77" s="2"/>
      <c r="K77" s="2"/>
      <c r="L77" s="2"/>
      <c r="M77" s="2"/>
      <c r="N77" s="2"/>
      <c r="O77" s="2"/>
      <c r="P77" s="2"/>
      <c r="Q77" s="9"/>
      <c r="R77" s="9"/>
      <c r="S77" s="9"/>
      <c r="T77" s="2">
        <f>Traveling_Line!B67</f>
        <v>310</v>
      </c>
      <c r="U77" s="2">
        <f>Traveling_Line!C67</f>
        <v>0</v>
      </c>
      <c r="V77" s="9">
        <f>Traveling_Line!D67</f>
        <v>5</v>
      </c>
    </row>
    <row r="78" spans="1:22" x14ac:dyDescent="0.15">
      <c r="A78" s="11">
        <f t="shared" si="0"/>
        <v>0</v>
      </c>
      <c r="B78" s="2">
        <v>0</v>
      </c>
      <c r="C78" s="2"/>
      <c r="D78" s="2"/>
      <c r="E78" s="2"/>
      <c r="F78" s="2"/>
      <c r="G78" s="2"/>
      <c r="H78" s="2">
        <v>0</v>
      </c>
      <c r="I78" s="2"/>
      <c r="J78" s="2"/>
      <c r="K78" s="2"/>
      <c r="L78" s="2"/>
      <c r="M78" s="2"/>
      <c r="N78" s="2"/>
      <c r="O78" s="2"/>
      <c r="P78" s="2"/>
      <c r="Q78" s="9"/>
      <c r="R78" s="9"/>
      <c r="S78" s="9"/>
      <c r="T78" s="2">
        <f>Traveling_Line!B68</f>
        <v>315</v>
      </c>
      <c r="U78" s="2">
        <f>Traveling_Line!C68</f>
        <v>0</v>
      </c>
      <c r="V78" s="9">
        <f>Traveling_Line!D68</f>
        <v>5</v>
      </c>
    </row>
    <row r="79" spans="1:22" x14ac:dyDescent="0.15">
      <c r="A79" s="11">
        <f t="shared" si="0"/>
        <v>0</v>
      </c>
      <c r="B79" s="2">
        <v>0</v>
      </c>
      <c r="C79" s="2"/>
      <c r="D79" s="2"/>
      <c r="E79" s="2"/>
      <c r="F79" s="2"/>
      <c r="G79" s="2"/>
      <c r="H79" s="2">
        <v>0</v>
      </c>
      <c r="I79" s="2"/>
      <c r="J79" s="2"/>
      <c r="K79" s="2"/>
      <c r="L79" s="2"/>
      <c r="M79" s="2"/>
      <c r="N79" s="2"/>
      <c r="O79" s="2"/>
      <c r="P79" s="2"/>
      <c r="Q79" s="9"/>
      <c r="R79" s="9"/>
      <c r="S79" s="9"/>
      <c r="T79" s="2">
        <f>Traveling_Line!B69</f>
        <v>320</v>
      </c>
      <c r="U79" s="2">
        <f>Traveling_Line!C69</f>
        <v>0</v>
      </c>
      <c r="V79" s="9">
        <f>Traveling_Line!D69</f>
        <v>5</v>
      </c>
    </row>
    <row r="80" spans="1:22" x14ac:dyDescent="0.15">
      <c r="A80" s="11">
        <f t="shared" ref="A80:A95" si="1">IF((ABS(U80)*B$2*9.806)^0.5&gt;B$7/3.6,B$7/3.6,(ABS(U80)*B$2*9.806)^0.5)</f>
        <v>0</v>
      </c>
      <c r="B80" s="2">
        <v>0</v>
      </c>
      <c r="C80" s="2"/>
      <c r="D80" s="2"/>
      <c r="E80" s="2"/>
      <c r="F80" s="2"/>
      <c r="G80" s="2"/>
      <c r="H80" s="2">
        <v>0</v>
      </c>
      <c r="I80" s="2"/>
      <c r="J80" s="2"/>
      <c r="K80" s="2"/>
      <c r="L80" s="2"/>
      <c r="M80" s="2"/>
      <c r="N80" s="2"/>
      <c r="O80" s="2"/>
      <c r="P80" s="2"/>
      <c r="Q80" s="9"/>
      <c r="R80" s="9"/>
      <c r="S80" s="9"/>
      <c r="T80" s="2">
        <f>Traveling_Line!B70</f>
        <v>325</v>
      </c>
      <c r="U80" s="2">
        <f>Traveling_Line!C70</f>
        <v>0</v>
      </c>
      <c r="V80" s="9">
        <f>Traveling_Line!D70</f>
        <v>5</v>
      </c>
    </row>
    <row r="81" spans="1:22" x14ac:dyDescent="0.15">
      <c r="A81" s="11">
        <f t="shared" si="1"/>
        <v>0</v>
      </c>
      <c r="B81" s="2">
        <v>0</v>
      </c>
      <c r="C81" s="2"/>
      <c r="D81" s="2"/>
      <c r="E81" s="2"/>
      <c r="F81" s="2"/>
      <c r="G81" s="2"/>
      <c r="H81" s="2">
        <v>0</v>
      </c>
      <c r="I81" s="2"/>
      <c r="J81" s="2"/>
      <c r="K81" s="2"/>
      <c r="L81" s="2"/>
      <c r="M81" s="2"/>
      <c r="N81" s="2"/>
      <c r="O81" s="2"/>
      <c r="P81" s="2"/>
      <c r="Q81" s="9"/>
      <c r="R81" s="9"/>
      <c r="S81" s="9"/>
      <c r="T81" s="2">
        <f>Traveling_Line!B71</f>
        <v>330</v>
      </c>
      <c r="U81" s="2">
        <f>Traveling_Line!C71</f>
        <v>0</v>
      </c>
      <c r="V81" s="9">
        <f>Traveling_Line!D71</f>
        <v>5</v>
      </c>
    </row>
    <row r="82" spans="1:22" x14ac:dyDescent="0.15">
      <c r="A82" s="11">
        <f t="shared" si="1"/>
        <v>0</v>
      </c>
      <c r="B82" s="2">
        <v>0</v>
      </c>
      <c r="C82" s="2"/>
      <c r="D82" s="2"/>
      <c r="E82" s="2"/>
      <c r="F82" s="2"/>
      <c r="G82" s="2"/>
      <c r="H82" s="2">
        <v>0</v>
      </c>
      <c r="I82" s="2"/>
      <c r="J82" s="2"/>
      <c r="K82" s="2"/>
      <c r="L82" s="2"/>
      <c r="M82" s="2"/>
      <c r="N82" s="2"/>
      <c r="O82" s="2"/>
      <c r="P82" s="2"/>
      <c r="Q82" s="9"/>
      <c r="R82" s="9"/>
      <c r="S82" s="9"/>
      <c r="T82" s="2">
        <f>Traveling_Line!B72</f>
        <v>335</v>
      </c>
      <c r="U82" s="2">
        <f>Traveling_Line!C72</f>
        <v>0</v>
      </c>
      <c r="V82" s="9">
        <f>Traveling_Line!D72</f>
        <v>5</v>
      </c>
    </row>
    <row r="83" spans="1:22" x14ac:dyDescent="0.15">
      <c r="A83" s="11">
        <f t="shared" si="1"/>
        <v>0</v>
      </c>
      <c r="B83" s="2">
        <v>0</v>
      </c>
      <c r="C83" s="2"/>
      <c r="D83" s="2"/>
      <c r="E83" s="2"/>
      <c r="F83" s="2"/>
      <c r="G83" s="2"/>
      <c r="H83" s="2">
        <v>0</v>
      </c>
      <c r="I83" s="2"/>
      <c r="J83" s="2"/>
      <c r="K83" s="2"/>
      <c r="L83" s="2"/>
      <c r="M83" s="2"/>
      <c r="N83" s="2"/>
      <c r="O83" s="2"/>
      <c r="P83" s="2"/>
      <c r="Q83" s="9"/>
      <c r="R83" s="9"/>
      <c r="S83" s="9"/>
      <c r="T83" s="2">
        <f>Traveling_Line!B73</f>
        <v>340</v>
      </c>
      <c r="U83" s="2">
        <f>Traveling_Line!C73</f>
        <v>0</v>
      </c>
      <c r="V83" s="9">
        <f>Traveling_Line!D73</f>
        <v>5</v>
      </c>
    </row>
    <row r="84" spans="1:22" x14ac:dyDescent="0.15">
      <c r="A84" s="11">
        <f t="shared" si="1"/>
        <v>0</v>
      </c>
      <c r="B84" s="2">
        <v>0</v>
      </c>
      <c r="C84" s="2"/>
      <c r="D84" s="2"/>
      <c r="E84" s="2"/>
      <c r="F84" s="2"/>
      <c r="G84" s="2"/>
      <c r="H84" s="2">
        <v>0</v>
      </c>
      <c r="I84" s="2"/>
      <c r="J84" s="2"/>
      <c r="K84" s="2"/>
      <c r="L84" s="2"/>
      <c r="M84" s="2"/>
      <c r="N84" s="2"/>
      <c r="O84" s="2"/>
      <c r="P84" s="2"/>
      <c r="Q84" s="9"/>
      <c r="R84" s="9"/>
      <c r="S84" s="9"/>
      <c r="T84" s="2">
        <f>Traveling_Line!B74</f>
        <v>345</v>
      </c>
      <c r="U84" s="2">
        <f>Traveling_Line!C74</f>
        <v>0</v>
      </c>
      <c r="V84" s="9">
        <f>Traveling_Line!D74</f>
        <v>5</v>
      </c>
    </row>
    <row r="85" spans="1:22" x14ac:dyDescent="0.15">
      <c r="A85" s="11">
        <f t="shared" si="1"/>
        <v>0</v>
      </c>
      <c r="B85" s="2">
        <v>0</v>
      </c>
      <c r="C85" s="2"/>
      <c r="D85" s="2"/>
      <c r="E85" s="2"/>
      <c r="F85" s="2"/>
      <c r="G85" s="2"/>
      <c r="H85" s="2">
        <v>0</v>
      </c>
      <c r="I85" s="2"/>
      <c r="J85" s="2"/>
      <c r="K85" s="2"/>
      <c r="L85" s="2"/>
      <c r="M85" s="2"/>
      <c r="N85" s="2"/>
      <c r="O85" s="2"/>
      <c r="P85" s="2"/>
      <c r="Q85" s="9"/>
      <c r="R85" s="9"/>
      <c r="S85" s="9"/>
      <c r="T85" s="2">
        <f>Traveling_Line!B75</f>
        <v>350</v>
      </c>
      <c r="U85" s="2">
        <f>Traveling_Line!C75</f>
        <v>0</v>
      </c>
      <c r="V85" s="9">
        <f>Traveling_Line!D75</f>
        <v>5</v>
      </c>
    </row>
    <row r="86" spans="1:22" x14ac:dyDescent="0.15">
      <c r="A86" s="11">
        <f t="shared" si="1"/>
        <v>0</v>
      </c>
      <c r="B86" s="2">
        <v>0</v>
      </c>
      <c r="C86" s="2"/>
      <c r="D86" s="2"/>
      <c r="E86" s="2"/>
      <c r="F86" s="2"/>
      <c r="G86" s="2"/>
      <c r="H86" s="2">
        <v>0</v>
      </c>
      <c r="I86" s="2"/>
      <c r="J86" s="2"/>
      <c r="K86" s="2"/>
      <c r="L86" s="2"/>
      <c r="M86" s="2"/>
      <c r="N86" s="2"/>
      <c r="O86" s="2"/>
      <c r="P86" s="2"/>
      <c r="Q86" s="9"/>
      <c r="R86" s="9"/>
      <c r="S86" s="9"/>
      <c r="T86" s="2">
        <f>Traveling_Line!B76</f>
        <v>355</v>
      </c>
      <c r="U86" s="2">
        <f>Traveling_Line!C76</f>
        <v>0</v>
      </c>
      <c r="V86" s="9">
        <f>Traveling_Line!D76</f>
        <v>5</v>
      </c>
    </row>
    <row r="87" spans="1:22" x14ac:dyDescent="0.15">
      <c r="A87" s="11">
        <f t="shared" si="1"/>
        <v>0</v>
      </c>
      <c r="B87" s="2">
        <v>0</v>
      </c>
      <c r="C87" s="2"/>
      <c r="D87" s="2"/>
      <c r="E87" s="2"/>
      <c r="F87" s="2"/>
      <c r="G87" s="2"/>
      <c r="H87" s="2">
        <v>0</v>
      </c>
      <c r="I87" s="2">
        <v>23.745420611141</v>
      </c>
      <c r="J87" s="2"/>
      <c r="K87" s="2"/>
      <c r="L87" s="2"/>
      <c r="M87" s="2">
        <v>-0.14527407407407406</v>
      </c>
      <c r="N87" s="2"/>
      <c r="O87" s="2"/>
      <c r="P87" s="2"/>
      <c r="Q87" s="9"/>
      <c r="R87" s="9"/>
      <c r="S87" s="9"/>
      <c r="T87" s="2">
        <f>Traveling_Line!B77</f>
        <v>360</v>
      </c>
      <c r="U87" s="2">
        <f>Traveling_Line!C77</f>
        <v>0</v>
      </c>
      <c r="V87" s="9">
        <f>Traveling_Line!D77</f>
        <v>5</v>
      </c>
    </row>
    <row r="88" spans="1:22" x14ac:dyDescent="0.15">
      <c r="A88" s="11">
        <f t="shared" si="1"/>
        <v>23.745420611141</v>
      </c>
      <c r="B88" s="2">
        <v>23.745420611141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9"/>
      <c r="R88" s="9"/>
      <c r="S88" s="9"/>
      <c r="T88" s="2">
        <f>Traveling_Line!B78</f>
        <v>365</v>
      </c>
      <c r="U88" s="2">
        <f>Traveling_Line!C78</f>
        <v>-50</v>
      </c>
      <c r="V88" s="9">
        <f>Traveling_Line!D78</f>
        <v>5</v>
      </c>
    </row>
    <row r="89" spans="1:22" x14ac:dyDescent="0.15">
      <c r="A89" s="11">
        <f t="shared" si="1"/>
        <v>23.745420611141</v>
      </c>
      <c r="B89" s="2">
        <v>23.745420611141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9"/>
      <c r="R89" s="9"/>
      <c r="S89" s="9"/>
      <c r="T89" s="2">
        <f>Traveling_Line!B79</f>
        <v>370</v>
      </c>
      <c r="U89" s="2">
        <f>Traveling_Line!C79</f>
        <v>-50</v>
      </c>
      <c r="V89" s="9">
        <f>Traveling_Line!D79</f>
        <v>5</v>
      </c>
    </row>
    <row r="90" spans="1:22" x14ac:dyDescent="0.15">
      <c r="A90" s="11">
        <f t="shared" si="1"/>
        <v>23.745420611141</v>
      </c>
      <c r="B90" s="2">
        <v>23.745420611141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9"/>
      <c r="R90" s="9"/>
      <c r="S90" s="9"/>
      <c r="T90" s="2">
        <f>Traveling_Line!B80</f>
        <v>375</v>
      </c>
      <c r="U90" s="2">
        <f>Traveling_Line!C80</f>
        <v>-50</v>
      </c>
      <c r="V90" s="9">
        <f>Traveling_Line!D80</f>
        <v>5</v>
      </c>
    </row>
    <row r="91" spans="1:22" x14ac:dyDescent="0.15">
      <c r="A91" s="11">
        <f t="shared" si="1"/>
        <v>41.666666666666664</v>
      </c>
      <c r="B91" s="2">
        <v>41.666666666666664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9"/>
      <c r="R91" s="9"/>
      <c r="S91" s="9"/>
      <c r="T91" s="2">
        <f>Traveling_Line!B81</f>
        <v>380</v>
      </c>
      <c r="U91" s="2">
        <f>Traveling_Line!C81</f>
        <v>1000</v>
      </c>
      <c r="V91" s="9">
        <f>Traveling_Line!D81</f>
        <v>5</v>
      </c>
    </row>
    <row r="92" spans="1:22" x14ac:dyDescent="0.15">
      <c r="A92" s="11">
        <f t="shared" si="1"/>
        <v>41.666666666666664</v>
      </c>
      <c r="B92" s="2">
        <v>41.666666666666664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9"/>
      <c r="R92" s="9"/>
      <c r="S92" s="9"/>
      <c r="T92" s="2">
        <f>Traveling_Line!B82</f>
        <v>385</v>
      </c>
      <c r="U92" s="2">
        <f>Traveling_Line!C82</f>
        <v>900</v>
      </c>
      <c r="V92" s="9">
        <f>Traveling_Line!D82</f>
        <v>5</v>
      </c>
    </row>
    <row r="93" spans="1:22" x14ac:dyDescent="0.15">
      <c r="A93" s="11">
        <f t="shared" si="1"/>
        <v>41.666666666666664</v>
      </c>
      <c r="B93" s="2">
        <v>41.666666666666664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9"/>
      <c r="R93" s="9"/>
      <c r="S93" s="9"/>
      <c r="T93" s="2">
        <f>Traveling_Line!B83</f>
        <v>390</v>
      </c>
      <c r="U93" s="2">
        <f>Traveling_Line!C83</f>
        <v>800</v>
      </c>
      <c r="V93" s="9">
        <f>Traveling_Line!D83</f>
        <v>5</v>
      </c>
    </row>
    <row r="94" spans="1:22" x14ac:dyDescent="0.15">
      <c r="A94" s="11">
        <f t="shared" si="1"/>
        <v>41.666666666666664</v>
      </c>
      <c r="B94" s="2">
        <v>41.666666666666664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9"/>
      <c r="R94" s="9"/>
      <c r="S94" s="9"/>
      <c r="T94" s="2">
        <f>Traveling_Line!B84</f>
        <v>395</v>
      </c>
      <c r="U94" s="2">
        <f>Traveling_Line!C84</f>
        <v>700</v>
      </c>
      <c r="V94" s="9">
        <f>Traveling_Line!D84</f>
        <v>5</v>
      </c>
    </row>
    <row r="95" spans="1:22" x14ac:dyDescent="0.15">
      <c r="A95" s="11">
        <f t="shared" si="1"/>
        <v>41.666666666666664</v>
      </c>
      <c r="B95" s="11">
        <f>A95</f>
        <v>41.666666666666664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9"/>
      <c r="R95" s="9"/>
      <c r="S95" s="9"/>
      <c r="T95" s="2">
        <f>Traveling_Line!B85</f>
        <v>400</v>
      </c>
      <c r="U95" s="2">
        <f>Traveling_Line!C85</f>
        <v>600</v>
      </c>
      <c r="V95" s="9">
        <f>Traveling_Line!D85</f>
        <v>5</v>
      </c>
    </row>
  </sheetData>
  <mergeCells count="9">
    <mergeCell ref="H11:N11"/>
    <mergeCell ref="O11:S11"/>
    <mergeCell ref="E2:F2"/>
    <mergeCell ref="E3:F3"/>
    <mergeCell ref="E4:F4"/>
    <mergeCell ref="E5:F5"/>
    <mergeCell ref="B11:G11"/>
    <mergeCell ref="E8:F8"/>
    <mergeCell ref="E9:F9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2236"/>
  <sheetViews>
    <sheetView tabSelected="1" topLeftCell="A19" zoomScaleNormal="100" workbookViewId="0">
      <selection activeCell="M55" sqref="M55"/>
    </sheetView>
  </sheetViews>
  <sheetFormatPr defaultRowHeight="13.5" x14ac:dyDescent="0.15"/>
  <cols>
    <col min="3" max="3" width="12.875" bestFit="1" customWidth="1"/>
    <col min="4" max="4" width="11.875" bestFit="1" customWidth="1"/>
    <col min="5" max="5" width="9.625" bestFit="1" customWidth="1"/>
    <col min="6" max="6" width="11.375" bestFit="1" customWidth="1"/>
  </cols>
  <sheetData>
    <row r="2" spans="1:4" x14ac:dyDescent="0.15">
      <c r="A2" s="13" t="s">
        <v>82</v>
      </c>
      <c r="B2" s="13" t="s">
        <v>83</v>
      </c>
      <c r="C2" s="13" t="s">
        <v>84</v>
      </c>
      <c r="D2" s="13" t="s">
        <v>85</v>
      </c>
    </row>
    <row r="3" spans="1:4" x14ac:dyDescent="0.15">
      <c r="A3" s="14">
        <v>0</v>
      </c>
      <c r="B3" s="14">
        <v>0</v>
      </c>
      <c r="C3" s="14"/>
      <c r="D3" s="11">
        <f xml:space="preserve"> -0.00000000000000005*A3^5 + 0.0000000000009*A3^4 - 0.000000006*A3^3 + 0.00002*A3^2 + 0.0062*A3 + 0.4296</f>
        <v>0.42959999999999998</v>
      </c>
    </row>
    <row r="4" spans="1:4" x14ac:dyDescent="0.15">
      <c r="A4" s="14">
        <v>500</v>
      </c>
      <c r="B4" s="14">
        <v>8</v>
      </c>
      <c r="C4" s="11">
        <v>11.5</v>
      </c>
      <c r="D4" s="11">
        <f xml:space="preserve"> -0.00000000000000005*A4^5 + 0.0000000000009*A4^4 - 0.000000006*A4^3 + 0.00002*A4^2 + 0.0062*A4 + 0.4296</f>
        <v>7.8342874999999994</v>
      </c>
    </row>
    <row r="5" spans="1:4" x14ac:dyDescent="0.15">
      <c r="A5" s="14">
        <v>1000</v>
      </c>
      <c r="B5" s="14">
        <v>20</v>
      </c>
      <c r="C5" s="11">
        <v>14.3</v>
      </c>
      <c r="D5" s="11">
        <f t="shared" ref="D5:D21" si="0" xml:space="preserve"> -0.00000000000000005*A5^5 + 0.0000000000009*A5^4 - 0.000000006*A5^3 + 0.00002*A5^2 + 0.0062*A5 + 0.4296</f>
        <v>21.479600000000001</v>
      </c>
    </row>
    <row r="6" spans="1:4" x14ac:dyDescent="0.15">
      <c r="A6" s="14">
        <v>1500</v>
      </c>
      <c r="B6" s="14">
        <v>33</v>
      </c>
      <c r="C6" s="11">
        <v>15.8</v>
      </c>
      <c r="D6" s="11">
        <f t="shared" si="0"/>
        <v>38.656162500000008</v>
      </c>
    </row>
    <row r="7" spans="1:4" x14ac:dyDescent="0.15">
      <c r="A7" s="14">
        <v>2000</v>
      </c>
      <c r="B7" s="14">
        <v>47</v>
      </c>
      <c r="C7" s="11">
        <v>16.8</v>
      </c>
      <c r="D7" s="11">
        <f t="shared" si="0"/>
        <v>57.629599999999996</v>
      </c>
    </row>
    <row r="8" spans="1:4" x14ac:dyDescent="0.15">
      <c r="A8" s="14">
        <v>2500</v>
      </c>
      <c r="B8" s="14">
        <v>63</v>
      </c>
      <c r="C8" s="11">
        <v>18</v>
      </c>
      <c r="D8" s="11">
        <f t="shared" si="0"/>
        <v>77.453037500000008</v>
      </c>
    </row>
    <row r="9" spans="1:4" x14ac:dyDescent="0.15">
      <c r="A9" s="14">
        <v>3000</v>
      </c>
      <c r="B9" s="14">
        <v>78</v>
      </c>
      <c r="C9" s="11">
        <v>18.600000000000001</v>
      </c>
      <c r="D9" s="11">
        <f t="shared" si="0"/>
        <v>97.779600000000016</v>
      </c>
    </row>
    <row r="10" spans="1:4" x14ac:dyDescent="0.15">
      <c r="A10" s="14">
        <v>3500</v>
      </c>
      <c r="B10" s="14">
        <v>92</v>
      </c>
      <c r="C10" s="11">
        <v>18.8</v>
      </c>
      <c r="D10" s="11">
        <f t="shared" si="0"/>
        <v>118.67491250000005</v>
      </c>
    </row>
    <row r="11" spans="1:4" x14ac:dyDescent="0.15">
      <c r="A11" s="14">
        <v>4000</v>
      </c>
      <c r="B11" s="14">
        <v>105</v>
      </c>
      <c r="C11" s="11">
        <v>18.8</v>
      </c>
      <c r="D11" s="11">
        <f t="shared" si="0"/>
        <v>140.42960000000002</v>
      </c>
    </row>
    <row r="12" spans="1:4" x14ac:dyDescent="0.15">
      <c r="A12" s="14">
        <v>4500</v>
      </c>
      <c r="B12" s="14">
        <v>118</v>
      </c>
      <c r="C12" s="11">
        <v>18.8</v>
      </c>
      <c r="D12" s="11">
        <f t="shared" si="0"/>
        <v>163.37178750000001</v>
      </c>
    </row>
    <row r="13" spans="1:4" x14ac:dyDescent="0.15">
      <c r="A13" s="14">
        <v>5000</v>
      </c>
      <c r="B13" s="14">
        <v>132</v>
      </c>
      <c r="C13" s="11">
        <v>18.899999999999999</v>
      </c>
      <c r="D13" s="11">
        <f t="shared" si="0"/>
        <v>187.67960000000005</v>
      </c>
    </row>
    <row r="14" spans="1:4" x14ac:dyDescent="0.15">
      <c r="A14" s="14">
        <v>5500</v>
      </c>
      <c r="B14" s="14">
        <v>152</v>
      </c>
      <c r="C14" s="11">
        <v>19.8</v>
      </c>
      <c r="D14" s="11">
        <f t="shared" si="0"/>
        <v>213.19366249999999</v>
      </c>
    </row>
    <row r="15" spans="1:4" x14ac:dyDescent="0.15">
      <c r="A15" s="14">
        <v>6000</v>
      </c>
      <c r="B15" s="14">
        <v>173</v>
      </c>
      <c r="C15" s="11">
        <v>20.7</v>
      </c>
      <c r="D15" s="11">
        <f t="shared" si="0"/>
        <v>239.22960000000023</v>
      </c>
    </row>
    <row r="16" spans="1:4" x14ac:dyDescent="0.15">
      <c r="A16" s="14">
        <v>6500</v>
      </c>
      <c r="B16" s="14">
        <v>192</v>
      </c>
      <c r="C16" s="11">
        <v>21.2</v>
      </c>
      <c r="D16" s="11">
        <f t="shared" si="0"/>
        <v>264.39053750000039</v>
      </c>
    </row>
    <row r="17" spans="1:4" x14ac:dyDescent="0.15">
      <c r="A17" s="14">
        <v>7000</v>
      </c>
      <c r="B17" s="14">
        <v>212</v>
      </c>
      <c r="C17" s="11">
        <v>21.7</v>
      </c>
      <c r="D17" s="11">
        <f t="shared" si="0"/>
        <v>286.37960000000027</v>
      </c>
    </row>
    <row r="18" spans="1:4" x14ac:dyDescent="0.15">
      <c r="A18" s="14">
        <v>7500</v>
      </c>
      <c r="B18" s="14">
        <v>231</v>
      </c>
      <c r="C18" s="11">
        <v>22.1</v>
      </c>
      <c r="D18" s="11">
        <f t="shared" si="0"/>
        <v>301.81241249999999</v>
      </c>
    </row>
    <row r="19" spans="1:4" x14ac:dyDescent="0.15">
      <c r="A19" s="14">
        <v>8000</v>
      </c>
      <c r="B19" s="14">
        <v>244</v>
      </c>
      <c r="C19" s="11">
        <v>21.8</v>
      </c>
      <c r="D19" s="11">
        <f t="shared" si="0"/>
        <v>306.02960000000002</v>
      </c>
    </row>
    <row r="20" spans="1:4" x14ac:dyDescent="0.15">
      <c r="A20" s="14">
        <v>8500</v>
      </c>
      <c r="B20" s="14">
        <v>247</v>
      </c>
      <c r="C20" s="11">
        <v>20.8</v>
      </c>
      <c r="D20" s="11">
        <f t="shared" si="0"/>
        <v>292.90928749999966</v>
      </c>
    </row>
    <row r="21" spans="1:4" x14ac:dyDescent="0.15">
      <c r="A21" s="14">
        <v>9000</v>
      </c>
      <c r="B21" s="14">
        <v>235</v>
      </c>
      <c r="C21" s="11">
        <v>18.7</v>
      </c>
      <c r="D21" s="11">
        <f t="shared" si="0"/>
        <v>254.67960000000005</v>
      </c>
    </row>
    <row r="23" spans="1:4" x14ac:dyDescent="0.15">
      <c r="A23" s="13" t="s">
        <v>86</v>
      </c>
      <c r="B23" s="14">
        <v>0.30499999999999999</v>
      </c>
      <c r="C23" t="s">
        <v>87</v>
      </c>
    </row>
    <row r="24" spans="1:4" x14ac:dyDescent="0.15">
      <c r="A24" s="13">
        <v>1</v>
      </c>
      <c r="B24" s="14">
        <v>3.133</v>
      </c>
    </row>
    <row r="25" spans="1:4" x14ac:dyDescent="0.15">
      <c r="A25" s="13">
        <v>2</v>
      </c>
      <c r="B25" s="14">
        <v>2.0449999999999999</v>
      </c>
    </row>
    <row r="26" spans="1:4" x14ac:dyDescent="0.15">
      <c r="A26" s="13">
        <v>3</v>
      </c>
      <c r="B26" s="14">
        <v>1.4810000000000001</v>
      </c>
    </row>
    <row r="27" spans="1:4" x14ac:dyDescent="0.15">
      <c r="A27" s="13">
        <v>4</v>
      </c>
      <c r="B27" s="14">
        <v>1.161</v>
      </c>
    </row>
    <row r="28" spans="1:4" x14ac:dyDescent="0.15">
      <c r="A28" s="13">
        <v>5</v>
      </c>
      <c r="B28" s="14">
        <v>0.97</v>
      </c>
      <c r="C28" t="s">
        <v>89</v>
      </c>
    </row>
    <row r="29" spans="1:4" x14ac:dyDescent="0.15">
      <c r="A29" s="13">
        <v>6</v>
      </c>
      <c r="B29" s="14">
        <v>0.81</v>
      </c>
    </row>
    <row r="30" spans="1:4" x14ac:dyDescent="0.15">
      <c r="A30" s="13" t="s">
        <v>88</v>
      </c>
      <c r="B30" s="14">
        <v>2.8</v>
      </c>
    </row>
    <row r="31" spans="1:4" x14ac:dyDescent="0.15">
      <c r="A31" s="13">
        <v>1</v>
      </c>
      <c r="B31" s="14">
        <v>1.1599999999999999</v>
      </c>
    </row>
    <row r="32" spans="1:4" x14ac:dyDescent="0.15">
      <c r="A32" s="13">
        <v>2</v>
      </c>
      <c r="B32" s="14">
        <v>4.0999999999999996</v>
      </c>
    </row>
    <row r="34" spans="1:9" x14ac:dyDescent="0.15">
      <c r="A34" s="13" t="s">
        <v>49</v>
      </c>
      <c r="B34" s="13" t="s">
        <v>90</v>
      </c>
      <c r="C34" s="13" t="s">
        <v>91</v>
      </c>
      <c r="D34" s="13" t="s">
        <v>83</v>
      </c>
      <c r="E34" s="13" t="s">
        <v>92</v>
      </c>
      <c r="F34" s="13" t="s">
        <v>93</v>
      </c>
      <c r="G34" s="13" t="s">
        <v>94</v>
      </c>
      <c r="H34" s="13" t="s">
        <v>95</v>
      </c>
      <c r="I34" s="13" t="s">
        <v>49</v>
      </c>
    </row>
    <row r="35" spans="1:9" x14ac:dyDescent="0.15">
      <c r="A35" s="13" t="s">
        <v>78</v>
      </c>
      <c r="B35" s="13"/>
      <c r="C35" s="13" t="s">
        <v>96</v>
      </c>
      <c r="D35" s="13" t="s">
        <v>97</v>
      </c>
      <c r="E35" s="13" t="s">
        <v>98</v>
      </c>
      <c r="F35" s="13" t="s">
        <v>99</v>
      </c>
      <c r="G35" s="13" t="s">
        <v>100</v>
      </c>
      <c r="H35" s="13" t="s">
        <v>101</v>
      </c>
      <c r="I35" s="13" t="s">
        <v>102</v>
      </c>
    </row>
    <row r="36" spans="1:9" x14ac:dyDescent="0.15">
      <c r="A36" s="11">
        <v>0</v>
      </c>
      <c r="B36" s="14">
        <v>3.133</v>
      </c>
      <c r="C36" s="11">
        <f>A36/3.6/B$23/2/PI()*B$32*B$31*B36*60</f>
        <v>0</v>
      </c>
      <c r="D36" s="11">
        <f>-4.687*10^(-17)*C36^5+9.129*10^(-13)*C36^4-6.175*10^(-9)*C36^3+1.799*10^(-5)*C36^2+6.502*10^(-3)*C36</f>
        <v>0</v>
      </c>
      <c r="E36" s="14"/>
      <c r="F36" s="14"/>
      <c r="G36" s="14">
        <f>Speed_Calc!G$3+Speed_Calc!G$5*A36^2</f>
        <v>20</v>
      </c>
      <c r="H36" s="7">
        <f>(F36-G36)/Speed_Calc!G$2*9.806</f>
        <v>-0.14527407407407406</v>
      </c>
      <c r="I36" s="4">
        <f>A36/3.6</f>
        <v>0</v>
      </c>
    </row>
    <row r="37" spans="1:9" x14ac:dyDescent="0.15">
      <c r="A37" s="11">
        <v>0.1</v>
      </c>
      <c r="B37" s="14">
        <v>3.133</v>
      </c>
      <c r="C37" s="11">
        <f t="shared" ref="C37:C42" si="1">A37/3.6/B$23/2/PI()*B$32*B$31*B37*60</f>
        <v>12.958993819552212</v>
      </c>
      <c r="D37" s="11">
        <f t="shared" ref="D37:D100" si="2">-4.687*10^(-17)*C37^5+9.129*10^(-13)*C37^4-6.175*10^(-9)*C37^3+1.799*10^(-5)*C37^2+6.502*10^(-3)*C37</f>
        <v>8.7267125062530634E-2</v>
      </c>
      <c r="E37" s="11">
        <f>D37*75*B37*B$31*B$32/B$23/C37/2/PI()*60</f>
        <v>235.62123766883269</v>
      </c>
      <c r="F37" s="11">
        <f>Speed_Calc!B$5*E37</f>
        <v>212.05911390194942</v>
      </c>
      <c r="G37" s="14">
        <f>Speed_Calc!G$3+Speed_Calc!G$5*A37^2</f>
        <v>20.0000401</v>
      </c>
      <c r="H37" s="7">
        <f>(F37-G37)/Speed_Calc!G$2*9.806</f>
        <v>1.3950602057051229</v>
      </c>
      <c r="I37" s="4">
        <f>A37/3.6</f>
        <v>2.777777777777778E-2</v>
      </c>
    </row>
    <row r="38" spans="1:9" x14ac:dyDescent="0.15">
      <c r="A38" s="11">
        <v>0.2</v>
      </c>
      <c r="B38" s="14">
        <v>3.133</v>
      </c>
      <c r="C38" s="11">
        <f t="shared" si="1"/>
        <v>25.917987639104425</v>
      </c>
      <c r="D38" s="11">
        <f t="shared" si="2"/>
        <v>0.1804962990902218</v>
      </c>
      <c r="E38" s="11">
        <f t="shared" ref="E38:E101" si="3">D38*75*B38*B$31*B$32/B$23/C38/2/PI()*60</f>
        <v>243.67000377179943</v>
      </c>
      <c r="F38" s="11">
        <f>Speed_Calc!B$5*E38</f>
        <v>219.30300339461948</v>
      </c>
      <c r="G38" s="14">
        <f>Speed_Calc!G$3+Speed_Calc!G$5*A38^2</f>
        <v>20.000160399999999</v>
      </c>
      <c r="H38" s="7">
        <f>(F38-G38)/Speed_Calc!G$2*9.806</f>
        <v>1.4476767988186954</v>
      </c>
      <c r="I38" s="4">
        <f t="shared" ref="I38:I101" si="4">A38/3.6</f>
        <v>5.5555555555555559E-2</v>
      </c>
    </row>
    <row r="39" spans="1:9" x14ac:dyDescent="0.15">
      <c r="A39" s="11">
        <v>0.3</v>
      </c>
      <c r="B39" s="14">
        <v>3.133</v>
      </c>
      <c r="C39" s="11">
        <f t="shared" si="1"/>
        <v>38.87698145865663</v>
      </c>
      <c r="D39" s="11">
        <f t="shared" si="2"/>
        <v>0.27960781536387086</v>
      </c>
      <c r="E39" s="11">
        <f t="shared" si="3"/>
        <v>251.64703382748377</v>
      </c>
      <c r="F39" s="11">
        <f>Speed_Calc!B$5*E39</f>
        <v>226.4823304447354</v>
      </c>
      <c r="G39" s="14">
        <f>Speed_Calc!G$3+Speed_Calc!G$5*A39^2</f>
        <v>20.0003609</v>
      </c>
      <c r="H39" s="7">
        <f>(F39-G39)/Speed_Calc!G$2*9.806</f>
        <v>1.4998238469301295</v>
      </c>
      <c r="I39" s="4">
        <f t="shared" si="4"/>
        <v>8.3333333333333329E-2</v>
      </c>
    </row>
    <row r="40" spans="1:9" x14ac:dyDescent="0.15">
      <c r="A40" s="11">
        <v>0.4</v>
      </c>
      <c r="B40" s="14">
        <v>3.133</v>
      </c>
      <c r="C40" s="11">
        <f t="shared" si="1"/>
        <v>51.835975278208849</v>
      </c>
      <c r="D40" s="11">
        <f t="shared" si="2"/>
        <v>0.38452258095510183</v>
      </c>
      <c r="E40" s="11">
        <f t="shared" si="3"/>
        <v>259.5527421446937</v>
      </c>
      <c r="F40" s="11">
        <f>Speed_Calc!B$5*E40</f>
        <v>233.59746793022433</v>
      </c>
      <c r="G40" s="14">
        <f>Speed_Calc!G$3+Speed_Calc!G$5*A40^2</f>
        <v>20.000641600000002</v>
      </c>
      <c r="H40" s="7">
        <f>(F40-G40)/Speed_Calc!G$2*9.806</f>
        <v>1.551504058514207</v>
      </c>
      <c r="I40" s="4">
        <f t="shared" si="4"/>
        <v>0.11111111111111112</v>
      </c>
    </row>
    <row r="41" spans="1:9" x14ac:dyDescent="0.15">
      <c r="A41" s="11">
        <v>0.5</v>
      </c>
      <c r="B41" s="14">
        <v>3.133</v>
      </c>
      <c r="C41" s="11">
        <f t="shared" si="1"/>
        <v>64.794969097761069</v>
      </c>
      <c r="D41" s="11">
        <f t="shared" si="2"/>
        <v>0.49516211467079374</v>
      </c>
      <c r="E41" s="11">
        <f t="shared" si="3"/>
        <v>267.38754192222859</v>
      </c>
      <c r="F41" s="11">
        <f>Speed_Calc!B$5*E41</f>
        <v>240.64878773000575</v>
      </c>
      <c r="G41" s="14">
        <f>Speed_Calc!G$3+Speed_Calc!G$5*A41^2</f>
        <v>20.001002499999998</v>
      </c>
      <c r="H41" s="7">
        <f>(F41-G41)/Speed_Calc!G$2*9.806</f>
        <v>1.6027201347892119</v>
      </c>
      <c r="I41" s="4">
        <f t="shared" si="4"/>
        <v>0.1388888888888889</v>
      </c>
    </row>
    <row r="42" spans="1:9" x14ac:dyDescent="0.15">
      <c r="A42" s="11">
        <v>0.6</v>
      </c>
      <c r="B42" s="14">
        <v>3.133</v>
      </c>
      <c r="C42" s="11">
        <f t="shared" si="1"/>
        <v>77.75396291731326</v>
      </c>
      <c r="D42" s="11">
        <f t="shared" si="2"/>
        <v>0.61144854499750867</v>
      </c>
      <c r="E42" s="11">
        <f t="shared" si="3"/>
        <v>275.15184524887894</v>
      </c>
      <c r="F42" s="11">
        <f>Speed_Calc!B$5*E42</f>
        <v>247.63666072399104</v>
      </c>
      <c r="G42" s="14">
        <f>Speed_Calc!G$3+Speed_Calc!G$5*A42^2</f>
        <v>20.001443600000002</v>
      </c>
      <c r="H42" s="7">
        <f>(F42-G42)/Speed_Calc!G$2*9.806</f>
        <v>1.6534747697169303</v>
      </c>
      <c r="I42" s="4">
        <f t="shared" si="4"/>
        <v>0.16666666666666666</v>
      </c>
    </row>
    <row r="43" spans="1:9" x14ac:dyDescent="0.15">
      <c r="A43" s="11">
        <v>0.7</v>
      </c>
      <c r="B43" s="14">
        <v>3.133</v>
      </c>
      <c r="C43" s="11">
        <f t="shared" ref="C43:C106" si="5">A43/3.6/B$23/2/PI()*B$32*B$31*B43*60</f>
        <v>90.712956736865465</v>
      </c>
      <c r="D43" s="11">
        <f t="shared" si="2"/>
        <v>0.73330460804592112</v>
      </c>
      <c r="E43" s="11">
        <f t="shared" si="3"/>
        <v>282.84606310342679</v>
      </c>
      <c r="F43" s="11">
        <f>Speed_Calc!B$5*E43</f>
        <v>254.56145679308412</v>
      </c>
      <c r="G43" s="14">
        <f>Speed_Calc!G$3+Speed_Calc!G$5*A43^2</f>
        <v>20.001964900000001</v>
      </c>
      <c r="H43" s="7">
        <f>(F43-G43)/Speed_Calc!G$2*9.806</f>
        <v>1.7037706500026539</v>
      </c>
      <c r="I43" s="4">
        <f t="shared" si="4"/>
        <v>0.19444444444444442</v>
      </c>
    </row>
    <row r="44" spans="1:9" x14ac:dyDescent="0.15">
      <c r="A44" s="11">
        <v>0.8</v>
      </c>
      <c r="B44" s="14">
        <v>3.133</v>
      </c>
      <c r="C44" s="11">
        <f t="shared" si="5"/>
        <v>103.6719505564177</v>
      </c>
      <c r="D44" s="11">
        <f t="shared" si="2"/>
        <v>0.86065364549524559</v>
      </c>
      <c r="E44" s="11">
        <f t="shared" si="3"/>
        <v>290.47060535464533</v>
      </c>
      <c r="F44" s="11">
        <f>Speed_Calc!B$5*E44</f>
        <v>261.42354481918079</v>
      </c>
      <c r="G44" s="14">
        <f>Speed_Calc!G$3+Speed_Calc!G$5*A44^2</f>
        <v>20.002566399999999</v>
      </c>
      <c r="H44" s="7">
        <f>(F44-G44)/Speed_Calc!G$2*9.806</f>
        <v>1.7536104550951752</v>
      </c>
      <c r="I44" s="4">
        <f t="shared" si="4"/>
        <v>0.22222222222222224</v>
      </c>
    </row>
    <row r="45" spans="1:9" x14ac:dyDescent="0.15">
      <c r="A45" s="11">
        <v>0.9</v>
      </c>
      <c r="B45" s="14">
        <v>3.133</v>
      </c>
      <c r="C45" s="11">
        <f t="shared" si="5"/>
        <v>116.63094437596989</v>
      </c>
      <c r="D45" s="11">
        <f t="shared" si="2"/>
        <v>0.99341960253766404</v>
      </c>
      <c r="E45" s="11">
        <f t="shared" si="3"/>
        <v>298.02588076129922</v>
      </c>
      <c r="F45" s="11">
        <f>Speed_Calc!B$5*E45</f>
        <v>268.22329268516933</v>
      </c>
      <c r="G45" s="14">
        <f>Speed_Calc!G$3+Speed_Calc!G$5*A45^2</f>
        <v>20.0032481</v>
      </c>
      <c r="H45" s="7">
        <f>(F45-G45)/Speed_Calc!G$2*9.806</f>
        <v>1.8029968571867927</v>
      </c>
      <c r="I45" s="4">
        <f t="shared" si="4"/>
        <v>0.25</v>
      </c>
    </row>
    <row r="46" spans="1:9" x14ac:dyDescent="0.15">
      <c r="A46" s="11">
        <v>1</v>
      </c>
      <c r="B46" s="14">
        <v>3.133</v>
      </c>
      <c r="C46" s="11">
        <f t="shared" si="5"/>
        <v>129.58993819552214</v>
      </c>
      <c r="D46" s="11">
        <f t="shared" si="2"/>
        <v>1.1315270258227577</v>
      </c>
      <c r="E46" s="11">
        <f t="shared" si="3"/>
        <v>305.51229697214444</v>
      </c>
      <c r="F46" s="11">
        <f>Speed_Calc!B$5*E46</f>
        <v>274.96106727493003</v>
      </c>
      <c r="G46" s="14">
        <f>Speed_Calc!G$3+Speed_Calc!G$5*A46^2</f>
        <v>20.004010000000001</v>
      </c>
      <c r="H46" s="7">
        <f>(F46-G46)/Speed_Calc!G$2*9.806</f>
        <v>1.8519325212133064</v>
      </c>
      <c r="I46" s="4">
        <f t="shared" si="4"/>
        <v>0.27777777777777779</v>
      </c>
    </row>
    <row r="47" spans="1:9" x14ac:dyDescent="0.15">
      <c r="A47" s="11">
        <v>1.1000000000000001</v>
      </c>
      <c r="B47" s="14">
        <v>3.133</v>
      </c>
      <c r="C47" s="11">
        <f t="shared" si="5"/>
        <v>142.54893201507437</v>
      </c>
      <c r="D47" s="11">
        <f t="shared" si="2"/>
        <v>1.27490106140193</v>
      </c>
      <c r="E47" s="11">
        <f t="shared" si="3"/>
        <v>312.93026052592819</v>
      </c>
      <c r="F47" s="11">
        <f>Speed_Calc!B$5*E47</f>
        <v>281.63723447333535</v>
      </c>
      <c r="G47" s="14">
        <f>Speed_Calc!G$3+Speed_Calc!G$5*A47^2</f>
        <v>20.004852100000001</v>
      </c>
      <c r="H47" s="7">
        <f>(F47-G47)/Speed_Calc!G$2*9.806</f>
        <v>1.9004201048540195</v>
      </c>
      <c r="I47" s="4">
        <f t="shared" si="4"/>
        <v>0.30555555555555558</v>
      </c>
    </row>
    <row r="48" spans="1:9" x14ac:dyDescent="0.15">
      <c r="A48" s="11">
        <v>1.2</v>
      </c>
      <c r="B48" s="14">
        <v>3.133</v>
      </c>
      <c r="C48" s="11">
        <f t="shared" si="5"/>
        <v>155.50792583462652</v>
      </c>
      <c r="D48" s="11">
        <f t="shared" si="2"/>
        <v>1.4234674526728397</v>
      </c>
      <c r="E48" s="11">
        <f t="shared" si="3"/>
        <v>320.28017685138889</v>
      </c>
      <c r="F48" s="11">
        <f>Speed_Calc!B$5*E48</f>
        <v>288.25215916625001</v>
      </c>
      <c r="G48" s="14">
        <f>Speed_Calc!G$3+Speed_Calc!G$5*A48^2</f>
        <v>20.0057744</v>
      </c>
      <c r="H48" s="7">
        <f>(F48-G48)/Speed_Calc!G$2*9.806</f>
        <v>1.9484622585317388</v>
      </c>
      <c r="I48" s="4">
        <f t="shared" si="4"/>
        <v>0.33333333333333331</v>
      </c>
    </row>
    <row r="49" spans="1:9" x14ac:dyDescent="0.15">
      <c r="A49" s="11">
        <v>1.3</v>
      </c>
      <c r="B49" s="14">
        <v>3.133</v>
      </c>
      <c r="C49" s="11">
        <f t="shared" si="5"/>
        <v>168.46691965417872</v>
      </c>
      <c r="D49" s="11">
        <f t="shared" si="2"/>
        <v>1.5771525383238283</v>
      </c>
      <c r="E49" s="11">
        <f t="shared" si="3"/>
        <v>327.56245026725668</v>
      </c>
      <c r="F49" s="11">
        <f>Speed_Calc!B$5*E49</f>
        <v>294.80620524053103</v>
      </c>
      <c r="G49" s="14">
        <f>Speed_Calc!G$3+Speed_Calc!G$5*A49^2</f>
        <v>20.006776899999998</v>
      </c>
      <c r="H49" s="7">
        <f>(F49-G49)/Speed_Calc!G$2*9.806</f>
        <v>1.9960616254127757</v>
      </c>
      <c r="I49" s="4">
        <f t="shared" si="4"/>
        <v>0.3611111111111111</v>
      </c>
    </row>
    <row r="50" spans="1:9" x14ac:dyDescent="0.15">
      <c r="A50" s="11">
        <v>1.4</v>
      </c>
      <c r="B50" s="14">
        <v>3.133</v>
      </c>
      <c r="C50" s="11">
        <f t="shared" si="5"/>
        <v>181.42591347373093</v>
      </c>
      <c r="D50" s="11">
        <f t="shared" si="2"/>
        <v>1.735883250278347</v>
      </c>
      <c r="E50" s="11">
        <f t="shared" si="3"/>
        <v>334.77748398225265</v>
      </c>
      <c r="F50" s="11">
        <f>Speed_Calc!B$5*E50</f>
        <v>301.29973558402742</v>
      </c>
      <c r="G50" s="14">
        <f>Speed_Calc!G$3+Speed_Calc!G$5*A50^2</f>
        <v>20.0078596</v>
      </c>
      <c r="H50" s="7">
        <f>(F50-G50)/Speed_Calc!G$2*9.806</f>
        <v>2.0432208414069426</v>
      </c>
      <c r="I50" s="4">
        <f t="shared" si="4"/>
        <v>0.38888888888888884</v>
      </c>
    </row>
    <row r="51" spans="1:9" x14ac:dyDescent="0.15">
      <c r="A51" s="11">
        <v>1.5</v>
      </c>
      <c r="B51" s="14">
        <v>3.133</v>
      </c>
      <c r="C51" s="11">
        <f t="shared" si="5"/>
        <v>194.38490729328319</v>
      </c>
      <c r="D51" s="11">
        <f t="shared" si="2"/>
        <v>1.8995871116393861</v>
      </c>
      <c r="E51" s="11">
        <f t="shared" si="3"/>
        <v>341.92568009508949</v>
      </c>
      <c r="F51" s="11">
        <f>Speed_Calc!B$5*E51</f>
        <v>307.73311208558056</v>
      </c>
      <c r="G51" s="14">
        <f>Speed_Calc!G$3+Speed_Calc!G$5*A51^2</f>
        <v>20.0090225</v>
      </c>
      <c r="H51" s="7">
        <f>(F51-G51)/Speed_Calc!G$2*9.806</f>
        <v>2.0899425351675571</v>
      </c>
      <c r="I51" s="4">
        <f t="shared" si="4"/>
        <v>0.41666666666666663</v>
      </c>
    </row>
    <row r="52" spans="1:9" x14ac:dyDescent="0.15">
      <c r="A52" s="11">
        <v>1.6</v>
      </c>
      <c r="B52" s="14">
        <v>3.133</v>
      </c>
      <c r="C52" s="11">
        <f t="shared" si="5"/>
        <v>207.3439011128354</v>
      </c>
      <c r="D52" s="11">
        <f t="shared" si="2"/>
        <v>2.068192234633901</v>
      </c>
      <c r="E52" s="11">
        <f t="shared" si="3"/>
        <v>349.00743959447072</v>
      </c>
      <c r="F52" s="11">
        <f>Speed_Calc!B$5*E52</f>
        <v>314.10669563502364</v>
      </c>
      <c r="G52" s="14">
        <f>Speed_Calc!G$3+Speed_Calc!G$5*A52^2</f>
        <v>20.0102656</v>
      </c>
      <c r="H52" s="7">
        <f>(F52-G52)/Speed_Calc!G$2*9.806</f>
        <v>2.1362293280914377</v>
      </c>
      <c r="I52" s="4">
        <f t="shared" si="4"/>
        <v>0.44444444444444448</v>
      </c>
    </row>
    <row r="53" spans="1:9" x14ac:dyDescent="0.15">
      <c r="A53" s="11">
        <v>1.7</v>
      </c>
      <c r="B53" s="14">
        <v>3.133</v>
      </c>
      <c r="C53" s="11">
        <f t="shared" si="5"/>
        <v>220.30289493238755</v>
      </c>
      <c r="D53" s="11">
        <f t="shared" si="2"/>
        <v>2.2416273185572448</v>
      </c>
      <c r="E53" s="11">
        <f t="shared" si="3"/>
        <v>356.02316235909188</v>
      </c>
      <c r="F53" s="11">
        <f>Speed_Calc!B$5*E53</f>
        <v>320.42084612318268</v>
      </c>
      <c r="G53" s="14">
        <f>Speed_Calc!G$3+Speed_Calc!G$5*A53^2</f>
        <v>20.0115889</v>
      </c>
      <c r="H53" s="7">
        <f>(F53-G53)/Speed_Calc!G$2*9.806</f>
        <v>2.1820838343189108</v>
      </c>
      <c r="I53" s="4">
        <f t="shared" si="4"/>
        <v>0.47222222222222221</v>
      </c>
    </row>
    <row r="54" spans="1:9" x14ac:dyDescent="0.15">
      <c r="A54" s="11">
        <v>1.8</v>
      </c>
      <c r="B54" s="14">
        <v>3.133</v>
      </c>
      <c r="C54" s="11">
        <f t="shared" si="5"/>
        <v>233.26188875193978</v>
      </c>
      <c r="D54" s="11">
        <f t="shared" si="2"/>
        <v>2.4198216477175958</v>
      </c>
      <c r="E54" s="11">
        <f t="shared" si="3"/>
        <v>362.97324715763932</v>
      </c>
      <c r="F54" s="11">
        <f>Speed_Calc!B$5*E54</f>
        <v>326.6759224418754</v>
      </c>
      <c r="G54" s="14">
        <f>Speed_Calc!G$3+Speed_Calc!G$5*A54^2</f>
        <v>20.012992400000002</v>
      </c>
      <c r="H54" s="7">
        <f>(F54-G54)/Speed_Calc!G$2*9.806</f>
        <v>2.2275086607337999</v>
      </c>
      <c r="I54" s="4">
        <f t="shared" si="4"/>
        <v>0.5</v>
      </c>
    </row>
    <row r="55" spans="1:9" x14ac:dyDescent="0.15">
      <c r="A55" s="11">
        <v>1.9</v>
      </c>
      <c r="B55" s="14">
        <v>3.133</v>
      </c>
      <c r="C55" s="11">
        <f t="shared" si="5"/>
        <v>246.22088257149198</v>
      </c>
      <c r="D55" s="11">
        <f t="shared" si="2"/>
        <v>2.6027050893803811</v>
      </c>
      <c r="E55" s="11">
        <f t="shared" si="3"/>
        <v>369.85809164879112</v>
      </c>
      <c r="F55" s="11">
        <f>Speed_Calc!B$5*E55</f>
        <v>332.87228248391199</v>
      </c>
      <c r="G55" s="14">
        <f>Speed_Calc!G$3+Speed_Calc!G$5*A55^2</f>
        <v>20.0144761</v>
      </c>
      <c r="H55" s="7">
        <f>(F55-G55)/Speed_Calc!G$2*9.806</f>
        <v>2.2725064069634371</v>
      </c>
      <c r="I55" s="4">
        <f t="shared" si="4"/>
        <v>0.52777777777777779</v>
      </c>
    </row>
    <row r="56" spans="1:9" x14ac:dyDescent="0.15">
      <c r="A56" s="11">
        <v>2</v>
      </c>
      <c r="B56" s="14">
        <v>3.133</v>
      </c>
      <c r="C56" s="11">
        <f t="shared" si="5"/>
        <v>259.17987639104427</v>
      </c>
      <c r="D56" s="11">
        <f t="shared" si="2"/>
        <v>2.7902080917127128</v>
      </c>
      <c r="E56" s="11">
        <f t="shared" si="3"/>
        <v>376.67809238121606</v>
      </c>
      <c r="F56" s="11">
        <f>Speed_Calc!B$5*E56</f>
        <v>339.01028314309445</v>
      </c>
      <c r="G56" s="14">
        <f>Speed_Calc!G$3+Speed_Calc!G$5*A56^2</f>
        <v>20.01604</v>
      </c>
      <c r="H56" s="7">
        <f>(F56-G56)/Speed_Calc!G$2*9.806</f>
        <v>2.317079665378655</v>
      </c>
      <c r="I56" s="4">
        <f t="shared" si="4"/>
        <v>0.55555555555555558</v>
      </c>
    </row>
    <row r="57" spans="1:9" x14ac:dyDescent="0.15">
      <c r="A57" s="11">
        <v>2.1</v>
      </c>
      <c r="B57" s="14">
        <v>3.133</v>
      </c>
      <c r="C57" s="11">
        <f t="shared" si="5"/>
        <v>272.13887021059645</v>
      </c>
      <c r="D57" s="11">
        <f t="shared" si="2"/>
        <v>2.982261681727806</v>
      </c>
      <c r="E57" s="11">
        <f t="shared" si="3"/>
        <v>383.43364479357507</v>
      </c>
      <c r="F57" s="11">
        <f>Speed_Calc!B$5*E57</f>
        <v>345.09028031421758</v>
      </c>
      <c r="G57" s="14">
        <f>Speed_Calc!G$3+Speed_Calc!G$5*A57^2</f>
        <v>20.0176841</v>
      </c>
      <c r="H57" s="7">
        <f>(F57-G57)/Speed_Calc!G$2*9.806</f>
        <v>2.3612310210937903</v>
      </c>
      <c r="I57" s="4">
        <f t="shared" si="4"/>
        <v>0.58333333333333337</v>
      </c>
    </row>
    <row r="58" spans="1:9" x14ac:dyDescent="0.15">
      <c r="A58" s="11">
        <v>2.2000000000000002</v>
      </c>
      <c r="B58" s="14">
        <v>3.133</v>
      </c>
      <c r="C58" s="11">
        <f t="shared" si="5"/>
        <v>285.09786403014874</v>
      </c>
      <c r="D58" s="11">
        <f t="shared" si="2"/>
        <v>3.1787974632294196</v>
      </c>
      <c r="E58" s="11">
        <f t="shared" si="3"/>
        <v>390.1251432145196</v>
      </c>
      <c r="F58" s="11">
        <f>Speed_Calc!B$5*E58</f>
        <v>351.11262889306767</v>
      </c>
      <c r="G58" s="14">
        <f>Speed_Calc!G$3+Speed_Calc!G$5*A58^2</f>
        <v>20.0194084</v>
      </c>
      <c r="H58" s="7">
        <f>(F58-G58)/Speed_Calc!G$2*9.806</f>
        <v>2.4049630519666825</v>
      </c>
      <c r="I58" s="4">
        <f t="shared" si="4"/>
        <v>0.61111111111111116</v>
      </c>
    </row>
    <row r="59" spans="1:9" x14ac:dyDescent="0.15">
      <c r="A59" s="11">
        <v>2.2999999999999998</v>
      </c>
      <c r="B59" s="14">
        <v>3.133</v>
      </c>
      <c r="C59" s="11">
        <f t="shared" si="5"/>
        <v>298.0568578497008</v>
      </c>
      <c r="D59" s="11">
        <f t="shared" si="2"/>
        <v>3.3797476147562713</v>
      </c>
      <c r="E59" s="11">
        <f t="shared" si="3"/>
        <v>396.75298086269282</v>
      </c>
      <c r="F59" s="11">
        <f>Speed_Calc!B$5*E59</f>
        <v>357.07768277642356</v>
      </c>
      <c r="G59" s="14">
        <f>Speed_Calc!G$3+Speed_Calc!G$5*A59^2</f>
        <v>20.021212899999998</v>
      </c>
      <c r="H59" s="7">
        <f>(F59-G59)/Speed_Calc!G$2*9.806</f>
        <v>2.4482783285986733</v>
      </c>
      <c r="I59" s="4">
        <f t="shared" si="4"/>
        <v>0.63888888888888884</v>
      </c>
    </row>
    <row r="60" spans="1:9" x14ac:dyDescent="0.15">
      <c r="A60" s="11">
        <v>2.4</v>
      </c>
      <c r="B60" s="14">
        <v>3.133</v>
      </c>
      <c r="C60" s="11">
        <f t="shared" si="5"/>
        <v>311.01585166925304</v>
      </c>
      <c r="D60" s="11">
        <f t="shared" si="2"/>
        <v>3.5850448875264833</v>
      </c>
      <c r="E60" s="11">
        <f t="shared" si="3"/>
        <v>403.31754984672943</v>
      </c>
      <c r="F60" s="11">
        <f>Speed_Calc!B$5*E60</f>
        <v>362.98579486205648</v>
      </c>
      <c r="G60" s="14">
        <f>Speed_Calc!G$3+Speed_Calc!G$5*A60^2</f>
        <v>20.0230976</v>
      </c>
      <c r="H60" s="7">
        <f>(F60-G60)/Speed_Calc!G$2*9.806</f>
        <v>2.4911794143346118</v>
      </c>
      <c r="I60" s="4">
        <f t="shared" si="4"/>
        <v>0.66666666666666663</v>
      </c>
    </row>
    <row r="61" spans="1:9" x14ac:dyDescent="0.15">
      <c r="A61" s="11">
        <v>2.5</v>
      </c>
      <c r="B61" s="14">
        <v>3.133</v>
      </c>
      <c r="C61" s="11">
        <f t="shared" si="5"/>
        <v>323.97484548880527</v>
      </c>
      <c r="D61" s="11">
        <f t="shared" si="2"/>
        <v>3.794622603381991</v>
      </c>
      <c r="E61" s="11">
        <f t="shared" si="3"/>
        <v>409.81924116525505</v>
      </c>
      <c r="F61" s="11">
        <f>Speed_Calc!B$5*E61</f>
        <v>368.83731704872957</v>
      </c>
      <c r="G61" s="14">
        <f>Speed_Calc!G$3+Speed_Calc!G$5*A61^2</f>
        <v>20.025062500000001</v>
      </c>
      <c r="H61" s="7">
        <f>(F61-G61)/Speed_Calc!G$2*9.806</f>
        <v>2.5336688652628463</v>
      </c>
      <c r="I61" s="4">
        <f t="shared" si="4"/>
        <v>0.69444444444444442</v>
      </c>
    </row>
    <row r="62" spans="1:9" x14ac:dyDescent="0.15">
      <c r="A62" s="11">
        <v>2.6</v>
      </c>
      <c r="B62" s="14">
        <v>3.133</v>
      </c>
      <c r="C62" s="11">
        <f t="shared" si="5"/>
        <v>336.93383930835745</v>
      </c>
      <c r="D62" s="11">
        <f t="shared" si="2"/>
        <v>4.0084146527329843</v>
      </c>
      <c r="E62" s="11">
        <f t="shared" si="3"/>
        <v>416.25844470688691</v>
      </c>
      <c r="F62" s="11">
        <f>Speed_Calc!B$5*E62</f>
        <v>374.63260023619824</v>
      </c>
      <c r="G62" s="14">
        <f>Speed_Calc!G$3+Speed_Calc!G$5*A62^2</f>
        <v>20.027107600000001</v>
      </c>
      <c r="H62" s="7">
        <f>(F62-G62)/Speed_Calc!G$2*9.806</f>
        <v>2.5757492302152292</v>
      </c>
      <c r="I62" s="4">
        <f t="shared" si="4"/>
        <v>0.72222222222222221</v>
      </c>
    </row>
    <row r="63" spans="1:9" x14ac:dyDescent="0.15">
      <c r="A63" s="11">
        <v>2.7</v>
      </c>
      <c r="B63" s="14">
        <v>3.133</v>
      </c>
      <c r="C63" s="11">
        <f t="shared" si="5"/>
        <v>349.89283312790974</v>
      </c>
      <c r="D63" s="11">
        <f t="shared" si="2"/>
        <v>4.2263554925023339</v>
      </c>
      <c r="E63" s="11">
        <f t="shared" si="3"/>
        <v>422.6355492502334</v>
      </c>
      <c r="F63" s="11">
        <f>Speed_Calc!B$5*E63</f>
        <v>380.37199432521004</v>
      </c>
      <c r="G63" s="14">
        <f>Speed_Calc!G$3+Speed_Calc!G$5*A63^2</f>
        <v>20.0292329</v>
      </c>
      <c r="H63" s="7">
        <f>(F63-G63)/Speed_Calc!G$2*9.806</f>
        <v>2.6174230507671177</v>
      </c>
      <c r="I63" s="4">
        <f t="shared" si="4"/>
        <v>0.75</v>
      </c>
    </row>
    <row r="64" spans="1:9" x14ac:dyDescent="0.15">
      <c r="A64" s="11">
        <v>2.8</v>
      </c>
      <c r="B64" s="14">
        <v>3.133</v>
      </c>
      <c r="C64" s="11">
        <f t="shared" si="5"/>
        <v>362.85182694746186</v>
      </c>
      <c r="D64" s="11">
        <f t="shared" si="2"/>
        <v>4.448380144070013</v>
      </c>
      <c r="E64" s="11">
        <f t="shared" si="3"/>
        <v>428.95094246389419</v>
      </c>
      <c r="F64" s="11">
        <f>Speed_Calc!B$5*E64</f>
        <v>386.05584821750477</v>
      </c>
      <c r="G64" s="14">
        <f>Speed_Calc!G$3+Speed_Calc!G$5*A64^2</f>
        <v>20.031438399999999</v>
      </c>
      <c r="H64" s="7">
        <f>(F64-G64)/Speed_Calc!G$2*9.806</f>
        <v>2.6586928612373715</v>
      </c>
      <c r="I64" s="4">
        <f t="shared" si="4"/>
        <v>0.77777777777777768</v>
      </c>
    </row>
    <row r="65" spans="1:9" x14ac:dyDescent="0.15">
      <c r="A65" s="11">
        <v>2.9</v>
      </c>
      <c r="B65" s="14">
        <v>3.133</v>
      </c>
      <c r="C65" s="11">
        <f t="shared" si="5"/>
        <v>375.81082076701409</v>
      </c>
      <c r="D65" s="11">
        <f t="shared" si="2"/>
        <v>4.6744241912175379</v>
      </c>
      <c r="E65" s="11">
        <f t="shared" si="3"/>
        <v>435.20501090646047</v>
      </c>
      <c r="F65" s="11">
        <f>Speed_Calc!B$5*E65</f>
        <v>391.68450981581441</v>
      </c>
      <c r="G65" s="14">
        <f>Speed_Calc!G$3+Speed_Calc!G$5*A65^2</f>
        <v>20.033724100000001</v>
      </c>
      <c r="H65" s="7">
        <f>(F65-G65)/Speed_Calc!G$2*9.806</f>
        <v>2.6995611886883526</v>
      </c>
      <c r="I65" s="4">
        <f t="shared" si="4"/>
        <v>0.80555555555555547</v>
      </c>
    </row>
    <row r="66" spans="1:9" x14ac:dyDescent="0.15">
      <c r="A66" s="11">
        <v>3</v>
      </c>
      <c r="B66" s="14">
        <v>3.133</v>
      </c>
      <c r="C66" s="11">
        <f t="shared" si="5"/>
        <v>388.76981458656638</v>
      </c>
      <c r="D66" s="11">
        <f t="shared" si="2"/>
        <v>4.9044237780723865</v>
      </c>
      <c r="E66" s="11">
        <f t="shared" si="3"/>
        <v>441.39814002651468</v>
      </c>
      <c r="F66" s="11">
        <f>Speed_Calc!B$5*E66</f>
        <v>397.25832602386322</v>
      </c>
      <c r="G66" s="14">
        <f>Speed_Calc!G$3+Speed_Calc!G$5*A66^2</f>
        <v>20.036090000000002</v>
      </c>
      <c r="H66" s="7">
        <f>(F66-G66)/Speed_Calc!G$2*9.806</f>
        <v>2.7400305529259277</v>
      </c>
      <c r="I66" s="4">
        <f t="shared" si="4"/>
        <v>0.83333333333333326</v>
      </c>
    </row>
    <row r="67" spans="1:9" x14ac:dyDescent="0.15">
      <c r="A67" s="11">
        <v>3.1</v>
      </c>
      <c r="B67" s="14">
        <v>3.133</v>
      </c>
      <c r="C67" s="11">
        <f t="shared" si="5"/>
        <v>401.72880840611856</v>
      </c>
      <c r="D67" s="11">
        <f t="shared" si="2"/>
        <v>5.1383156070524239</v>
      </c>
      <c r="E67" s="11">
        <f t="shared" si="3"/>
        <v>447.53071416263043</v>
      </c>
      <c r="F67" s="11">
        <f>Speed_Calc!B$5*E67</f>
        <v>402.77764274636741</v>
      </c>
      <c r="G67" s="14">
        <f>Speed_Calc!G$3+Speed_Calc!G$5*A67^2</f>
        <v>20.038536100000002</v>
      </c>
      <c r="H67" s="7">
        <f>(F67-G67)/Speed_Calc!G$2*9.806</f>
        <v>2.7801034664994653</v>
      </c>
      <c r="I67" s="4">
        <f t="shared" si="4"/>
        <v>0.86111111111111116</v>
      </c>
    </row>
    <row r="68" spans="1:9" x14ac:dyDescent="0.15">
      <c r="A68" s="11">
        <v>3.2</v>
      </c>
      <c r="B68" s="14">
        <v>3.133</v>
      </c>
      <c r="C68" s="11">
        <f t="shared" si="5"/>
        <v>414.68780222567079</v>
      </c>
      <c r="D68" s="11">
        <f t="shared" si="2"/>
        <v>5.3760369368103476</v>
      </c>
      <c r="E68" s="11">
        <f t="shared" si="3"/>
        <v>453.60311654337295</v>
      </c>
      <c r="F68" s="11">
        <f>Speed_Calc!B$5*E68</f>
        <v>408.24280488903565</v>
      </c>
      <c r="G68" s="14">
        <f>Speed_Calc!G$3+Speed_Calc!G$5*A68^2</f>
        <v>20.041062400000001</v>
      </c>
      <c r="H68" s="7">
        <f>(F68-G68)/Speed_Calc!G$2*9.806</f>
        <v>2.8197824347018394</v>
      </c>
      <c r="I68" s="4">
        <f t="shared" si="4"/>
        <v>0.88888888888888895</v>
      </c>
    </row>
    <row r="69" spans="1:9" x14ac:dyDescent="0.15">
      <c r="A69" s="11">
        <v>3.3</v>
      </c>
      <c r="B69" s="14">
        <v>3.133</v>
      </c>
      <c r="C69" s="11">
        <f t="shared" si="5"/>
        <v>427.64679604522291</v>
      </c>
      <c r="D69" s="11">
        <f t="shared" si="2"/>
        <v>5.6175255801780919</v>
      </c>
      <c r="E69" s="11">
        <f t="shared" si="3"/>
        <v>459.61572928729856</v>
      </c>
      <c r="F69" s="11">
        <f>Speed_Calc!B$5*E69</f>
        <v>413.65415635856874</v>
      </c>
      <c r="G69" s="14">
        <f>Speed_Calc!G$3+Speed_Calc!G$5*A69^2</f>
        <v>20.0436689</v>
      </c>
      <c r="H69" s="7">
        <f>(F69-G69)/Speed_Calc!G$2*9.806</f>
        <v>2.8590699555694257</v>
      </c>
      <c r="I69" s="4">
        <f t="shared" si="4"/>
        <v>0.91666666666666663</v>
      </c>
    </row>
    <row r="70" spans="1:9" x14ac:dyDescent="0.15">
      <c r="A70" s="11">
        <v>3.4</v>
      </c>
      <c r="B70" s="14">
        <v>3.133</v>
      </c>
      <c r="C70" s="11">
        <f t="shared" si="5"/>
        <v>440.60578986477509</v>
      </c>
      <c r="D70" s="11">
        <f t="shared" si="2"/>
        <v>5.8627199021112828</v>
      </c>
      <c r="E70" s="11">
        <f t="shared" si="3"/>
        <v>465.56893340295505</v>
      </c>
      <c r="F70" s="11">
        <f>Speed_Calc!B$5*E70</f>
        <v>419.01204006265954</v>
      </c>
      <c r="G70" s="14">
        <f>Speed_Calc!G$3+Speed_Calc!G$5*A70^2</f>
        <v>20.046355599999998</v>
      </c>
      <c r="H70" s="7">
        <f>(F70-G70)/Speed_Calc!G$2*9.806</f>
        <v>2.8979685198821032</v>
      </c>
      <c r="I70" s="4">
        <f t="shared" si="4"/>
        <v>0.94444444444444442</v>
      </c>
    </row>
    <row r="71" spans="1:9" x14ac:dyDescent="0.15">
      <c r="A71" s="11">
        <v>3.5</v>
      </c>
      <c r="B71" s="14">
        <v>3.133</v>
      </c>
      <c r="C71" s="11">
        <f t="shared" si="5"/>
        <v>453.56478368432738</v>
      </c>
      <c r="D71" s="11">
        <f t="shared" si="2"/>
        <v>6.1115588176336431</v>
      </c>
      <c r="E71" s="11">
        <f t="shared" si="3"/>
        <v>471.46310878888096</v>
      </c>
      <c r="F71" s="11">
        <f>Speed_Calc!B$5*E71</f>
        <v>424.31679790999289</v>
      </c>
      <c r="G71" s="14">
        <f>Speed_Calc!G$3+Speed_Calc!G$5*A71^2</f>
        <v>20.049122499999999</v>
      </c>
      <c r="H71" s="7">
        <f>(F71-G71)/Speed_Calc!G$2*9.806</f>
        <v>2.936480611163252</v>
      </c>
      <c r="I71" s="4">
        <f t="shared" si="4"/>
        <v>0.97222222222222221</v>
      </c>
    </row>
    <row r="72" spans="1:9" x14ac:dyDescent="0.15">
      <c r="A72" s="11">
        <v>3.6</v>
      </c>
      <c r="B72" s="14">
        <v>3.133</v>
      </c>
      <c r="C72" s="11">
        <f t="shared" si="5"/>
        <v>466.52377750387956</v>
      </c>
      <c r="D72" s="11">
        <f t="shared" si="2"/>
        <v>6.3639817897814321</v>
      </c>
      <c r="E72" s="11">
        <f t="shared" si="3"/>
        <v>477.2986342336074</v>
      </c>
      <c r="F72" s="11">
        <f>Speed_Calc!B$5*E72</f>
        <v>429.56877081024669</v>
      </c>
      <c r="G72" s="14">
        <f>Speed_Calc!G$3+Speed_Calc!G$5*A72^2</f>
        <v>20.0519696</v>
      </c>
      <c r="H72" s="7">
        <f>(F72-G72)/Speed_Calc!G$2*9.806</f>
        <v>2.9746087056797621</v>
      </c>
      <c r="I72" s="4">
        <f t="shared" si="4"/>
        <v>1</v>
      </c>
    </row>
    <row r="73" spans="1:9" x14ac:dyDescent="0.15">
      <c r="A73" s="11">
        <v>3.7</v>
      </c>
      <c r="B73" s="14">
        <v>3.133</v>
      </c>
      <c r="C73" s="11">
        <f t="shared" si="5"/>
        <v>479.4827713234319</v>
      </c>
      <c r="D73" s="11">
        <f t="shared" si="2"/>
        <v>6.619928827547878</v>
      </c>
      <c r="E73" s="11">
        <f t="shared" si="3"/>
        <v>483.07588741565581</v>
      </c>
      <c r="F73" s="11">
        <f>Speed_Calc!B$5*E73</f>
        <v>434.76829867409026</v>
      </c>
      <c r="G73" s="14">
        <f>Speed_Calc!G$3+Speed_Calc!G$5*A73^2</f>
        <v>20.054896899999999</v>
      </c>
      <c r="H73" s="7">
        <f>(F73-G73)/Speed_Calc!G$2*9.806</f>
        <v>3.0123552724420213</v>
      </c>
      <c r="I73" s="4">
        <f t="shared" si="4"/>
        <v>1.0277777777777779</v>
      </c>
    </row>
    <row r="74" spans="1:9" x14ac:dyDescent="0.15">
      <c r="A74" s="11">
        <v>3.8</v>
      </c>
      <c r="B74" s="14">
        <v>3.133</v>
      </c>
      <c r="C74" s="11">
        <f t="shared" si="5"/>
        <v>492.44176514298397</v>
      </c>
      <c r="D74" s="11">
        <f t="shared" si="2"/>
        <v>6.8793404838275842</v>
      </c>
      <c r="E74" s="11">
        <f t="shared" si="3"/>
        <v>488.79524490353896</v>
      </c>
      <c r="F74" s="11">
        <f>Speed_Calc!B$5*E74</f>
        <v>439.91572041318506</v>
      </c>
      <c r="G74" s="14">
        <f>Speed_Calc!G$3+Speed_Calc!G$5*A74^2</f>
        <v>20.057904400000002</v>
      </c>
      <c r="H74" s="7">
        <f>(F74-G74)/Speed_Calc!G$2*9.806</f>
        <v>3.0497227732039205</v>
      </c>
      <c r="I74" s="4">
        <f t="shared" si="4"/>
        <v>1.0555555555555556</v>
      </c>
    </row>
    <row r="75" spans="1:9" x14ac:dyDescent="0.15">
      <c r="A75" s="11">
        <v>3.9</v>
      </c>
      <c r="B75" s="14">
        <v>3.133</v>
      </c>
      <c r="C75" s="11">
        <f t="shared" si="5"/>
        <v>505.40075896253614</v>
      </c>
      <c r="D75" s="11">
        <f t="shared" si="2"/>
        <v>7.1421578533609953</v>
      </c>
      <c r="E75" s="11">
        <f t="shared" si="3"/>
        <v>494.45708215576133</v>
      </c>
      <c r="F75" s="11">
        <f>Speed_Calc!B$5*E75</f>
        <v>445.01137394018519</v>
      </c>
      <c r="G75" s="14">
        <f>Speed_Calc!G$3+Speed_Calc!G$5*A75^2</f>
        <v>20.0609921</v>
      </c>
      <c r="H75" s="7">
        <f>(F75-G75)/Speed_Calc!G$2*9.806</f>
        <v>3.0867136624628562</v>
      </c>
      <c r="I75" s="4">
        <f t="shared" si="4"/>
        <v>1.0833333333333333</v>
      </c>
    </row>
    <row r="76" spans="1:9" x14ac:dyDescent="0.15">
      <c r="A76" s="11">
        <v>4</v>
      </c>
      <c r="B76" s="14">
        <v>3.133</v>
      </c>
      <c r="C76" s="11">
        <f t="shared" si="5"/>
        <v>518.35975278208855</v>
      </c>
      <c r="D76" s="11">
        <f t="shared" si="2"/>
        <v>7.4083225706787967</v>
      </c>
      <c r="E76" s="11">
        <f t="shared" si="3"/>
        <v>500.06177352081875</v>
      </c>
      <c r="F76" s="11">
        <f>Speed_Calc!B$5*E76</f>
        <v>450.05559616873688</v>
      </c>
      <c r="G76" s="14">
        <f>Speed_Calc!G$3+Speed_Calc!G$5*A76^2</f>
        <v>20.064160000000001</v>
      </c>
      <c r="H76" s="7">
        <f>(F76-G76)/Speed_Calc!G$2*9.806</f>
        <v>3.1233303874597285</v>
      </c>
      <c r="I76" s="4">
        <f t="shared" si="4"/>
        <v>1.1111111111111112</v>
      </c>
    </row>
    <row r="77" spans="1:9" x14ac:dyDescent="0.15">
      <c r="A77" s="11">
        <v>4.0999999999999996</v>
      </c>
      <c r="B77" s="14">
        <v>3.133</v>
      </c>
      <c r="C77" s="11">
        <f t="shared" si="5"/>
        <v>531.31874660164056</v>
      </c>
      <c r="D77" s="11">
        <f t="shared" si="2"/>
        <v>7.6777768080463353</v>
      </c>
      <c r="E77" s="11">
        <f t="shared" si="3"/>
        <v>505.60969223719786</v>
      </c>
      <c r="F77" s="11">
        <f>Speed_Calc!B$5*E77</f>
        <v>455.04872301347808</v>
      </c>
      <c r="G77" s="14">
        <f>Speed_Calc!G$3+Speed_Calc!G$5*A77^2</f>
        <v>20.067408100000002</v>
      </c>
      <c r="H77" s="7">
        <f>(F77-G77)/Speed_Calc!G$2*9.806</f>
        <v>3.1595753881789377</v>
      </c>
      <c r="I77" s="4">
        <f t="shared" si="4"/>
        <v>1.1388888888888888</v>
      </c>
    </row>
    <row r="78" spans="1:9" x14ac:dyDescent="0.15">
      <c r="A78" s="11">
        <v>4.2</v>
      </c>
      <c r="B78" s="14">
        <v>3.133</v>
      </c>
      <c r="C78" s="11">
        <f t="shared" si="5"/>
        <v>544.2777404211929</v>
      </c>
      <c r="D78" s="11">
        <f t="shared" si="2"/>
        <v>7.95046327340809</v>
      </c>
      <c r="E78" s="11">
        <f t="shared" si="3"/>
        <v>511.10121043337728</v>
      </c>
      <c r="F78" s="11">
        <f>Speed_Calc!B$5*E78</f>
        <v>459.99108939003958</v>
      </c>
      <c r="G78" s="14">
        <f>Speed_Calc!G$3+Speed_Calc!G$5*A78^2</f>
        <v>20.070736400000001</v>
      </c>
      <c r="H78" s="7">
        <f>(F78-G78)/Speed_Calc!G$2*9.806</f>
        <v>3.1954510973483909</v>
      </c>
      <c r="I78" s="4">
        <f t="shared" si="4"/>
        <v>1.1666666666666667</v>
      </c>
    </row>
    <row r="79" spans="1:9" x14ac:dyDescent="0.15">
      <c r="A79" s="11">
        <v>4.3</v>
      </c>
      <c r="B79" s="14">
        <v>3.133</v>
      </c>
      <c r="C79" s="11">
        <f t="shared" si="5"/>
        <v>557.23673424074502</v>
      </c>
      <c r="D79" s="11">
        <f t="shared" si="2"/>
        <v>8.2263252083320459</v>
      </c>
      <c r="E79" s="11">
        <f t="shared" si="3"/>
        <v>516.53669912782618</v>
      </c>
      <c r="F79" s="11">
        <f>Speed_Calc!B$5*E79</f>
        <v>464.88302921504356</v>
      </c>
      <c r="G79" s="14">
        <f>Speed_Calc!G$3+Speed_Calc!G$5*A79^2</f>
        <v>20.0741449</v>
      </c>
      <c r="H79" s="7">
        <f>(F79-G79)/Speed_Calc!G$2*9.806</f>
        <v>3.2309599404394937</v>
      </c>
      <c r="I79" s="4">
        <f t="shared" si="4"/>
        <v>1.1944444444444444</v>
      </c>
    </row>
    <row r="80" spans="1:9" x14ac:dyDescent="0.15">
      <c r="A80" s="11">
        <v>4.4000000000000004</v>
      </c>
      <c r="B80" s="14">
        <v>3.133</v>
      </c>
      <c r="C80" s="11">
        <f t="shared" si="5"/>
        <v>570.19572806029748</v>
      </c>
      <c r="D80" s="11">
        <f t="shared" si="2"/>
        <v>8.505306385954178</v>
      </c>
      <c r="E80" s="11">
        <f t="shared" si="3"/>
        <v>521.91652822900619</v>
      </c>
      <c r="F80" s="11">
        <f>Speed_Calc!B$5*E80</f>
        <v>469.72487540610558</v>
      </c>
      <c r="G80" s="14">
        <f>Speed_Calc!G$3+Speed_Calc!G$5*A80^2</f>
        <v>20.077633599999999</v>
      </c>
      <c r="H80" s="7">
        <f>(F80-G80)/Speed_Calc!G$2*9.806</f>
        <v>3.2661043356671637</v>
      </c>
      <c r="I80" s="4">
        <f t="shared" si="4"/>
        <v>1.2222222222222223</v>
      </c>
    </row>
    <row r="81" spans="1:9" x14ac:dyDescent="0.15">
      <c r="A81" s="11">
        <v>4.5</v>
      </c>
      <c r="B81" s="14">
        <v>3.133</v>
      </c>
      <c r="C81" s="11">
        <f t="shared" si="5"/>
        <v>583.15472187984949</v>
      </c>
      <c r="D81" s="11">
        <f t="shared" si="2"/>
        <v>8.7873511089228202</v>
      </c>
      <c r="E81" s="11">
        <f t="shared" si="3"/>
        <v>527.24106653536933</v>
      </c>
      <c r="F81" s="11">
        <f>Speed_Calc!B$5*E81</f>
        <v>474.51695988183241</v>
      </c>
      <c r="G81" s="14">
        <f>Speed_Calc!G$3+Speed_Calc!G$5*A81^2</f>
        <v>20.0812025</v>
      </c>
      <c r="H81" s="7">
        <f>(F81-G81)/Speed_Calc!G$2*9.806</f>
        <v>3.3008866939898134</v>
      </c>
      <c r="I81" s="4">
        <f t="shared" si="4"/>
        <v>1.25</v>
      </c>
    </row>
    <row r="82" spans="1:9" x14ac:dyDescent="0.15">
      <c r="A82" s="11">
        <v>4.5999999999999996</v>
      </c>
      <c r="B82" s="14">
        <v>3.133</v>
      </c>
      <c r="C82" s="11">
        <f t="shared" si="5"/>
        <v>596.11371569940161</v>
      </c>
      <c r="D82" s="11">
        <f t="shared" si="2"/>
        <v>9.0724042073431477</v>
      </c>
      <c r="E82" s="11">
        <f t="shared" si="3"/>
        <v>532.51068173535862</v>
      </c>
      <c r="F82" s="11">
        <f>Speed_Calc!B$5*E82</f>
        <v>479.25961356182279</v>
      </c>
      <c r="G82" s="14">
        <f>Speed_Calc!G$3+Speed_Calc!G$5*A82^2</f>
        <v>20.0848516</v>
      </c>
      <c r="H82" s="7">
        <f>(F82-G82)/Speed_Calc!G$2*9.806</f>
        <v>3.3353094191093589</v>
      </c>
      <c r="I82" s="4">
        <f t="shared" si="4"/>
        <v>1.2777777777777777</v>
      </c>
    </row>
    <row r="83" spans="1:9" x14ac:dyDescent="0.15">
      <c r="A83" s="11">
        <v>4.7</v>
      </c>
      <c r="B83" s="14">
        <v>3.133</v>
      </c>
      <c r="C83" s="11">
        <f t="shared" si="5"/>
        <v>609.07270951895396</v>
      </c>
      <c r="D83" s="11">
        <f t="shared" si="2"/>
        <v>9.3604110367215814</v>
      </c>
      <c r="E83" s="11">
        <f t="shared" si="3"/>
        <v>537.72574040740994</v>
      </c>
      <c r="F83" s="11">
        <f>Speed_Calc!B$5*E83</f>
        <v>483.95316636666894</v>
      </c>
      <c r="G83" s="14">
        <f>Speed_Calc!G$3+Speed_Calc!G$5*A83^2</f>
        <v>20.0885809</v>
      </c>
      <c r="H83" s="7">
        <f>(F83-G83)/Speed_Calc!G$2*9.806</f>
        <v>3.3693749074712258</v>
      </c>
      <c r="I83" s="4">
        <f t="shared" si="4"/>
        <v>1.3055555555555556</v>
      </c>
    </row>
    <row r="84" spans="1:9" x14ac:dyDescent="0.15">
      <c r="A84" s="11">
        <v>4.8</v>
      </c>
      <c r="B84" s="14">
        <v>3.133</v>
      </c>
      <c r="C84" s="11">
        <f t="shared" si="5"/>
        <v>622.03170333850608</v>
      </c>
      <c r="D84" s="11">
        <f t="shared" si="2"/>
        <v>9.6513174759102043</v>
      </c>
      <c r="E84" s="11">
        <f t="shared" si="3"/>
        <v>542.88660801994911</v>
      </c>
      <c r="F84" s="11">
        <f>Speed_Calc!B$5*E84</f>
        <v>488.59794721795419</v>
      </c>
      <c r="G84" s="14">
        <f>Speed_Calc!G$3+Speed_Calc!G$5*A84^2</f>
        <v>20.092390399999999</v>
      </c>
      <c r="H84" s="7">
        <f>(F84-G84)/Speed_Calc!G$2*9.806</f>
        <v>3.4030855482643396</v>
      </c>
      <c r="I84" s="4">
        <f t="shared" si="4"/>
        <v>1.3333333333333333</v>
      </c>
    </row>
    <row r="85" spans="1:9" x14ac:dyDescent="0.15">
      <c r="A85" s="11">
        <v>4.9000000000000004</v>
      </c>
      <c r="B85" s="14">
        <v>3.133</v>
      </c>
      <c r="C85" s="11">
        <f t="shared" si="5"/>
        <v>634.99069715805831</v>
      </c>
      <c r="D85" s="11">
        <f t="shared" si="2"/>
        <v>9.9450699250512145</v>
      </c>
      <c r="E85" s="11">
        <f t="shared" si="3"/>
        <v>547.99364893139352</v>
      </c>
      <c r="F85" s="11">
        <f>Speed_Calc!B$5*E85</f>
        <v>493.19428403825418</v>
      </c>
      <c r="G85" s="14">
        <f>Speed_Calc!G$3+Speed_Calc!G$5*A85^2</f>
        <v>20.096280100000001</v>
      </c>
      <c r="H85" s="7">
        <f>(F85-G85)/Speed_Calc!G$2*9.806</f>
        <v>3.4364437234211263</v>
      </c>
      <c r="I85" s="4">
        <f t="shared" si="4"/>
        <v>1.3611111111111112</v>
      </c>
    </row>
    <row r="86" spans="1:9" x14ac:dyDescent="0.15">
      <c r="A86" s="11">
        <v>5</v>
      </c>
      <c r="B86" s="14">
        <v>3.133</v>
      </c>
      <c r="C86" s="11">
        <f t="shared" si="5"/>
        <v>647.94969097761054</v>
      </c>
      <c r="D86" s="11">
        <f t="shared" si="2"/>
        <v>10.241615303521339</v>
      </c>
      <c r="E86" s="11">
        <f t="shared" si="3"/>
        <v>553.04722639015233</v>
      </c>
      <c r="F86" s="11">
        <f>Speed_Calc!B$5*E86</f>
        <v>497.74250375113712</v>
      </c>
      <c r="G86" s="14">
        <f>Speed_Calc!G$3+Speed_Calc!G$5*A86^2</f>
        <v>20.100249999999999</v>
      </c>
      <c r="H86" s="7">
        <f>(F86-G86)/Speed_Calc!G$2*9.806</f>
        <v>3.4694518076175185</v>
      </c>
      <c r="I86" s="4">
        <f t="shared" si="4"/>
        <v>1.3888888888888888</v>
      </c>
    </row>
    <row r="87" spans="1:9" x14ac:dyDescent="0.15">
      <c r="A87" s="11">
        <v>5.0999999999999996</v>
      </c>
      <c r="B87" s="14">
        <v>3.133</v>
      </c>
      <c r="C87" s="11">
        <f t="shared" si="5"/>
        <v>660.90868479716266</v>
      </c>
      <c r="D87" s="11">
        <f t="shared" si="2"/>
        <v>10.540901047876261</v>
      </c>
      <c r="E87" s="11">
        <f t="shared" si="3"/>
        <v>558.04770253462573</v>
      </c>
      <c r="F87" s="11">
        <f>Speed_Calc!B$5*E87</f>
        <v>502.24293228116318</v>
      </c>
      <c r="G87" s="14">
        <f>Speed_Calc!G$3+Speed_Calc!G$5*A87^2</f>
        <v>20.1043001</v>
      </c>
      <c r="H87" s="7">
        <f>(F87-G87)/Speed_Calc!G$2*9.806</f>
        <v>3.5021121682729524</v>
      </c>
      <c r="I87" s="4">
        <f t="shared" si="4"/>
        <v>1.4166666666666665</v>
      </c>
    </row>
    <row r="88" spans="1:9" x14ac:dyDescent="0.15">
      <c r="A88" s="11">
        <v>5.2</v>
      </c>
      <c r="B88" s="14">
        <v>3.133</v>
      </c>
      <c r="C88" s="11">
        <f t="shared" si="5"/>
        <v>673.8676786167149</v>
      </c>
      <c r="D88" s="11">
        <f t="shared" si="2"/>
        <v>10.842875109795063</v>
      </c>
      <c r="E88" s="11">
        <f t="shared" si="3"/>
        <v>562.99543839320529</v>
      </c>
      <c r="F88" s="11">
        <f>Speed_Calc!B$5*E88</f>
        <v>506.69589455388478</v>
      </c>
      <c r="G88" s="14">
        <f>Speed_Calc!G$3+Speed_Calc!G$5*A88^2</f>
        <v>20.1084304</v>
      </c>
      <c r="H88" s="7">
        <f>(F88-G88)/Speed_Calc!G$2*9.806</f>
        <v>3.5344271655503658</v>
      </c>
      <c r="I88" s="4">
        <f t="shared" si="4"/>
        <v>1.4444444444444444</v>
      </c>
    </row>
    <row r="89" spans="1:9" x14ac:dyDescent="0.15">
      <c r="A89" s="11">
        <v>5.3</v>
      </c>
      <c r="B89" s="14">
        <v>3.133</v>
      </c>
      <c r="C89" s="11">
        <f t="shared" si="5"/>
        <v>686.82667243626702</v>
      </c>
      <c r="D89" s="11">
        <f t="shared" si="2"/>
        <v>11.147485954024631</v>
      </c>
      <c r="E89" s="11">
        <f t="shared" si="3"/>
        <v>567.89079388427376</v>
      </c>
      <c r="F89" s="11">
        <f>Speed_Calc!B$5*E89</f>
        <v>511.10171449584641</v>
      </c>
      <c r="G89" s="14">
        <f>Speed_Calc!G$3+Speed_Calc!G$5*A89^2</f>
        <v>20.112640899999999</v>
      </c>
      <c r="H89" s="7">
        <f>(F89-G89)/Speed_Calc!G$2*9.806</f>
        <v>3.5663991523562002</v>
      </c>
      <c r="I89" s="4">
        <f t="shared" si="4"/>
        <v>1.4722222222222221</v>
      </c>
    </row>
    <row r="90" spans="1:9" x14ac:dyDescent="0.15">
      <c r="A90" s="11">
        <v>5.4</v>
      </c>
      <c r="B90" s="14">
        <v>3.133</v>
      </c>
      <c r="C90" s="11">
        <f t="shared" si="5"/>
        <v>699.78566625581948</v>
      </c>
      <c r="D90" s="11">
        <f t="shared" si="2"/>
        <v>11.454682556324116</v>
      </c>
      <c r="E90" s="11">
        <f t="shared" si="3"/>
        <v>572.73412781620573</v>
      </c>
      <c r="F90" s="11">
        <f>Speed_Calc!B$5*E90</f>
        <v>515.46071503458518</v>
      </c>
      <c r="G90" s="14">
        <f>Speed_Calc!G$3+Speed_Calc!G$5*A90^2</f>
        <v>20.116931600000001</v>
      </c>
      <c r="H90" s="7">
        <f>(F90-G90)/Speed_Calc!G$2*9.806</f>
        <v>3.5980304743404012</v>
      </c>
      <c r="I90" s="4">
        <f t="shared" si="4"/>
        <v>1.5</v>
      </c>
    </row>
    <row r="91" spans="1:9" x14ac:dyDescent="0.15">
      <c r="A91" s="11">
        <v>5.5</v>
      </c>
      <c r="B91" s="14">
        <v>3.133</v>
      </c>
      <c r="C91" s="11">
        <f t="shared" si="5"/>
        <v>712.7446600753716</v>
      </c>
      <c r="D91" s="11">
        <f t="shared" si="2"/>
        <v>11.76441440140931</v>
      </c>
      <c r="E91" s="11">
        <f t="shared" si="3"/>
        <v>577.52579788736602</v>
      </c>
      <c r="F91" s="11">
        <f>Speed_Calc!B$5*E91</f>
        <v>519.7732180986294</v>
      </c>
      <c r="G91" s="14">
        <f>Speed_Calc!G$3+Speed_Calc!G$5*A91^2</f>
        <v>20.121302499999999</v>
      </c>
      <c r="H91" s="7">
        <f>(F91-G91)/Speed_Calc!G$2*9.806</f>
        <v>3.6293234698964145</v>
      </c>
      <c r="I91" s="4">
        <f t="shared" si="4"/>
        <v>1.5277777777777777</v>
      </c>
    </row>
    <row r="92" spans="1:9" x14ac:dyDescent="0.15">
      <c r="A92" s="11">
        <v>5.6</v>
      </c>
      <c r="B92" s="14">
        <v>3.133</v>
      </c>
      <c r="C92" s="11">
        <f t="shared" si="5"/>
        <v>725.70365389492372</v>
      </c>
      <c r="D92" s="11">
        <f t="shared" si="2"/>
        <v>12.076631480897138</v>
      </c>
      <c r="E92" s="11">
        <f t="shared" si="3"/>
        <v>582.26616068611224</v>
      </c>
      <c r="F92" s="11">
        <f>Speed_Calc!B$5*E92</f>
        <v>524.03954461750106</v>
      </c>
      <c r="G92" s="14">
        <f>Speed_Calc!G$3+Speed_Calc!G$5*A92^2</f>
        <v>20.125753599999999</v>
      </c>
      <c r="H92" s="7">
        <f>(F92-G92)/Speed_Calc!G$2*9.806</f>
        <v>3.6602804701611964</v>
      </c>
      <c r="I92" s="4">
        <f t="shared" si="4"/>
        <v>1.5555555555555554</v>
      </c>
    </row>
    <row r="93" spans="1:9" x14ac:dyDescent="0.15">
      <c r="A93" s="11">
        <v>5.7</v>
      </c>
      <c r="B93" s="14">
        <v>3.133</v>
      </c>
      <c r="C93" s="11">
        <f t="shared" si="5"/>
        <v>738.66264771447595</v>
      </c>
      <c r="D93" s="11">
        <f t="shared" si="2"/>
        <v>12.391284291250052</v>
      </c>
      <c r="E93" s="11">
        <f t="shared" si="3"/>
        <v>586.95557169079211</v>
      </c>
      <c r="F93" s="11">
        <f>Speed_Calc!B$5*E93</f>
        <v>528.26001452171295</v>
      </c>
      <c r="G93" s="14">
        <f>Speed_Calc!G$3+Speed_Calc!G$5*A93^2</f>
        <v>20.130284899999999</v>
      </c>
      <c r="H93" s="7">
        <f>(F93-G93)/Speed_Calc!G$2*9.806</f>
        <v>3.6909037990151976</v>
      </c>
      <c r="I93" s="4">
        <f t="shared" si="4"/>
        <v>1.5833333333333333</v>
      </c>
    </row>
    <row r="94" spans="1:9" x14ac:dyDescent="0.15">
      <c r="A94" s="11">
        <v>5.8</v>
      </c>
      <c r="B94" s="14">
        <v>3.133</v>
      </c>
      <c r="C94" s="11">
        <f t="shared" si="5"/>
        <v>751.62164153402819</v>
      </c>
      <c r="D94" s="11">
        <f t="shared" si="2"/>
        <v>12.708323831720451</v>
      </c>
      <c r="E94" s="11">
        <f t="shared" si="3"/>
        <v>591.5943852697452</v>
      </c>
      <c r="F94" s="11">
        <f>Speed_Calc!B$5*E94</f>
        <v>532.43494674277065</v>
      </c>
      <c r="G94" s="14">
        <f>Speed_Calc!G$3+Speed_Calc!G$5*A94^2</f>
        <v>20.134896399999999</v>
      </c>
      <c r="H94" s="7">
        <f>(F94-G94)/Speed_Calc!G$2*9.806</f>
        <v>3.7211957730823766</v>
      </c>
      <c r="I94" s="4">
        <f t="shared" si="4"/>
        <v>1.6111111111111109</v>
      </c>
    </row>
    <row r="95" spans="1:9" x14ac:dyDescent="0.15">
      <c r="A95" s="11">
        <v>5.9</v>
      </c>
      <c r="B95" s="14">
        <v>3.133</v>
      </c>
      <c r="C95" s="11">
        <f t="shared" si="5"/>
        <v>764.58063535358042</v>
      </c>
      <c r="D95" s="11">
        <f t="shared" si="2"/>
        <v>13.027701602295124</v>
      </c>
      <c r="E95" s="11">
        <f t="shared" si="3"/>
        <v>596.18295468130236</v>
      </c>
      <c r="F95" s="11">
        <f>Speed_Calc!B$5*E95</f>
        <v>536.56465921317215</v>
      </c>
      <c r="G95" s="14">
        <f>Speed_Calc!G$3+Speed_Calc!G$5*A95^2</f>
        <v>20.139588100000001</v>
      </c>
      <c r="H95" s="7">
        <f>(F95-G95)/Speed_Calc!G$2*9.806</f>
        <v>3.7511587017301973</v>
      </c>
      <c r="I95" s="4">
        <f t="shared" si="4"/>
        <v>1.6388888888888888</v>
      </c>
    </row>
    <row r="96" spans="1:9" x14ac:dyDescent="0.15">
      <c r="A96" s="11">
        <v>6</v>
      </c>
      <c r="B96" s="14">
        <v>3.133</v>
      </c>
      <c r="C96" s="11">
        <f t="shared" si="5"/>
        <v>777.53962917313277</v>
      </c>
      <c r="D96" s="11">
        <f t="shared" si="2"/>
        <v>13.349369601639687</v>
      </c>
      <c r="E96" s="11">
        <f t="shared" si="3"/>
        <v>600.72163207378583</v>
      </c>
      <c r="F96" s="11">
        <f>Speed_Calc!B$5*E96</f>
        <v>540.64946886640723</v>
      </c>
      <c r="G96" s="14">
        <f>Speed_Calc!G$3+Speed_Calc!G$5*A96^2</f>
        <v>20.144359999999999</v>
      </c>
      <c r="H96" s="7">
        <f>(F96-G96)/Speed_Calc!G$2*9.806</f>
        <v>3.7807948870696215</v>
      </c>
      <c r="I96" s="4">
        <f t="shared" si="4"/>
        <v>1.6666666666666665</v>
      </c>
    </row>
    <row r="97" spans="1:9" x14ac:dyDescent="0.15">
      <c r="A97" s="11">
        <v>6.1</v>
      </c>
      <c r="B97" s="14">
        <v>3.133</v>
      </c>
      <c r="C97" s="11">
        <f t="shared" si="5"/>
        <v>790.49862299268466</v>
      </c>
      <c r="D97" s="11">
        <f t="shared" si="2"/>
        <v>13.673280325042976</v>
      </c>
      <c r="E97" s="11">
        <f t="shared" si="3"/>
        <v>605.21076848550888</v>
      </c>
      <c r="F97" s="11">
        <f>Speed_Calc!B$5*E97</f>
        <v>544.68969163695806</v>
      </c>
      <c r="G97" s="14">
        <f>Speed_Calc!G$3+Speed_Calc!G$5*A97^2</f>
        <v>20.1492121</v>
      </c>
      <c r="H97" s="7">
        <f>(F97-G97)/Speed_Calc!G$2*9.806</f>
        <v>3.8101066239551189</v>
      </c>
      <c r="I97" s="4">
        <f t="shared" si="4"/>
        <v>1.6944444444444442</v>
      </c>
    </row>
    <row r="98" spans="1:9" x14ac:dyDescent="0.15">
      <c r="A98" s="11">
        <v>6.2</v>
      </c>
      <c r="B98" s="14">
        <v>3.133</v>
      </c>
      <c r="C98" s="11">
        <f t="shared" si="5"/>
        <v>803.45761681223712</v>
      </c>
      <c r="D98" s="11">
        <f t="shared" si="2"/>
        <v>13.999386762361539</v>
      </c>
      <c r="E98" s="11">
        <f t="shared" si="3"/>
        <v>609.65071384477676</v>
      </c>
      <c r="F98" s="11">
        <f>Speed_Calc!B$5*E98</f>
        <v>548.68564246029905</v>
      </c>
      <c r="G98" s="14">
        <f>Speed_Calc!G$3+Speed_Calc!G$5*A98^2</f>
        <v>20.1541444</v>
      </c>
      <c r="H98" s="7">
        <f>(F98-G98)/Speed_Calc!G$2*9.806</f>
        <v>3.8390961999846609</v>
      </c>
      <c r="I98" s="4">
        <f t="shared" si="4"/>
        <v>1.7222222222222223</v>
      </c>
    </row>
    <row r="99" spans="1:9" x14ac:dyDescent="0.15">
      <c r="A99" s="11">
        <v>6.3</v>
      </c>
      <c r="B99" s="14">
        <v>3.133</v>
      </c>
      <c r="C99" s="11">
        <f t="shared" si="5"/>
        <v>816.41661063178924</v>
      </c>
      <c r="D99" s="11">
        <f t="shared" si="2"/>
        <v>14.327642395963984</v>
      </c>
      <c r="E99" s="11">
        <f t="shared" si="3"/>
        <v>614.04181696988519</v>
      </c>
      <c r="F99" s="11">
        <f>Speed_Calc!B$5*E99</f>
        <v>552.63763527289666</v>
      </c>
      <c r="G99" s="14">
        <f>Speed_Calc!G$3+Speed_Calc!G$5*A99^2</f>
        <v>20.159156899999999</v>
      </c>
      <c r="H99" s="7">
        <f>(F99-G99)/Speed_Calc!G$2*9.806</f>
        <v>3.8677658954997218</v>
      </c>
      <c r="I99" s="4">
        <f t="shared" si="4"/>
        <v>1.75</v>
      </c>
    </row>
    <row r="100" spans="1:9" x14ac:dyDescent="0.15">
      <c r="A100" s="11">
        <v>6.4</v>
      </c>
      <c r="B100" s="14">
        <v>3.133</v>
      </c>
      <c r="C100" s="11">
        <f t="shared" si="5"/>
        <v>829.37560445134159</v>
      </c>
      <c r="D100" s="11">
        <f t="shared" si="2"/>
        <v>14.658001198675475</v>
      </c>
      <c r="E100" s="11">
        <f t="shared" si="3"/>
        <v>618.3844255691215</v>
      </c>
      <c r="F100" s="11">
        <f>Speed_Calc!B$5*E100</f>
        <v>556.54598301220938</v>
      </c>
      <c r="G100" s="14">
        <f>Speed_Calc!G$3+Speed_Calc!G$5*A100^2</f>
        <v>20.164249600000002</v>
      </c>
      <c r="H100" s="7">
        <f>(F100-G100)/Speed_Calc!G$2*9.806</f>
        <v>3.8961179835852779</v>
      </c>
      <c r="I100" s="4">
        <f t="shared" si="4"/>
        <v>1.7777777777777779</v>
      </c>
    </row>
    <row r="101" spans="1:9" x14ac:dyDescent="0.15">
      <c r="A101" s="11">
        <v>6.5</v>
      </c>
      <c r="B101" s="14">
        <v>3.133</v>
      </c>
      <c r="C101" s="11">
        <f t="shared" si="5"/>
        <v>842.33459827089382</v>
      </c>
      <c r="D101" s="11">
        <f t="shared" ref="D101:D164" si="6">-4.687*10^(-17)*C101^5+9.129*10^(-13)*C101^4-6.175*10^(-9)*C101^3+1.799*10^(-5)*C101^2+6.502*10^(-3)*C101</f>
        <v>14.990417631722121</v>
      </c>
      <c r="E101" s="11">
        <f t="shared" si="3"/>
        <v>622.678886240765</v>
      </c>
      <c r="F101" s="11">
        <f>Speed_Calc!B$5*E101</f>
        <v>560.41099761668852</v>
      </c>
      <c r="G101" s="14">
        <f>Speed_Calc!G$3+Speed_Calc!G$5*A101^2</f>
        <v>20.1694225</v>
      </c>
      <c r="H101" s="7">
        <f>(F101-G101)/Speed_Calc!G$2*9.806</f>
        <v>3.9241547300698127</v>
      </c>
      <c r="I101" s="4">
        <f t="shared" si="4"/>
        <v>1.8055555555555556</v>
      </c>
    </row>
    <row r="102" spans="1:9" x14ac:dyDescent="0.15">
      <c r="A102" s="11">
        <v>6.6</v>
      </c>
      <c r="B102" s="14">
        <v>3.133</v>
      </c>
      <c r="C102" s="11">
        <f t="shared" si="5"/>
        <v>855.29359209044583</v>
      </c>
      <c r="D102" s="11">
        <f t="shared" si="6"/>
        <v>15.324846642675412</v>
      </c>
      <c r="E102" s="11">
        <f t="shared" ref="E102:E165" si="7">D102*75*B102*B$31*B$32/B$23/C102/2/PI()*60</f>
        <v>626.92554447308498</v>
      </c>
      <c r="F102" s="11">
        <f>Speed_Calc!B$5*E102</f>
        <v>564.23299002577653</v>
      </c>
      <c r="G102" s="14">
        <f>Speed_Calc!G$3+Speed_Calc!G$5*A102^2</f>
        <v>20.1746756</v>
      </c>
      <c r="H102" s="7">
        <f>(F102-G102)/Speed_Calc!G$2*9.806</f>
        <v>3.9518783935253068</v>
      </c>
      <c r="I102" s="4">
        <f t="shared" ref="I102:I165" si="8">A102/3.6</f>
        <v>1.8333333333333333</v>
      </c>
    </row>
    <row r="103" spans="1:9" x14ac:dyDescent="0.15">
      <c r="A103" s="11">
        <v>6.7</v>
      </c>
      <c r="B103" s="14">
        <v>3.133</v>
      </c>
      <c r="C103" s="11">
        <f t="shared" si="5"/>
        <v>868.25258590999829</v>
      </c>
      <c r="D103" s="11">
        <f t="shared" si="6"/>
        <v>15.661243663396686</v>
      </c>
      <c r="E103" s="11">
        <f t="shared" si="7"/>
        <v>631.12474464434399</v>
      </c>
      <c r="F103" s="11">
        <f>Speed_Calc!B$5*E103</f>
        <v>568.01227017990959</v>
      </c>
      <c r="G103" s="14">
        <f>Speed_Calc!G$3+Speed_Calc!G$5*A103^2</f>
        <v>20.180008900000001</v>
      </c>
      <c r="H103" s="7">
        <f>(F103-G103)/Speed_Calc!G$2*9.806</f>
        <v>3.9792912252672545</v>
      </c>
      <c r="I103" s="4">
        <f t="shared" si="8"/>
        <v>1.8611111111111112</v>
      </c>
    </row>
    <row r="104" spans="1:9" x14ac:dyDescent="0.15">
      <c r="A104" s="11">
        <v>6.8</v>
      </c>
      <c r="B104" s="14">
        <v>3.133</v>
      </c>
      <c r="C104" s="11">
        <f t="shared" si="5"/>
        <v>881.21157972955018</v>
      </c>
      <c r="D104" s="11">
        <f t="shared" si="6"/>
        <v>15.999564607981471</v>
      </c>
      <c r="E104" s="11">
        <f t="shared" si="7"/>
        <v>635.27683002279389</v>
      </c>
      <c r="F104" s="11">
        <f>Speed_Calc!B$5*E104</f>
        <v>571.74914702051456</v>
      </c>
      <c r="G104" s="14">
        <f>Speed_Calc!G$3+Speed_Calc!G$5*A104^2</f>
        <v>20.1854224</v>
      </c>
      <c r="H104" s="7">
        <f>(F104-G104)/Speed_Calc!G$2*9.806</f>
        <v>4.0063954693546409</v>
      </c>
      <c r="I104" s="4">
        <f t="shared" si="8"/>
        <v>1.8888888888888888</v>
      </c>
    </row>
    <row r="105" spans="1:9" x14ac:dyDescent="0.15">
      <c r="A105" s="11">
        <v>6.9</v>
      </c>
      <c r="B105" s="14">
        <v>3.133</v>
      </c>
      <c r="C105" s="11">
        <f t="shared" si="5"/>
        <v>894.17057354910276</v>
      </c>
      <c r="D105" s="11">
        <f t="shared" si="6"/>
        <v>16.339765870704021</v>
      </c>
      <c r="E105" s="11">
        <f t="shared" si="7"/>
        <v>639.38214276667884</v>
      </c>
      <c r="F105" s="11">
        <f>Speed_Calc!B$5*E105</f>
        <v>575.44392849001099</v>
      </c>
      <c r="G105" s="14">
        <f>Speed_Calc!G$3+Speed_Calc!G$5*A105^2</f>
        <v>20.190916099999999</v>
      </c>
      <c r="H105" s="7">
        <f>(F105-G105)/Speed_Calc!G$2*9.806</f>
        <v>4.0331933625899605</v>
      </c>
      <c r="I105" s="4">
        <f t="shared" si="8"/>
        <v>1.9166666666666667</v>
      </c>
    </row>
    <row r="106" spans="1:9" x14ac:dyDescent="0.15">
      <c r="A106" s="11">
        <v>7</v>
      </c>
      <c r="B106" s="14">
        <v>3.133</v>
      </c>
      <c r="C106" s="11">
        <f t="shared" si="5"/>
        <v>907.12956736865476</v>
      </c>
      <c r="D106" s="11">
        <f t="shared" si="6"/>
        <v>16.681804323961636</v>
      </c>
      <c r="E106" s="11">
        <f t="shared" si="7"/>
        <v>643.44102392423451</v>
      </c>
      <c r="F106" s="11">
        <f>Speed_Calc!B$5*E106</f>
        <v>579.09692153181106</v>
      </c>
      <c r="G106" s="14">
        <f>Speed_Calc!G$3+Speed_Calc!G$5*A106^2</f>
        <v>20.196490000000001</v>
      </c>
      <c r="H106" s="7">
        <f>(F106-G106)/Speed_Calc!G$2*9.806</f>
        <v>4.0596871345192138</v>
      </c>
      <c r="I106" s="4">
        <f t="shared" si="8"/>
        <v>1.9444444444444444</v>
      </c>
    </row>
    <row r="107" spans="1:9" x14ac:dyDescent="0.15">
      <c r="A107" s="11">
        <v>7.1</v>
      </c>
      <c r="B107" s="14">
        <v>3.133</v>
      </c>
      <c r="C107" s="11">
        <f t="shared" ref="C107:C170" si="9">A107/3.6/B$23/2/PI()*B$32*B$31*B107*60</f>
        <v>920.08856118820677</v>
      </c>
      <c r="D107" s="11">
        <f t="shared" si="6"/>
        <v>17.025637316219189</v>
      </c>
      <c r="E107" s="11">
        <f t="shared" si="7"/>
        <v>647.45381343368763</v>
      </c>
      <c r="F107" s="11">
        <f>Speed_Calc!B$5*E107</f>
        <v>582.70843209031887</v>
      </c>
      <c r="G107" s="14">
        <f>Speed_Calc!G$3+Speed_Calc!G$5*A107^2</f>
        <v>20.202144100000002</v>
      </c>
      <c r="H107" s="7">
        <f>(F107-G107)/Speed_Calc!G$2*9.806</f>
        <v>4.0858790074319007</v>
      </c>
      <c r="I107" s="4">
        <f t="shared" si="8"/>
        <v>1.9722222222222221</v>
      </c>
    </row>
    <row r="108" spans="1:9" x14ac:dyDescent="0.15">
      <c r="A108" s="11">
        <v>7.2</v>
      </c>
      <c r="B108" s="14">
        <v>3.133</v>
      </c>
      <c r="C108" s="11">
        <f t="shared" si="9"/>
        <v>933.04755500775912</v>
      </c>
      <c r="D108" s="11">
        <f t="shared" si="6"/>
        <v>17.371222669953493</v>
      </c>
      <c r="E108" s="11">
        <f t="shared" si="7"/>
        <v>651.42085012325617</v>
      </c>
      <c r="F108" s="11">
        <f>Speed_Calc!B$5*E108</f>
        <v>586.27876511093052</v>
      </c>
      <c r="G108" s="14">
        <f>Speed_Calc!G$3+Speed_Calc!G$5*A108^2</f>
        <v>20.207878399999998</v>
      </c>
      <c r="H108" s="7">
        <f>(F108-G108)/Speed_Calc!G$2*9.806</f>
        <v>4.1117711963610253</v>
      </c>
      <c r="I108" s="4">
        <f t="shared" si="8"/>
        <v>2</v>
      </c>
    </row>
    <row r="109" spans="1:9" x14ac:dyDescent="0.15">
      <c r="A109" s="11">
        <v>7.3</v>
      </c>
      <c r="B109" s="14">
        <v>3.133</v>
      </c>
      <c r="C109" s="11">
        <f t="shared" si="9"/>
        <v>946.00654882731124</v>
      </c>
      <c r="D109" s="11">
        <f t="shared" si="6"/>
        <v>17.718518679597736</v>
      </c>
      <c r="E109" s="11">
        <f t="shared" si="7"/>
        <v>655.34247171114919</v>
      </c>
      <c r="F109" s="11">
        <f>Speed_Calc!B$5*E109</f>
        <v>589.8082245400343</v>
      </c>
      <c r="G109" s="14">
        <f>Speed_Calc!G$3+Speed_Calc!G$5*A109^2</f>
        <v>20.213692900000002</v>
      </c>
      <c r="H109" s="7">
        <f>(F109-G109)/Speed_Calc!G$2*9.806</f>
        <v>4.1373659090830941</v>
      </c>
      <c r="I109" s="4">
        <f t="shared" si="8"/>
        <v>2.0277777777777777</v>
      </c>
    </row>
    <row r="110" spans="1:9" x14ac:dyDescent="0.15">
      <c r="A110" s="11">
        <v>7.4</v>
      </c>
      <c r="B110" s="14">
        <v>3.133</v>
      </c>
      <c r="C110" s="11">
        <f t="shared" si="9"/>
        <v>958.96554264686381</v>
      </c>
      <c r="D110" s="11">
        <f t="shared" si="6"/>
        <v>18.067484109485939</v>
      </c>
      <c r="E110" s="11">
        <f t="shared" si="7"/>
        <v>659.21901480556812</v>
      </c>
      <c r="F110" s="11">
        <f>Speed_Calc!B$5*E110</f>
        <v>593.29711332501131</v>
      </c>
      <c r="G110" s="14">
        <f>Speed_Calc!G$3+Speed_Calc!G$5*A110^2</f>
        <v>20.219587600000001</v>
      </c>
      <c r="H110" s="7">
        <f>(F110-G110)/Speed_Calc!G$2*9.806</f>
        <v>4.1626653461181187</v>
      </c>
      <c r="I110" s="4">
        <f t="shared" si="8"/>
        <v>2.0555555555555558</v>
      </c>
    </row>
    <row r="111" spans="1:9" x14ac:dyDescent="0.15">
      <c r="A111" s="11">
        <v>7.5</v>
      </c>
      <c r="B111" s="14">
        <v>3.133</v>
      </c>
      <c r="C111" s="11">
        <f t="shared" si="9"/>
        <v>971.92453646641604</v>
      </c>
      <c r="D111" s="11">
        <f t="shared" si="6"/>
        <v>18.418078191797338</v>
      </c>
      <c r="E111" s="11">
        <f t="shared" si="7"/>
        <v>663.050814904704</v>
      </c>
      <c r="F111" s="11">
        <f>Speed_Calc!B$5*E111</f>
        <v>596.74573341423365</v>
      </c>
      <c r="G111" s="14">
        <f>Speed_Calc!G$3+Speed_Calc!G$5*A111^2</f>
        <v>20.225562499999999</v>
      </c>
      <c r="H111" s="7">
        <f>(F111-G111)/Speed_Calc!G$2*9.806</f>
        <v>4.1876717007296111</v>
      </c>
      <c r="I111" s="4">
        <f t="shared" si="8"/>
        <v>2.0833333333333335</v>
      </c>
    </row>
    <row r="112" spans="1:9" x14ac:dyDescent="0.15">
      <c r="A112" s="11">
        <v>7.6</v>
      </c>
      <c r="B112" s="14">
        <v>3.133</v>
      </c>
      <c r="C112" s="11">
        <f t="shared" si="9"/>
        <v>984.88353028596794</v>
      </c>
      <c r="D112" s="11">
        <f t="shared" si="6"/>
        <v>18.770260624500853</v>
      </c>
      <c r="E112" s="11">
        <f t="shared" si="7"/>
        <v>666.8382063967407</v>
      </c>
      <c r="F112" s="11">
        <f>Speed_Calc!B$5*E112</f>
        <v>600.15438575706662</v>
      </c>
      <c r="G112" s="14">
        <f>Speed_Calc!G$3+Speed_Calc!G$5*A112^2</f>
        <v>20.2316176</v>
      </c>
      <c r="H112" s="7">
        <f>(F112-G112)/Speed_Calc!G$2*9.806</f>
        <v>4.2123871589245887</v>
      </c>
      <c r="I112" s="4">
        <f t="shared" si="8"/>
        <v>2.1111111111111112</v>
      </c>
    </row>
    <row r="113" spans="1:9" x14ac:dyDescent="0.15">
      <c r="A113" s="11">
        <v>7.7</v>
      </c>
      <c r="B113" s="14">
        <v>3.133</v>
      </c>
      <c r="C113" s="11">
        <f t="shared" si="9"/>
        <v>997.8425241055204</v>
      </c>
      <c r="D113" s="11">
        <f t="shared" si="6"/>
        <v>19.123991569299527</v>
      </c>
      <c r="E113" s="11">
        <f t="shared" si="7"/>
        <v>670.5815225598534</v>
      </c>
      <c r="F113" s="11">
        <f>Speed_Calc!B$5*E113</f>
        <v>603.52337030386809</v>
      </c>
      <c r="G113" s="14">
        <f>Speed_Calc!G$3+Speed_Calc!G$5*A113^2</f>
        <v>20.2377529</v>
      </c>
      <c r="H113" s="7">
        <f>(F113-G113)/Speed_Calc!G$2*9.806</f>
        <v>4.2368138994535771</v>
      </c>
      <c r="I113" s="4">
        <f t="shared" si="8"/>
        <v>2.1388888888888888</v>
      </c>
    </row>
    <row r="114" spans="1:9" x14ac:dyDescent="0.15">
      <c r="A114" s="11">
        <v>7.8</v>
      </c>
      <c r="B114" s="14">
        <v>3.133</v>
      </c>
      <c r="C114" s="11">
        <f t="shared" si="9"/>
        <v>1010.8015179250723</v>
      </c>
      <c r="D114" s="11">
        <f t="shared" si="6"/>
        <v>19.479231649574871</v>
      </c>
      <c r="E114" s="11">
        <f t="shared" si="7"/>
        <v>674.28109556220716</v>
      </c>
      <c r="F114" s="11">
        <f>Speed_Calc!B$5*E114</f>
        <v>606.85298600598651</v>
      </c>
      <c r="G114" s="14">
        <f>Speed_Calc!G$3+Speed_Calc!G$5*A114^2</f>
        <v>20.2439684</v>
      </c>
      <c r="H114" s="7">
        <f>(F114-G114)/Speed_Calc!G$2*9.806</f>
        <v>4.2609540938105948</v>
      </c>
      <c r="I114" s="4">
        <f t="shared" si="8"/>
        <v>2.1666666666666665</v>
      </c>
    </row>
    <row r="115" spans="1:9" x14ac:dyDescent="0.15">
      <c r="A115" s="11">
        <v>7.9</v>
      </c>
      <c r="B115" s="14">
        <v>3.133</v>
      </c>
      <c r="C115" s="11">
        <f t="shared" si="9"/>
        <v>1023.7605117446246</v>
      </c>
      <c r="D115" s="11">
        <f t="shared" si="6"/>
        <v>19.835941948331424</v>
      </c>
      <c r="E115" s="11">
        <f t="shared" si="7"/>
        <v>677.93725646196003</v>
      </c>
      <c r="F115" s="11">
        <f>Speed_Calc!B$5*E115</f>
        <v>610.14353081576405</v>
      </c>
      <c r="G115" s="14">
        <f>Speed_Calc!G$3+Speed_Calc!G$5*A115^2</f>
        <v>20.250264099999999</v>
      </c>
      <c r="H115" s="7">
        <f>(F115-G115)/Speed_Calc!G$2*9.806</f>
        <v>4.2848099062331713</v>
      </c>
      <c r="I115" s="4">
        <f t="shared" si="8"/>
        <v>2.1944444444444446</v>
      </c>
    </row>
    <row r="116" spans="1:9" x14ac:dyDescent="0.15">
      <c r="A116" s="11">
        <v>8</v>
      </c>
      <c r="B116" s="14">
        <v>3.133</v>
      </c>
      <c r="C116" s="11">
        <f t="shared" si="9"/>
        <v>1036.7195055641771</v>
      </c>
      <c r="D116" s="11">
        <f t="shared" si="6"/>
        <v>20.194084006141047</v>
      </c>
      <c r="E116" s="11">
        <f t="shared" si="7"/>
        <v>681.55033520726022</v>
      </c>
      <c r="F116" s="11">
        <f>Speed_Calc!B$5*E116</f>
        <v>613.39530168653425</v>
      </c>
      <c r="G116" s="14">
        <f>Speed_Calc!G$3+Speed_Calc!G$5*A116^2</f>
        <v>20.256640000000001</v>
      </c>
      <c r="H116" s="7">
        <f>(F116-G116)/Speed_Calc!G$2*9.806</f>
        <v>4.3083834937023369</v>
      </c>
      <c r="I116" s="4">
        <f t="shared" si="8"/>
        <v>2.2222222222222223</v>
      </c>
    </row>
    <row r="117" spans="1:9" x14ac:dyDescent="0.15">
      <c r="A117" s="11">
        <v>8.1</v>
      </c>
      <c r="B117" s="14">
        <v>3.133</v>
      </c>
      <c r="C117" s="11">
        <f t="shared" si="9"/>
        <v>1049.6784993837291</v>
      </c>
      <c r="D117" s="11">
        <f t="shared" si="6"/>
        <v>20.55361981908743</v>
      </c>
      <c r="E117" s="11">
        <f t="shared" si="7"/>
        <v>685.12066063624764</v>
      </c>
      <c r="F117" s="11">
        <f>Speed_Calc!B$5*E117</f>
        <v>616.60859457262291</v>
      </c>
      <c r="G117" s="14">
        <f>Speed_Calc!G$3+Speed_Calc!G$5*A117^2</f>
        <v>20.263096099999999</v>
      </c>
      <c r="H117" s="7">
        <f>(F117-G117)/Speed_Calc!G$2*9.806</f>
        <v>4.3316770059426224</v>
      </c>
      <c r="I117" s="4">
        <f t="shared" si="8"/>
        <v>2.25</v>
      </c>
    </row>
    <row r="118" spans="1:9" x14ac:dyDescent="0.15">
      <c r="A118" s="11">
        <v>8.1999999999999993</v>
      </c>
      <c r="B118" s="14">
        <v>3.133</v>
      </c>
      <c r="C118" s="11">
        <f t="shared" si="9"/>
        <v>1062.6374932032811</v>
      </c>
      <c r="D118" s="11">
        <f t="shared" si="6"/>
        <v>20.914511836710524</v>
      </c>
      <c r="E118" s="11">
        <f t="shared" si="7"/>
        <v>688.64856047705393</v>
      </c>
      <c r="F118" s="11">
        <f>Speed_Calc!B$5*E118</f>
        <v>619.78370442934852</v>
      </c>
      <c r="G118" s="14">
        <f>Speed_Calc!G$3+Speed_Calc!G$5*A118^2</f>
        <v>20.269632399999999</v>
      </c>
      <c r="H118" s="7">
        <f>(F118-G118)/Speed_Calc!G$2*9.806</f>
        <v>4.3546925854220673</v>
      </c>
      <c r="I118" s="4">
        <f t="shared" si="8"/>
        <v>2.2777777777777777</v>
      </c>
    </row>
    <row r="119" spans="1:9" x14ac:dyDescent="0.15">
      <c r="A119" s="11">
        <v>8.3000000000000007</v>
      </c>
      <c r="B119" s="14">
        <v>3.133</v>
      </c>
      <c r="C119" s="11">
        <f t="shared" si="9"/>
        <v>1075.5964870228336</v>
      </c>
      <c r="D119" s="11">
        <f t="shared" si="6"/>
        <v>21.276722959950938</v>
      </c>
      <c r="E119" s="11">
        <f t="shared" si="7"/>
        <v>692.1343613478017</v>
      </c>
      <c r="F119" s="11">
        <f>Speed_Calc!B$5*E119</f>
        <v>622.92092521302152</v>
      </c>
      <c r="G119" s="14">
        <f>Speed_Calc!G$3+Speed_Calc!G$5*A119^2</f>
        <v>20.276248899999999</v>
      </c>
      <c r="H119" s="7">
        <f>(F119-G119)/Speed_Calc!G$2*9.806</f>
        <v>4.3774323673522133</v>
      </c>
      <c r="I119" s="4">
        <f t="shared" si="8"/>
        <v>2.3055555555555558</v>
      </c>
    </row>
    <row r="120" spans="1:9" x14ac:dyDescent="0.15">
      <c r="A120" s="11">
        <v>8.4</v>
      </c>
      <c r="B120" s="14">
        <v>3.133</v>
      </c>
      <c r="C120" s="11">
        <f t="shared" si="9"/>
        <v>1088.5554808423858</v>
      </c>
      <c r="D120" s="11">
        <f t="shared" si="6"/>
        <v>21.640216539094361</v>
      </c>
      <c r="E120" s="11">
        <f t="shared" si="7"/>
        <v>695.57838875660434</v>
      </c>
      <c r="F120" s="11">
        <f>Speed_Calc!B$5*E120</f>
        <v>626.02054988094392</v>
      </c>
      <c r="G120" s="14">
        <f>Speed_Calc!G$3+Speed_Calc!G$5*A120^2</f>
        <v>20.282945600000001</v>
      </c>
      <c r="H120" s="7">
        <f>(F120-G120)/Speed_Calc!G$2*9.806</f>
        <v>4.3998984796881011</v>
      </c>
      <c r="I120" s="4">
        <f t="shared" si="8"/>
        <v>2.3333333333333335</v>
      </c>
    </row>
    <row r="121" spans="1:9" x14ac:dyDescent="0.15">
      <c r="A121" s="11">
        <v>8.5</v>
      </c>
      <c r="B121" s="14">
        <v>3.133</v>
      </c>
      <c r="C121" s="11">
        <f t="shared" si="9"/>
        <v>1101.514474661938</v>
      </c>
      <c r="D121" s="11">
        <f t="shared" si="6"/>
        <v>22.004956371716027</v>
      </c>
      <c r="E121" s="11">
        <f t="shared" si="7"/>
        <v>698.98096710156778</v>
      </c>
      <c r="F121" s="11">
        <f>Speed_Calc!B$5*E121</f>
        <v>629.08287039141101</v>
      </c>
      <c r="G121" s="14">
        <f>Speed_Calc!G$3+Speed_Calc!G$5*A121^2</f>
        <v>20.2897225</v>
      </c>
      <c r="H121" s="7">
        <f>(F121-G121)/Speed_Calc!G$2*9.806</f>
        <v>4.4220930431282781</v>
      </c>
      <c r="I121" s="4">
        <f t="shared" si="8"/>
        <v>2.3611111111111112</v>
      </c>
    </row>
    <row r="122" spans="1:9" x14ac:dyDescent="0.15">
      <c r="A122" s="11">
        <v>8.6</v>
      </c>
      <c r="B122" s="14">
        <v>3.133</v>
      </c>
      <c r="C122" s="11">
        <f t="shared" si="9"/>
        <v>1114.47346848149</v>
      </c>
      <c r="D122" s="11">
        <f t="shared" si="6"/>
        <v>22.370906700625103</v>
      </c>
      <c r="E122" s="11">
        <f t="shared" si="7"/>
        <v>702.34241967078822</v>
      </c>
      <c r="F122" s="11">
        <f>Speed_Calc!B$5*E122</f>
        <v>632.10817770370943</v>
      </c>
      <c r="G122" s="14">
        <f>Speed_Calc!G$3+Speed_Calc!G$5*A122^2</f>
        <v>20.296579600000001</v>
      </c>
      <c r="H122" s="7">
        <f>(F122-G122)/Speed_Calc!G$2*9.806</f>
        <v>4.4440181711147959</v>
      </c>
      <c r="I122" s="4">
        <f t="shared" si="8"/>
        <v>2.3888888888888888</v>
      </c>
    </row>
    <row r="123" spans="1:9" x14ac:dyDescent="0.15">
      <c r="A123" s="11">
        <v>8.6999999999999993</v>
      </c>
      <c r="B123" s="14">
        <v>3.133</v>
      </c>
      <c r="C123" s="11">
        <f t="shared" si="9"/>
        <v>1127.4324623010423</v>
      </c>
      <c r="D123" s="11">
        <f t="shared" si="6"/>
        <v>22.73803221180917</v>
      </c>
      <c r="E123" s="11">
        <f t="shared" si="7"/>
        <v>705.66306864235366</v>
      </c>
      <c r="F123" s="11">
        <f>Speed_Calc!B$5*E123</f>
        <v>635.09676177811832</v>
      </c>
      <c r="G123" s="14">
        <f>Speed_Calc!G$3+Speed_Calc!G$5*A123^2</f>
        <v>20.303516899999998</v>
      </c>
      <c r="H123" s="7">
        <f>(F123-G123)/Speed_Calc!G$2*9.806</f>
        <v>4.4656759698332058</v>
      </c>
      <c r="I123" s="4">
        <f t="shared" si="8"/>
        <v>2.4166666666666665</v>
      </c>
    </row>
    <row r="124" spans="1:9" x14ac:dyDescent="0.15">
      <c r="A124" s="11">
        <v>8.8000000000000007</v>
      </c>
      <c r="B124" s="14">
        <v>3.133</v>
      </c>
      <c r="C124" s="11">
        <f t="shared" si="9"/>
        <v>1140.391456120595</v>
      </c>
      <c r="D124" s="11">
        <f t="shared" si="6"/>
        <v>23.106298032378611</v>
      </c>
      <c r="E124" s="11">
        <f t="shared" si="7"/>
        <v>708.94323508434354</v>
      </c>
      <c r="F124" s="11">
        <f>Speed_Calc!B$5*E124</f>
        <v>638.04891157590919</v>
      </c>
      <c r="G124" s="14">
        <f>Speed_Calc!G$3+Speed_Calc!G$5*A124^2</f>
        <v>20.310534400000002</v>
      </c>
      <c r="H124" s="7">
        <f>(F124-G124)/Speed_Calc!G$2*9.806</f>
        <v>4.4870685382125659</v>
      </c>
      <c r="I124" s="4">
        <f t="shared" si="8"/>
        <v>2.4444444444444446</v>
      </c>
    </row>
    <row r="125" spans="1:9" x14ac:dyDescent="0.15">
      <c r="A125" s="11">
        <v>8.9</v>
      </c>
      <c r="B125" s="14">
        <v>3.133</v>
      </c>
      <c r="C125" s="11">
        <f t="shared" si="9"/>
        <v>1153.3504499401465</v>
      </c>
      <c r="D125" s="11">
        <f t="shared" si="6"/>
        <v>23.475669728510994</v>
      </c>
      <c r="E125" s="11">
        <f t="shared" si="7"/>
        <v>712.18323895482797</v>
      </c>
      <c r="F125" s="11">
        <f>Speed_Calc!B$5*E125</f>
        <v>640.96491505934523</v>
      </c>
      <c r="G125" s="14">
        <f>Speed_Calc!G$3+Speed_Calc!G$5*A125^2</f>
        <v>20.317632100000001</v>
      </c>
      <c r="H125" s="7">
        <f>(F125-G125)/Speed_Calc!G$2*9.806</f>
        <v>4.5081979679254358</v>
      </c>
      <c r="I125" s="4">
        <f t="shared" si="8"/>
        <v>2.4722222222222223</v>
      </c>
    </row>
    <row r="126" spans="1:9" x14ac:dyDescent="0.15">
      <c r="A126" s="11">
        <v>9</v>
      </c>
      <c r="B126" s="14">
        <v>3.133</v>
      </c>
      <c r="C126" s="11">
        <f t="shared" si="9"/>
        <v>1166.309443759699</v>
      </c>
      <c r="D126" s="11">
        <f t="shared" si="6"/>
        <v>23.846113303395654</v>
      </c>
      <c r="E126" s="11">
        <f t="shared" si="7"/>
        <v>715.3833991018696</v>
      </c>
      <c r="F126" s="11">
        <f>Speed_Calc!B$5*E126</f>
        <v>643.84505919168271</v>
      </c>
      <c r="G126" s="14">
        <f>Speed_Calc!G$3+Speed_Calc!G$5*A126^2</f>
        <v>20.324809999999999</v>
      </c>
      <c r="H126" s="7">
        <f>(F126-G126)/Speed_Calc!G$2*9.806</f>
        <v>4.5290663433878819</v>
      </c>
      <c r="I126" s="4">
        <f t="shared" si="8"/>
        <v>2.5</v>
      </c>
    </row>
    <row r="127" spans="1:9" x14ac:dyDescent="0.15">
      <c r="A127" s="11">
        <v>9.1</v>
      </c>
      <c r="B127" s="14">
        <v>3.133</v>
      </c>
      <c r="C127" s="11">
        <f t="shared" si="9"/>
        <v>1179.2684375792512</v>
      </c>
      <c r="D127" s="11">
        <f t="shared" si="6"/>
        <v>24.217595195177921</v>
      </c>
      <c r="E127" s="11">
        <f t="shared" si="7"/>
        <v>718.54403326352076</v>
      </c>
      <c r="F127" s="11">
        <f>Speed_Calc!B$5*E127</f>
        <v>646.68962993716866</v>
      </c>
      <c r="G127" s="14">
        <f>Speed_Calc!G$3+Speed_Calc!G$5*A127^2</f>
        <v>20.332068100000001</v>
      </c>
      <c r="H127" s="7">
        <f>(F127-G127)/Speed_Calc!G$2*9.806</f>
        <v>4.5496757417594633</v>
      </c>
      <c r="I127" s="4">
        <f t="shared" si="8"/>
        <v>2.5277777777777777</v>
      </c>
    </row>
    <row r="128" spans="1:9" x14ac:dyDescent="0.15">
      <c r="A128" s="11">
        <v>9.1999999999999993</v>
      </c>
      <c r="B128" s="14">
        <v>3.133</v>
      </c>
      <c r="C128" s="11">
        <f t="shared" si="9"/>
        <v>1192.2274313988032</v>
      </c>
      <c r="D128" s="11">
        <f t="shared" si="6"/>
        <v>24.590082274903715</v>
      </c>
      <c r="E128" s="11">
        <f t="shared" si="7"/>
        <v>721.66545806782665</v>
      </c>
      <c r="F128" s="11">
        <f>Speed_Calc!B$5*E128</f>
        <v>649.49891226104398</v>
      </c>
      <c r="G128" s="14">
        <f>Speed_Calc!G$3+Speed_Calc!G$5*A128^2</f>
        <v>20.339406400000001</v>
      </c>
      <c r="H128" s="7">
        <f>(F128-G128)/Speed_Calc!G$2*9.806</f>
        <v>4.5700282329432564</v>
      </c>
      <c r="I128" s="4">
        <f t="shared" si="8"/>
        <v>2.5555555555555554</v>
      </c>
    </row>
    <row r="129" spans="1:9" x14ac:dyDescent="0.15">
      <c r="A129" s="11">
        <v>9.3000000000000007</v>
      </c>
      <c r="B129" s="14">
        <v>3.133</v>
      </c>
      <c r="C129" s="11">
        <f t="shared" si="9"/>
        <v>1205.1864252183557</v>
      </c>
      <c r="D129" s="11">
        <f t="shared" si="6"/>
        <v>24.96354184446389</v>
      </c>
      <c r="E129" s="11">
        <f t="shared" si="7"/>
        <v>724.7479890328226</v>
      </c>
      <c r="F129" s="11">
        <f>Speed_Calc!B$5*E129</f>
        <v>652.27319012954035</v>
      </c>
      <c r="G129" s="14">
        <f>Speed_Calc!G$3+Speed_Calc!G$5*A129^2</f>
        <v>20.346824900000001</v>
      </c>
      <c r="H129" s="7">
        <f>(F129-G129)/Speed_Calc!G$2*9.806</f>
        <v>4.5901258795858313</v>
      </c>
      <c r="I129" s="4">
        <f t="shared" si="8"/>
        <v>2.5833333333333335</v>
      </c>
    </row>
    <row r="130" spans="1:9" x14ac:dyDescent="0.15">
      <c r="A130" s="11">
        <v>9.4</v>
      </c>
      <c r="B130" s="14">
        <v>3.133</v>
      </c>
      <c r="C130" s="11">
        <f t="shared" si="9"/>
        <v>1218.1454190379079</v>
      </c>
      <c r="D130" s="11">
        <f t="shared" si="6"/>
        <v>25.337941634538669</v>
      </c>
      <c r="E130" s="11">
        <f t="shared" si="7"/>
        <v>727.79194056653625</v>
      </c>
      <c r="F130" s="11">
        <f>Speed_Calc!B$5*E130</f>
        <v>655.01274650988262</v>
      </c>
      <c r="G130" s="14">
        <f>Speed_Calc!G$3+Speed_Calc!G$5*A130^2</f>
        <v>20.354323600000001</v>
      </c>
      <c r="H130" s="7">
        <f>(F130-G130)/Speed_Calc!G$2*9.806</f>
        <v>4.6099707370772656</v>
      </c>
      <c r="I130" s="4">
        <f t="shared" si="8"/>
        <v>2.6111111111111112</v>
      </c>
    </row>
    <row r="131" spans="1:9" x14ac:dyDescent="0.15">
      <c r="A131" s="11">
        <v>9.5</v>
      </c>
      <c r="B131" s="14">
        <v>3.133</v>
      </c>
      <c r="C131" s="11">
        <f t="shared" si="9"/>
        <v>1231.1044128574599</v>
      </c>
      <c r="D131" s="11">
        <f t="shared" si="6"/>
        <v>25.713249802542094</v>
      </c>
      <c r="E131" s="11">
        <f t="shared" si="7"/>
        <v>730.79762596698595</v>
      </c>
      <c r="F131" s="11">
        <f>Speed_Calc!B$5*E131</f>
        <v>657.71786337028732</v>
      </c>
      <c r="G131" s="14">
        <f>Speed_Calc!G$3+Speed_Calc!G$5*A131^2</f>
        <v>20.361902499999999</v>
      </c>
      <c r="H131" s="7">
        <f>(F131-G131)/Speed_Calc!G$2*9.806</f>
        <v>4.6295648535511376</v>
      </c>
      <c r="I131" s="4">
        <f t="shared" si="8"/>
        <v>2.6388888888888888</v>
      </c>
    </row>
    <row r="132" spans="1:9" x14ac:dyDescent="0.15">
      <c r="A132" s="11">
        <v>9.6</v>
      </c>
      <c r="B132" s="14">
        <v>3.133</v>
      </c>
      <c r="C132" s="11">
        <f t="shared" si="9"/>
        <v>1244.0634066770122</v>
      </c>
      <c r="D132" s="11">
        <f t="shared" si="6"/>
        <v>26.089434930566448</v>
      </c>
      <c r="E132" s="11">
        <f t="shared" si="7"/>
        <v>733.76535742218141</v>
      </c>
      <c r="F132" s="11">
        <f>Speed_Calc!B$5*E132</f>
        <v>660.38882167996326</v>
      </c>
      <c r="G132" s="14">
        <f>Speed_Calc!G$3+Speed_Calc!G$5*A132^2</f>
        <v>20.369561600000001</v>
      </c>
      <c r="H132" s="7">
        <f>(F132-G132)/Speed_Calc!G$2*9.806</f>
        <v>4.6489102698845333</v>
      </c>
      <c r="I132" s="4">
        <f t="shared" si="8"/>
        <v>2.6666666666666665</v>
      </c>
    </row>
    <row r="133" spans="1:9" x14ac:dyDescent="0.15">
      <c r="A133" s="11">
        <v>9.6999999999999993</v>
      </c>
      <c r="B133" s="14">
        <v>3.133</v>
      </c>
      <c r="C133" s="11">
        <f t="shared" si="9"/>
        <v>1257.0224004965644</v>
      </c>
      <c r="D133" s="11">
        <f t="shared" si="6"/>
        <v>26.466466023326674</v>
      </c>
      <c r="E133" s="11">
        <f t="shared" si="7"/>
        <v>736.69544601012399</v>
      </c>
      <c r="F133" s="11">
        <f>Speed_Calc!B$5*E133</f>
        <v>663.02590140911161</v>
      </c>
      <c r="G133" s="14">
        <f>Speed_Calc!G$3+Speed_Calc!G$5*A133^2</f>
        <v>20.377300900000002</v>
      </c>
      <c r="H133" s="7">
        <f>(F133-G133)/Speed_Calc!G$2*9.806</f>
        <v>4.6680090196980348</v>
      </c>
      <c r="I133" s="4">
        <f t="shared" si="8"/>
        <v>2.6944444444444442</v>
      </c>
    </row>
    <row r="134" spans="1:9" x14ac:dyDescent="0.15">
      <c r="A134" s="11">
        <v>9.8000000000000007</v>
      </c>
      <c r="B134" s="14">
        <v>3.133</v>
      </c>
      <c r="C134" s="11">
        <f t="shared" si="9"/>
        <v>1269.9813943161166</v>
      </c>
      <c r="D134" s="11">
        <f t="shared" si="6"/>
        <v>26.844312506104814</v>
      </c>
      <c r="E134" s="11">
        <f t="shared" si="7"/>
        <v>739.58820169880619</v>
      </c>
      <c r="F134" s="11">
        <f>Speed_Calc!B$5*E134</f>
        <v>665.62938152892559</v>
      </c>
      <c r="G134" s="14">
        <f>Speed_Calc!G$3+Speed_Calc!G$5*A134^2</f>
        <v>20.385120400000002</v>
      </c>
      <c r="H134" s="7">
        <f>(F134-G134)/Speed_Calc!G$2*9.806</f>
        <v>4.6868631293557366</v>
      </c>
      <c r="I134" s="4">
        <f t="shared" si="8"/>
        <v>2.7222222222222223</v>
      </c>
    </row>
    <row r="135" spans="1:9" x14ac:dyDescent="0.15">
      <c r="A135" s="11">
        <v>9.9</v>
      </c>
      <c r="B135" s="14">
        <v>3.133</v>
      </c>
      <c r="C135" s="11">
        <f t="shared" si="9"/>
        <v>1282.9403881356689</v>
      </c>
      <c r="D135" s="11">
        <f t="shared" si="6"/>
        <v>27.222944222694419</v>
      </c>
      <c r="E135" s="11">
        <f t="shared" si="7"/>
        <v>742.44393334621157</v>
      </c>
      <c r="F135" s="11">
        <f>Speed_Calc!B$5*E135</f>
        <v>668.19954001159044</v>
      </c>
      <c r="G135" s="14">
        <f>Speed_Calc!G$3+Speed_Calc!G$5*A135^2</f>
        <v>20.393020100000001</v>
      </c>
      <c r="H135" s="7">
        <f>(F135-G135)/Speed_Calc!G$2*9.806</f>
        <v>4.7054746179652254</v>
      </c>
      <c r="I135" s="4">
        <f t="shared" si="8"/>
        <v>2.75</v>
      </c>
    </row>
    <row r="136" spans="1:9" x14ac:dyDescent="0.15">
      <c r="A136" s="11">
        <v>10</v>
      </c>
      <c r="B136" s="14">
        <v>3.133</v>
      </c>
      <c r="C136" s="11">
        <f t="shared" si="9"/>
        <v>1295.8993819552211</v>
      </c>
      <c r="D136" s="11">
        <f t="shared" si="6"/>
        <v>27.602331433345007</v>
      </c>
      <c r="E136" s="11">
        <f t="shared" si="7"/>
        <v>745.26294870031518</v>
      </c>
      <c r="F136" s="11">
        <f>Speed_Calc!B$5*E136</f>
        <v>670.73665383028367</v>
      </c>
      <c r="G136" s="14">
        <f>Speed_Calc!G$3+Speed_Calc!G$5*A136^2</f>
        <v>20.401</v>
      </c>
      <c r="H136" s="7">
        <f>(F136-G136)/Speed_Calc!G$2*9.806</f>
        <v>4.7238454973776012</v>
      </c>
      <c r="I136" s="4">
        <f t="shared" si="8"/>
        <v>2.7777777777777777</v>
      </c>
    </row>
    <row r="137" spans="1:9" x14ac:dyDescent="0.15">
      <c r="A137" s="11">
        <v>10.1</v>
      </c>
      <c r="B137" s="14">
        <v>3.133</v>
      </c>
      <c r="C137" s="11">
        <f t="shared" si="9"/>
        <v>1308.8583757747731</v>
      </c>
      <c r="D137" s="11">
        <f t="shared" si="6"/>
        <v>27.982444812706476</v>
      </c>
      <c r="E137" s="11">
        <f t="shared" si="7"/>
        <v>748.04555439908427</v>
      </c>
      <c r="F137" s="11">
        <f>Speed_Calc!B$5*E137</f>
        <v>673.24099895917584</v>
      </c>
      <c r="G137" s="14">
        <f>Speed_Calc!G$3+Speed_Calc!G$5*A137^2</f>
        <v>20.409060100000001</v>
      </c>
      <c r="H137" s="7">
        <f>(F137-G137)/Speed_Calc!G$2*9.806</f>
        <v>4.7419777721874645</v>
      </c>
      <c r="I137" s="4">
        <f t="shared" si="8"/>
        <v>2.8055555555555554</v>
      </c>
    </row>
    <row r="138" spans="1:9" x14ac:dyDescent="0.15">
      <c r="A138" s="11">
        <v>10.199999999999999</v>
      </c>
      <c r="B138" s="14">
        <v>3.133</v>
      </c>
      <c r="C138" s="11">
        <f t="shared" si="9"/>
        <v>1321.8173695943253</v>
      </c>
      <c r="D138" s="11">
        <f t="shared" si="6"/>
        <v>28.363255447773515</v>
      </c>
      <c r="E138" s="11">
        <f t="shared" si="7"/>
        <v>750.79205597047553</v>
      </c>
      <c r="F138" s="11">
        <f>Speed_Calc!B$5*E138</f>
        <v>675.71285037342795</v>
      </c>
      <c r="G138" s="14">
        <f>Speed_Calc!G$3+Speed_Calc!G$5*A138^2</f>
        <v>20.417200399999999</v>
      </c>
      <c r="H138" s="7">
        <f>(F138-G138)/Speed_Calc!G$2*9.806</f>
        <v>4.7598734397329139</v>
      </c>
      <c r="I138" s="4">
        <f t="shared" si="8"/>
        <v>2.833333333333333</v>
      </c>
    </row>
    <row r="139" spans="1:9" x14ac:dyDescent="0.15">
      <c r="A139" s="11">
        <v>10.3</v>
      </c>
      <c r="B139" s="14">
        <v>3.133</v>
      </c>
      <c r="C139" s="11">
        <f t="shared" si="9"/>
        <v>1334.7763634138776</v>
      </c>
      <c r="D139" s="11">
        <f t="shared" si="6"/>
        <v>28.744734835830076</v>
      </c>
      <c r="E139" s="11">
        <f t="shared" si="7"/>
        <v>753.50275783243899</v>
      </c>
      <c r="F139" s="11">
        <f>Speed_Calc!B$5*E139</f>
        <v>678.1524820491951</v>
      </c>
      <c r="G139" s="14">
        <f>Speed_Calc!G$3+Speed_Calc!G$5*A139^2</f>
        <v>20.425420899999999</v>
      </c>
      <c r="H139" s="7">
        <f>(F139-G139)/Speed_Calc!G$2*9.806</f>
        <v>4.7775344900955607</v>
      </c>
      <c r="I139" s="4">
        <f t="shared" si="8"/>
        <v>2.8611111111111112</v>
      </c>
    </row>
    <row r="140" spans="1:9" x14ac:dyDescent="0.15">
      <c r="A140" s="11">
        <v>10.4</v>
      </c>
      <c r="B140" s="14">
        <v>3.133</v>
      </c>
      <c r="C140" s="11">
        <f t="shared" si="9"/>
        <v>1347.7353572334298</v>
      </c>
      <c r="D140" s="11">
        <f t="shared" si="6"/>
        <v>29.126854882393744</v>
      </c>
      <c r="E140" s="11">
        <f t="shared" si="7"/>
        <v>756.17796329291457</v>
      </c>
      <c r="F140" s="11">
        <f>Speed_Calc!B$5*E140</f>
        <v>680.56016696362315</v>
      </c>
      <c r="G140" s="14">
        <f>Speed_Calc!G$3+Speed_Calc!G$5*A140^2</f>
        <v>20.433721599999998</v>
      </c>
      <c r="H140" s="7">
        <f>(F140-G140)/Speed_Calc!G$2*9.806</f>
        <v>4.7949629061005101</v>
      </c>
      <c r="I140" s="4">
        <f t="shared" si="8"/>
        <v>2.8888888888888888</v>
      </c>
    </row>
    <row r="141" spans="1:9" x14ac:dyDescent="0.15">
      <c r="A141" s="11">
        <v>10.5</v>
      </c>
      <c r="B141" s="14">
        <v>3.133</v>
      </c>
      <c r="C141" s="11">
        <f t="shared" si="9"/>
        <v>1360.6943510529823</v>
      </c>
      <c r="D141" s="11">
        <f t="shared" si="6"/>
        <v>29.509587899160216</v>
      </c>
      <c r="E141" s="11">
        <f t="shared" si="7"/>
        <v>758.81797454983405</v>
      </c>
      <c r="F141" s="11">
        <f>Speed_Calc!B$5*E141</f>
        <v>682.93617709485068</v>
      </c>
      <c r="G141" s="14">
        <f>Speed_Calc!G$3+Speed_Calc!G$5*A141^2</f>
        <v>20.442102500000001</v>
      </c>
      <c r="H141" s="7">
        <f>(F141-G141)/Speed_Calc!G$2*9.806</f>
        <v>4.8121606633163738</v>
      </c>
      <c r="I141" s="4">
        <f t="shared" si="8"/>
        <v>2.9166666666666665</v>
      </c>
    </row>
    <row r="142" spans="1:9" x14ac:dyDescent="0.15">
      <c r="A142" s="11">
        <v>10.6</v>
      </c>
      <c r="B142" s="14">
        <v>3.133</v>
      </c>
      <c r="C142" s="11">
        <f t="shared" si="9"/>
        <v>1373.653344872534</v>
      </c>
      <c r="D142" s="11">
        <f t="shared" si="6"/>
        <v>29.892906601947693</v>
      </c>
      <c r="E142" s="11">
        <f t="shared" si="7"/>
        <v>761.4230926911207</v>
      </c>
      <c r="F142" s="11">
        <f>Speed_Calc!B$5*E142</f>
        <v>685.28078342200865</v>
      </c>
      <c r="G142" s="14">
        <f>Speed_Calc!G$3+Speed_Calc!G$5*A142^2</f>
        <v>20.450563599999999</v>
      </c>
      <c r="H142" s="7">
        <f>(F142-G142)/Speed_Calc!G$2*9.806</f>
        <v>4.8291297300552714</v>
      </c>
      <c r="I142" s="4">
        <f t="shared" si="8"/>
        <v>2.9444444444444442</v>
      </c>
    </row>
    <row r="143" spans="1:9" x14ac:dyDescent="0.15">
      <c r="A143" s="11">
        <v>10.7</v>
      </c>
      <c r="B143" s="14">
        <v>3.133</v>
      </c>
      <c r="C143" s="11">
        <f t="shared" si="9"/>
        <v>1386.6123386920865</v>
      </c>
      <c r="D143" s="11">
        <f t="shared" si="6"/>
        <v>30.276784108641372</v>
      </c>
      <c r="E143" s="11">
        <f t="shared" si="7"/>
        <v>763.99361769468896</v>
      </c>
      <c r="F143" s="11">
        <f>Speed_Calc!B$5*E143</f>
        <v>687.59425592522007</v>
      </c>
      <c r="G143" s="14">
        <f>Speed_Calc!G$3+Speed_Calc!G$5*A143^2</f>
        <v>20.4591049</v>
      </c>
      <c r="H143" s="7">
        <f>(F143-G143)/Speed_Calc!G$2*9.806</f>
        <v>4.8458720673728202</v>
      </c>
      <c r="I143" s="4">
        <f t="shared" si="8"/>
        <v>2.9722222222222219</v>
      </c>
    </row>
    <row r="144" spans="1:9" x14ac:dyDescent="0.15">
      <c r="A144" s="11">
        <v>10.8</v>
      </c>
      <c r="B144" s="14">
        <v>3.133</v>
      </c>
      <c r="C144" s="11">
        <f t="shared" si="9"/>
        <v>1399.571332511639</v>
      </c>
      <c r="D144" s="11">
        <f t="shared" si="6"/>
        <v>30.661193937137778</v>
      </c>
      <c r="E144" s="11">
        <f t="shared" si="7"/>
        <v>766.52984842844421</v>
      </c>
      <c r="F144" s="11">
        <f>Speed_Calc!B$5*E144</f>
        <v>689.87686358559984</v>
      </c>
      <c r="G144" s="14">
        <f>Speed_Calc!G$3+Speed_Calc!G$5*A144^2</f>
        <v>20.4677264</v>
      </c>
      <c r="H144" s="7">
        <f>(F144-G144)/Speed_Calc!G$2*9.806</f>
        <v>4.8623896290681419</v>
      </c>
      <c r="I144" s="4">
        <f t="shared" si="8"/>
        <v>3</v>
      </c>
    </row>
    <row r="145" spans="1:9" x14ac:dyDescent="0.15">
      <c r="A145" s="11">
        <v>10.9</v>
      </c>
      <c r="B145" s="14">
        <v>3.133</v>
      </c>
      <c r="C145" s="11">
        <f t="shared" si="9"/>
        <v>1412.530326331191</v>
      </c>
      <c r="D145" s="11">
        <f t="shared" si="6"/>
        <v>31.046110003289243</v>
      </c>
      <c r="E145" s="11">
        <f t="shared" si="7"/>
        <v>769.032082650284</v>
      </c>
      <c r="F145" s="11">
        <f>Speed_Calc!B$5*E145</f>
        <v>692.12887438525559</v>
      </c>
      <c r="G145" s="14">
        <f>Speed_Calc!G$3+Speed_Calc!G$5*A145^2</f>
        <v>20.4764281</v>
      </c>
      <c r="H145" s="7">
        <f>(F145-G145)/Speed_Calc!G$2*9.806</f>
        <v>4.8786843616838631</v>
      </c>
      <c r="I145" s="4">
        <f t="shared" si="8"/>
        <v>3.0277777777777777</v>
      </c>
    </row>
    <row r="146" spans="1:9" x14ac:dyDescent="0.15">
      <c r="A146" s="11">
        <v>11</v>
      </c>
      <c r="B146" s="14">
        <v>3.133</v>
      </c>
      <c r="C146" s="11">
        <f t="shared" si="9"/>
        <v>1425.4893201507432</v>
      </c>
      <c r="D146" s="11">
        <f t="shared" si="6"/>
        <v>31.431506618848367</v>
      </c>
      <c r="E146" s="11">
        <f t="shared" si="7"/>
        <v>771.50061700809636</v>
      </c>
      <c r="F146" s="11">
        <f>Speed_Calc!B$5*E146</f>
        <v>694.35055530728675</v>
      </c>
      <c r="G146" s="14">
        <f>Speed_Calc!G$3+Speed_Calc!G$5*A146^2</f>
        <v>20.485209999999999</v>
      </c>
      <c r="H146" s="7">
        <f>(F146-G146)/Speed_Calc!G$2*9.806</f>
        <v>4.8947582045061138</v>
      </c>
      <c r="I146" s="4">
        <f t="shared" si="8"/>
        <v>3.0555555555555554</v>
      </c>
    </row>
    <row r="147" spans="1:9" x14ac:dyDescent="0.15">
      <c r="A147" s="11">
        <v>11.1</v>
      </c>
      <c r="B147" s="14">
        <v>3.133</v>
      </c>
      <c r="C147" s="11">
        <f t="shared" si="9"/>
        <v>1438.4483139702952</v>
      </c>
      <c r="D147" s="11">
        <f t="shared" si="6"/>
        <v>31.817358489412392</v>
      </c>
      <c r="E147" s="11">
        <f t="shared" si="7"/>
        <v>773.93574703976105</v>
      </c>
      <c r="F147" s="11">
        <f>Speed_Calc!B$5*E147</f>
        <v>696.54217233578493</v>
      </c>
      <c r="G147" s="14">
        <f>Speed_Calc!G$3+Speed_Calc!G$5*A147^2</f>
        <v>20.4940721</v>
      </c>
      <c r="H147" s="7">
        <f>(F147-G147)/Speed_Calc!G$2*9.806</f>
        <v>4.9106130895645235</v>
      </c>
      <c r="I147" s="4">
        <f t="shared" si="8"/>
        <v>3.083333333333333</v>
      </c>
    </row>
    <row r="148" spans="1:9" x14ac:dyDescent="0.15">
      <c r="A148" s="11">
        <v>11.2</v>
      </c>
      <c r="B148" s="14">
        <v>3.133</v>
      </c>
      <c r="C148" s="11">
        <f t="shared" si="9"/>
        <v>1451.4073077898474</v>
      </c>
      <c r="D148" s="11">
        <f t="shared" si="6"/>
        <v>32.203640712367658</v>
      </c>
      <c r="E148" s="11">
        <f t="shared" si="7"/>
        <v>776.33776717314902</v>
      </c>
      <c r="F148" s="11">
        <f>Speed_Calc!B$5*E148</f>
        <v>698.70399045583417</v>
      </c>
      <c r="G148" s="14">
        <f>Speed_Calc!G$3+Speed_Calc!G$5*A148^2</f>
        <v>20.503014400000001</v>
      </c>
      <c r="H148" s="7">
        <f>(F148-G148)/Speed_Calc!G$2*9.806</f>
        <v>4.9262509416322295</v>
      </c>
      <c r="I148" s="4">
        <f t="shared" si="8"/>
        <v>3.1111111111111107</v>
      </c>
    </row>
    <row r="149" spans="1:9" x14ac:dyDescent="0.15">
      <c r="A149" s="11">
        <v>11.3</v>
      </c>
      <c r="B149" s="14">
        <v>3.133</v>
      </c>
      <c r="C149" s="11">
        <f t="shared" si="9"/>
        <v>1464.3663016093999</v>
      </c>
      <c r="D149" s="11">
        <f t="shared" si="6"/>
        <v>32.590328774834035</v>
      </c>
      <c r="E149" s="11">
        <f t="shared" si="7"/>
        <v>778.70697072612279</v>
      </c>
      <c r="F149" s="11">
        <f>Speed_Calc!B$5*E149</f>
        <v>700.83627365351049</v>
      </c>
      <c r="G149" s="14">
        <f>Speed_Calc!G$3+Speed_Calc!G$5*A149^2</f>
        <v>20.512036899999998</v>
      </c>
      <c r="H149" s="7">
        <f>(F149-G149)/Speed_Calc!G$2*9.806</f>
        <v>4.9416736782258699</v>
      </c>
      <c r="I149" s="4">
        <f t="shared" si="8"/>
        <v>3.1388888888888888</v>
      </c>
    </row>
    <row r="150" spans="1:9" x14ac:dyDescent="0.15">
      <c r="A150" s="11">
        <v>11.4</v>
      </c>
      <c r="B150" s="14">
        <v>3.133</v>
      </c>
      <c r="C150" s="11">
        <f t="shared" si="9"/>
        <v>1477.3252954289519</v>
      </c>
      <c r="D150" s="11">
        <f t="shared" si="6"/>
        <v>32.977398551609298</v>
      </c>
      <c r="E150" s="11">
        <f t="shared" si="7"/>
        <v>781.0436499065363</v>
      </c>
      <c r="F150" s="11">
        <f>Speed_Calc!B$5*E150</f>
        <v>702.93928491588269</v>
      </c>
      <c r="G150" s="14">
        <f>Speed_Calc!G$3+Speed_Calc!G$5*A150^2</f>
        <v>20.521139600000001</v>
      </c>
      <c r="H150" s="7">
        <f>(F150-G150)/Speed_Calc!G$2*9.806</f>
        <v>4.9568832096055893</v>
      </c>
      <c r="I150" s="4">
        <f t="shared" si="8"/>
        <v>3.1666666666666665</v>
      </c>
    </row>
    <row r="151" spans="1:9" x14ac:dyDescent="0.15">
      <c r="A151" s="11">
        <v>11.5</v>
      </c>
      <c r="B151" s="14">
        <v>3.133</v>
      </c>
      <c r="C151" s="11">
        <f t="shared" si="9"/>
        <v>1490.2842892485041</v>
      </c>
      <c r="D151" s="11">
        <f t="shared" si="6"/>
        <v>33.364826303113659</v>
      </c>
      <c r="E151" s="11">
        <f t="shared" si="7"/>
        <v>783.34809581223374</v>
      </c>
      <c r="F151" s="11">
        <f>Speed_Calc!B$5*E151</f>
        <v>705.0132862310104</v>
      </c>
      <c r="G151" s="14">
        <f>Speed_Calc!G$3+Speed_Calc!G$5*A151^2</f>
        <v>20.5303225</v>
      </c>
      <c r="H151" s="7">
        <f>(F151-G151)/Speed_Calc!G$2*9.806</f>
        <v>4.9718814387750276</v>
      </c>
      <c r="I151" s="4">
        <f t="shared" si="8"/>
        <v>3.1944444444444442</v>
      </c>
    </row>
    <row r="152" spans="1:9" x14ac:dyDescent="0.15">
      <c r="A152" s="11">
        <v>11.6</v>
      </c>
      <c r="B152" s="14">
        <v>3.133</v>
      </c>
      <c r="C152" s="11">
        <f t="shared" si="9"/>
        <v>1503.2432830680564</v>
      </c>
      <c r="D152" s="11">
        <f t="shared" si="6"/>
        <v>33.752588673334103</v>
      </c>
      <c r="E152" s="11">
        <f t="shared" si="7"/>
        <v>785.62059843105249</v>
      </c>
      <c r="F152" s="11">
        <f>Speed_Calc!B$5*E152</f>
        <v>707.05853858794728</v>
      </c>
      <c r="G152" s="14">
        <f>Speed_Calc!G$3+Speed_Calc!G$5*A152^2</f>
        <v>20.539585599999999</v>
      </c>
      <c r="H152" s="7">
        <f>(F152-G152)/Speed_Calc!G$2*9.806</f>
        <v>4.9866702614813416</v>
      </c>
      <c r="I152" s="4">
        <f t="shared" si="8"/>
        <v>3.2222222222222219</v>
      </c>
    </row>
    <row r="153" spans="1:9" x14ac:dyDescent="0.15">
      <c r="A153" s="11">
        <v>11.7</v>
      </c>
      <c r="B153" s="14">
        <v>3.133</v>
      </c>
      <c r="C153" s="11">
        <f t="shared" si="9"/>
        <v>1516.2022768876086</v>
      </c>
      <c r="D153" s="11">
        <f t="shared" si="6"/>
        <v>34.140662687768817</v>
      </c>
      <c r="E153" s="11">
        <f t="shared" si="7"/>
        <v>787.86144664081894</v>
      </c>
      <c r="F153" s="11">
        <f>Speed_Calc!B$5*E153</f>
        <v>709.07530197673702</v>
      </c>
      <c r="G153" s="14">
        <f>Speed_Calc!G$3+Speed_Calc!G$5*A153^2</f>
        <v>20.5489289</v>
      </c>
      <c r="H153" s="7">
        <f>(F153-G153)/Speed_Calc!G$2*9.806</f>
        <v>5.0012515662151724</v>
      </c>
      <c r="I153" s="4">
        <f t="shared" si="8"/>
        <v>3.2499999999999996</v>
      </c>
    </row>
    <row r="154" spans="1:9" x14ac:dyDescent="0.15">
      <c r="A154" s="11">
        <v>11.8</v>
      </c>
      <c r="B154" s="14">
        <v>3.133</v>
      </c>
      <c r="C154" s="11">
        <f t="shared" si="9"/>
        <v>1529.1612707071608</v>
      </c>
      <c r="D154" s="11">
        <f t="shared" si="6"/>
        <v>34.529025751371741</v>
      </c>
      <c r="E154" s="11">
        <f t="shared" si="7"/>
        <v>790.0709282093535</v>
      </c>
      <c r="F154" s="11">
        <f>Speed_Calc!B$5*E154</f>
        <v>711.06383538841817</v>
      </c>
      <c r="G154" s="14">
        <f>Speed_Calc!G$3+Speed_Calc!G$5*A154^2</f>
        <v>20.5583524</v>
      </c>
      <c r="H154" s="7">
        <f>(F154-G154)/Speed_Calc!G$2*9.806</f>
        <v>5.0156272342106876</v>
      </c>
      <c r="I154" s="4">
        <f t="shared" si="8"/>
        <v>3.2777777777777777</v>
      </c>
    </row>
    <row r="155" spans="1:9" x14ac:dyDescent="0.15">
      <c r="A155" s="11">
        <v>11.9</v>
      </c>
      <c r="B155" s="14">
        <v>3.133</v>
      </c>
      <c r="C155" s="11">
        <f t="shared" si="9"/>
        <v>1542.1202645267131</v>
      </c>
      <c r="D155" s="11">
        <f t="shared" si="6"/>
        <v>34.917655646496797</v>
      </c>
      <c r="E155" s="11">
        <f t="shared" si="7"/>
        <v>792.24932979446498</v>
      </c>
      <c r="F155" s="11">
        <f>Speed_Calc!B$5*E155</f>
        <v>713.02439681501846</v>
      </c>
      <c r="G155" s="14">
        <f>Speed_Calc!G$3+Speed_Calc!G$5*A155^2</f>
        <v>20.5678561</v>
      </c>
      <c r="H155" s="7">
        <f>(F155-G155)/Speed_Calc!G$2*9.806</f>
        <v>5.0297991394455339</v>
      </c>
      <c r="I155" s="4">
        <f t="shared" si="8"/>
        <v>3.3055555555555554</v>
      </c>
    </row>
    <row r="156" spans="1:9" x14ac:dyDescent="0.15">
      <c r="A156" s="11">
        <v>12</v>
      </c>
      <c r="B156" s="14">
        <v>3.133</v>
      </c>
      <c r="C156" s="11">
        <f t="shared" si="9"/>
        <v>1555.0792583462655</v>
      </c>
      <c r="D156" s="11">
        <f t="shared" si="6"/>
        <v>35.306530530842515</v>
      </c>
      <c r="E156" s="11">
        <f t="shared" si="7"/>
        <v>794.39693694395646</v>
      </c>
      <c r="F156" s="11">
        <f>Speed_Calc!B$5*E156</f>
        <v>714.95724324956086</v>
      </c>
      <c r="G156" s="14">
        <f>Speed_Calc!G$3+Speed_Calc!G$5*A156^2</f>
        <v>20.577439999999999</v>
      </c>
      <c r="H156" s="7">
        <f>(F156-G156)/Speed_Calc!G$2*9.806</f>
        <v>5.0437691486408829</v>
      </c>
      <c r="I156" s="4">
        <f t="shared" si="8"/>
        <v>3.333333333333333</v>
      </c>
    </row>
    <row r="157" spans="1:9" x14ac:dyDescent="0.15">
      <c r="A157" s="11">
        <v>12.1</v>
      </c>
      <c r="B157" s="14">
        <v>3.133</v>
      </c>
      <c r="C157" s="11">
        <f t="shared" si="9"/>
        <v>1568.0382521658171</v>
      </c>
      <c r="D157" s="11">
        <f t="shared" si="6"/>
        <v>35.695628935396286</v>
      </c>
      <c r="E157" s="11">
        <f t="shared" si="7"/>
        <v>796.51403409561976</v>
      </c>
      <c r="F157" s="11">
        <f>Speed_Calc!B$5*E157</f>
        <v>716.86263068605786</v>
      </c>
      <c r="G157" s="14">
        <f>Speed_Calc!G$3+Speed_Calc!G$5*A157^2</f>
        <v>20.587104100000001</v>
      </c>
      <c r="H157" s="7">
        <f>(F157-G157)/Speed_Calc!G$2*9.806</f>
        <v>5.057539121261394</v>
      </c>
      <c r="I157" s="4">
        <f t="shared" si="8"/>
        <v>3.3611111111111107</v>
      </c>
    </row>
    <row r="158" spans="1:9" x14ac:dyDescent="0.15">
      <c r="A158" s="11">
        <v>12.2</v>
      </c>
      <c r="B158" s="14">
        <v>3.133</v>
      </c>
      <c r="C158" s="11">
        <f t="shared" si="9"/>
        <v>1580.9972459853693</v>
      </c>
      <c r="D158" s="11">
        <f t="shared" si="6"/>
        <v>36.084929762378977</v>
      </c>
      <c r="E158" s="11">
        <f t="shared" si="7"/>
        <v>798.60090457724004</v>
      </c>
      <c r="F158" s="11">
        <f>Speed_Calc!B$5*E158</f>
        <v>718.74081411951602</v>
      </c>
      <c r="G158" s="14">
        <f>Speed_Calc!G$3+Speed_Calc!G$5*A158^2</f>
        <v>20.596848399999999</v>
      </c>
      <c r="H158" s="7">
        <f>(F158-G158)/Speed_Calc!G$2*9.806</f>
        <v>5.0711109095152391</v>
      </c>
      <c r="I158" s="4">
        <f t="shared" si="8"/>
        <v>3.3888888888888884</v>
      </c>
    </row>
    <row r="159" spans="1:9" x14ac:dyDescent="0.15">
      <c r="A159" s="11">
        <v>12.3</v>
      </c>
      <c r="B159" s="14">
        <v>3.133</v>
      </c>
      <c r="C159" s="11">
        <f t="shared" si="9"/>
        <v>1593.9562398049222</v>
      </c>
      <c r="D159" s="11">
        <f t="shared" si="6"/>
        <v>36.474412283189203</v>
      </c>
      <c r="E159" s="11">
        <f t="shared" si="7"/>
        <v>800.65783060659203</v>
      </c>
      <c r="F159" s="11">
        <f>Speed_Calc!B$5*E159</f>
        <v>720.59204754593281</v>
      </c>
      <c r="G159" s="14">
        <f>Speed_Calc!G$3+Speed_Calc!G$5*A159^2</f>
        <v>20.6066729</v>
      </c>
      <c r="H159" s="7">
        <f>(F159-G159)/Speed_Calc!G$2*9.806</f>
        <v>5.0844863583540869</v>
      </c>
      <c r="I159" s="4">
        <f t="shared" si="8"/>
        <v>3.416666666666667</v>
      </c>
    </row>
    <row r="160" spans="1:9" x14ac:dyDescent="0.15">
      <c r="A160" s="11">
        <v>12.4</v>
      </c>
      <c r="B160" s="14">
        <v>3.133</v>
      </c>
      <c r="C160" s="11">
        <f t="shared" si="9"/>
        <v>1606.9152336244742</v>
      </c>
      <c r="D160" s="11">
        <f t="shared" si="6"/>
        <v>36.86405613634777</v>
      </c>
      <c r="E160" s="11">
        <f t="shared" si="7"/>
        <v>802.6850932914432</v>
      </c>
      <c r="F160" s="11">
        <f>Speed_Calc!B$5*E160</f>
        <v>722.41658396229889</v>
      </c>
      <c r="G160" s="14">
        <f>Speed_Calc!G$3+Speed_Calc!G$5*A160^2</f>
        <v>20.616577599999999</v>
      </c>
      <c r="H160" s="7">
        <f>(F160-G160)/Speed_Calc!G$2*9.806</f>
        <v>5.097667305473113</v>
      </c>
      <c r="I160" s="4">
        <f t="shared" si="8"/>
        <v>3.4444444444444446</v>
      </c>
    </row>
    <row r="161" spans="1:9" x14ac:dyDescent="0.15">
      <c r="A161" s="11">
        <v>12.5</v>
      </c>
      <c r="B161" s="14">
        <v>3.133</v>
      </c>
      <c r="C161" s="11">
        <f t="shared" si="9"/>
        <v>1619.8742274440267</v>
      </c>
      <c r="D161" s="11">
        <f t="shared" si="6"/>
        <v>37.253841325442224</v>
      </c>
      <c r="E161" s="11">
        <f t="shared" si="7"/>
        <v>804.68297262955184</v>
      </c>
      <c r="F161" s="11">
        <f>Speed_Calc!B$5*E161</f>
        <v>724.21467536659668</v>
      </c>
      <c r="G161" s="14">
        <f>Speed_Calc!G$3+Speed_Calc!G$5*A161^2</f>
        <v>20.626562499999999</v>
      </c>
      <c r="H161" s="7">
        <f>(F161-G161)/Speed_Calc!G$2*9.806</f>
        <v>5.1106555813109971</v>
      </c>
      <c r="I161" s="4">
        <f t="shared" si="8"/>
        <v>3.4722222222222223</v>
      </c>
    </row>
    <row r="162" spans="1:9" x14ac:dyDescent="0.15">
      <c r="A162" s="11">
        <v>12.6</v>
      </c>
      <c r="B162" s="14">
        <v>3.133</v>
      </c>
      <c r="C162" s="11">
        <f t="shared" si="9"/>
        <v>1632.8332212635785</v>
      </c>
      <c r="D162" s="11">
        <f t="shared" si="6"/>
        <v>37.643748217071142</v>
      </c>
      <c r="E162" s="11">
        <f t="shared" si="7"/>
        <v>806.6517475086672</v>
      </c>
      <c r="F162" s="11">
        <f>Speed_Calc!B$5*E162</f>
        <v>725.98657275780045</v>
      </c>
      <c r="G162" s="14">
        <f>Speed_Calc!G$3+Speed_Calc!G$5*A162^2</f>
        <v>20.636627600000001</v>
      </c>
      <c r="H162" s="7">
        <f>(F162-G162)/Speed_Calc!G$2*9.806</f>
        <v>5.1234530090499186</v>
      </c>
      <c r="I162" s="4">
        <f t="shared" si="8"/>
        <v>3.5</v>
      </c>
    </row>
    <row r="163" spans="1:9" x14ac:dyDescent="0.15">
      <c r="A163" s="11">
        <v>12.7</v>
      </c>
      <c r="B163" s="14">
        <v>3.133</v>
      </c>
      <c r="C163" s="11">
        <f t="shared" si="9"/>
        <v>1645.7922150831309</v>
      </c>
      <c r="D163" s="11">
        <f t="shared" si="6"/>
        <v>38.033757538788663</v>
      </c>
      <c r="E163" s="11">
        <f t="shared" si="7"/>
        <v>808.59169570653057</v>
      </c>
      <c r="F163" s="11">
        <f>Speed_Calc!B$5*E163</f>
        <v>727.73252613587749</v>
      </c>
      <c r="G163" s="14">
        <f>Speed_Calc!G$3+Speed_Calc!G$5*A163^2</f>
        <v>20.646772899999998</v>
      </c>
      <c r="H163" s="7">
        <f>(F163-G163)/Speed_Calc!G$2*9.806</f>
        <v>5.1360614046155666</v>
      </c>
      <c r="I163" s="4">
        <f t="shared" si="8"/>
        <v>3.5277777777777777</v>
      </c>
    </row>
    <row r="164" spans="1:9" x14ac:dyDescent="0.15">
      <c r="A164" s="11">
        <v>12.8</v>
      </c>
      <c r="B164" s="14">
        <v>3.133</v>
      </c>
      <c r="C164" s="11">
        <f t="shared" si="9"/>
        <v>1658.7512089026832</v>
      </c>
      <c r="D164" s="11">
        <f t="shared" si="6"/>
        <v>38.423850377048829</v>
      </c>
      <c r="E164" s="11">
        <f t="shared" si="7"/>
        <v>810.50309389087386</v>
      </c>
      <c r="F164" s="11">
        <f>Speed_Calc!B$5*E164</f>
        <v>729.45278450178648</v>
      </c>
      <c r="G164" s="14">
        <f>Speed_Calc!G$3+Speed_Calc!G$5*A164^2</f>
        <v>20.656998399999999</v>
      </c>
      <c r="H164" s="7">
        <f>(F164-G164)/Speed_Calc!G$2*9.806</f>
        <v>5.1484825766771243</v>
      </c>
      <c r="I164" s="4">
        <f t="shared" si="8"/>
        <v>3.5555555555555558</v>
      </c>
    </row>
    <row r="165" spans="1:9" x14ac:dyDescent="0.15">
      <c r="A165" s="11">
        <v>12.9</v>
      </c>
      <c r="B165" s="14">
        <v>3.133</v>
      </c>
      <c r="C165" s="11">
        <f t="shared" si="9"/>
        <v>1671.7102027222352</v>
      </c>
      <c r="D165" s="11">
        <f t="shared" ref="D165:D228" si="10">-4.687*10^(-17)*C165^5+9.129*10^(-13)*C165^4-6.175*10^(-9)*C165^3+1.799*10^(-5)*C165^2+6.502*10^(-3)*C165</f>
        <v>38.814008175150093</v>
      </c>
      <c r="E165" s="11">
        <f t="shared" si="7"/>
        <v>812.38621761942079</v>
      </c>
      <c r="F165" s="11">
        <f>Speed_Calc!B$5*E165</f>
        <v>731.14759585747868</v>
      </c>
      <c r="G165" s="14">
        <f>Speed_Calc!G$3+Speed_Calc!G$5*A165^2</f>
        <v>20.667304099999999</v>
      </c>
      <c r="H165" s="7">
        <f>(F165-G165)/Speed_Calc!G$2*9.806</f>
        <v>5.1607183266472854</v>
      </c>
      <c r="I165" s="4">
        <f t="shared" si="8"/>
        <v>3.5833333333333335</v>
      </c>
    </row>
    <row r="166" spans="1:9" x14ac:dyDescent="0.15">
      <c r="A166" s="11">
        <v>13</v>
      </c>
      <c r="B166" s="14">
        <v>3.133</v>
      </c>
      <c r="C166" s="11">
        <f t="shared" si="9"/>
        <v>1684.6691965417876</v>
      </c>
      <c r="D166" s="11">
        <f t="shared" si="10"/>
        <v>39.204212731179688</v>
      </c>
      <c r="E166" s="11">
        <f t="shared" ref="E166:E229" si="11">D166*75*B166*B$31*B$32/B$23/C166/2/PI()*60</f>
        <v>814.24134133988571</v>
      </c>
      <c r="F166" s="11">
        <f>Speed_Calc!B$5*E166</f>
        <v>732.81720720589715</v>
      </c>
      <c r="G166" s="14">
        <f>Speed_Calc!G$3+Speed_Calc!G$5*A166^2</f>
        <v>20.677689999999998</v>
      </c>
      <c r="H166" s="7">
        <f>(F166-G166)/Speed_Calc!G$2*9.806</f>
        <v>5.1727704486822423</v>
      </c>
      <c r="I166" s="4">
        <f t="shared" ref="I166:I229" si="12">A166/3.6</f>
        <v>3.6111111111111112</v>
      </c>
    </row>
    <row r="167" spans="1:9" x14ac:dyDescent="0.15">
      <c r="A167" s="11">
        <v>13.1</v>
      </c>
      <c r="B167" s="14">
        <v>3.133</v>
      </c>
      <c r="C167" s="11">
        <f t="shared" si="9"/>
        <v>1697.6281903613399</v>
      </c>
      <c r="D167" s="11">
        <f t="shared" si="10"/>
        <v>39.594446195958078</v>
      </c>
      <c r="E167" s="11">
        <f t="shared" si="11"/>
        <v>816.06873838997558</v>
      </c>
      <c r="F167" s="11">
        <f>Speed_Calc!B$5*E167</f>
        <v>734.46186455097802</v>
      </c>
      <c r="G167" s="14">
        <f>Speed_Calc!G$3+Speed_Calc!G$5*A167^2</f>
        <v>20.6881561</v>
      </c>
      <c r="H167" s="7">
        <f>(F167-G167)/Speed_Calc!G$2*9.806</f>
        <v>5.1846407296816954</v>
      </c>
      <c r="I167" s="4">
        <f t="shared" si="12"/>
        <v>3.6388888888888888</v>
      </c>
    </row>
    <row r="168" spans="1:9" x14ac:dyDescent="0.15">
      <c r="A168" s="11">
        <v>13.2</v>
      </c>
      <c r="B168" s="14">
        <v>3.133</v>
      </c>
      <c r="C168" s="11">
        <f t="shared" si="9"/>
        <v>1710.5871841808917</v>
      </c>
      <c r="D168" s="11">
        <f t="shared" si="10"/>
        <v>39.984691070983374</v>
      </c>
      <c r="E168" s="11">
        <f t="shared" si="11"/>
        <v>817.86868099738729</v>
      </c>
      <c r="F168" s="11">
        <f>Speed_Calc!B$5*E168</f>
        <v>736.08181289764855</v>
      </c>
      <c r="G168" s="14">
        <f>Speed_Calc!G$3+Speed_Calc!G$5*A168^2</f>
        <v>20.698702399999998</v>
      </c>
      <c r="H168" s="7">
        <f>(F168-G168)/Speed_Calc!G$2*9.806</f>
        <v>5.1963309492888454</v>
      </c>
      <c r="I168" s="4">
        <f t="shared" si="12"/>
        <v>3.6666666666666665</v>
      </c>
    </row>
    <row r="169" spans="1:9" x14ac:dyDescent="0.15">
      <c r="A169" s="11">
        <v>13.3</v>
      </c>
      <c r="B169" s="14">
        <v>3.133</v>
      </c>
      <c r="C169" s="11">
        <f t="shared" si="9"/>
        <v>1723.5461780004443</v>
      </c>
      <c r="D169" s="11">
        <f t="shared" si="10"/>
        <v>40.374930206375858</v>
      </c>
      <c r="E169" s="11">
        <f t="shared" si="11"/>
        <v>819.64144027981058</v>
      </c>
      <c r="F169" s="11">
        <f>Speed_Calc!B$5*E169</f>
        <v>737.67729625182949</v>
      </c>
      <c r="G169" s="14">
        <f>Speed_Calc!G$3+Speed_Calc!G$5*A169^2</f>
        <v>20.709328899999999</v>
      </c>
      <c r="H169" s="7">
        <f>(F169-G169)/Speed_Calc!G$2*9.806</f>
        <v>5.2078428798904</v>
      </c>
      <c r="I169" s="4">
        <f t="shared" si="12"/>
        <v>3.6944444444444446</v>
      </c>
    </row>
    <row r="170" spans="1:9" x14ac:dyDescent="0.15">
      <c r="A170" s="11">
        <v>13.4</v>
      </c>
      <c r="B170" s="14">
        <v>3.133</v>
      </c>
      <c r="C170" s="11">
        <f t="shared" si="9"/>
        <v>1736.5051718199966</v>
      </c>
      <c r="D170" s="11">
        <f t="shared" si="10"/>
        <v>40.765146798822173</v>
      </c>
      <c r="E170" s="11">
        <f t="shared" si="11"/>
        <v>821.38728624492421</v>
      </c>
      <c r="F170" s="11">
        <f>Speed_Calc!B$5*E170</f>
        <v>739.24855762043182</v>
      </c>
      <c r="G170" s="14">
        <f>Speed_Calc!G$3+Speed_Calc!G$5*A170^2</f>
        <v>20.720035599999999</v>
      </c>
      <c r="H170" s="7">
        <f>(F170-G170)/Speed_Calc!G$2*9.806</f>
        <v>5.2191782866165592</v>
      </c>
      <c r="I170" s="4">
        <f t="shared" si="12"/>
        <v>3.7222222222222223</v>
      </c>
    </row>
    <row r="171" spans="1:9" x14ac:dyDescent="0.15">
      <c r="A171" s="11">
        <v>13.5</v>
      </c>
      <c r="B171" s="14">
        <v>3.133</v>
      </c>
      <c r="C171" s="11">
        <f t="shared" ref="C171:C234" si="13">A171/3.6/B$23/2/PI()*B$32*B$31*B171*60</f>
        <v>1749.4641656395488</v>
      </c>
      <c r="D171" s="11">
        <f t="shared" si="10"/>
        <v>41.155324389520068</v>
      </c>
      <c r="E171" s="11">
        <f t="shared" si="11"/>
        <v>823.10648779040127</v>
      </c>
      <c r="F171" s="11">
        <f>Speed_Calc!B$5*E171</f>
        <v>740.79583901136118</v>
      </c>
      <c r="G171" s="14">
        <f>Speed_Calc!G$3+Speed_Calc!G$5*A171^2</f>
        <v>20.730822499999999</v>
      </c>
      <c r="H171" s="7">
        <f>(F171-G171)/Speed_Calc!G$2*9.806</f>
        <v>5.2303389273410428</v>
      </c>
      <c r="I171" s="4">
        <f t="shared" si="12"/>
        <v>3.75</v>
      </c>
    </row>
    <row r="172" spans="1:9" x14ac:dyDescent="0.15">
      <c r="A172" s="11">
        <v>13.6</v>
      </c>
      <c r="B172" s="14">
        <v>3.133</v>
      </c>
      <c r="C172" s="11">
        <f t="shared" si="13"/>
        <v>1762.4231594591004</v>
      </c>
      <c r="D172" s="11">
        <f t="shared" si="10"/>
        <v>41.545446862122532</v>
      </c>
      <c r="E172" s="11">
        <f t="shared" si="11"/>
        <v>824.79931270390318</v>
      </c>
      <c r="F172" s="11">
        <f>Speed_Calc!B$5*E172</f>
        <v>742.31938143351283</v>
      </c>
      <c r="G172" s="14">
        <f>Speed_Calc!G$3+Speed_Calc!G$5*A172^2</f>
        <v>20.741689600000001</v>
      </c>
      <c r="H172" s="7">
        <f>(F172-G172)/Speed_Calc!G$2*9.806</f>
        <v>5.2413265526810564</v>
      </c>
      <c r="I172" s="4">
        <f t="shared" si="12"/>
        <v>3.7777777777777777</v>
      </c>
    </row>
    <row r="173" spans="1:9" x14ac:dyDescent="0.15">
      <c r="A173" s="11">
        <v>13.7</v>
      </c>
      <c r="B173" s="14">
        <v>3.133</v>
      </c>
      <c r="C173" s="11">
        <f t="shared" si="13"/>
        <v>1775.3821532786526</v>
      </c>
      <c r="D173" s="11">
        <f t="shared" si="10"/>
        <v>41.935498440682466</v>
      </c>
      <c r="E173" s="11">
        <f t="shared" si="11"/>
        <v>826.46602766308513</v>
      </c>
      <c r="F173" s="11">
        <f>Speed_Calc!B$5*E173</f>
        <v>743.81942489677658</v>
      </c>
      <c r="G173" s="14">
        <f>Speed_Calc!G$3+Speed_Calc!G$5*A173^2</f>
        <v>20.752636899999999</v>
      </c>
      <c r="H173" s="7">
        <f>(F173-G173)/Speed_Calc!G$2*9.806</f>
        <v>5.252142905997327</v>
      </c>
      <c r="I173" s="4">
        <f t="shared" si="12"/>
        <v>3.8055555555555554</v>
      </c>
    </row>
    <row r="174" spans="1:9" x14ac:dyDescent="0.15">
      <c r="A174" s="11">
        <v>13.8</v>
      </c>
      <c r="B174" s="14">
        <v>3.133</v>
      </c>
      <c r="C174" s="11">
        <f t="shared" si="13"/>
        <v>1788.3411470982055</v>
      </c>
      <c r="D174" s="11">
        <f t="shared" si="10"/>
        <v>42.325463687596944</v>
      </c>
      <c r="E174" s="11">
        <f t="shared" si="11"/>
        <v>828.10689823559233</v>
      </c>
      <c r="F174" s="11">
        <f>Speed_Calc!B$5*E174</f>
        <v>745.29620841203314</v>
      </c>
      <c r="G174" s="14">
        <f>Speed_Calc!G$3+Speed_Calc!G$5*A174^2</f>
        <v>20.7636644</v>
      </c>
      <c r="H174" s="7">
        <f>(F174-G174)/Speed_Calc!G$2*9.806</f>
        <v>5.2627897233940706</v>
      </c>
      <c r="I174" s="4">
        <f t="shared" si="12"/>
        <v>3.8333333333333335</v>
      </c>
    </row>
    <row r="175" spans="1:9" x14ac:dyDescent="0.15">
      <c r="A175" s="11">
        <v>13.9</v>
      </c>
      <c r="B175" s="14">
        <v>3.133</v>
      </c>
      <c r="C175" s="11">
        <f t="shared" si="13"/>
        <v>1801.3001409177568</v>
      </c>
      <c r="D175" s="11">
        <f t="shared" si="10"/>
        <v>42.715327501551641</v>
      </c>
      <c r="E175" s="11">
        <f t="shared" si="11"/>
        <v>829.72218887906104</v>
      </c>
      <c r="F175" s="11">
        <f>Speed_Calc!B$5*E175</f>
        <v>746.7499699911549</v>
      </c>
      <c r="G175" s="14">
        <f>Speed_Calc!G$3+Speed_Calc!G$5*A175^2</f>
        <v>20.7747721</v>
      </c>
      <c r="H175" s="7">
        <f>(F175-G175)/Speed_Calc!G$2*9.806</f>
        <v>5.2732687337190107</v>
      </c>
      <c r="I175" s="4">
        <f t="shared" si="12"/>
        <v>3.8611111111111112</v>
      </c>
    </row>
    <row r="176" spans="1:9" x14ac:dyDescent="0.15">
      <c r="A176" s="11">
        <v>14</v>
      </c>
      <c r="B176" s="14">
        <v>3.133</v>
      </c>
      <c r="C176" s="11">
        <f t="shared" si="13"/>
        <v>1814.2591347373095</v>
      </c>
      <c r="D176" s="11">
        <f t="shared" si="10"/>
        <v>43.105075115465453</v>
      </c>
      <c r="E176" s="11">
        <f t="shared" si="11"/>
        <v>831.3121629411196</v>
      </c>
      <c r="F176" s="11">
        <f>Speed_Calc!B$5*E176</f>
        <v>748.18094664700766</v>
      </c>
      <c r="G176" s="14">
        <f>Speed_Calc!G$3+Speed_Calc!G$5*A176^2</f>
        <v>20.785959999999999</v>
      </c>
      <c r="H176" s="7">
        <f>(F176-G176)/Speed_Calc!G$2*9.806</f>
        <v>5.2835816585633752</v>
      </c>
      <c r="I176" s="4">
        <f t="shared" si="12"/>
        <v>3.8888888888888888</v>
      </c>
    </row>
    <row r="177" spans="1:9" x14ac:dyDescent="0.15">
      <c r="A177" s="11">
        <v>14.1</v>
      </c>
      <c r="B177" s="14">
        <v>3.133</v>
      </c>
      <c r="C177" s="11">
        <f t="shared" si="13"/>
        <v>1827.2181285568615</v>
      </c>
      <c r="D177" s="11">
        <f t="shared" si="10"/>
        <v>43.494692094434697</v>
      </c>
      <c r="E177" s="11">
        <f t="shared" si="11"/>
        <v>832.87708265938795</v>
      </c>
      <c r="F177" s="11">
        <f>Speed_Calc!B$5*E177</f>
        <v>749.58937439344913</v>
      </c>
      <c r="G177" s="14">
        <f>Speed_Calc!G$3+Speed_Calc!G$5*A177^2</f>
        <v>20.797228100000002</v>
      </c>
      <c r="H177" s="7">
        <f>(F177-G177)/Speed_Calc!G$2*9.806</f>
        <v>5.2937302122618979</v>
      </c>
      <c r="I177" s="4">
        <f t="shared" si="12"/>
        <v>3.9166666666666665</v>
      </c>
    </row>
    <row r="178" spans="1:9" x14ac:dyDescent="0.15">
      <c r="A178" s="11">
        <v>14.2</v>
      </c>
      <c r="B178" s="14">
        <v>3.133</v>
      </c>
      <c r="C178" s="11">
        <f t="shared" si="13"/>
        <v>1840.1771223764135</v>
      </c>
      <c r="D178" s="11">
        <f t="shared" si="10"/>
        <v>43.884164333677631</v>
      </c>
      <c r="E178" s="11">
        <f t="shared" si="11"/>
        <v>834.41720916147619</v>
      </c>
      <c r="F178" s="11">
        <f>Speed_Calc!B$5*E178</f>
        <v>750.97548824532862</v>
      </c>
      <c r="G178" s="14">
        <f>Speed_Calc!G$3+Speed_Calc!G$5*A178^2</f>
        <v>20.8085764</v>
      </c>
      <c r="H178" s="7">
        <f>(F178-G178)/Speed_Calc!G$2*9.806</f>
        <v>5.3037161018928085</v>
      </c>
      <c r="I178" s="4">
        <f t="shared" si="12"/>
        <v>3.9444444444444442</v>
      </c>
    </row>
    <row r="179" spans="1:9" x14ac:dyDescent="0.15">
      <c r="A179" s="11">
        <v>14.3</v>
      </c>
      <c r="B179" s="14">
        <v>3.133</v>
      </c>
      <c r="C179" s="11">
        <f t="shared" si="13"/>
        <v>1853.1361161959662</v>
      </c>
      <c r="D179" s="11">
        <f t="shared" si="10"/>
        <v>44.273478056478936</v>
      </c>
      <c r="E179" s="11">
        <f t="shared" si="11"/>
        <v>835.93280246498705</v>
      </c>
      <c r="F179" s="11">
        <f>Speed_Calc!B$5*E179</f>
        <v>752.33952221848836</v>
      </c>
      <c r="G179" s="14">
        <f>Speed_Calc!G$3+Speed_Calc!G$5*A179^2</f>
        <v>20.820004900000001</v>
      </c>
      <c r="H179" s="7">
        <f>(F179-G179)/Speed_Calc!G$2*9.806</f>
        <v>5.31354102727785</v>
      </c>
      <c r="I179" s="4">
        <f t="shared" si="12"/>
        <v>3.9722222222222223</v>
      </c>
    </row>
    <row r="180" spans="1:9" x14ac:dyDescent="0.15">
      <c r="A180" s="11">
        <v>14.4</v>
      </c>
      <c r="B180" s="14">
        <v>3.133</v>
      </c>
      <c r="C180" s="11">
        <f t="shared" si="13"/>
        <v>1866.0951100155182</v>
      </c>
      <c r="D180" s="11">
        <f t="shared" si="10"/>
        <v>44.662619812134032</v>
      </c>
      <c r="E180" s="11">
        <f t="shared" si="11"/>
        <v>837.42412147751315</v>
      </c>
      <c r="F180" s="11">
        <f>Speed_Calc!B$5*E180</f>
        <v>753.68170932976182</v>
      </c>
      <c r="G180" s="14">
        <f>Speed_Calc!G$3+Speed_Calc!G$5*A180^2</f>
        <v>20.831513600000001</v>
      </c>
      <c r="H180" s="7">
        <f>(F180-G180)/Speed_Calc!G$2*9.806</f>
        <v>5.3232066809822545</v>
      </c>
      <c r="I180" s="4">
        <f t="shared" si="12"/>
        <v>4</v>
      </c>
    </row>
    <row r="181" spans="1:9" x14ac:dyDescent="0.15">
      <c r="A181" s="11">
        <v>14.5</v>
      </c>
      <c r="B181" s="14">
        <v>3.133</v>
      </c>
      <c r="C181" s="11">
        <f t="shared" si="13"/>
        <v>1879.0541038350702</v>
      </c>
      <c r="D181" s="11">
        <f t="shared" si="10"/>
        <v>45.051576473893618</v>
      </c>
      <c r="E181" s="11">
        <f t="shared" si="11"/>
        <v>838.89142399664001</v>
      </c>
      <c r="F181" s="11">
        <f>Speed_Calc!B$5*E181</f>
        <v>755.00228159697599</v>
      </c>
      <c r="G181" s="14">
        <f>Speed_Calc!G$3+Speed_Calc!G$5*A181^2</f>
        <v>20.843102500000001</v>
      </c>
      <c r="H181" s="7">
        <f>(F181-G181)/Speed_Calc!G$2*9.806</f>
        <v>5.3327147483147748</v>
      </c>
      <c r="I181" s="4">
        <f t="shared" si="12"/>
        <v>4.0277777777777777</v>
      </c>
    </row>
    <row r="182" spans="1:9" x14ac:dyDescent="0.15">
      <c r="A182" s="11">
        <v>14.6</v>
      </c>
      <c r="B182" s="14">
        <v>3.133</v>
      </c>
      <c r="C182" s="11">
        <f t="shared" si="13"/>
        <v>1892.0130976546225</v>
      </c>
      <c r="D182" s="11">
        <f t="shared" si="10"/>
        <v>45.440335236908048</v>
      </c>
      <c r="E182" s="11">
        <f t="shared" si="11"/>
        <v>840.33496670994361</v>
      </c>
      <c r="F182" s="11">
        <f>Speed_Calc!B$5*E182</f>
        <v>756.30147003894922</v>
      </c>
      <c r="G182" s="14">
        <f>Speed_Calc!G$3+Speed_Calc!G$5*A182^2</f>
        <v>20.854771599999999</v>
      </c>
      <c r="H182" s="7">
        <f>(F182-G182)/Speed_Calc!G$2*9.806</f>
        <v>5.3420669073276557</v>
      </c>
      <c r="I182" s="4">
        <f t="shared" si="12"/>
        <v>4.0555555555555554</v>
      </c>
    </row>
    <row r="183" spans="1:9" x14ac:dyDescent="0.15">
      <c r="A183" s="11">
        <v>14.7</v>
      </c>
      <c r="B183" s="14">
        <v>3.133</v>
      </c>
      <c r="C183" s="11">
        <f t="shared" si="13"/>
        <v>1904.9720914741749</v>
      </c>
      <c r="D183" s="11">
        <f t="shared" si="10"/>
        <v>45.828883616171709</v>
      </c>
      <c r="E183" s="11">
        <f t="shared" si="11"/>
        <v>841.75500519499053</v>
      </c>
      <c r="F183" s="11">
        <f>Speed_Calc!B$5*E183</f>
        <v>757.57950467549153</v>
      </c>
      <c r="G183" s="14">
        <f>Speed_Calc!G$3+Speed_Calc!G$5*A183^2</f>
        <v>20.866520900000001</v>
      </c>
      <c r="H183" s="7">
        <f>(F183-G183)/Speed_Calc!G$2*9.806</f>
        <v>5.3512648288166442</v>
      </c>
      <c r="I183" s="4">
        <f t="shared" si="12"/>
        <v>4.083333333333333</v>
      </c>
    </row>
    <row r="184" spans="1:9" x14ac:dyDescent="0.15">
      <c r="A184" s="11">
        <v>14.8</v>
      </c>
      <c r="B184" s="14">
        <v>3.133</v>
      </c>
      <c r="C184" s="11">
        <f t="shared" si="13"/>
        <v>1917.9310852937276</v>
      </c>
      <c r="D184" s="11">
        <f t="shared" si="10"/>
        <v>46.217209444467564</v>
      </c>
      <c r="E184" s="11">
        <f t="shared" si="11"/>
        <v>843.15179391934043</v>
      </c>
      <c r="F184" s="11">
        <f>Speed_Calc!B$5*E184</f>
        <v>758.83661452740637</v>
      </c>
      <c r="G184" s="14">
        <f>Speed_Calc!G$3+Speed_Calc!G$5*A184^2</f>
        <v>20.878350399999999</v>
      </c>
      <c r="H184" s="7">
        <f>(F184-G184)/Speed_Calc!G$2*9.806</f>
        <v>5.3603101763209962</v>
      </c>
      <c r="I184" s="4">
        <f t="shared" si="12"/>
        <v>4.1111111111111116</v>
      </c>
    </row>
    <row r="185" spans="1:9" x14ac:dyDescent="0.15">
      <c r="A185" s="11">
        <v>14.9</v>
      </c>
      <c r="B185" s="14">
        <v>3.133</v>
      </c>
      <c r="C185" s="11">
        <f t="shared" si="13"/>
        <v>1930.8900791132792</v>
      </c>
      <c r="D185" s="11">
        <f t="shared" si="10"/>
        <v>46.605300870311446</v>
      </c>
      <c r="E185" s="11">
        <f t="shared" si="11"/>
        <v>844.52558624054313</v>
      </c>
      <c r="F185" s="11">
        <f>Speed_Calc!B$5*E185</f>
        <v>760.07302761648884</v>
      </c>
      <c r="G185" s="14">
        <f>Speed_Calc!G$3+Speed_Calc!G$5*A185^2</f>
        <v>20.890260099999999</v>
      </c>
      <c r="H185" s="7">
        <f>(F185-G185)/Speed_Calc!G$2*9.806</f>
        <v>5.3692046061234739</v>
      </c>
      <c r="I185" s="4">
        <f t="shared" si="12"/>
        <v>4.1388888888888893</v>
      </c>
    </row>
    <row r="186" spans="1:9" x14ac:dyDescent="0.15">
      <c r="A186" s="11">
        <v>15</v>
      </c>
      <c r="B186" s="14">
        <v>3.133</v>
      </c>
      <c r="C186" s="11">
        <f t="shared" si="13"/>
        <v>1943.8490729328321</v>
      </c>
      <c r="D186" s="11">
        <f t="shared" si="10"/>
        <v>46.993146355896641</v>
      </c>
      <c r="E186" s="11">
        <f t="shared" si="11"/>
        <v>845.87663440613915</v>
      </c>
      <c r="F186" s="11">
        <f>Speed_Calc!B$5*E186</f>
        <v>761.28897096552521</v>
      </c>
      <c r="G186" s="14">
        <f>Speed_Calc!G$3+Speed_Calc!G$5*A186^2</f>
        <v>20.902249999999999</v>
      </c>
      <c r="H186" s="7">
        <f>(F186-G186)/Speed_Calc!G$2*9.806</f>
        <v>5.3779497672503256</v>
      </c>
      <c r="I186" s="4">
        <f t="shared" si="12"/>
        <v>4.166666666666667</v>
      </c>
    </row>
    <row r="187" spans="1:9" x14ac:dyDescent="0.15">
      <c r="A187" s="11">
        <v>15.1</v>
      </c>
      <c r="B187" s="14">
        <v>3.133</v>
      </c>
      <c r="C187" s="11">
        <f t="shared" si="13"/>
        <v>1956.8080667523836</v>
      </c>
      <c r="D187" s="11">
        <f t="shared" si="10"/>
        <v>47.380734675038163</v>
      </c>
      <c r="E187" s="11">
        <f t="shared" si="11"/>
        <v>847.20518955366265</v>
      </c>
      <c r="F187" s="11">
        <f>Speed_Calc!B$5*E187</f>
        <v>762.48467059829636</v>
      </c>
      <c r="G187" s="14">
        <f>Speed_Calc!G$3+Speed_Calc!G$5*A187^2</f>
        <v>20.914320100000001</v>
      </c>
      <c r="H187" s="7">
        <f>(F187-G187)/Speed_Calc!G$2*9.806</f>
        <v>5.3865473014713281</v>
      </c>
      <c r="I187" s="4">
        <f t="shared" si="12"/>
        <v>4.1944444444444446</v>
      </c>
    </row>
    <row r="188" spans="1:9" x14ac:dyDescent="0.15">
      <c r="A188" s="11">
        <v>15.2</v>
      </c>
      <c r="B188" s="14">
        <v>3.133</v>
      </c>
      <c r="C188" s="11">
        <f t="shared" si="13"/>
        <v>1969.7670605719359</v>
      </c>
      <c r="D188" s="11">
        <f t="shared" si="10"/>
        <v>47.768054911117318</v>
      </c>
      <c r="E188" s="11">
        <f t="shared" si="11"/>
        <v>848.51150171063659</v>
      </c>
      <c r="F188" s="11">
        <f>Speed_Calc!B$5*E188</f>
        <v>763.66035153957296</v>
      </c>
      <c r="G188" s="14">
        <f>Speed_Calc!G$3+Speed_Calc!G$5*A188^2</f>
        <v>20.926470399999999</v>
      </c>
      <c r="H188" s="7">
        <f>(F188-G188)/Speed_Calc!G$2*9.806</f>
        <v>5.3949988432997422</v>
      </c>
      <c r="I188" s="4">
        <f t="shared" si="12"/>
        <v>4.2222222222222223</v>
      </c>
    </row>
    <row r="189" spans="1:9" x14ac:dyDescent="0.15">
      <c r="A189" s="11">
        <v>15.3</v>
      </c>
      <c r="B189" s="14">
        <v>3.133</v>
      </c>
      <c r="C189" s="11">
        <f t="shared" si="13"/>
        <v>1982.7260543914888</v>
      </c>
      <c r="D189" s="11">
        <f t="shared" si="10"/>
        <v>48.155096455026033</v>
      </c>
      <c r="E189" s="11">
        <f t="shared" si="11"/>
        <v>849.79581979457691</v>
      </c>
      <c r="F189" s="11">
        <f>Speed_Calc!B$5*E189</f>
        <v>764.81623781511928</v>
      </c>
      <c r="G189" s="14">
        <f>Speed_Calc!G$3+Speed_Calc!G$5*A189^2</f>
        <v>20.938700900000001</v>
      </c>
      <c r="H189" s="7">
        <f>(F189-G189)/Speed_Calc!G$2*9.806</f>
        <v>5.4033060199923399</v>
      </c>
      <c r="I189" s="4">
        <f t="shared" si="12"/>
        <v>4.25</v>
      </c>
    </row>
    <row r="190" spans="1:9" x14ac:dyDescent="0.15">
      <c r="A190" s="11">
        <v>15.4</v>
      </c>
      <c r="B190" s="14">
        <v>3.133</v>
      </c>
      <c r="C190" s="11">
        <f t="shared" si="13"/>
        <v>1995.6850482110408</v>
      </c>
      <c r="D190" s="11">
        <f t="shared" si="10"/>
        <v>48.541849003111253</v>
      </c>
      <c r="E190" s="11">
        <f t="shared" si="11"/>
        <v>851.05839161298934</v>
      </c>
      <c r="F190" s="11">
        <f>Speed_Calc!B$5*E190</f>
        <v>765.95255245169039</v>
      </c>
      <c r="G190" s="14">
        <f>Speed_Calc!G$3+Speed_Calc!G$5*A190^2</f>
        <v>20.951011600000001</v>
      </c>
      <c r="H190" s="7">
        <f>(F190-G190)/Speed_Calc!G$2*9.806</f>
        <v>5.4114704515493894</v>
      </c>
      <c r="I190" s="4">
        <f t="shared" si="12"/>
        <v>4.2777777777777777</v>
      </c>
    </row>
    <row r="191" spans="1:9" x14ac:dyDescent="0.15">
      <c r="A191" s="11">
        <v>15.5</v>
      </c>
      <c r="B191" s="14">
        <v>3.133</v>
      </c>
      <c r="C191" s="11">
        <f t="shared" si="13"/>
        <v>2008.6440420305926</v>
      </c>
      <c r="D191" s="11">
        <f t="shared" si="10"/>
        <v>48.928302555119544</v>
      </c>
      <c r="E191" s="11">
        <f t="shared" si="11"/>
        <v>852.29946386337269</v>
      </c>
      <c r="F191" s="11">
        <f>Speed_Calc!B$5*E191</f>
        <v>767.06951747703545</v>
      </c>
      <c r="G191" s="14">
        <f>Speed_Calc!G$3+Speed_Calc!G$5*A191^2</f>
        <v>20.963402500000001</v>
      </c>
      <c r="H191" s="7">
        <f>(F191-G191)/Speed_Calc!G$2*9.806</f>
        <v>5.4194937507146737</v>
      </c>
      <c r="I191" s="4">
        <f t="shared" si="12"/>
        <v>4.3055555555555554</v>
      </c>
    </row>
    <row r="192" spans="1:9" x14ac:dyDescent="0.15">
      <c r="A192" s="11">
        <v>15.6</v>
      </c>
      <c r="B192" s="14">
        <v>3.133</v>
      </c>
      <c r="C192" s="11">
        <f t="shared" si="13"/>
        <v>2021.6030358501446</v>
      </c>
      <c r="D192" s="11">
        <f t="shared" si="10"/>
        <v>49.314447412141362</v>
      </c>
      <c r="E192" s="11">
        <f t="shared" si="11"/>
        <v>853.51928213321617</v>
      </c>
      <c r="F192" s="11">
        <f>Speed_Calc!B$5*E192</f>
        <v>768.16735391989459</v>
      </c>
      <c r="G192" s="14">
        <f>Speed_Calc!G$3+Speed_Calc!G$5*A192^2</f>
        <v>20.9758736</v>
      </c>
      <c r="H192" s="7">
        <f>(F192-G192)/Speed_Calc!G$2*9.806</f>
        <v>5.4273775229754708</v>
      </c>
      <c r="I192" s="4">
        <f t="shared" si="12"/>
        <v>4.333333333333333</v>
      </c>
    </row>
    <row r="193" spans="1:9" x14ac:dyDescent="0.15">
      <c r="A193" s="11">
        <v>15.7</v>
      </c>
      <c r="B193" s="14">
        <v>3.133</v>
      </c>
      <c r="C193" s="11">
        <f t="shared" si="13"/>
        <v>2034.5620296696966</v>
      </c>
      <c r="D193" s="11">
        <f t="shared" si="10"/>
        <v>49.700274174555538</v>
      </c>
      <c r="E193" s="11">
        <f t="shared" si="11"/>
        <v>854.71809089999999</v>
      </c>
      <c r="F193" s="11">
        <f>Speed_Calc!B$5*E193</f>
        <v>769.24628181000003</v>
      </c>
      <c r="G193" s="14">
        <f>Speed_Calc!G$3+Speed_Calc!G$5*A193^2</f>
        <v>20.988424899999998</v>
      </c>
      <c r="H193" s="7">
        <f>(F193-G193)/Speed_Calc!G$2*9.806</f>
        <v>5.4351233665625625</v>
      </c>
      <c r="I193" s="4">
        <f t="shared" si="12"/>
        <v>4.3611111111111107</v>
      </c>
    </row>
    <row r="194" spans="1:9" x14ac:dyDescent="0.15">
      <c r="A194" s="11">
        <v>15.8</v>
      </c>
      <c r="B194" s="14">
        <v>3.133</v>
      </c>
      <c r="C194" s="11">
        <f t="shared" si="13"/>
        <v>2047.5210234892493</v>
      </c>
      <c r="D194" s="11">
        <f t="shared" si="10"/>
        <v>50.085773739973739</v>
      </c>
      <c r="E194" s="11">
        <f t="shared" si="11"/>
        <v>855.89613353119682</v>
      </c>
      <c r="F194" s="11">
        <f>Speed_Calc!B$5*E194</f>
        <v>770.30652017807711</v>
      </c>
      <c r="G194" s="14">
        <f>Speed_Calc!G$3+Speed_Calc!G$5*A194^2</f>
        <v>21.0010564</v>
      </c>
      <c r="H194" s="7">
        <f>(F194-G194)/Speed_Calc!G$2*9.806</f>
        <v>5.4427328724502386</v>
      </c>
      <c r="I194" s="4">
        <f t="shared" si="12"/>
        <v>4.3888888888888893</v>
      </c>
    </row>
    <row r="195" spans="1:9" x14ac:dyDescent="0.15">
      <c r="A195" s="11">
        <v>15.9</v>
      </c>
      <c r="B195" s="14">
        <v>3.133</v>
      </c>
      <c r="C195" s="11">
        <f t="shared" si="13"/>
        <v>2060.4800173088015</v>
      </c>
      <c r="D195" s="11">
        <f t="shared" si="10"/>
        <v>50.470937301184733</v>
      </c>
      <c r="E195" s="11">
        <f t="shared" si="11"/>
        <v>857.05365228426911</v>
      </c>
      <c r="F195" s="11">
        <f>Speed_Calc!B$5*E195</f>
        <v>771.34828705584221</v>
      </c>
      <c r="G195" s="14">
        <f>Speed_Calc!G$3+Speed_Calc!G$5*A195^2</f>
        <v>21.0137681</v>
      </c>
      <c r="H195" s="7">
        <f>(F195-G195)/Speed_Calc!G$2*9.806</f>
        <v>5.4502076243562874</v>
      </c>
      <c r="I195" s="4">
        <f t="shared" si="12"/>
        <v>4.416666666666667</v>
      </c>
    </row>
    <row r="196" spans="1:9" x14ac:dyDescent="0.15">
      <c r="A196" s="11">
        <v>16</v>
      </c>
      <c r="B196" s="14">
        <v>3.133</v>
      </c>
      <c r="C196" s="11">
        <f t="shared" si="13"/>
        <v>2073.4390111283542</v>
      </c>
      <c r="D196" s="11">
        <f t="shared" si="10"/>
        <v>50.855756344099106</v>
      </c>
      <c r="E196" s="11">
        <f t="shared" si="11"/>
        <v>858.19088830667226</v>
      </c>
      <c r="F196" s="11">
        <f>Speed_Calc!B$5*E196</f>
        <v>772.37179947600509</v>
      </c>
      <c r="G196" s="14">
        <f>Speed_Calc!G$3+Speed_Calc!G$5*A196^2</f>
        <v>21.02656</v>
      </c>
      <c r="H196" s="7">
        <f>(F196-G196)/Speed_Calc!G$2*9.806</f>
        <v>5.4575491987420044</v>
      </c>
      <c r="I196" s="4">
        <f t="shared" si="12"/>
        <v>4.4444444444444446</v>
      </c>
    </row>
    <row r="197" spans="1:9" x14ac:dyDescent="0.15">
      <c r="A197" s="11">
        <v>16.100000000000001</v>
      </c>
      <c r="B197" s="14">
        <v>3.133</v>
      </c>
      <c r="C197" s="11">
        <f t="shared" si="13"/>
        <v>2086.398004947906</v>
      </c>
      <c r="D197" s="11">
        <f t="shared" si="10"/>
        <v>51.240222645693379</v>
      </c>
      <c r="E197" s="11">
        <f t="shared" si="11"/>
        <v>859.30808163585164</v>
      </c>
      <c r="F197" s="11">
        <f>Speed_Calc!B$5*E197</f>
        <v>773.37727347226644</v>
      </c>
      <c r="G197" s="14">
        <f>Speed_Calc!G$3+Speed_Calc!G$5*A197^2</f>
        <v>21.039432099999999</v>
      </c>
      <c r="H197" s="7">
        <f>(F197-G197)/Speed_Calc!G$2*9.806</f>
        <v>5.4647591648121807</v>
      </c>
      <c r="I197" s="4">
        <f t="shared" si="12"/>
        <v>4.4722222222222223</v>
      </c>
    </row>
    <row r="198" spans="1:9" x14ac:dyDescent="0.15">
      <c r="A198" s="11">
        <v>16.2</v>
      </c>
      <c r="B198" s="14">
        <v>3.133</v>
      </c>
      <c r="C198" s="11">
        <f t="shared" si="13"/>
        <v>2099.3569987674582</v>
      </c>
      <c r="D198" s="11">
        <f t="shared" si="10"/>
        <v>51.624328271954688</v>
      </c>
      <c r="E198" s="11">
        <f t="shared" si="11"/>
        <v>860.40547119924463</v>
      </c>
      <c r="F198" s="11">
        <f>Speed_Calc!B$5*E198</f>
        <v>774.36492407932019</v>
      </c>
      <c r="G198" s="14">
        <f>Speed_Calc!G$3+Speed_Calc!G$5*A198^2</f>
        <v>21.052384400000001</v>
      </c>
      <c r="H198" s="7">
        <f>(F198-G198)/Speed_Calc!G$2*9.806</f>
        <v>5.4718390845151204</v>
      </c>
      <c r="I198" s="4">
        <f t="shared" si="12"/>
        <v>4.5</v>
      </c>
    </row>
    <row r="199" spans="1:9" x14ac:dyDescent="0.15">
      <c r="A199" s="11">
        <v>16.3</v>
      </c>
      <c r="B199" s="14">
        <v>3.133</v>
      </c>
      <c r="C199" s="11">
        <f t="shared" si="13"/>
        <v>2112.3159925870104</v>
      </c>
      <c r="D199" s="11">
        <f t="shared" si="10"/>
        <v>52.008065575825071</v>
      </c>
      <c r="E199" s="11">
        <f t="shared" si="11"/>
        <v>861.48329481428027</v>
      </c>
      <c r="F199" s="11">
        <f>Speed_Calc!B$5*E199</f>
        <v>775.33496533285222</v>
      </c>
      <c r="G199" s="14">
        <f>Speed_Calc!G$3+Speed_Calc!G$5*A199^2</f>
        <v>21.065416899999999</v>
      </c>
      <c r="H199" s="7">
        <f>(F199-G199)/Speed_Calc!G$2*9.806</f>
        <v>5.4787905125426288</v>
      </c>
      <c r="I199" s="4">
        <f t="shared" si="12"/>
        <v>4.5277777777777777</v>
      </c>
    </row>
    <row r="200" spans="1:9" x14ac:dyDescent="0.15">
      <c r="A200" s="11">
        <v>16.399999999999999</v>
      </c>
      <c r="B200" s="14">
        <v>3.133</v>
      </c>
      <c r="C200" s="11">
        <f t="shared" si="13"/>
        <v>2125.2749864065622</v>
      </c>
      <c r="D200" s="11">
        <f t="shared" si="10"/>
        <v>52.391427195145916</v>
      </c>
      <c r="E200" s="11">
        <f t="shared" si="11"/>
        <v>862.54178918837783</v>
      </c>
      <c r="F200" s="11">
        <f>Speed_Calc!B$5*E200</f>
        <v>776.2876102695401</v>
      </c>
      <c r="G200" s="14">
        <f>Speed_Calc!G$3+Speed_Calc!G$5*A200^2</f>
        <v>21.0785296</v>
      </c>
      <c r="H200" s="7">
        <f>(F200-G200)/Speed_Calc!G$2*9.806</f>
        <v>5.4856149963300069</v>
      </c>
      <c r="I200" s="4">
        <f t="shared" si="12"/>
        <v>4.5555555555555554</v>
      </c>
    </row>
    <row r="201" spans="1:9" x14ac:dyDescent="0.15">
      <c r="A201" s="11">
        <v>16.5</v>
      </c>
      <c r="B201" s="14">
        <v>3.133</v>
      </c>
      <c r="C201" s="11">
        <f t="shared" si="13"/>
        <v>2138.2339802261145</v>
      </c>
      <c r="D201" s="11">
        <f t="shared" si="10"/>
        <v>52.774406050602408</v>
      </c>
      <c r="E201" s="11">
        <f t="shared" si="11"/>
        <v>863.58118991894867</v>
      </c>
      <c r="F201" s="11">
        <f>Speed_Calc!B$5*E201</f>
        <v>777.22307092705387</v>
      </c>
      <c r="G201" s="14">
        <f>Speed_Calc!G$3+Speed_Calc!G$5*A201^2</f>
        <v>21.091722499999999</v>
      </c>
      <c r="H201" s="7">
        <f>(F201-G201)/Speed_Calc!G$2*9.806</f>
        <v>5.4923140760560667</v>
      </c>
      <c r="I201" s="4">
        <f t="shared" si="12"/>
        <v>4.583333333333333</v>
      </c>
    </row>
    <row r="202" spans="1:9" x14ac:dyDescent="0.15">
      <c r="A202" s="11">
        <v>16.600000000000001</v>
      </c>
      <c r="B202" s="14">
        <v>3.133</v>
      </c>
      <c r="C202" s="11">
        <f t="shared" si="13"/>
        <v>2151.1929740456671</v>
      </c>
      <c r="D202" s="11">
        <f t="shared" si="10"/>
        <v>53.156995343668036</v>
      </c>
      <c r="E202" s="11">
        <f t="shared" si="11"/>
        <v>864.60173149339573</v>
      </c>
      <c r="F202" s="11">
        <f>Speed_Calc!B$5*E202</f>
        <v>778.14155834405619</v>
      </c>
      <c r="G202" s="14">
        <f>Speed_Calc!G$3+Speed_Calc!G$5*A202^2</f>
        <v>21.104995599999999</v>
      </c>
      <c r="H202" s="7">
        <f>(F202-G202)/Speed_Calc!G$2*9.806</f>
        <v>5.4988892846431217</v>
      </c>
      <c r="I202" s="4">
        <f t="shared" si="12"/>
        <v>4.6111111111111116</v>
      </c>
    </row>
    <row r="203" spans="1:9" x14ac:dyDescent="0.15">
      <c r="A203" s="11">
        <v>16.7</v>
      </c>
      <c r="B203" s="14">
        <v>3.133</v>
      </c>
      <c r="C203" s="11">
        <f t="shared" si="13"/>
        <v>2164.1519678652189</v>
      </c>
      <c r="D203" s="11">
        <f t="shared" si="10"/>
        <v>53.539188554548815</v>
      </c>
      <c r="E203" s="11">
        <f t="shared" si="11"/>
        <v>865.60364728911259</v>
      </c>
      <c r="F203" s="11">
        <f>Speed_Calc!B$5*E203</f>
        <v>779.04328256020131</v>
      </c>
      <c r="G203" s="14">
        <f>Speed_Calc!G$3+Speed_Calc!G$5*A203^2</f>
        <v>21.118348900000001</v>
      </c>
      <c r="H203" s="7">
        <f>(F203-G203)/Speed_Calc!G$2*9.806</f>
        <v>5.5053421477569877</v>
      </c>
      <c r="I203" s="4">
        <f t="shared" si="12"/>
        <v>4.6388888888888884</v>
      </c>
    </row>
    <row r="204" spans="1:9" x14ac:dyDescent="0.15">
      <c r="A204" s="11">
        <v>16.8</v>
      </c>
      <c r="B204" s="14">
        <v>3.133</v>
      </c>
      <c r="C204" s="11">
        <f t="shared" si="13"/>
        <v>2177.1109616847716</v>
      </c>
      <c r="D204" s="11">
        <f t="shared" si="10"/>
        <v>53.920979440127937</v>
      </c>
      <c r="E204" s="11">
        <f t="shared" si="11"/>
        <v>866.58716957348474</v>
      </c>
      <c r="F204" s="11">
        <f>Speed_Calc!B$5*E204</f>
        <v>779.92845261613627</v>
      </c>
      <c r="G204" s="14">
        <f>Speed_Calc!G$3+Speed_Calc!G$5*A204^2</f>
        <v>21.131782399999999</v>
      </c>
      <c r="H204" s="7">
        <f>(F204-G204)/Speed_Calc!G$2*9.806</f>
        <v>5.5116741838069858</v>
      </c>
      <c r="I204" s="4">
        <f t="shared" si="12"/>
        <v>4.666666666666667</v>
      </c>
    </row>
    <row r="205" spans="1:9" x14ac:dyDescent="0.15">
      <c r="A205" s="11">
        <v>16.899999999999999</v>
      </c>
      <c r="B205" s="14">
        <v>3.133</v>
      </c>
      <c r="C205" s="11">
        <f t="shared" si="13"/>
        <v>2190.0699555043234</v>
      </c>
      <c r="D205" s="11">
        <f t="shared" si="10"/>
        <v>54.302362031910008</v>
      </c>
      <c r="E205" s="11">
        <f t="shared" si="11"/>
        <v>867.55252950388785</v>
      </c>
      <c r="F205" s="11">
        <f>Speed_Calc!B$5*E205</f>
        <v>780.79727655349905</v>
      </c>
      <c r="G205" s="14">
        <f>Speed_Calc!G$3+Speed_Calc!G$5*A205^2</f>
        <v>21.145296099999999</v>
      </c>
      <c r="H205" s="7">
        <f>(F205-G205)/Speed_Calc!G$2*9.806</f>
        <v>5.517886903945934</v>
      </c>
      <c r="I205" s="4">
        <f t="shared" si="12"/>
        <v>4.6944444444444438</v>
      </c>
    </row>
    <row r="206" spans="1:9" x14ac:dyDescent="0.15">
      <c r="A206" s="11">
        <v>17</v>
      </c>
      <c r="B206" s="14">
        <v>3.133</v>
      </c>
      <c r="C206" s="11">
        <f t="shared" si="13"/>
        <v>2203.0289493238761</v>
      </c>
      <c r="D206" s="11">
        <f t="shared" si="10"/>
        <v>54.68333063396571</v>
      </c>
      <c r="E206" s="11">
        <f t="shared" si="11"/>
        <v>868.49995712769055</v>
      </c>
      <c r="F206" s="11">
        <f>Speed_Calc!B$5*E206</f>
        <v>781.64996141492156</v>
      </c>
      <c r="G206" s="14">
        <f>Speed_Calc!G$3+Speed_Calc!G$5*A206^2</f>
        <v>21.15889</v>
      </c>
      <c r="H206" s="7">
        <f>(F206-G206)/Speed_Calc!G$2*9.806</f>
        <v>5.5239818120701623</v>
      </c>
      <c r="I206" s="4">
        <f t="shared" si="12"/>
        <v>4.7222222222222223</v>
      </c>
    </row>
    <row r="207" spans="1:9" x14ac:dyDescent="0.15">
      <c r="A207" s="11">
        <v>17.100000000000001</v>
      </c>
      <c r="B207" s="14">
        <v>3.133</v>
      </c>
      <c r="C207" s="11">
        <f t="shared" si="13"/>
        <v>2215.9879431434279</v>
      </c>
      <c r="D207" s="11">
        <f t="shared" si="10"/>
        <v>55.063879820875961</v>
      </c>
      <c r="E207" s="11">
        <f t="shared" si="11"/>
        <v>869.42968138225217</v>
      </c>
      <c r="F207" s="11">
        <f>Speed_Calc!B$5*E207</f>
        <v>782.48671324402699</v>
      </c>
      <c r="G207" s="14">
        <f>Speed_Calc!G$3+Speed_Calc!G$5*A207^2</f>
        <v>21.172564099999999</v>
      </c>
      <c r="H207" s="7">
        <f>(F207-G207)/Speed_Calc!G$2*9.806</f>
        <v>5.5299604048195024</v>
      </c>
      <c r="I207" s="4">
        <f t="shared" si="12"/>
        <v>4.75</v>
      </c>
    </row>
    <row r="208" spans="1:9" x14ac:dyDescent="0.15">
      <c r="A208" s="11">
        <v>17.2</v>
      </c>
      <c r="B208" s="14">
        <v>3.133</v>
      </c>
      <c r="C208" s="11">
        <f t="shared" si="13"/>
        <v>2228.9469369629801</v>
      </c>
      <c r="D208" s="11">
        <f t="shared" si="10"/>
        <v>55.444004435676547</v>
      </c>
      <c r="E208" s="11">
        <f t="shared" si="11"/>
        <v>870.34193009492265</v>
      </c>
      <c r="F208" s="11">
        <f>Speed_Calc!B$5*E208</f>
        <v>783.3077370854304</v>
      </c>
      <c r="G208" s="14">
        <f>Speed_Calc!G$3+Speed_Calc!G$5*A208^2</f>
        <v>21.186318400000001</v>
      </c>
      <c r="H208" s="7">
        <f>(F208-G208)/Speed_Calc!G$2*9.806</f>
        <v>5.5358241715772811</v>
      </c>
      <c r="I208" s="4">
        <f t="shared" si="12"/>
        <v>4.7777777777777777</v>
      </c>
    </row>
    <row r="209" spans="1:9" x14ac:dyDescent="0.15">
      <c r="A209" s="11">
        <v>17.3</v>
      </c>
      <c r="B209" s="14">
        <v>3.133</v>
      </c>
      <c r="C209" s="11">
        <f t="shared" si="13"/>
        <v>2241.9059307825323</v>
      </c>
      <c r="D209" s="11">
        <f t="shared" si="10"/>
        <v>55.823699587802459</v>
      </c>
      <c r="E209" s="11">
        <f t="shared" si="11"/>
        <v>871.23692998304432</v>
      </c>
      <c r="F209" s="11">
        <f>Speed_Calc!B$5*E209</f>
        <v>784.11323698473996</v>
      </c>
      <c r="G209" s="14">
        <f>Speed_Calc!G$3+Speed_Calc!G$5*A209^2</f>
        <v>21.200152899999999</v>
      </c>
      <c r="H209" s="7">
        <f>(F209-G209)/Speed_Calc!G$2*9.806</f>
        <v>5.5415745944703403</v>
      </c>
      <c r="I209" s="4">
        <f t="shared" si="12"/>
        <v>4.8055555555555554</v>
      </c>
    </row>
    <row r="210" spans="1:9" x14ac:dyDescent="0.15">
      <c r="A210" s="11">
        <v>17.399999999999999</v>
      </c>
      <c r="B210" s="14">
        <v>3.133</v>
      </c>
      <c r="C210" s="11">
        <f t="shared" si="13"/>
        <v>2254.8649246020846</v>
      </c>
      <c r="D210" s="11">
        <f t="shared" si="10"/>
        <v>56.202960651032313</v>
      </c>
      <c r="E210" s="11">
        <f t="shared" si="11"/>
        <v>872.11490665394979</v>
      </c>
      <c r="F210" s="11">
        <f>Speed_Calc!B$5*E210</f>
        <v>784.9034159885548</v>
      </c>
      <c r="G210" s="14">
        <f>Speed_Calc!G$3+Speed_Calc!G$5*A210^2</f>
        <v>21.2140676</v>
      </c>
      <c r="H210" s="7">
        <f>(F210-G210)/Speed_Calc!G$2*9.806</f>
        <v>5.5472131483690132</v>
      </c>
      <c r="I210" s="4">
        <f t="shared" si="12"/>
        <v>4.833333333333333</v>
      </c>
    </row>
    <row r="211" spans="1:9" x14ac:dyDescent="0.15">
      <c r="A211" s="11">
        <v>17.5</v>
      </c>
      <c r="B211" s="14">
        <v>3.133</v>
      </c>
      <c r="C211" s="11">
        <f t="shared" si="13"/>
        <v>2267.8239184216363</v>
      </c>
      <c r="D211" s="11">
        <f t="shared" si="10"/>
        <v>56.581783261432847</v>
      </c>
      <c r="E211" s="11">
        <f t="shared" si="11"/>
        <v>872.97608460496406</v>
      </c>
      <c r="F211" s="11">
        <f>Speed_Calc!B$5*E211</f>
        <v>785.67847614446771</v>
      </c>
      <c r="G211" s="14">
        <f>Speed_Calc!G$3+Speed_Calc!G$5*A211^2</f>
        <v>21.2280625</v>
      </c>
      <c r="H211" s="7">
        <f>(F211-G211)/Speed_Calc!G$2*9.806</f>
        <v>5.5527413008871482</v>
      </c>
      <c r="I211" s="4">
        <f t="shared" si="12"/>
        <v>4.8611111111111107</v>
      </c>
    </row>
    <row r="212" spans="1:9" x14ac:dyDescent="0.15">
      <c r="A212" s="11">
        <v>17.600000000000001</v>
      </c>
      <c r="B212" s="14">
        <v>3.133</v>
      </c>
      <c r="C212" s="11">
        <f t="shared" si="13"/>
        <v>2280.7829122411899</v>
      </c>
      <c r="D212" s="11">
        <f t="shared" si="10"/>
        <v>56.960163315303305</v>
      </c>
      <c r="E212" s="11">
        <f t="shared" si="11"/>
        <v>873.82068722340262</v>
      </c>
      <c r="F212" s="11">
        <f>Speed_Calc!B$5*E212</f>
        <v>786.43861850106236</v>
      </c>
      <c r="G212" s="14">
        <f>Speed_Calc!G$3+Speed_Calc!G$5*A212^2</f>
        <v>21.2421376</v>
      </c>
      <c r="H212" s="7">
        <f>(F212-G212)/Speed_Calc!G$2*9.806</f>
        <v>5.5581605123820861</v>
      </c>
      <c r="I212" s="4">
        <f t="shared" si="12"/>
        <v>4.8888888888888893</v>
      </c>
    </row>
    <row r="213" spans="1:9" x14ac:dyDescent="0.15">
      <c r="A213" s="11">
        <v>17.7</v>
      </c>
      <c r="B213" s="14">
        <v>3.133</v>
      </c>
      <c r="C213" s="11">
        <f t="shared" si="13"/>
        <v>2293.7419060607413</v>
      </c>
      <c r="D213" s="11">
        <f t="shared" si="10"/>
        <v>57.33809696711976</v>
      </c>
      <c r="E213" s="11">
        <f t="shared" si="11"/>
        <v>874.64893678657268</v>
      </c>
      <c r="F213" s="11">
        <f>Speed_Calc!B$5*E213</f>
        <v>787.18404310791539</v>
      </c>
      <c r="G213" s="14">
        <f>Speed_Calc!G$3+Speed_Calc!G$5*A213^2</f>
        <v>21.256292899999998</v>
      </c>
      <c r="H213" s="7">
        <f>(F213-G213)/Speed_Calc!G$2*9.806</f>
        <v>5.5634722359546798</v>
      </c>
      <c r="I213" s="4">
        <f t="shared" si="12"/>
        <v>4.9166666666666661</v>
      </c>
    </row>
    <row r="214" spans="1:9" x14ac:dyDescent="0.15">
      <c r="A214" s="11">
        <v>17.8</v>
      </c>
      <c r="B214" s="14">
        <v>3.133</v>
      </c>
      <c r="C214" s="11">
        <f t="shared" si="13"/>
        <v>2306.700899880293</v>
      </c>
      <c r="D214" s="11">
        <f t="shared" si="10"/>
        <v>57.71558062747981</v>
      </c>
      <c r="E214" s="11">
        <f t="shared" si="11"/>
        <v>875.46105446177273</v>
      </c>
      <c r="F214" s="11">
        <f>Speed_Calc!B$5*E214</f>
        <v>787.91494901559543</v>
      </c>
      <c r="G214" s="14">
        <f>Speed_Calc!G$3+Speed_Calc!G$5*A214^2</f>
        <v>21.2705284</v>
      </c>
      <c r="H214" s="7">
        <f>(F214-G214)/Speed_Calc!G$2*9.806</f>
        <v>5.5686779174492802</v>
      </c>
      <c r="I214" s="4">
        <f t="shared" si="12"/>
        <v>4.9444444444444446</v>
      </c>
    </row>
    <row r="215" spans="1:9" x14ac:dyDescent="0.15">
      <c r="A215" s="11">
        <v>17.899999999999999</v>
      </c>
      <c r="B215" s="14">
        <v>3.133</v>
      </c>
      <c r="C215" s="11">
        <f t="shared" si="13"/>
        <v>2319.6598936998453</v>
      </c>
      <c r="D215" s="11">
        <f t="shared" si="10"/>
        <v>58.092610961046802</v>
      </c>
      <c r="E215" s="11">
        <f t="shared" si="11"/>
        <v>876.25726030629278</v>
      </c>
      <c r="F215" s="11">
        <f>Speed_Calc!B$5*E215</f>
        <v>788.63153427566351</v>
      </c>
      <c r="G215" s="14">
        <f>Speed_Calc!G$3+Speed_Calc!G$5*A215^2</f>
        <v>21.284844100000001</v>
      </c>
      <c r="H215" s="7">
        <f>(F215-G215)/Speed_Calc!G$2*9.806</f>
        <v>5.5737789954537451</v>
      </c>
      <c r="I215" s="4">
        <f t="shared" si="12"/>
        <v>4.9722222222222214</v>
      </c>
    </row>
    <row r="216" spans="1:9" x14ac:dyDescent="0.15">
      <c r="A216" s="11">
        <v>18</v>
      </c>
      <c r="B216" s="14">
        <v>3.133</v>
      </c>
      <c r="C216" s="11">
        <f t="shared" si="13"/>
        <v>2332.618887519398</v>
      </c>
      <c r="D216" s="11">
        <f t="shared" si="10"/>
        <v>58.469184884494226</v>
      </c>
      <c r="E216" s="11">
        <f t="shared" si="11"/>
        <v>877.03777326741363</v>
      </c>
      <c r="F216" s="11">
        <f>Speed_Calc!B$5*E216</f>
        <v>789.33399594067225</v>
      </c>
      <c r="G216" s="14">
        <f>Speed_Calc!G$3+Speed_Calc!G$5*A216^2</f>
        <v>21.299240000000001</v>
      </c>
      <c r="H216" s="7">
        <f>(F216-G216)/Speed_Calc!G$2*9.806</f>
        <v>5.5787769012994302</v>
      </c>
      <c r="I216" s="4">
        <f t="shared" si="12"/>
        <v>5</v>
      </c>
    </row>
    <row r="217" spans="1:9" x14ac:dyDescent="0.15">
      <c r="A217" s="11">
        <v>18.100000000000001</v>
      </c>
      <c r="B217" s="14">
        <v>3.133</v>
      </c>
      <c r="C217" s="11">
        <f t="shared" si="13"/>
        <v>2345.5778813389497</v>
      </c>
      <c r="D217" s="11">
        <f t="shared" si="10"/>
        <v>58.845299564450237</v>
      </c>
      <c r="E217" s="11">
        <f t="shared" si="11"/>
        <v>877.80281118240703</v>
      </c>
      <c r="F217" s="11">
        <f>Speed_Calc!B$5*E217</f>
        <v>790.02253006416629</v>
      </c>
      <c r="G217" s="14">
        <f>Speed_Calc!G$3+Speed_Calc!G$5*A217^2</f>
        <v>21.313716100000001</v>
      </c>
      <c r="H217" s="7">
        <f>(F217-G217)/Speed_Calc!G$2*9.806</f>
        <v>5.5836730590611952</v>
      </c>
      <c r="I217" s="4">
        <f t="shared" si="12"/>
        <v>5.0277777777777777</v>
      </c>
    </row>
    <row r="218" spans="1:9" x14ac:dyDescent="0.15">
      <c r="A218" s="11">
        <v>18.2</v>
      </c>
      <c r="B218" s="14">
        <v>3.133</v>
      </c>
      <c r="C218" s="11">
        <f t="shared" si="13"/>
        <v>2358.5368751585024</v>
      </c>
      <c r="D218" s="11">
        <f t="shared" si="10"/>
        <v>59.220952415442177</v>
      </c>
      <c r="E218" s="11">
        <f t="shared" si="11"/>
        <v>878.55259077853771</v>
      </c>
      <c r="F218" s="11">
        <f>Speed_Calc!B$5*E218</f>
        <v>790.697331700684</v>
      </c>
      <c r="G218" s="14">
        <f>Speed_Calc!G$3+Speed_Calc!G$5*A218^2</f>
        <v>21.328272399999999</v>
      </c>
      <c r="H218" s="7">
        <f>(F218-G218)/Speed_Calc!G$2*9.806</f>
        <v>5.5884688855574121</v>
      </c>
      <c r="I218" s="4">
        <f t="shared" si="12"/>
        <v>5.0555555555555554</v>
      </c>
    </row>
    <row r="219" spans="1:9" x14ac:dyDescent="0.15">
      <c r="A219" s="11">
        <v>18.3</v>
      </c>
      <c r="B219" s="14">
        <v>3.133</v>
      </c>
      <c r="C219" s="11">
        <f t="shared" si="13"/>
        <v>2371.4958689780547</v>
      </c>
      <c r="D219" s="11">
        <f t="shared" si="10"/>
        <v>59.596141097840786</v>
      </c>
      <c r="E219" s="11">
        <f t="shared" si="11"/>
        <v>879.28732767306087</v>
      </c>
      <c r="F219" s="11">
        <f>Speed_Calc!B$5*E219</f>
        <v>791.35859490575479</v>
      </c>
      <c r="G219" s="14">
        <f>Speed_Calc!G$3+Speed_Calc!G$5*A219^2</f>
        <v>21.342908900000001</v>
      </c>
      <c r="H219" s="7">
        <f>(F219-G219)/Speed_Calc!G$2*9.806</f>
        <v>5.593165790349949</v>
      </c>
      <c r="I219" s="4">
        <f t="shared" si="12"/>
        <v>5.083333333333333</v>
      </c>
    </row>
    <row r="220" spans="1:9" x14ac:dyDescent="0.15">
      <c r="A220" s="11">
        <v>18.399999999999999</v>
      </c>
      <c r="B220" s="14">
        <v>3.133</v>
      </c>
      <c r="C220" s="11">
        <f t="shared" si="13"/>
        <v>2384.4548627976064</v>
      </c>
      <c r="D220" s="11">
        <f t="shared" si="10"/>
        <v>59.970863515804766</v>
      </c>
      <c r="E220" s="11">
        <f t="shared" si="11"/>
        <v>880.00723637322221</v>
      </c>
      <c r="F220" s="11">
        <f>Speed_Calc!B$5*E220</f>
        <v>792.00651273590006</v>
      </c>
      <c r="G220" s="14">
        <f>Speed_Calc!G$3+Speed_Calc!G$5*A220^2</f>
        <v>21.357625599999999</v>
      </c>
      <c r="H220" s="7">
        <f>(F220-G220)/Speed_Calc!G$2*9.806</f>
        <v>5.5977651757441746</v>
      </c>
      <c r="I220" s="4">
        <f t="shared" si="12"/>
        <v>5.1111111111111107</v>
      </c>
    </row>
    <row r="221" spans="1:9" x14ac:dyDescent="0.15">
      <c r="A221" s="11">
        <v>18.5</v>
      </c>
      <c r="B221" s="14">
        <v>3.133</v>
      </c>
      <c r="C221" s="11">
        <f t="shared" si="13"/>
        <v>2397.4138566171591</v>
      </c>
      <c r="D221" s="11">
        <f t="shared" si="10"/>
        <v>60.345117815225201</v>
      </c>
      <c r="E221" s="11">
        <f t="shared" si="11"/>
        <v>880.71253027625971</v>
      </c>
      <c r="F221" s="11">
        <f>Speed_Calc!B$5*E221</f>
        <v>792.64127724863374</v>
      </c>
      <c r="G221" s="14">
        <f>Speed_Calc!G$3+Speed_Calc!G$5*A221^2</f>
        <v>21.372422499999999</v>
      </c>
      <c r="H221" s="7">
        <f>(F221-G221)/Speed_Calc!G$2*9.806</f>
        <v>5.6022684367889646</v>
      </c>
      <c r="I221" s="4">
        <f t="shared" si="12"/>
        <v>5.1388888888888884</v>
      </c>
    </row>
    <row r="222" spans="1:9" x14ac:dyDescent="0.15">
      <c r="A222" s="11">
        <v>18.600000000000001</v>
      </c>
      <c r="B222" s="14">
        <v>3.133</v>
      </c>
      <c r="C222" s="11">
        <f t="shared" si="13"/>
        <v>2410.3728504367114</v>
      </c>
      <c r="D222" s="11">
        <f t="shared" si="10"/>
        <v>60.718902381669956</v>
      </c>
      <c r="E222" s="11">
        <f t="shared" si="11"/>
        <v>881.40342166940229</v>
      </c>
      <c r="F222" s="11">
        <f>Speed_Calc!B$5*E222</f>
        <v>793.26307950246212</v>
      </c>
      <c r="G222" s="14">
        <f>Speed_Calc!G$3+Speed_Calc!G$5*A222^2</f>
        <v>21.387299599999999</v>
      </c>
      <c r="H222" s="7">
        <f>(F222-G222)/Speed_Calc!G$2*9.806</f>
        <v>5.6066769612766985</v>
      </c>
      <c r="I222" s="4">
        <f t="shared" si="12"/>
        <v>5.166666666666667</v>
      </c>
    </row>
    <row r="223" spans="1:9" x14ac:dyDescent="0.15">
      <c r="A223" s="11">
        <v>18.7</v>
      </c>
      <c r="B223" s="14">
        <v>3.133</v>
      </c>
      <c r="C223" s="11">
        <f t="shared" si="13"/>
        <v>2423.3318442562627</v>
      </c>
      <c r="D223" s="11">
        <f t="shared" si="10"/>
        <v>61.092215838328102</v>
      </c>
      <c r="E223" s="11">
        <f t="shared" si="11"/>
        <v>882.08012172987117</v>
      </c>
      <c r="F223" s="11">
        <f>Speed_Calc!B$5*E223</f>
        <v>793.87210955688408</v>
      </c>
      <c r="G223" s="14">
        <f>Speed_Calc!G$3+Speed_Calc!G$5*A223^2</f>
        <v>21.402256900000001</v>
      </c>
      <c r="H223" s="7">
        <f>(F223-G223)/Speed_Calc!G$2*9.806</f>
        <v>5.6109921297432628</v>
      </c>
      <c r="I223" s="4">
        <f t="shared" si="12"/>
        <v>5.1944444444444438</v>
      </c>
    </row>
    <row r="224" spans="1:9" x14ac:dyDescent="0.15">
      <c r="A224" s="11">
        <v>18.8</v>
      </c>
      <c r="B224" s="14">
        <v>3.133</v>
      </c>
      <c r="C224" s="11">
        <f t="shared" si="13"/>
        <v>2436.2908380758158</v>
      </c>
      <c r="D224" s="11">
        <f t="shared" si="10"/>
        <v>61.465057043954381</v>
      </c>
      <c r="E224" s="11">
        <f t="shared" si="11"/>
        <v>882.74284052487678</v>
      </c>
      <c r="F224" s="11">
        <f>Speed_Calc!B$5*E224</f>
        <v>794.46855647238908</v>
      </c>
      <c r="G224" s="14">
        <f>Speed_Calc!G$3+Speed_Calc!G$5*A224^2</f>
        <v>21.417294399999999</v>
      </c>
      <c r="H224" s="7">
        <f>(F224-G224)/Speed_Calc!G$2*9.806</f>
        <v>5.6152153154680349</v>
      </c>
      <c r="I224" s="4">
        <f t="shared" si="12"/>
        <v>5.2222222222222223</v>
      </c>
    </row>
    <row r="225" spans="1:9" x14ac:dyDescent="0.15">
      <c r="A225" s="11">
        <v>18.899999999999999</v>
      </c>
      <c r="B225" s="14">
        <v>3.133</v>
      </c>
      <c r="C225" s="11">
        <f t="shared" si="13"/>
        <v>2449.2498318953681</v>
      </c>
      <c r="D225" s="11">
        <f t="shared" si="10"/>
        <v>61.83742509081361</v>
      </c>
      <c r="E225" s="11">
        <f t="shared" si="11"/>
        <v>883.39178701162302</v>
      </c>
      <c r="F225" s="11">
        <f>Speed_Calc!B$5*E225</f>
        <v>795.05260831046076</v>
      </c>
      <c r="G225" s="14">
        <f>Speed_Calc!G$3+Speed_Calc!G$5*A225^2</f>
        <v>21.432412100000001</v>
      </c>
      <c r="H225" s="7">
        <f>(F225-G225)/Speed_Calc!G$2*9.806</f>
        <v>5.6193478844739086</v>
      </c>
      <c r="I225" s="4">
        <f t="shared" si="12"/>
        <v>5.2499999999999991</v>
      </c>
    </row>
    <row r="226" spans="1:9" x14ac:dyDescent="0.15">
      <c r="A226" s="11">
        <v>19</v>
      </c>
      <c r="B226" s="14">
        <v>3.133</v>
      </c>
      <c r="C226" s="11">
        <f t="shared" si="13"/>
        <v>2462.2088257149198</v>
      </c>
      <c r="D226" s="11">
        <f t="shared" si="10"/>
        <v>62.209319302625062</v>
      </c>
      <c r="E226" s="11">
        <f t="shared" si="11"/>
        <v>884.02716903730357</v>
      </c>
      <c r="F226" s="11">
        <f>Speed_Calc!B$5*E226</f>
        <v>795.62445213357319</v>
      </c>
      <c r="G226" s="14">
        <f>Speed_Calc!G$3+Speed_Calc!G$5*A226^2</f>
        <v>21.447610000000001</v>
      </c>
      <c r="H226" s="7">
        <f>(F226-G226)/Speed_Calc!G$2*9.806</f>
        <v>5.6233911955272724</v>
      </c>
      <c r="I226" s="4">
        <f t="shared" si="12"/>
        <v>5.2777777777777777</v>
      </c>
    </row>
    <row r="227" spans="1:9" x14ac:dyDescent="0.15">
      <c r="A227" s="11">
        <v>19.100000000000001</v>
      </c>
      <c r="B227" s="14">
        <v>3.133</v>
      </c>
      <c r="C227" s="11">
        <f t="shared" si="13"/>
        <v>2475.167819534473</v>
      </c>
      <c r="D227" s="11">
        <f t="shared" si="10"/>
        <v>62.580739232507071</v>
      </c>
      <c r="E227" s="11">
        <f t="shared" si="11"/>
        <v>884.64919333910507</v>
      </c>
      <c r="F227" s="11">
        <f>Speed_Calc!B$5*E227</f>
        <v>796.18427400519454</v>
      </c>
      <c r="G227" s="14">
        <f>Speed_Calc!G$3+Speed_Calc!G$5*A227^2</f>
        <v>21.462888100000001</v>
      </c>
      <c r="H227" s="7">
        <f>(F227-G227)/Speed_Calc!G$2*9.806</f>
        <v>5.6273466001380275</v>
      </c>
      <c r="I227" s="4">
        <f t="shared" si="12"/>
        <v>5.3055555555555562</v>
      </c>
    </row>
    <row r="228" spans="1:9" x14ac:dyDescent="0.15">
      <c r="A228" s="11">
        <v>19.2</v>
      </c>
      <c r="B228" s="14">
        <v>3.133</v>
      </c>
      <c r="C228" s="11">
        <f t="shared" si="13"/>
        <v>2488.1268133540243</v>
      </c>
      <c r="D228" s="11">
        <f t="shared" si="10"/>
        <v>62.951684660921103</v>
      </c>
      <c r="E228" s="11">
        <f t="shared" si="11"/>
        <v>885.25806554420296</v>
      </c>
      <c r="F228" s="11">
        <f>Speed_Calc!B$5*E228</f>
        <v>796.73225898978274</v>
      </c>
      <c r="G228" s="14">
        <f>Speed_Calc!G$3+Speed_Calc!G$5*A228^2</f>
        <v>21.4782464</v>
      </c>
      <c r="H228" s="7">
        <f>(F228-G228)/Speed_Calc!G$2*9.806</f>
        <v>5.6312154425595615</v>
      </c>
      <c r="I228" s="4">
        <f t="shared" si="12"/>
        <v>5.333333333333333</v>
      </c>
    </row>
    <row r="229" spans="1:9" x14ac:dyDescent="0.15">
      <c r="A229" s="11">
        <v>19.3</v>
      </c>
      <c r="B229" s="14">
        <v>3.133</v>
      </c>
      <c r="C229" s="11">
        <f t="shared" si="13"/>
        <v>2501.0858071735765</v>
      </c>
      <c r="D229" s="11">
        <f t="shared" ref="D229:D292" si="14">-4.687*10^(-17)*C229^5+9.129*10^(-13)*C229^4-6.175*10^(-9)*C229^3+1.799*10^(-5)*C229^2+6.502*10^(-3)*C229</f>
        <v>63.322155593616714</v>
      </c>
      <c r="E229" s="11">
        <f t="shared" si="11"/>
        <v>885.85399016976771</v>
      </c>
      <c r="F229" s="11">
        <f>Speed_Calc!B$5*E229</f>
        <v>797.26859115279092</v>
      </c>
      <c r="G229" s="14">
        <f>Speed_Calc!G$3+Speed_Calc!G$5*A229^2</f>
        <v>21.493684899999998</v>
      </c>
      <c r="H229" s="7">
        <f>(F229-G229)/Speed_Calc!G$2*9.806</f>
        <v>5.6349990597887905</v>
      </c>
      <c r="I229" s="4">
        <f t="shared" si="12"/>
        <v>5.3611111111111116</v>
      </c>
    </row>
    <row r="230" spans="1:9" x14ac:dyDescent="0.15">
      <c r="A230" s="11">
        <v>19.399999999999999</v>
      </c>
      <c r="B230" s="14">
        <v>3.133</v>
      </c>
      <c r="C230" s="11">
        <f t="shared" si="13"/>
        <v>2514.0448009931288</v>
      </c>
      <c r="D230" s="11">
        <f t="shared" si="14"/>
        <v>63.692152259575415</v>
      </c>
      <c r="E230" s="11">
        <f t="shared" ref="E230:E293" si="15">D230*75*B230*B$31*B$32/B$23/C230/2/PI()*60</f>
        <v>886.43717062295696</v>
      </c>
      <c r="F230" s="11">
        <f>Speed_Calc!B$5*E230</f>
        <v>797.79345356066131</v>
      </c>
      <c r="G230" s="14">
        <f>Speed_Calc!G$3+Speed_Calc!G$5*A230^2</f>
        <v>21.509203599999999</v>
      </c>
      <c r="H230" s="7">
        <f>(F230-G230)/Speed_Calc!G$2*9.806</f>
        <v>5.6386987815661067</v>
      </c>
      <c r="I230" s="4">
        <f t="shared" ref="I230:I293" si="16">A230/3.6</f>
        <v>5.3888888888888884</v>
      </c>
    </row>
    <row r="231" spans="1:9" x14ac:dyDescent="0.15">
      <c r="A231" s="11">
        <v>19.5</v>
      </c>
      <c r="B231" s="14">
        <v>3.133</v>
      </c>
      <c r="C231" s="11">
        <f t="shared" si="13"/>
        <v>2527.0037948126815</v>
      </c>
      <c r="D231" s="11">
        <f t="shared" si="14"/>
        <v>64.061675108955541</v>
      </c>
      <c r="E231" s="11">
        <f t="shared" si="15"/>
        <v>887.00780920092279</v>
      </c>
      <c r="F231" s="11">
        <f>Speed_Calc!B$5*E231</f>
        <v>798.30702828083054</v>
      </c>
      <c r="G231" s="14">
        <f>Speed_Calc!G$3+Speed_Calc!G$5*A231^2</f>
        <v>21.5248025</v>
      </c>
      <c r="H231" s="7">
        <f>(F231-G231)/Speed_Calc!G$2*9.806</f>
        <v>5.6423159303754247</v>
      </c>
      <c r="I231" s="4">
        <f t="shared" si="16"/>
        <v>5.416666666666667</v>
      </c>
    </row>
    <row r="232" spans="1:9" x14ac:dyDescent="0.15">
      <c r="A232" s="11">
        <v>19.600000000000001</v>
      </c>
      <c r="B232" s="14">
        <v>3.133</v>
      </c>
      <c r="C232" s="11">
        <f t="shared" si="13"/>
        <v>2539.9627886322332</v>
      </c>
      <c r="D232" s="11">
        <f t="shared" si="14"/>
        <v>64.430724811036356</v>
      </c>
      <c r="E232" s="11">
        <f t="shared" si="15"/>
        <v>887.56610709080701</v>
      </c>
      <c r="F232" s="11">
        <f>Speed_Calc!B$5*E232</f>
        <v>798.80949638172638</v>
      </c>
      <c r="G232" s="14">
        <f>Speed_Calc!G$3+Speed_Calc!G$5*A232^2</f>
        <v>21.5404816</v>
      </c>
      <c r="H232" s="7">
        <f>(F232-G232)/Speed_Calc!G$2*9.806</f>
        <v>5.645851821444154</v>
      </c>
      <c r="I232" s="4">
        <f t="shared" si="16"/>
        <v>5.4444444444444446</v>
      </c>
    </row>
    <row r="233" spans="1:9" x14ac:dyDescent="0.15">
      <c r="A233" s="11">
        <v>19.7</v>
      </c>
      <c r="B233" s="14">
        <v>3.133</v>
      </c>
      <c r="C233" s="11">
        <f t="shared" si="13"/>
        <v>2552.9217824517859</v>
      </c>
      <c r="D233" s="11">
        <f t="shared" si="14"/>
        <v>64.799302252162761</v>
      </c>
      <c r="E233" s="11">
        <f t="shared" si="15"/>
        <v>888.11226436974334</v>
      </c>
      <c r="F233" s="11">
        <f>Speed_Calc!B$5*E233</f>
        <v>799.30103793276908</v>
      </c>
      <c r="G233" s="14">
        <f>Speed_Calc!G$3+Speed_Calc!G$5*A233^2</f>
        <v>21.556240899999999</v>
      </c>
      <c r="H233" s="7">
        <f>(F233-G233)/Speed_Calc!G$2*9.806</f>
        <v>5.6493077627432093</v>
      </c>
      <c r="I233" s="4">
        <f t="shared" si="16"/>
        <v>5.4722222222222223</v>
      </c>
    </row>
    <row r="234" spans="1:9" x14ac:dyDescent="0.15">
      <c r="A234" s="11">
        <v>19.8</v>
      </c>
      <c r="B234" s="14">
        <v>3.133</v>
      </c>
      <c r="C234" s="11">
        <f t="shared" si="13"/>
        <v>2565.8807762713377</v>
      </c>
      <c r="D234" s="11">
        <f t="shared" si="14"/>
        <v>65.167408533689525</v>
      </c>
      <c r="E234" s="11">
        <f t="shared" si="15"/>
        <v>888.64648000485727</v>
      </c>
      <c r="F234" s="11">
        <f>Speed_Calc!B$5*E234</f>
        <v>799.78183200437161</v>
      </c>
      <c r="G234" s="14">
        <f>Speed_Calc!G$3+Speed_Calc!G$5*A234^2</f>
        <v>21.572080400000001</v>
      </c>
      <c r="H234" s="7">
        <f>(F234-G234)/Speed_Calc!G$2*9.806</f>
        <v>5.6526850549870122</v>
      </c>
      <c r="I234" s="4">
        <f t="shared" si="16"/>
        <v>5.5</v>
      </c>
    </row>
    <row r="235" spans="1:9" x14ac:dyDescent="0.15">
      <c r="A235" s="11">
        <v>19.899999999999999</v>
      </c>
      <c r="B235" s="14">
        <v>3.133</v>
      </c>
      <c r="C235" s="11">
        <f t="shared" ref="C235:C298" si="17">A235/3.6/B$23/2/PI()*B$32*B$31*B235*60</f>
        <v>2578.8397700908899</v>
      </c>
      <c r="D235" s="11">
        <f t="shared" si="14"/>
        <v>65.535044969925778</v>
      </c>
      <c r="E235" s="11">
        <f t="shared" si="15"/>
        <v>889.1689518532645</v>
      </c>
      <c r="F235" s="11">
        <f>Speed_Calc!B$5*E235</f>
        <v>800.25205666793806</v>
      </c>
      <c r="G235" s="14">
        <f>Speed_Calc!G$3+Speed_Calc!G$5*A235^2</f>
        <v>21.588000099999999</v>
      </c>
      <c r="H235" s="7">
        <f>(F235-G235)/Speed_Calc!G$2*9.806</f>
        <v>5.6559849916334812</v>
      </c>
      <c r="I235" s="4">
        <f t="shared" si="16"/>
        <v>5.5277777777777777</v>
      </c>
    </row>
    <row r="236" spans="1:9" x14ac:dyDescent="0.15">
      <c r="A236" s="11">
        <v>20</v>
      </c>
      <c r="B236" s="14">
        <v>3.133</v>
      </c>
      <c r="C236" s="11">
        <f t="shared" si="17"/>
        <v>2591.7987639104422</v>
      </c>
      <c r="D236" s="11">
        <f t="shared" si="14"/>
        <v>65.902213086079385</v>
      </c>
      <c r="E236" s="11">
        <f t="shared" si="15"/>
        <v>889.67987666207171</v>
      </c>
      <c r="F236" s="11">
        <f>Speed_Calc!B$5*E236</f>
        <v>800.71188899586457</v>
      </c>
      <c r="G236" s="14">
        <f>Speed_Calc!G$3+Speed_Calc!G$5*A236^2</f>
        <v>21.603999999999999</v>
      </c>
      <c r="H236" s="7">
        <f>(F236-G236)/Speed_Calc!G$2*9.806</f>
        <v>5.6592088588840346</v>
      </c>
      <c r="I236" s="4">
        <f t="shared" si="16"/>
        <v>5.5555555555555554</v>
      </c>
    </row>
    <row r="237" spans="1:9" x14ac:dyDescent="0.15">
      <c r="A237" s="11">
        <v>20.100000000000001</v>
      </c>
      <c r="B237" s="14">
        <v>3.133</v>
      </c>
      <c r="C237" s="11">
        <f t="shared" si="17"/>
        <v>2604.7577577299949</v>
      </c>
      <c r="D237" s="11">
        <f t="shared" si="14"/>
        <v>66.268914616201613</v>
      </c>
      <c r="E237" s="11">
        <f t="shared" si="15"/>
        <v>890.17945006837965</v>
      </c>
      <c r="F237" s="11">
        <f>Speed_Calc!B$5*E237</f>
        <v>801.16150506154167</v>
      </c>
      <c r="G237" s="14">
        <f>Speed_Calc!G$3+Speed_Calc!G$5*A237^2</f>
        <v>21.620080099999999</v>
      </c>
      <c r="H237" s="7">
        <f>(F237-G237)/Speed_Calc!G$2*9.806</f>
        <v>5.6623579356836125</v>
      </c>
      <c r="I237" s="4">
        <f t="shared" si="16"/>
        <v>5.5833333333333339</v>
      </c>
    </row>
    <row r="238" spans="1:9" x14ac:dyDescent="0.15">
      <c r="A238" s="11">
        <v>20.2</v>
      </c>
      <c r="B238" s="14">
        <v>3.133</v>
      </c>
      <c r="C238" s="11">
        <f t="shared" si="17"/>
        <v>2617.7167515495462</v>
      </c>
      <c r="D238" s="11">
        <f t="shared" si="14"/>
        <v>66.635151501131162</v>
      </c>
      <c r="E238" s="11">
        <f t="shared" si="15"/>
        <v>890.66786659927811</v>
      </c>
      <c r="F238" s="11">
        <f>Speed_Calc!B$5*E238</f>
        <v>801.60107993935037</v>
      </c>
      <c r="G238" s="14">
        <f>Speed_Calc!G$3+Speed_Calc!G$5*A238^2</f>
        <v>21.636240399999998</v>
      </c>
      <c r="H238" s="7">
        <f>(F238-G238)/Speed_Calc!G$2*9.806</f>
        <v>5.6654334937206432</v>
      </c>
      <c r="I238" s="4">
        <f t="shared" si="16"/>
        <v>5.6111111111111107</v>
      </c>
    </row>
    <row r="239" spans="1:9" x14ac:dyDescent="0.15">
      <c r="A239" s="11">
        <v>20.3</v>
      </c>
      <c r="B239" s="14">
        <v>3.133</v>
      </c>
      <c r="C239" s="11">
        <f t="shared" si="17"/>
        <v>2630.6757453690984</v>
      </c>
      <c r="D239" s="11">
        <f t="shared" si="14"/>
        <v>67.000925886438935</v>
      </c>
      <c r="E239" s="11">
        <f t="shared" si="15"/>
        <v>891.14531967184814</v>
      </c>
      <c r="F239" s="11">
        <f>Speed_Calc!B$5*E239</f>
        <v>802.03078770466334</v>
      </c>
      <c r="G239" s="14">
        <f>Speed_Calc!G$3+Speed_Calc!G$5*A239^2</f>
        <v>21.6524809</v>
      </c>
      <c r="H239" s="7">
        <f>(F239-G239)/Speed_Calc!G$2*9.806</f>
        <v>5.6684367974270575</v>
      </c>
      <c r="I239" s="4">
        <f t="shared" si="16"/>
        <v>5.6388888888888893</v>
      </c>
    </row>
    <row r="240" spans="1:9" x14ac:dyDescent="0.15">
      <c r="A240" s="11">
        <v>20.399999999999999</v>
      </c>
      <c r="B240" s="14">
        <v>3.133</v>
      </c>
      <c r="C240" s="11">
        <f t="shared" si="17"/>
        <v>2643.6347391886507</v>
      </c>
      <c r="D240" s="11">
        <f t="shared" si="14"/>
        <v>67.366240120372225</v>
      </c>
      <c r="E240" s="11">
        <f t="shared" si="15"/>
        <v>891.61200159316206</v>
      </c>
      <c r="F240" s="11">
        <f>Speed_Calc!B$5*E240</f>
        <v>802.45080143384587</v>
      </c>
      <c r="G240" s="14">
        <f>Speed_Calc!G$3+Speed_Calc!G$5*A240^2</f>
        <v>21.668801599999998</v>
      </c>
      <c r="H240" s="7">
        <f>(F240-G240)/Speed_Calc!G$2*9.806</f>
        <v>5.6713691039782903</v>
      </c>
      <c r="I240" s="4">
        <f t="shared" si="16"/>
        <v>5.6666666666666661</v>
      </c>
    </row>
    <row r="241" spans="1:9" x14ac:dyDescent="0.15">
      <c r="A241" s="11">
        <v>20.5</v>
      </c>
      <c r="B241" s="14">
        <v>3.133</v>
      </c>
      <c r="C241" s="11">
        <f t="shared" si="17"/>
        <v>2656.5937330082033</v>
      </c>
      <c r="D241" s="11">
        <f t="shared" si="14"/>
        <v>67.73109675179947</v>
      </c>
      <c r="E241" s="11">
        <f t="shared" si="15"/>
        <v>892.06810356028586</v>
      </c>
      <c r="F241" s="11">
        <f>Speed_Calc!B$5*E241</f>
        <v>802.86129320425732</v>
      </c>
      <c r="G241" s="14">
        <f>Speed_Calc!G$3+Speed_Calc!G$5*A241^2</f>
        <v>21.685202499999999</v>
      </c>
      <c r="H241" s="7">
        <f>(F241-G241)/Speed_Calc!G$2*9.806</f>
        <v>5.6742316632932939</v>
      </c>
      <c r="I241" s="4">
        <f t="shared" si="16"/>
        <v>5.6944444444444446</v>
      </c>
    </row>
    <row r="242" spans="1:9" x14ac:dyDescent="0.15">
      <c r="A242" s="11">
        <v>20.6</v>
      </c>
      <c r="B242" s="14">
        <v>3.133</v>
      </c>
      <c r="C242" s="11">
        <f t="shared" si="17"/>
        <v>2669.5527268277551</v>
      </c>
      <c r="D242" s="11">
        <f t="shared" si="14"/>
        <v>68.095498528154167</v>
      </c>
      <c r="E242" s="11">
        <f t="shared" si="15"/>
        <v>892.51381566027328</v>
      </c>
      <c r="F242" s="11">
        <f>Speed_Calc!B$5*E242</f>
        <v>803.26243409424592</v>
      </c>
      <c r="G242" s="14">
        <f>Speed_Calc!G$3+Speed_Calc!G$5*A242^2</f>
        <v>21.701683599999999</v>
      </c>
      <c r="H242" s="7">
        <f>(F242-G242)/Speed_Calc!G$2*9.806</f>
        <v>5.6770257180344998</v>
      </c>
      <c r="I242" s="4">
        <f t="shared" si="16"/>
        <v>5.7222222222222223</v>
      </c>
    </row>
    <row r="243" spans="1:9" x14ac:dyDescent="0.15">
      <c r="A243" s="11">
        <v>20.7</v>
      </c>
      <c r="B243" s="14">
        <v>3.133</v>
      </c>
      <c r="C243" s="11">
        <f t="shared" si="17"/>
        <v>2682.5117206473074</v>
      </c>
      <c r="D243" s="11">
        <f t="shared" si="14"/>
        <v>68.459448393379816</v>
      </c>
      <c r="E243" s="11">
        <f t="shared" si="15"/>
        <v>892.9493268701716</v>
      </c>
      <c r="F243" s="11">
        <f>Speed_Calc!B$5*E243</f>
        <v>803.65439418315441</v>
      </c>
      <c r="G243" s="14">
        <f>Speed_Calc!G$3+Speed_Calc!G$5*A243^2</f>
        <v>21.718244899999998</v>
      </c>
      <c r="H243" s="7">
        <f>(F243-G243)/Speed_Calc!G$2*9.806</f>
        <v>5.6797525036078609</v>
      </c>
      <c r="I243" s="4">
        <f t="shared" si="16"/>
        <v>5.75</v>
      </c>
    </row>
    <row r="244" spans="1:9" x14ac:dyDescent="0.15">
      <c r="A244" s="11">
        <v>20.8</v>
      </c>
      <c r="B244" s="14">
        <v>3.133</v>
      </c>
      <c r="C244" s="11">
        <f t="shared" si="17"/>
        <v>2695.4707144668596</v>
      </c>
      <c r="D244" s="11">
        <f t="shared" si="14"/>
        <v>68.822949485874133</v>
      </c>
      <c r="E244" s="11">
        <f t="shared" si="15"/>
        <v>893.37482505702019</v>
      </c>
      <c r="F244" s="11">
        <f>Speed_Calc!B$5*E244</f>
        <v>804.03734255131815</v>
      </c>
      <c r="G244" s="14">
        <f>Speed_Calc!G$3+Speed_Calc!G$5*A244^2</f>
        <v>21.734886400000001</v>
      </c>
      <c r="H244" s="7">
        <f>(F244-G244)/Speed_Calc!G$2*9.806</f>
        <v>5.6824132481628329</v>
      </c>
      <c r="I244" s="4">
        <f t="shared" si="16"/>
        <v>5.7777777777777777</v>
      </c>
    </row>
    <row r="245" spans="1:9" x14ac:dyDescent="0.15">
      <c r="A245" s="11">
        <v>20.9</v>
      </c>
      <c r="B245" s="14">
        <v>3.133</v>
      </c>
      <c r="C245" s="11">
        <f t="shared" si="17"/>
        <v>2708.4297082864118</v>
      </c>
      <c r="D245" s="11">
        <f t="shared" si="14"/>
        <v>69.186005136433337</v>
      </c>
      <c r="E245" s="11">
        <f t="shared" si="15"/>
        <v>893.79049697784717</v>
      </c>
      <c r="F245" s="11">
        <f>Speed_Calc!B$5*E245</f>
        <v>804.41144728006248</v>
      </c>
      <c r="G245" s="14">
        <f>Speed_Calc!G$3+Speed_Calc!G$5*A245^2</f>
        <v>21.751608099999999</v>
      </c>
      <c r="H245" s="7">
        <f>(F245-G245)/Speed_Calc!G$2*9.806</f>
        <v>5.6850091725923644</v>
      </c>
      <c r="I245" s="4">
        <f t="shared" si="16"/>
        <v>5.8055555555555554</v>
      </c>
    </row>
    <row r="246" spans="1:9" x14ac:dyDescent="0.15">
      <c r="A246" s="11">
        <v>21</v>
      </c>
      <c r="B246" s="14">
        <v>3.133</v>
      </c>
      <c r="C246" s="11">
        <f t="shared" si="17"/>
        <v>2721.3887021059645</v>
      </c>
      <c r="D246" s="11">
        <f t="shared" si="14"/>
        <v>69.548618866196875</v>
      </c>
      <c r="E246" s="11">
        <f t="shared" si="15"/>
        <v>894.19652827967388</v>
      </c>
      <c r="F246" s="11">
        <f>Speed_Calc!B$5*E246</f>
        <v>804.77687545170647</v>
      </c>
      <c r="G246" s="14">
        <f>Speed_Calc!G$3+Speed_Calc!G$5*A246^2</f>
        <v>21.768409999999999</v>
      </c>
      <c r="H246" s="7">
        <f>(F246-G246)/Speed_Calc!G$2*9.806</f>
        <v>5.6875414905329134</v>
      </c>
      <c r="I246" s="4">
        <f t="shared" si="16"/>
        <v>5.833333333333333</v>
      </c>
    </row>
    <row r="247" spans="1:9" x14ac:dyDescent="0.15">
      <c r="A247" s="11">
        <v>21.1</v>
      </c>
      <c r="B247" s="14">
        <v>3.133</v>
      </c>
      <c r="C247" s="11">
        <f t="shared" si="17"/>
        <v>2734.3476959255167</v>
      </c>
      <c r="D247" s="11">
        <f t="shared" si="14"/>
        <v>69.910794384591568</v>
      </c>
      <c r="E247" s="11">
        <f t="shared" si="15"/>
        <v>894.59310349951306</v>
      </c>
      <c r="F247" s="11">
        <f>Speed_Calc!B$5*E247</f>
        <v>805.13379314956182</v>
      </c>
      <c r="G247" s="14">
        <f>Speed_Calc!G$3+Speed_Calc!G$5*A247^2</f>
        <v>21.785292099999999</v>
      </c>
      <c r="H247" s="7">
        <f>(F247-G247)/Speed_Calc!G$2*9.806</f>
        <v>5.6900114083644464</v>
      </c>
      <c r="I247" s="4">
        <f t="shared" si="16"/>
        <v>5.8611111111111116</v>
      </c>
    </row>
    <row r="248" spans="1:9" x14ac:dyDescent="0.15">
      <c r="A248" s="11">
        <v>21.2</v>
      </c>
      <c r="B248" s="14">
        <v>3.133</v>
      </c>
      <c r="C248" s="11">
        <f t="shared" si="17"/>
        <v>2747.3066897450681</v>
      </c>
      <c r="D248" s="11">
        <f t="shared" si="14"/>
        <v>70.272535587276181</v>
      </c>
      <c r="E248" s="11">
        <f t="shared" si="15"/>
        <v>894.98040606436678</v>
      </c>
      <c r="F248" s="11">
        <f>Speed_Calc!B$5*E248</f>
        <v>805.48236545793009</v>
      </c>
      <c r="G248" s="14">
        <f>Speed_Calc!G$3+Speed_Calc!G$5*A248^2</f>
        <v>21.802254399999999</v>
      </c>
      <c r="H248" s="7">
        <f>(F248-G248)/Speed_Calc!G$2*9.806</f>
        <v>5.6924201252104165</v>
      </c>
      <c r="I248" s="4">
        <f t="shared" si="16"/>
        <v>5.8888888888888884</v>
      </c>
    </row>
    <row r="249" spans="1:9" x14ac:dyDescent="0.15">
      <c r="A249" s="11">
        <v>21.3</v>
      </c>
      <c r="B249" s="14">
        <v>3.133</v>
      </c>
      <c r="C249" s="11">
        <f t="shared" si="17"/>
        <v>2760.2656835646212</v>
      </c>
      <c r="D249" s="11">
        <f t="shared" si="14"/>
        <v>70.633846554086006</v>
      </c>
      <c r="E249" s="11">
        <f t="shared" si="15"/>
        <v>895.35861829123087</v>
      </c>
      <c r="F249" s="11">
        <f>Speed_Calc!B$5*E249</f>
        <v>805.8227564621078</v>
      </c>
      <c r="G249" s="14">
        <f>Speed_Calc!G$3+Speed_Calc!G$5*A249^2</f>
        <v>21.819296900000001</v>
      </c>
      <c r="H249" s="7">
        <f>(F249-G249)/Speed_Calc!G$2*9.806</f>
        <v>5.6947688329377986</v>
      </c>
      <c r="I249" s="4">
        <f t="shared" si="16"/>
        <v>5.916666666666667</v>
      </c>
    </row>
    <row r="250" spans="1:9" x14ac:dyDescent="0.15">
      <c r="A250" s="11">
        <v>21.4</v>
      </c>
      <c r="B250" s="14">
        <v>3.133</v>
      </c>
      <c r="C250" s="11">
        <f t="shared" si="17"/>
        <v>2773.224677384173</v>
      </c>
      <c r="D250" s="11">
        <f t="shared" si="14"/>
        <v>70.994731546976936</v>
      </c>
      <c r="E250" s="11">
        <f t="shared" si="15"/>
        <v>895.72792138709224</v>
      </c>
      <c r="F250" s="11">
        <f>Speed_Calc!B$5*E250</f>
        <v>806.15512924838299</v>
      </c>
      <c r="G250" s="14">
        <f>Speed_Calc!G$3+Speed_Calc!G$5*A250^2</f>
        <v>21.836419599999999</v>
      </c>
      <c r="H250" s="7">
        <f>(F250-G250)/Speed_Calc!G$2*9.806</f>
        <v>5.6970587161570689</v>
      </c>
      <c r="I250" s="4">
        <f t="shared" si="16"/>
        <v>5.9444444444444438</v>
      </c>
    </row>
    <row r="251" spans="1:9" x14ac:dyDescent="0.15">
      <c r="A251" s="11">
        <v>21.5</v>
      </c>
      <c r="B251" s="14">
        <v>3.133</v>
      </c>
      <c r="C251" s="11">
        <f t="shared" si="17"/>
        <v>2786.1836712037257</v>
      </c>
      <c r="D251" s="11">
        <f t="shared" si="14"/>
        <v>71.355195007970082</v>
      </c>
      <c r="E251" s="11">
        <f t="shared" si="15"/>
        <v>896.08849544892644</v>
      </c>
      <c r="F251" s="11">
        <f>Speed_Calc!B$5*E251</f>
        <v>806.47964590403376</v>
      </c>
      <c r="G251" s="14">
        <f>Speed_Calc!G$3+Speed_Calc!G$5*A251^2</f>
        <v>21.8536225</v>
      </c>
      <c r="H251" s="7">
        <f>(F251-G251)/Speed_Calc!G$2*9.806</f>
        <v>5.6992909522221877</v>
      </c>
      <c r="I251" s="4">
        <f t="shared" si="16"/>
        <v>5.9722222222222223</v>
      </c>
    </row>
    <row r="252" spans="1:9" x14ac:dyDescent="0.15">
      <c r="A252" s="11">
        <v>21.6</v>
      </c>
      <c r="B252" s="14">
        <v>3.133</v>
      </c>
      <c r="C252" s="11">
        <f t="shared" si="17"/>
        <v>2799.1426650232779</v>
      </c>
      <c r="D252" s="11">
        <f t="shared" si="14"/>
        <v>71.715241557096306</v>
      </c>
      <c r="E252" s="11">
        <f t="shared" si="15"/>
        <v>896.44051946370382</v>
      </c>
      <c r="F252" s="11">
        <f>Speed_Calc!B$5*E252</f>
        <v>806.79646751733344</v>
      </c>
      <c r="G252" s="14">
        <f>Speed_Calc!G$3+Speed_Calc!G$5*A252^2</f>
        <v>21.8709056</v>
      </c>
      <c r="H252" s="7">
        <f>(F252-G252)/Speed_Calc!G$2*9.806</f>
        <v>5.7014667112306459</v>
      </c>
      <c r="I252" s="4">
        <f t="shared" si="16"/>
        <v>6</v>
      </c>
    </row>
    <row r="253" spans="1:9" x14ac:dyDescent="0.15">
      <c r="A253" s="11">
        <v>21.7</v>
      </c>
      <c r="B253" s="14">
        <v>3.133</v>
      </c>
      <c r="C253" s="11">
        <f t="shared" si="17"/>
        <v>2812.1016588428297</v>
      </c>
      <c r="D253" s="11">
        <f t="shared" si="14"/>
        <v>72.074875990340445</v>
      </c>
      <c r="E253" s="11">
        <f t="shared" si="15"/>
        <v>896.78417130838352</v>
      </c>
      <c r="F253" s="11">
        <f>Speed_Calc!B$5*E253</f>
        <v>807.10575417754524</v>
      </c>
      <c r="G253" s="14">
        <f>Speed_Calc!G$3+Speed_Calc!G$5*A253^2</f>
        <v>21.8882689</v>
      </c>
      <c r="H253" s="7">
        <f>(F253-G253)/Speed_Calc!G$2*9.806</f>
        <v>5.7035871560234144</v>
      </c>
      <c r="I253" s="4">
        <f t="shared" si="16"/>
        <v>6.0277777777777777</v>
      </c>
    </row>
    <row r="254" spans="1:9" x14ac:dyDescent="0.15">
      <c r="A254" s="11">
        <v>21.8</v>
      </c>
      <c r="B254" s="14">
        <v>3.133</v>
      </c>
      <c r="C254" s="11">
        <f t="shared" si="17"/>
        <v>2825.0606526623819</v>
      </c>
      <c r="D254" s="11">
        <f t="shared" si="14"/>
        <v>72.434103277585947</v>
      </c>
      <c r="E254" s="11">
        <f t="shared" si="15"/>
        <v>897.11962774991787</v>
      </c>
      <c r="F254" s="11">
        <f>Speed_Calc!B$5*E254</f>
        <v>807.40766497492609</v>
      </c>
      <c r="G254" s="14">
        <f>Speed_Calc!G$3+Speed_Calc!G$5*A254^2</f>
        <v>21.905712399999999</v>
      </c>
      <c r="H254" s="7">
        <f>(F254-G254)/Speed_Calc!G$2*9.806</f>
        <v>5.7056534421849809</v>
      </c>
      <c r="I254" s="4">
        <f t="shared" si="16"/>
        <v>6.0555555555555554</v>
      </c>
    </row>
    <row r="255" spans="1:9" x14ac:dyDescent="0.15">
      <c r="A255" s="11">
        <v>21.9</v>
      </c>
      <c r="B255" s="14">
        <v>3.133</v>
      </c>
      <c r="C255" s="11">
        <f t="shared" si="17"/>
        <v>2838.0196464819342</v>
      </c>
      <c r="D255" s="11">
        <f t="shared" si="14"/>
        <v>72.792928560559048</v>
      </c>
      <c r="E255" s="11">
        <f t="shared" si="15"/>
        <v>897.44706444524854</v>
      </c>
      <c r="F255" s="11">
        <f>Speed_Calc!B$5*E255</f>
        <v>807.70235800072373</v>
      </c>
      <c r="G255" s="14">
        <f>Speed_Calc!G$3+Speed_Calc!G$5*A255^2</f>
        <v>21.9232361</v>
      </c>
      <c r="H255" s="7">
        <f>(F255-G255)/Speed_Calc!G$2*9.806</f>
        <v>5.7076667180433303</v>
      </c>
      <c r="I255" s="4">
        <f t="shared" si="16"/>
        <v>6.083333333333333</v>
      </c>
    </row>
    <row r="256" spans="1:9" x14ac:dyDescent="0.15">
      <c r="A256" s="11">
        <v>22</v>
      </c>
      <c r="B256" s="14">
        <v>3.133</v>
      </c>
      <c r="C256" s="11">
        <f t="shared" si="17"/>
        <v>2850.9786403014864</v>
      </c>
      <c r="D256" s="11">
        <f t="shared" si="14"/>
        <v>73.151357150773435</v>
      </c>
      <c r="E256" s="11">
        <f t="shared" si="15"/>
        <v>897.7666559413102</v>
      </c>
      <c r="F256" s="11">
        <f>Speed_Calc!B$5*E256</f>
        <v>807.98999034717917</v>
      </c>
      <c r="G256" s="14">
        <f>Speed_Calc!G$3+Speed_Calc!G$5*A256^2</f>
        <v>21.940840000000001</v>
      </c>
      <c r="H256" s="7">
        <f>(F256-G256)/Speed_Calc!G$2*9.806</f>
        <v>5.7096281246699547</v>
      </c>
      <c r="I256" s="4">
        <f t="shared" si="16"/>
        <v>6.1111111111111107</v>
      </c>
    </row>
    <row r="257" spans="1:9" x14ac:dyDescent="0.15">
      <c r="A257" s="11">
        <v>22.1</v>
      </c>
      <c r="B257" s="14">
        <v>3.133</v>
      </c>
      <c r="C257" s="11">
        <f t="shared" si="17"/>
        <v>2863.9376341210391</v>
      </c>
      <c r="D257" s="11">
        <f t="shared" si="14"/>
        <v>73.509394527474569</v>
      </c>
      <c r="E257" s="11">
        <f t="shared" si="15"/>
        <v>898.07857567502845</v>
      </c>
      <c r="F257" s="11">
        <f>Speed_Calc!B$5*E257</f>
        <v>808.27071810752557</v>
      </c>
      <c r="G257" s="14">
        <f>Speed_Calc!G$3+Speed_Calc!G$5*A257^2</f>
        <v>21.958524100000002</v>
      </c>
      <c r="H257" s="7">
        <f>(F257-G257)/Speed_Calc!G$2*9.806</f>
        <v>5.7115387958798483</v>
      </c>
      <c r="I257" s="4">
        <f t="shared" si="16"/>
        <v>6.1388888888888893</v>
      </c>
    </row>
    <row r="258" spans="1:9" x14ac:dyDescent="0.15">
      <c r="A258" s="11">
        <v>22.2</v>
      </c>
      <c r="B258" s="14">
        <v>3.133</v>
      </c>
      <c r="C258" s="11">
        <f t="shared" si="17"/>
        <v>2876.8966279405904</v>
      </c>
      <c r="D258" s="11">
        <f t="shared" si="14"/>
        <v>73.867046335584092</v>
      </c>
      <c r="E258" s="11">
        <f t="shared" si="15"/>
        <v>898.38299597332025</v>
      </c>
      <c r="F258" s="11">
        <f>Speed_Calc!B$5*E258</f>
        <v>808.54469637598822</v>
      </c>
      <c r="G258" s="14">
        <f>Speed_Calc!G$3+Speed_Calc!G$5*A258^2</f>
        <v>21.976288400000001</v>
      </c>
      <c r="H258" s="7">
        <f>(F258-G258)/Speed_Calc!G$2*9.806</f>
        <v>5.7133998582315106</v>
      </c>
      <c r="I258" s="4">
        <f t="shared" si="16"/>
        <v>6.1666666666666661</v>
      </c>
    </row>
    <row r="259" spans="1:9" x14ac:dyDescent="0.15">
      <c r="A259" s="11">
        <v>22.3</v>
      </c>
      <c r="B259" s="14">
        <v>3.133</v>
      </c>
      <c r="C259" s="11">
        <f t="shared" si="17"/>
        <v>2889.8556217601431</v>
      </c>
      <c r="D259" s="11">
        <f t="shared" si="14"/>
        <v>74.224318383644288</v>
      </c>
      <c r="E259" s="11">
        <f t="shared" si="15"/>
        <v>898.68008805309228</v>
      </c>
      <c r="F259" s="11">
        <f>Speed_Calc!B$5*E259</f>
        <v>808.81207924778312</v>
      </c>
      <c r="G259" s="14">
        <f>Speed_Calc!G$3+Speed_Calc!G$5*A259^2</f>
        <v>21.9941329</v>
      </c>
      <c r="H259" s="7">
        <f>(F259-G259)/Speed_Calc!G$2*9.806</f>
        <v>5.7152124310269334</v>
      </c>
      <c r="I259" s="4">
        <f t="shared" si="16"/>
        <v>6.1944444444444446</v>
      </c>
    </row>
    <row r="260" spans="1:9" x14ac:dyDescent="0.15">
      <c r="A260" s="11">
        <v>22.4</v>
      </c>
      <c r="B260" s="14">
        <v>3.133</v>
      </c>
      <c r="C260" s="11">
        <f t="shared" si="17"/>
        <v>2902.8146155796949</v>
      </c>
      <c r="D260" s="11">
        <f t="shared" si="14"/>
        <v>74.581216641762595</v>
      </c>
      <c r="E260" s="11">
        <f t="shared" si="15"/>
        <v>898.97002202124565</v>
      </c>
      <c r="F260" s="11">
        <f>Speed_Calc!B$5*E260</f>
        <v>809.0730198191211</v>
      </c>
      <c r="G260" s="14">
        <f>Speed_Calc!G$3+Speed_Calc!G$5*A260^2</f>
        <v>22.012057599999999</v>
      </c>
      <c r="H260" s="7">
        <f>(F260-G260)/Speed_Calc!G$2*9.806</f>
        <v>5.7169776263116292</v>
      </c>
      <c r="I260" s="4">
        <f t="shared" si="16"/>
        <v>6.2222222222222214</v>
      </c>
    </row>
    <row r="261" spans="1:9" x14ac:dyDescent="0.15">
      <c r="A261" s="11">
        <v>22.5</v>
      </c>
      <c r="B261" s="14">
        <v>3.133</v>
      </c>
      <c r="C261" s="11">
        <f t="shared" si="17"/>
        <v>2915.7736093992476</v>
      </c>
      <c r="D261" s="11">
        <f t="shared" si="14"/>
        <v>74.937747239555804</v>
      </c>
      <c r="E261" s="11">
        <f t="shared" si="15"/>
        <v>899.25296687466937</v>
      </c>
      <c r="F261" s="11">
        <f>Speed_Calc!B$5*E261</f>
        <v>809.32767018720244</v>
      </c>
      <c r="G261" s="14">
        <f>Speed_Calc!G$3+Speed_Calc!G$5*A261^2</f>
        <v>22.0300625</v>
      </c>
      <c r="H261" s="7">
        <f>(F261-G261)/Speed_Calc!G$2*9.806</f>
        <v>5.7186965488745978</v>
      </c>
      <c r="I261" s="4">
        <f t="shared" si="16"/>
        <v>6.25</v>
      </c>
    </row>
    <row r="262" spans="1:9" x14ac:dyDescent="0.15">
      <c r="A262" s="11">
        <v>22.6</v>
      </c>
      <c r="B262" s="14">
        <v>3.133</v>
      </c>
      <c r="C262" s="11">
        <f t="shared" si="17"/>
        <v>2928.7326032187998</v>
      </c>
      <c r="D262" s="11">
        <f t="shared" si="14"/>
        <v>75.293916464094792</v>
      </c>
      <c r="E262" s="11">
        <f t="shared" si="15"/>
        <v>899.52909050024755</v>
      </c>
      <c r="F262" s="11">
        <f>Speed_Calc!B$5*E262</f>
        <v>809.57618145022286</v>
      </c>
      <c r="G262" s="14">
        <f>Speed_Calc!G$3+Speed_Calc!G$5*A262^2</f>
        <v>22.0481476</v>
      </c>
      <c r="H262" s="7">
        <f>(F262-G262)/Speed_Calc!G$2*9.806</f>
        <v>5.7203702962483591</v>
      </c>
      <c r="I262" s="4">
        <f t="shared" si="16"/>
        <v>6.2777777777777777</v>
      </c>
    </row>
    <row r="263" spans="1:9" x14ac:dyDescent="0.15">
      <c r="A263" s="11">
        <v>22.7</v>
      </c>
      <c r="B263" s="14">
        <v>3.133</v>
      </c>
      <c r="C263" s="11">
        <f t="shared" si="17"/>
        <v>2941.6915970383516</v>
      </c>
      <c r="D263" s="11">
        <f t="shared" si="14"/>
        <v>75.649730757848658</v>
      </c>
      <c r="E263" s="11">
        <f t="shared" si="15"/>
        <v>899.79855967485184</v>
      </c>
      <c r="F263" s="11">
        <f>Speed_Calc!B$5*E263</f>
        <v>809.81870370736669</v>
      </c>
      <c r="G263" s="14">
        <f>Speed_Calc!G$3+Speed_Calc!G$5*A263^2</f>
        <v>22.0663129</v>
      </c>
      <c r="H263" s="7">
        <f>(F263-G263)/Speed_Calc!G$2*9.806</f>
        <v>5.721999958708917</v>
      </c>
      <c r="I263" s="4">
        <f t="shared" si="16"/>
        <v>6.3055555555555554</v>
      </c>
    </row>
    <row r="264" spans="1:9" x14ac:dyDescent="0.15">
      <c r="A264" s="11">
        <v>22.8</v>
      </c>
      <c r="B264" s="14">
        <v>3.133</v>
      </c>
      <c r="C264" s="11">
        <f t="shared" si="17"/>
        <v>2954.6505908579038</v>
      </c>
      <c r="D264" s="11">
        <f t="shared" si="14"/>
        <v>76.005196716629314</v>
      </c>
      <c r="E264" s="11">
        <f t="shared" si="15"/>
        <v>900.06154006534712</v>
      </c>
      <c r="F264" s="11">
        <f>Speed_Calc!B$5*E264</f>
        <v>810.05538605881247</v>
      </c>
      <c r="G264" s="14">
        <f>Speed_Calc!G$3+Speed_Calc!G$5*A264^2</f>
        <v>22.084558399999999</v>
      </c>
      <c r="H264" s="7">
        <f>(F264-G264)/Speed_Calc!G$2*9.806</f>
        <v>5.723586619275788</v>
      </c>
      <c r="I264" s="4">
        <f t="shared" si="16"/>
        <v>6.333333333333333</v>
      </c>
    </row>
    <row r="265" spans="1:9" x14ac:dyDescent="0.15">
      <c r="A265" s="11">
        <v>22.9</v>
      </c>
      <c r="B265" s="14">
        <v>3.133</v>
      </c>
      <c r="C265" s="11">
        <f t="shared" si="17"/>
        <v>2967.609584677456</v>
      </c>
      <c r="D265" s="11">
        <f t="shared" si="14"/>
        <v>76.360321087535993</v>
      </c>
      <c r="E265" s="11">
        <f t="shared" si="15"/>
        <v>900.31819622859041</v>
      </c>
      <c r="F265" s="11">
        <f>Speed_Calc!B$5*E265</f>
        <v>810.28637660573133</v>
      </c>
      <c r="G265" s="14">
        <f>Speed_Calc!G$3+Speed_Calc!G$5*A265^2</f>
        <v>22.102884100000001</v>
      </c>
      <c r="H265" s="7">
        <f>(F265-G265)/Speed_Calc!G$2*9.806</f>
        <v>5.7251313537120012</v>
      </c>
      <c r="I265" s="4">
        <f t="shared" si="16"/>
        <v>6.3611111111111107</v>
      </c>
    </row>
    <row r="266" spans="1:9" x14ac:dyDescent="0.15">
      <c r="A266" s="11">
        <v>23</v>
      </c>
      <c r="B266" s="14">
        <v>3.133</v>
      </c>
      <c r="C266" s="11">
        <f t="shared" si="17"/>
        <v>2980.5685784970083</v>
      </c>
      <c r="D266" s="11">
        <f t="shared" si="14"/>
        <v>76.715110766899443</v>
      </c>
      <c r="E266" s="11">
        <f t="shared" si="15"/>
        <v>900.56869161142833</v>
      </c>
      <c r="F266" s="11">
        <f>Speed_Calc!B$5*E266</f>
        <v>810.51182245028554</v>
      </c>
      <c r="G266" s="14">
        <f>Speed_Calc!G$3+Speed_Calc!G$5*A266^2</f>
        <v>22.121289999999998</v>
      </c>
      <c r="H266" s="7">
        <f>(F266-G266)/Speed_Calc!G$2*9.806</f>
        <v>5.7266352305240735</v>
      </c>
      <c r="I266" s="4">
        <f t="shared" si="16"/>
        <v>6.3888888888888884</v>
      </c>
    </row>
    <row r="267" spans="1:9" x14ac:dyDescent="0.15">
      <c r="A267" s="11">
        <v>23.1</v>
      </c>
      <c r="B267" s="14">
        <v>3.133</v>
      </c>
      <c r="C267" s="11">
        <f t="shared" si="17"/>
        <v>2993.5275723165614</v>
      </c>
      <c r="D267" s="11">
        <f t="shared" si="14"/>
        <v>77.069572798226488</v>
      </c>
      <c r="E267" s="11">
        <f t="shared" si="15"/>
        <v>900.81318855069878</v>
      </c>
      <c r="F267" s="11">
        <f>Speed_Calc!B$5*E267</f>
        <v>810.73186969562892</v>
      </c>
      <c r="G267" s="14">
        <f>Speed_Calc!G$3+Speed_Calc!G$5*A267^2</f>
        <v>22.139776099999999</v>
      </c>
      <c r="H267" s="7">
        <f>(F267-G267)/Speed_Calc!G$2*9.806</f>
        <v>5.728099310962028</v>
      </c>
      <c r="I267" s="4">
        <f t="shared" si="16"/>
        <v>6.416666666666667</v>
      </c>
    </row>
    <row r="268" spans="1:9" x14ac:dyDescent="0.15">
      <c r="A268" s="11">
        <v>23.2</v>
      </c>
      <c r="B268" s="14">
        <v>3.133</v>
      </c>
      <c r="C268" s="11">
        <f t="shared" si="17"/>
        <v>3006.4865661361127</v>
      </c>
      <c r="D268" s="11">
        <f t="shared" si="14"/>
        <v>77.423714370144523</v>
      </c>
      <c r="E268" s="11">
        <f t="shared" si="15"/>
        <v>901.05184827323376</v>
      </c>
      <c r="F268" s="11">
        <f>Speed_Calc!B$5*E268</f>
        <v>810.94666344591042</v>
      </c>
      <c r="G268" s="14">
        <f>Speed_Calc!G$3+Speed_Calc!G$5*A268^2</f>
        <v>22.158342399999999</v>
      </c>
      <c r="H268" s="7">
        <f>(F268-G268)/Speed_Calc!G$2*9.806</f>
        <v>5.7295246490194049</v>
      </c>
      <c r="I268" s="4">
        <f t="shared" si="16"/>
        <v>6.4444444444444438</v>
      </c>
    </row>
    <row r="269" spans="1:9" x14ac:dyDescent="0.15">
      <c r="A269" s="11">
        <v>23.3</v>
      </c>
      <c r="B269" s="14">
        <v>3.133</v>
      </c>
      <c r="C269" s="11">
        <f t="shared" si="17"/>
        <v>3019.4455599556654</v>
      </c>
      <c r="D269" s="11">
        <f t="shared" si="14"/>
        <v>77.777542814345736</v>
      </c>
      <c r="E269" s="11">
        <f t="shared" si="15"/>
        <v>901.28483089585188</v>
      </c>
      <c r="F269" s="11">
        <f>Speed_Calc!B$5*E269</f>
        <v>811.15634780626669</v>
      </c>
      <c r="G269" s="14">
        <f>Speed_Calc!G$3+Speed_Calc!G$5*A269^2</f>
        <v>22.176988899999998</v>
      </c>
      <c r="H269" s="7">
        <f>(F269-G269)/Speed_Calc!G$2*9.806</f>
        <v>5.7309122914332224</v>
      </c>
      <c r="I269" s="4">
        <f t="shared" si="16"/>
        <v>6.4722222222222223</v>
      </c>
    </row>
    <row r="270" spans="1:9" x14ac:dyDescent="0.15">
      <c r="A270" s="11">
        <v>23.4</v>
      </c>
      <c r="B270" s="14">
        <v>3.133</v>
      </c>
      <c r="C270" s="11">
        <f t="shared" si="17"/>
        <v>3032.4045537752172</v>
      </c>
      <c r="D270" s="11">
        <f t="shared" si="14"/>
        <v>78.131065603531866</v>
      </c>
      <c r="E270" s="11">
        <f t="shared" si="15"/>
        <v>901.51229542536771</v>
      </c>
      <c r="F270" s="11">
        <f>Speed_Calc!B$5*E270</f>
        <v>811.36106588283099</v>
      </c>
      <c r="G270" s="14">
        <f>Speed_Calc!G$3+Speed_Calc!G$5*A270^2</f>
        <v>22.1957156</v>
      </c>
      <c r="H270" s="7">
        <f>(F270-G270)/Speed_Calc!G$2*9.806</f>
        <v>5.7322632776840301</v>
      </c>
      <c r="I270" s="4">
        <f t="shared" si="16"/>
        <v>6.4999999999999991</v>
      </c>
    </row>
    <row r="271" spans="1:9" x14ac:dyDescent="0.15">
      <c r="A271" s="11">
        <v>23.5</v>
      </c>
      <c r="B271" s="14">
        <v>3.133</v>
      </c>
      <c r="C271" s="11">
        <f t="shared" si="17"/>
        <v>3045.3635475947694</v>
      </c>
      <c r="D271" s="11">
        <f t="shared" si="14"/>
        <v>78.484290349358361</v>
      </c>
      <c r="E271" s="11">
        <f t="shared" si="15"/>
        <v>901.73439975858525</v>
      </c>
      <c r="F271" s="11">
        <f>Speed_Calc!B$5*E271</f>
        <v>811.56095978272674</v>
      </c>
      <c r="G271" s="14">
        <f>Speed_Calc!G$3+Speed_Calc!G$5*A271^2</f>
        <v>22.214522500000001</v>
      </c>
      <c r="H271" s="7">
        <f>(F271-G271)/Speed_Calc!G$2*9.806</f>
        <v>5.7335786399958648</v>
      </c>
      <c r="I271" s="4">
        <f t="shared" si="16"/>
        <v>6.5277777777777777</v>
      </c>
    </row>
    <row r="272" spans="1:9" x14ac:dyDescent="0.15">
      <c r="A272" s="11">
        <v>23.6</v>
      </c>
      <c r="B272" s="14">
        <v>3.133</v>
      </c>
      <c r="C272" s="11">
        <f t="shared" si="17"/>
        <v>3058.3225414143217</v>
      </c>
      <c r="D272" s="11">
        <f t="shared" si="14"/>
        <v>78.837224800378749</v>
      </c>
      <c r="E272" s="11">
        <f t="shared" si="15"/>
        <v>901.95130068229935</v>
      </c>
      <c r="F272" s="11">
        <f>Speed_Calc!B$5*E272</f>
        <v>811.75617061406945</v>
      </c>
      <c r="G272" s="14">
        <f>Speed_Calc!G$3+Speed_Calc!G$5*A272^2</f>
        <v>22.233409600000002</v>
      </c>
      <c r="H272" s="7">
        <f>(F272-G272)/Speed_Calc!G$2*9.806</f>
        <v>5.7348594033362703</v>
      </c>
      <c r="I272" s="4">
        <f t="shared" si="16"/>
        <v>6.5555555555555554</v>
      </c>
    </row>
    <row r="273" spans="1:9" x14ac:dyDescent="0.15">
      <c r="A273" s="11">
        <v>23.7</v>
      </c>
      <c r="B273" s="14">
        <v>3.133</v>
      </c>
      <c r="C273" s="11">
        <f t="shared" si="17"/>
        <v>3071.2815352338744</v>
      </c>
      <c r="D273" s="11">
        <f t="shared" si="14"/>
        <v>79.189876839989296</v>
      </c>
      <c r="E273" s="11">
        <f t="shared" si="15"/>
        <v>902.16315387329587</v>
      </c>
      <c r="F273" s="11">
        <f>Speed_Calc!B$5*E273</f>
        <v>811.94683848596628</v>
      </c>
      <c r="G273" s="14">
        <f>Speed_Calc!G$3+Speed_Calc!G$5*A273^2</f>
        <v>22.252376900000002</v>
      </c>
      <c r="H273" s="7">
        <f>(F273-G273)/Speed_Calc!G$2*9.806</f>
        <v>5.7361065854162847</v>
      </c>
      <c r="I273" s="4">
        <f t="shared" si="16"/>
        <v>6.583333333333333</v>
      </c>
    </row>
    <row r="274" spans="1:9" x14ac:dyDescent="0.15">
      <c r="A274" s="11">
        <v>23.8</v>
      </c>
      <c r="B274" s="14">
        <v>3.133</v>
      </c>
      <c r="C274" s="11">
        <f t="shared" si="17"/>
        <v>3084.2405290534261</v>
      </c>
      <c r="D274" s="11">
        <f t="shared" si="14"/>
        <v>79.542254484373373</v>
      </c>
      <c r="E274" s="11">
        <f t="shared" si="15"/>
        <v>902.37011389835322</v>
      </c>
      <c r="F274" s="11">
        <f>Speed_Calc!B$5*E274</f>
        <v>812.13310250851794</v>
      </c>
      <c r="G274" s="14">
        <f>Speed_Calc!G$3+Speed_Calc!G$5*A274^2</f>
        <v>22.271424400000001</v>
      </c>
      <c r="H274" s="7">
        <f>(F274-G274)/Speed_Calc!G$2*9.806</f>
        <v>5.7373211966904645</v>
      </c>
      <c r="I274" s="4">
        <f t="shared" si="16"/>
        <v>6.6111111111111107</v>
      </c>
    </row>
    <row r="275" spans="1:9" x14ac:dyDescent="0.15">
      <c r="A275" s="11">
        <v>23.9</v>
      </c>
      <c r="B275" s="14">
        <v>3.133</v>
      </c>
      <c r="C275" s="11">
        <f t="shared" si="17"/>
        <v>3097.1995228729784</v>
      </c>
      <c r="D275" s="11">
        <f t="shared" si="14"/>
        <v>79.894365880445775</v>
      </c>
      <c r="E275" s="11">
        <f t="shared" si="15"/>
        <v>902.57233421424121</v>
      </c>
      <c r="F275" s="11">
        <f>Speed_Calc!B$5*E275</f>
        <v>812.31510079281713</v>
      </c>
      <c r="G275" s="14">
        <f>Speed_Calc!G$3+Speed_Calc!G$5*A275^2</f>
        <v>22.290552099999999</v>
      </c>
      <c r="H275" s="7">
        <f>(F275-G275)/Speed_Calc!G$2*9.806</f>
        <v>5.7385042403568622</v>
      </c>
      <c r="I275" s="4">
        <f t="shared" si="16"/>
        <v>6.6388888888888884</v>
      </c>
    </row>
    <row r="276" spans="1:9" x14ac:dyDescent="0.15">
      <c r="A276" s="11">
        <v>24</v>
      </c>
      <c r="B276" s="14">
        <v>3.133</v>
      </c>
      <c r="C276" s="11">
        <f t="shared" si="17"/>
        <v>3110.1585166925311</v>
      </c>
      <c r="D276" s="11">
        <f t="shared" si="14"/>
        <v>80.246219303797346</v>
      </c>
      <c r="E276" s="11">
        <f t="shared" si="15"/>
        <v>902.76996716771998</v>
      </c>
      <c r="F276" s="11">
        <f>Speed_Calc!B$5*E276</f>
        <v>812.49297045094795</v>
      </c>
      <c r="G276" s="14">
        <f>Speed_Calc!G$3+Speed_Calc!G$5*A276^2</f>
        <v>22.309760000000001</v>
      </c>
      <c r="H276" s="7">
        <f>(F276-G276)/Speed_Calc!G$2*9.806</f>
        <v>5.739656712357033</v>
      </c>
      <c r="I276" s="4">
        <f t="shared" si="16"/>
        <v>6.6666666666666661</v>
      </c>
    </row>
    <row r="277" spans="1:9" x14ac:dyDescent="0.15">
      <c r="A277" s="11">
        <v>24.1</v>
      </c>
      <c r="B277" s="14">
        <v>3.133</v>
      </c>
      <c r="C277" s="11">
        <f t="shared" si="17"/>
        <v>3123.1175105120828</v>
      </c>
      <c r="D277" s="11">
        <f t="shared" si="14"/>
        <v>80.597823156639066</v>
      </c>
      <c r="E277" s="11">
        <f t="shared" si="15"/>
        <v>902.96316399554132</v>
      </c>
      <c r="F277" s="11">
        <f>Speed_Calc!B$5*E277</f>
        <v>812.66684759598718</v>
      </c>
      <c r="G277" s="14">
        <f>Speed_Calc!G$3+Speed_Calc!G$5*A277^2</f>
        <v>22.329048100000001</v>
      </c>
      <c r="H277" s="7">
        <f>(F277-G277)/Speed_Calc!G$2*9.806</f>
        <v>5.7407796013760368</v>
      </c>
      <c r="I277" s="4">
        <f t="shared" si="16"/>
        <v>6.6944444444444446</v>
      </c>
    </row>
    <row r="278" spans="1:9" x14ac:dyDescent="0.15">
      <c r="A278" s="11">
        <v>24.2</v>
      </c>
      <c r="B278" s="14">
        <v>3.133</v>
      </c>
      <c r="C278" s="11">
        <f t="shared" si="17"/>
        <v>3136.0765043316342</v>
      </c>
      <c r="D278" s="11">
        <f t="shared" si="14"/>
        <v>80.949185965746878</v>
      </c>
      <c r="E278" s="11">
        <f t="shared" si="15"/>
        <v>903.15207482444885</v>
      </c>
      <c r="F278" s="11">
        <f>Speed_Calc!B$5*E278</f>
        <v>812.83686734200398</v>
      </c>
      <c r="G278" s="14">
        <f>Speed_Calc!G$3+Speed_Calc!G$5*A278^2</f>
        <v>22.348416399999998</v>
      </c>
      <c r="H278" s="7">
        <f>(F278-G278)/Speed_Calc!G$2*9.806</f>
        <v>5.7418738888424379</v>
      </c>
      <c r="I278" s="4">
        <f t="shared" si="16"/>
        <v>6.7222222222222214</v>
      </c>
    </row>
    <row r="279" spans="1:9" x14ac:dyDescent="0.15">
      <c r="A279" s="11">
        <v>24.3</v>
      </c>
      <c r="B279" s="14">
        <v>3.133</v>
      </c>
      <c r="C279" s="11">
        <f t="shared" si="17"/>
        <v>3149.0354981511878</v>
      </c>
      <c r="D279" s="11">
        <f t="shared" si="14"/>
        <v>81.300316380405874</v>
      </c>
      <c r="E279" s="11">
        <f t="shared" si="15"/>
        <v>903.33684867117643</v>
      </c>
      <c r="F279" s="11">
        <f>Speed_Calc!B$5*E279</f>
        <v>813.00316380405877</v>
      </c>
      <c r="G279" s="14">
        <f>Speed_Calc!G$3+Speed_Calc!G$5*A279^2</f>
        <v>22.367864900000001</v>
      </c>
      <c r="H279" s="7">
        <f>(F279-G279)/Speed_Calc!G$2*9.806</f>
        <v>5.7429405489282965</v>
      </c>
      <c r="I279" s="4">
        <f t="shared" si="16"/>
        <v>6.75</v>
      </c>
    </row>
    <row r="280" spans="1:9" x14ac:dyDescent="0.15">
      <c r="A280" s="11">
        <v>24.4</v>
      </c>
      <c r="B280" s="14">
        <v>3.133</v>
      </c>
      <c r="C280" s="11">
        <f t="shared" si="17"/>
        <v>3161.9944919707386</v>
      </c>
      <c r="D280" s="11">
        <f t="shared" si="14"/>
        <v>81.65122317035474</v>
      </c>
      <c r="E280" s="11">
        <f t="shared" si="15"/>
        <v>903.51763344245012</v>
      </c>
      <c r="F280" s="11">
        <f>Speed_Calc!B$5*E280</f>
        <v>813.16587009820512</v>
      </c>
      <c r="G280" s="14">
        <f>Speed_Calc!G$3+Speed_Calc!G$5*A280^2</f>
        <v>22.387393599999999</v>
      </c>
      <c r="H280" s="7">
        <f>(F280-G280)/Speed_Calc!G$2*9.806</f>
        <v>5.7439805485491844</v>
      </c>
      <c r="I280" s="4">
        <f t="shared" si="16"/>
        <v>6.7777777777777768</v>
      </c>
    </row>
    <row r="281" spans="1:9" x14ac:dyDescent="0.15">
      <c r="A281" s="11">
        <v>24.5</v>
      </c>
      <c r="B281" s="14">
        <v>3.133</v>
      </c>
      <c r="C281" s="11">
        <f t="shared" si="17"/>
        <v>3174.9534857902918</v>
      </c>
      <c r="D281" s="11">
        <f t="shared" si="14"/>
        <v>82.001915223730435</v>
      </c>
      <c r="E281" s="11">
        <f t="shared" si="15"/>
        <v>903.69457593498851</v>
      </c>
      <c r="F281" s="11">
        <f>Speed_Calc!B$5*E281</f>
        <v>813.32511834148966</v>
      </c>
      <c r="G281" s="14">
        <f>Speed_Calc!G$3+Speed_Calc!G$5*A281^2</f>
        <v>22.407002500000001</v>
      </c>
      <c r="H281" s="7">
        <f>(F281-G281)/Speed_Calc!G$2*9.806</f>
        <v>5.7449948473641825</v>
      </c>
      <c r="I281" s="4">
        <f t="shared" si="16"/>
        <v>6.8055555555555554</v>
      </c>
    </row>
    <row r="282" spans="1:9" x14ac:dyDescent="0.15">
      <c r="A282" s="11">
        <v>24.6</v>
      </c>
      <c r="B282" s="14">
        <v>3.133</v>
      </c>
      <c r="C282" s="11">
        <f t="shared" si="17"/>
        <v>3187.9124796098445</v>
      </c>
      <c r="D282" s="11">
        <f t="shared" si="14"/>
        <v>82.352401545012043</v>
      </c>
      <c r="E282" s="11">
        <f t="shared" si="15"/>
        <v>903.86782183549792</v>
      </c>
      <c r="F282" s="11">
        <f>Speed_Calc!B$5*E282</f>
        <v>813.48103965194809</v>
      </c>
      <c r="G282" s="14">
        <f>Speed_Calc!G$3+Speed_Calc!G$5*A282^2</f>
        <v>22.426691600000002</v>
      </c>
      <c r="H282" s="7">
        <f>(F282-G282)/Speed_Calc!G$2*9.806</f>
        <v>5.745984397775854</v>
      </c>
      <c r="I282" s="4">
        <f t="shared" si="16"/>
        <v>6.8333333333333339</v>
      </c>
    </row>
    <row r="283" spans="1:9" x14ac:dyDescent="0.15">
      <c r="A283" s="11">
        <v>24.7</v>
      </c>
      <c r="B283" s="14">
        <v>3.133</v>
      </c>
      <c r="C283" s="11">
        <f t="shared" si="17"/>
        <v>3200.8714734293953</v>
      </c>
      <c r="D283" s="11">
        <f t="shared" si="14"/>
        <v>82.702691252965863</v>
      </c>
      <c r="E283" s="11">
        <f t="shared" si="15"/>
        <v>904.03751572067949</v>
      </c>
      <c r="F283" s="11">
        <f>Speed_Calc!B$5*E283</f>
        <v>813.63376414861159</v>
      </c>
      <c r="G283" s="14">
        <f>Speed_Calc!G$3+Speed_Calc!G$5*A283^2</f>
        <v>22.446460899999998</v>
      </c>
      <c r="H283" s="7">
        <f>(F283-G283)/Speed_Calc!G$2*9.806</f>
        <v>5.7469501449302838</v>
      </c>
      <c r="I283" s="4">
        <f t="shared" si="16"/>
        <v>6.8611111111111107</v>
      </c>
    </row>
    <row r="284" spans="1:9" x14ac:dyDescent="0.15">
      <c r="A284" s="11">
        <v>24.8</v>
      </c>
      <c r="B284" s="14">
        <v>3.133</v>
      </c>
      <c r="C284" s="11">
        <f t="shared" si="17"/>
        <v>3213.8304672489485</v>
      </c>
      <c r="D284" s="11">
        <f t="shared" si="14"/>
        <v>83.052793578589473</v>
      </c>
      <c r="E284" s="11">
        <f t="shared" si="15"/>
        <v>904.20380105722393</v>
      </c>
      <c r="F284" s="11">
        <f>Speed_Calc!B$5*E284</f>
        <v>813.78342095150151</v>
      </c>
      <c r="G284" s="14">
        <f>Speed_Calc!G$3+Speed_Calc!G$5*A284^2</f>
        <v>22.466310400000001</v>
      </c>
      <c r="H284" s="7">
        <f>(F284-G284)/Speed_Calc!G$2*9.806</f>
        <v>5.7478930267170547</v>
      </c>
      <c r="I284" s="4">
        <f t="shared" si="16"/>
        <v>6.8888888888888893</v>
      </c>
    </row>
    <row r="285" spans="1:9" x14ac:dyDescent="0.15">
      <c r="A285" s="11">
        <v>24.9</v>
      </c>
      <c r="B285" s="14">
        <v>3.133</v>
      </c>
      <c r="C285" s="11">
        <f t="shared" si="17"/>
        <v>3226.7894610685012</v>
      </c>
      <c r="D285" s="11">
        <f t="shared" si="14"/>
        <v>83.402717863056267</v>
      </c>
      <c r="E285" s="11">
        <f t="shared" si="15"/>
        <v>904.36682020181479</v>
      </c>
      <c r="F285" s="11">
        <f>Speed_Calc!B$5*E285</f>
        <v>813.93013818163331</v>
      </c>
      <c r="G285" s="14">
        <f>Speed_Calc!G$3+Speed_Calc!G$5*A285^2</f>
        <v>22.4862401</v>
      </c>
      <c r="H285" s="7">
        <f>(F285-G285)/Speed_Calc!G$2*9.806</f>
        <v>5.7488139737692556</v>
      </c>
      <c r="I285" s="4">
        <f t="shared" si="16"/>
        <v>6.9166666666666661</v>
      </c>
    </row>
    <row r="286" spans="1:9" x14ac:dyDescent="0.15">
      <c r="A286" s="11">
        <v>25</v>
      </c>
      <c r="B286" s="14">
        <v>3.133</v>
      </c>
      <c r="C286" s="11">
        <f t="shared" si="17"/>
        <v>3239.7484548880534</v>
      </c>
      <c r="D286" s="11">
        <f t="shared" si="14"/>
        <v>83.752473555659662</v>
      </c>
      <c r="E286" s="11">
        <f t="shared" si="15"/>
        <v>904.52671440112431</v>
      </c>
      <c r="F286" s="11">
        <f>Speed_Calc!B$5*E286</f>
        <v>814.07404296101186</v>
      </c>
      <c r="G286" s="14">
        <f>Speed_Calc!G$3+Speed_Calc!G$5*A286^2</f>
        <v>22.506250000000001</v>
      </c>
      <c r="H286" s="7">
        <f>(F286-G286)/Speed_Calc!G$2*9.806</f>
        <v>5.7497139094634679</v>
      </c>
      <c r="I286" s="4">
        <f t="shared" si="16"/>
        <v>6.9444444444444446</v>
      </c>
    </row>
    <row r="287" spans="1:9" x14ac:dyDescent="0.15">
      <c r="A287" s="11">
        <v>25.1</v>
      </c>
      <c r="B287" s="14">
        <v>3.133</v>
      </c>
      <c r="C287" s="11">
        <f t="shared" si="17"/>
        <v>3252.7074487076052</v>
      </c>
      <c r="D287" s="11">
        <f t="shared" si="14"/>
        <v>84.102070211757976</v>
      </c>
      <c r="E287" s="11">
        <f t="shared" si="15"/>
        <v>904.68362379181883</v>
      </c>
      <c r="F287" s="11">
        <f>Speed_Calc!B$5*E287</f>
        <v>814.21526141263701</v>
      </c>
      <c r="G287" s="14">
        <f>Speed_Calc!G$3+Speed_Calc!G$5*A287^2</f>
        <v>22.526340099999999</v>
      </c>
      <c r="H287" s="7">
        <f>(F287-G287)/Speed_Calc!G$2*9.806</f>
        <v>5.7505937499197906</v>
      </c>
      <c r="I287" s="4">
        <f t="shared" si="16"/>
        <v>6.9722222222222223</v>
      </c>
    </row>
    <row r="288" spans="1:9" x14ac:dyDescent="0.15">
      <c r="A288" s="11">
        <v>25.2</v>
      </c>
      <c r="B288" s="14">
        <v>3.133</v>
      </c>
      <c r="C288" s="11">
        <f t="shared" si="17"/>
        <v>3265.666442527157</v>
      </c>
      <c r="D288" s="11">
        <f t="shared" si="14"/>
        <v>84.451517490718388</v>
      </c>
      <c r="E288" s="11">
        <f t="shared" si="15"/>
        <v>904.83768740055427</v>
      </c>
      <c r="F288" s="11">
        <f>Speed_Calc!B$5*E288</f>
        <v>814.35391866049883</v>
      </c>
      <c r="G288" s="14">
        <f>Speed_Calc!G$3+Speed_Calc!G$5*A288^2</f>
        <v>22.546510399999999</v>
      </c>
      <c r="H288" s="7">
        <f>(F288-G288)/Speed_Calc!G$2*9.806</f>
        <v>5.751454404001815</v>
      </c>
      <c r="I288" s="4">
        <f t="shared" si="16"/>
        <v>7</v>
      </c>
    </row>
    <row r="289" spans="1:9" x14ac:dyDescent="0.15">
      <c r="A289" s="11">
        <v>25.3</v>
      </c>
      <c r="B289" s="14">
        <v>3.133</v>
      </c>
      <c r="C289" s="11">
        <f t="shared" si="17"/>
        <v>3278.6254363467096</v>
      </c>
      <c r="D289" s="11">
        <f t="shared" si="14"/>
        <v>84.800825153861595</v>
      </c>
      <c r="E289" s="11">
        <f t="shared" si="15"/>
        <v>904.98904314397748</v>
      </c>
      <c r="F289" s="11">
        <f>Speed_Calc!B$5*E289</f>
        <v>814.49013882957979</v>
      </c>
      <c r="G289" s="14">
        <f>Speed_Calc!G$3+Speed_Calc!G$5*A289^2</f>
        <v>22.566760899999998</v>
      </c>
      <c r="H289" s="7">
        <f>(F289-G289)/Speed_Calc!G$2*9.806</f>
        <v>5.7522967733166359</v>
      </c>
      <c r="I289" s="4">
        <f t="shared" si="16"/>
        <v>7.0277777777777777</v>
      </c>
    </row>
    <row r="290" spans="1:9" x14ac:dyDescent="0.15">
      <c r="A290" s="11">
        <v>25.4</v>
      </c>
      <c r="B290" s="14">
        <v>3.133</v>
      </c>
      <c r="C290" s="11">
        <f t="shared" si="17"/>
        <v>3291.5844301662619</v>
      </c>
      <c r="D290" s="11">
        <f t="shared" si="14"/>
        <v>85.150003062406455</v>
      </c>
      <c r="E290" s="11">
        <f t="shared" si="15"/>
        <v>905.13782782873</v>
      </c>
      <c r="F290" s="11">
        <f>Speed_Calc!B$5*E290</f>
        <v>814.62404504585697</v>
      </c>
      <c r="G290" s="14">
        <f>Speed_Calc!G$3+Speed_Calc!G$5*A290^2</f>
        <v>22.587091600000001</v>
      </c>
      <c r="H290" s="7">
        <f>(F290-G290)/Speed_Calc!G$2*9.806</f>
        <v>5.7531217522148692</v>
      </c>
      <c r="I290" s="4">
        <f t="shared" si="16"/>
        <v>7.0555555555555554</v>
      </c>
    </row>
    <row r="291" spans="1:9" x14ac:dyDescent="0.15">
      <c r="A291" s="11">
        <v>25.5</v>
      </c>
      <c r="B291" s="14">
        <v>3.133</v>
      </c>
      <c r="C291" s="11">
        <f t="shared" si="17"/>
        <v>3304.5434239858132</v>
      </c>
      <c r="D291" s="11">
        <f t="shared" si="14"/>
        <v>85.499061175413743</v>
      </c>
      <c r="E291" s="11">
        <f t="shared" si="15"/>
        <v>905.28417715144008</v>
      </c>
      <c r="F291" s="11">
        <f>Speed_Calc!B$5*E291</f>
        <v>814.7557594362961</v>
      </c>
      <c r="G291" s="14">
        <f>Speed_Calc!G$3+Speed_Calc!G$5*A291^2</f>
        <v>22.607502499999999</v>
      </c>
      <c r="H291" s="7">
        <f>(F291-G291)/Speed_Calc!G$2*9.806</f>
        <v>5.7539302277906064</v>
      </c>
      <c r="I291" s="4">
        <f t="shared" si="16"/>
        <v>7.083333333333333</v>
      </c>
    </row>
    <row r="292" spans="1:9" x14ac:dyDescent="0.15">
      <c r="A292" s="11">
        <v>25.6</v>
      </c>
      <c r="B292" s="14">
        <v>3.133</v>
      </c>
      <c r="C292" s="11">
        <f t="shared" si="17"/>
        <v>3317.5024178053663</v>
      </c>
      <c r="D292" s="11">
        <f t="shared" si="14"/>
        <v>85.848009547731465</v>
      </c>
      <c r="E292" s="11">
        <f t="shared" si="15"/>
        <v>905.4282256987301</v>
      </c>
      <c r="F292" s="11">
        <f>Speed_Calc!B$5*E292</f>
        <v>814.88540312885709</v>
      </c>
      <c r="G292" s="14">
        <f>Speed_Calc!G$3+Speed_Calc!G$5*A292^2</f>
        <v>22.6279936</v>
      </c>
      <c r="H292" s="7">
        <f>(F292-G292)/Speed_Calc!G$2*9.806</f>
        <v>5.7547230798814608</v>
      </c>
      <c r="I292" s="4">
        <f t="shared" si="16"/>
        <v>7.1111111111111116</v>
      </c>
    </row>
    <row r="293" spans="1:9" x14ac:dyDescent="0.15">
      <c r="A293" s="11">
        <v>25.7</v>
      </c>
      <c r="B293" s="14">
        <v>3.133</v>
      </c>
      <c r="C293" s="11">
        <f t="shared" si="17"/>
        <v>3330.4614116249181</v>
      </c>
      <c r="D293" s="11">
        <f t="shared" ref="D293:D356" si="18">-4.687*10^(-17)*C293^5+9.129*10^(-13)*C293^4-6.175*10^(-9)*C293^3+1.799*10^(-5)*C293^2+6.502*10^(-3)*C293</f>
        <v>86.196858327938486</v>
      </c>
      <c r="E293" s="11">
        <f t="shared" si="15"/>
        <v>905.57010694721362</v>
      </c>
      <c r="F293" s="11">
        <f>Speed_Calc!B$5*E293</f>
        <v>815.01309625249223</v>
      </c>
      <c r="G293" s="14">
        <f>Speed_Calc!G$3+Speed_Calc!G$5*A293^2</f>
        <v>22.6485649</v>
      </c>
      <c r="H293" s="7">
        <f>(F293-G293)/Speed_Calc!G$2*9.806</f>
        <v>5.7555011810685466</v>
      </c>
      <c r="I293" s="4">
        <f t="shared" si="16"/>
        <v>7.1388888888888884</v>
      </c>
    </row>
    <row r="294" spans="1:9" x14ac:dyDescent="0.15">
      <c r="A294" s="11">
        <v>25.8</v>
      </c>
      <c r="B294" s="14">
        <v>3.133</v>
      </c>
      <c r="C294" s="11">
        <f t="shared" si="17"/>
        <v>3343.4204054444704</v>
      </c>
      <c r="D294" s="11">
        <f t="shared" si="18"/>
        <v>86.545617756289545</v>
      </c>
      <c r="E294" s="11">
        <f t="shared" ref="E294:E357" si="19">D294*75*B294*B$31*B$32/B$23/C294/2/PI()*60</f>
        <v>905.70995326349521</v>
      </c>
      <c r="F294" s="11">
        <f>Speed_Calc!B$5*E294</f>
        <v>815.13895793714573</v>
      </c>
      <c r="G294" s="14">
        <f>Speed_Calc!G$3+Speed_Calc!G$5*A294^2</f>
        <v>22.6692164</v>
      </c>
      <c r="H294" s="7">
        <f>(F294-G294)/Speed_Calc!G$2*9.806</f>
        <v>5.7562653966764827</v>
      </c>
      <c r="I294" s="4">
        <f t="shared" ref="I294:I357" si="20">A294/3.6</f>
        <v>7.166666666666667</v>
      </c>
    </row>
    <row r="295" spans="1:9" x14ac:dyDescent="0.15">
      <c r="A295" s="11">
        <v>25.9</v>
      </c>
      <c r="B295" s="14">
        <v>3.133</v>
      </c>
      <c r="C295" s="11">
        <f t="shared" si="17"/>
        <v>3356.3793992640226</v>
      </c>
      <c r="D295" s="11">
        <f t="shared" si="18"/>
        <v>86.894298162659268</v>
      </c>
      <c r="E295" s="11">
        <f t="shared" si="19"/>
        <v>905.84789590416995</v>
      </c>
      <c r="F295" s="11">
        <f>Speed_Calc!B$5*E295</f>
        <v>815.26310631375293</v>
      </c>
      <c r="G295" s="14">
        <f>Speed_Calc!G$3+Speed_Calc!G$5*A295^2</f>
        <v>22.689948099999999</v>
      </c>
      <c r="H295" s="7">
        <f>(F295-G295)/Speed_Calc!G$2*9.806</f>
        <v>5.7570165847733783</v>
      </c>
      <c r="I295" s="4">
        <f t="shared" si="20"/>
        <v>7.1944444444444438</v>
      </c>
    </row>
    <row r="296" spans="1:9" x14ac:dyDescent="0.15">
      <c r="A296" s="11">
        <v>26</v>
      </c>
      <c r="B296" s="14">
        <v>3.133</v>
      </c>
      <c r="C296" s="11">
        <f t="shared" si="17"/>
        <v>3369.3383930835753</v>
      </c>
      <c r="D296" s="11">
        <f t="shared" si="18"/>
        <v>87.242909964486856</v>
      </c>
      <c r="E296" s="11">
        <f t="shared" si="19"/>
        <v>905.98406501582485</v>
      </c>
      <c r="F296" s="11">
        <f>Speed_Calc!B$5*E296</f>
        <v>815.38565851424244</v>
      </c>
      <c r="G296" s="14">
        <f>Speed_Calc!G$3+Speed_Calc!G$5*A296^2</f>
        <v>22.710760000000001</v>
      </c>
      <c r="H296" s="7">
        <f>(F296-G296)/Speed_Calc!G$2*9.806</f>
        <v>5.7577555961708597</v>
      </c>
      <c r="I296" s="4">
        <f t="shared" si="20"/>
        <v>7.2222222222222223</v>
      </c>
    </row>
    <row r="297" spans="1:9" x14ac:dyDescent="0.15">
      <c r="A297" s="11">
        <v>26.1</v>
      </c>
      <c r="B297" s="14">
        <v>3.133</v>
      </c>
      <c r="C297" s="11">
        <f t="shared" si="17"/>
        <v>3382.2973869031266</v>
      </c>
      <c r="D297" s="11">
        <f t="shared" si="18"/>
        <v>87.591463664720465</v>
      </c>
      <c r="E297" s="11">
        <f t="shared" si="19"/>
        <v>906.11858963503937</v>
      </c>
      <c r="F297" s="11">
        <f>Speed_Calc!B$5*E297</f>
        <v>815.50673067153548</v>
      </c>
      <c r="G297" s="14">
        <f>Speed_Calc!G$3+Speed_Calc!G$5*A297^2</f>
        <v>22.731652099999998</v>
      </c>
      <c r="H297" s="7">
        <f>(F297-G297)/Speed_Calc!G$2*9.806</f>
        <v>5.7584832744240559</v>
      </c>
      <c r="I297" s="4">
        <f t="shared" si="20"/>
        <v>7.25</v>
      </c>
    </row>
    <row r="298" spans="1:9" x14ac:dyDescent="0.15">
      <c r="A298" s="11">
        <v>26.2</v>
      </c>
      <c r="B298" s="14">
        <v>3.133</v>
      </c>
      <c r="C298" s="11">
        <f t="shared" si="17"/>
        <v>3395.2563807226798</v>
      </c>
      <c r="D298" s="11">
        <f t="shared" si="18"/>
        <v>87.939969849761454</v>
      </c>
      <c r="E298" s="11">
        <f t="shared" si="19"/>
        <v>906.25159768838114</v>
      </c>
      <c r="F298" s="11">
        <f>Speed_Calc!B$5*E298</f>
        <v>815.62643791954304</v>
      </c>
      <c r="G298" s="14">
        <f>Speed_Calc!G$3+Speed_Calc!G$5*A298^2</f>
        <v>22.752624399999998</v>
      </c>
      <c r="H298" s="7">
        <f>(F298-G298)/Speed_Calc!G$2*9.806</f>
        <v>5.7592004558315839</v>
      </c>
      <c r="I298" s="4">
        <f t="shared" si="20"/>
        <v>7.2777777777777777</v>
      </c>
    </row>
    <row r="299" spans="1:9" x14ac:dyDescent="0.15">
      <c r="A299" s="11">
        <v>26.3</v>
      </c>
      <c r="B299" s="14">
        <v>3.133</v>
      </c>
      <c r="C299" s="11">
        <f t="shared" ref="C299:C362" si="21">A299/3.6/B$23/2/PI()*B$32*B$31*B299*60</f>
        <v>3408.2153745422315</v>
      </c>
      <c r="D299" s="11">
        <f t="shared" si="18"/>
        <v>88.288439187409153</v>
      </c>
      <c r="E299" s="11">
        <f t="shared" si="19"/>
        <v>906.3832159924134</v>
      </c>
      <c r="F299" s="11">
        <f>Speed_Calc!B$5*E299</f>
        <v>815.7448943931721</v>
      </c>
      <c r="G299" s="14">
        <f>Speed_Calc!G$3+Speed_Calc!G$5*A299^2</f>
        <v>22.773676899999998</v>
      </c>
      <c r="H299" s="7">
        <f>(F299-G299)/Speed_Calc!G$2*9.806</f>
        <v>5.7599079694355888</v>
      </c>
      <c r="I299" s="4">
        <f t="shared" si="20"/>
        <v>7.3055555555555554</v>
      </c>
    </row>
    <row r="300" spans="1:9" x14ac:dyDescent="0.15">
      <c r="A300" s="11">
        <v>26.4</v>
      </c>
      <c r="B300" s="14">
        <v>3.133</v>
      </c>
      <c r="C300" s="11">
        <f t="shared" si="21"/>
        <v>3421.1743683617833</v>
      </c>
      <c r="D300" s="11">
        <f t="shared" si="18"/>
        <v>88.636882424804952</v>
      </c>
      <c r="E300" s="11">
        <f t="shared" si="19"/>
        <v>906.51357025368736</v>
      </c>
      <c r="F300" s="11">
        <f>Speed_Calc!B$5*E300</f>
        <v>815.86221322831864</v>
      </c>
      <c r="G300" s="14">
        <f>Speed_Calc!G$3+Speed_Calc!G$5*A300^2</f>
        <v>22.794809600000001</v>
      </c>
      <c r="H300" s="7">
        <f>(F300-G300)/Speed_Calc!G$2*9.806</f>
        <v>5.7606066370216968</v>
      </c>
      <c r="I300" s="4">
        <f t="shared" si="20"/>
        <v>7.333333333333333</v>
      </c>
    </row>
    <row r="301" spans="1:9" x14ac:dyDescent="0.15">
      <c r="A301" s="11">
        <v>26.5</v>
      </c>
      <c r="B301" s="14">
        <v>3.133</v>
      </c>
      <c r="C301" s="11">
        <f t="shared" si="21"/>
        <v>3434.133362181336</v>
      </c>
      <c r="D301" s="11">
        <f t="shared" si="18"/>
        <v>88.985310386377023</v>
      </c>
      <c r="E301" s="11">
        <f t="shared" si="19"/>
        <v>906.64278506874689</v>
      </c>
      <c r="F301" s="11">
        <f>Speed_Calc!B$5*E301</f>
        <v>815.97850656187222</v>
      </c>
      <c r="G301" s="14">
        <f>Speed_Calc!G$3+Speed_Calc!G$5*A301^2</f>
        <v>22.816022499999999</v>
      </c>
      <c r="H301" s="7">
        <f>(F301-G301)/Speed_Calc!G$2*9.806</f>
        <v>5.7612972731190499</v>
      </c>
      <c r="I301" s="4">
        <f t="shared" si="20"/>
        <v>7.3611111111111107</v>
      </c>
    </row>
    <row r="302" spans="1:9" x14ac:dyDescent="0.15">
      <c r="A302" s="11">
        <v>26.6</v>
      </c>
      <c r="B302" s="14">
        <v>3.133</v>
      </c>
      <c r="C302" s="11">
        <f t="shared" si="21"/>
        <v>3447.0923560008887</v>
      </c>
      <c r="D302" s="11">
        <f t="shared" si="18"/>
        <v>89.333733971784454</v>
      </c>
      <c r="E302" s="11">
        <f t="shared" si="19"/>
        <v>906.77098392412779</v>
      </c>
      <c r="F302" s="11">
        <f>Speed_Calc!B$5*E302</f>
        <v>816.09388553171505</v>
      </c>
      <c r="G302" s="14">
        <f>Speed_Calc!G$3+Speed_Calc!G$5*A302^2</f>
        <v>22.8373156</v>
      </c>
      <c r="H302" s="7">
        <f>(F302-G302)/Speed_Calc!G$2*9.806</f>
        <v>5.7619806850002941</v>
      </c>
      <c r="I302" s="4">
        <f t="shared" si="20"/>
        <v>7.3888888888888893</v>
      </c>
    </row>
    <row r="303" spans="1:9" x14ac:dyDescent="0.15">
      <c r="A303" s="11">
        <v>26.7</v>
      </c>
      <c r="B303" s="14">
        <v>3.133</v>
      </c>
      <c r="C303" s="11">
        <f t="shared" si="21"/>
        <v>3460.05134982044</v>
      </c>
      <c r="D303" s="11">
        <f t="shared" si="18"/>
        <v>89.682164153861706</v>
      </c>
      <c r="E303" s="11">
        <f t="shared" si="19"/>
        <v>906.89828919635431</v>
      </c>
      <c r="F303" s="11">
        <f>Speed_Calc!B$5*E303</f>
        <v>816.20846027671894</v>
      </c>
      <c r="G303" s="14">
        <f>Speed_Calc!G$3+Speed_Calc!G$5*A303^2</f>
        <v>22.858688900000001</v>
      </c>
      <c r="H303" s="7">
        <f>(F303-G303)/Speed_Calc!G$2*9.806</f>
        <v>5.7626576726815593</v>
      </c>
      <c r="I303" s="4">
        <f t="shared" si="20"/>
        <v>7.4166666666666661</v>
      </c>
    </row>
    <row r="304" spans="1:9" x14ac:dyDescent="0.15">
      <c r="A304" s="11">
        <v>26.8</v>
      </c>
      <c r="B304" s="14">
        <v>3.133</v>
      </c>
      <c r="C304" s="11">
        <f t="shared" si="21"/>
        <v>3473.0103436399932</v>
      </c>
      <c r="D304" s="11">
        <f t="shared" si="18"/>
        <v>90.030611976563563</v>
      </c>
      <c r="E304" s="11">
        <f t="shared" si="19"/>
        <v>907.02482215194618</v>
      </c>
      <c r="F304" s="11">
        <f>Speed_Calc!B$5*E304</f>
        <v>816.32233993675163</v>
      </c>
      <c r="G304" s="14">
        <f>Speed_Calc!G$3+Speed_Calc!G$5*A304^2</f>
        <v>22.8801424</v>
      </c>
      <c r="H304" s="7">
        <f>(F304-G304)/Speed_Calc!G$2*9.806</f>
        <v>5.7633290289225085</v>
      </c>
      <c r="I304" s="4">
        <f t="shared" si="20"/>
        <v>7.4444444444444446</v>
      </c>
    </row>
    <row r="305" spans="1:9" x14ac:dyDescent="0.15">
      <c r="A305" s="11">
        <v>26.9</v>
      </c>
      <c r="B305" s="14">
        <v>3.133</v>
      </c>
      <c r="C305" s="11">
        <f t="shared" si="21"/>
        <v>3485.9693374595449</v>
      </c>
      <c r="D305" s="11">
        <f t="shared" si="18"/>
        <v>90.379088552908897</v>
      </c>
      <c r="E305" s="11">
        <f t="shared" si="19"/>
        <v>907.15070294741258</v>
      </c>
      <c r="F305" s="11">
        <f>Speed_Calc!B$5*E305</f>
        <v>816.4356326526713</v>
      </c>
      <c r="G305" s="14">
        <f>Speed_Calc!G$3+Speed_Calc!G$5*A305^2</f>
        <v>22.9016761</v>
      </c>
      <c r="H305" s="7">
        <f>(F305-G305)/Speed_Calc!G$2*9.806</f>
        <v>5.7639955392262925</v>
      </c>
      <c r="I305" s="4">
        <f t="shared" si="20"/>
        <v>7.4722222222222214</v>
      </c>
    </row>
    <row r="306" spans="1:9" x14ac:dyDescent="0.15">
      <c r="A306" s="11">
        <v>27</v>
      </c>
      <c r="B306" s="14">
        <v>3.133</v>
      </c>
      <c r="C306" s="11">
        <f t="shared" si="21"/>
        <v>3498.9283312790976</v>
      </c>
      <c r="D306" s="11">
        <f t="shared" si="18"/>
        <v>90.727605062925178</v>
      </c>
      <c r="E306" s="11">
        <f t="shared" si="19"/>
        <v>907.27605062925159</v>
      </c>
      <c r="F306" s="11">
        <f>Speed_Calc!B$5*E306</f>
        <v>816.54844556632645</v>
      </c>
      <c r="G306" s="14">
        <f>Speed_Calc!G$3+Speed_Calc!G$5*A306^2</f>
        <v>22.923290000000001</v>
      </c>
      <c r="H306" s="7">
        <f>(F306-G306)/Speed_Calc!G$2*9.806</f>
        <v>5.7646579818395525</v>
      </c>
      <c r="I306" s="4">
        <f t="shared" si="20"/>
        <v>7.5</v>
      </c>
    </row>
    <row r="307" spans="1:9" x14ac:dyDescent="0.15">
      <c r="A307" s="11">
        <v>27.1</v>
      </c>
      <c r="B307" s="14">
        <v>3.133</v>
      </c>
      <c r="C307" s="11">
        <f t="shared" si="21"/>
        <v>3511.8873250986494</v>
      </c>
      <c r="D307" s="11">
        <f t="shared" si="18"/>
        <v>91.076172751593418</v>
      </c>
      <c r="E307" s="11">
        <f t="shared" si="19"/>
        <v>907.40098313395652</v>
      </c>
      <c r="F307" s="11">
        <f>Speed_Calc!B$5*E307</f>
        <v>816.66088482056091</v>
      </c>
      <c r="G307" s="14">
        <f>Speed_Calc!G$3+Speed_Calc!G$5*A307^2</f>
        <v>22.944984099999999</v>
      </c>
      <c r="H307" s="7">
        <f>(F307-G307)/Speed_Calc!G$2*9.806</f>
        <v>5.7653171277524597</v>
      </c>
      <c r="I307" s="4">
        <f t="shared" si="20"/>
        <v>7.5277777777777777</v>
      </c>
    </row>
    <row r="308" spans="1:9" x14ac:dyDescent="0.15">
      <c r="A308" s="11">
        <v>27.2</v>
      </c>
      <c r="B308" s="14">
        <v>3.133</v>
      </c>
      <c r="C308" s="11">
        <f t="shared" si="21"/>
        <v>3524.8463189182007</v>
      </c>
      <c r="D308" s="11">
        <f t="shared" si="18"/>
        <v>91.424802926792154</v>
      </c>
      <c r="E308" s="11">
        <f t="shared" si="19"/>
        <v>907.52561728801061</v>
      </c>
      <c r="F308" s="11">
        <f>Speed_Calc!B$5*E308</f>
        <v>816.77305555920952</v>
      </c>
      <c r="G308" s="14">
        <f>Speed_Calc!G$3+Speed_Calc!G$5*A308^2</f>
        <v>22.9667584</v>
      </c>
      <c r="H308" s="7">
        <f>(F308-G308)/Speed_Calc!G$2*9.806</f>
        <v>5.7659737406986729</v>
      </c>
      <c r="I308" s="4">
        <f t="shared" si="20"/>
        <v>7.5555555555555554</v>
      </c>
    </row>
    <row r="309" spans="1:9" x14ac:dyDescent="0.15">
      <c r="A309" s="11">
        <v>27.3</v>
      </c>
      <c r="B309" s="14">
        <v>3.133</v>
      </c>
      <c r="C309" s="11">
        <f t="shared" si="21"/>
        <v>3537.8053127377534</v>
      </c>
      <c r="D309" s="11">
        <f t="shared" si="18"/>
        <v>91.773506957241835</v>
      </c>
      <c r="E309" s="11">
        <f t="shared" si="19"/>
        <v>907.65006880788633</v>
      </c>
      <c r="F309" s="11">
        <f>Speed_Calc!B$5*E309</f>
        <v>816.88506192709769</v>
      </c>
      <c r="G309" s="14">
        <f>Speed_Calc!G$3+Speed_Calc!G$5*A309^2</f>
        <v>22.9886129</v>
      </c>
      <c r="H309" s="7">
        <f>(F309-G309)/Speed_Calc!G$2*9.806</f>
        <v>5.7666285771553474</v>
      </c>
      <c r="I309" s="4">
        <f t="shared" si="20"/>
        <v>7.583333333333333</v>
      </c>
    </row>
    <row r="310" spans="1:9" x14ac:dyDescent="0.15">
      <c r="A310" s="11">
        <v>27.4</v>
      </c>
      <c r="B310" s="14">
        <v>3.133</v>
      </c>
      <c r="C310" s="11">
        <f t="shared" si="21"/>
        <v>3550.7643065573052</v>
      </c>
      <c r="D310" s="11">
        <f t="shared" si="18"/>
        <v>92.122296270449681</v>
      </c>
      <c r="E310" s="11">
        <f t="shared" si="19"/>
        <v>907.77445230005173</v>
      </c>
      <c r="F310" s="11">
        <f>Speed_Calc!B$5*E310</f>
        <v>816.99700707004661</v>
      </c>
      <c r="G310" s="14">
        <f>Speed_Calc!G$3+Speed_Calc!G$5*A310^2</f>
        <v>23.010547599999999</v>
      </c>
      <c r="H310" s="7">
        <f>(F310-G310)/Speed_Calc!G$2*9.806</f>
        <v>5.7672823863431679</v>
      </c>
      <c r="I310" s="4">
        <f t="shared" si="20"/>
        <v>7.6111111111111107</v>
      </c>
    </row>
    <row r="311" spans="1:9" x14ac:dyDescent="0.15">
      <c r="A311" s="11">
        <v>27.5</v>
      </c>
      <c r="B311" s="14">
        <v>3.133</v>
      </c>
      <c r="C311" s="11">
        <f t="shared" si="21"/>
        <v>3563.7233003768574</v>
      </c>
      <c r="D311" s="11">
        <f t="shared" si="18"/>
        <v>92.471182350653507</v>
      </c>
      <c r="E311" s="11">
        <f t="shared" si="19"/>
        <v>907.89888126096196</v>
      </c>
      <c r="F311" s="11">
        <f>Speed_Calc!B$5*E311</f>
        <v>817.10899313486573</v>
      </c>
      <c r="G311" s="14">
        <f>Speed_Calc!G$3+Speed_Calc!G$5*A311^2</f>
        <v>23.032562500000001</v>
      </c>
      <c r="H311" s="7">
        <f>(F311-G311)/Speed_Calc!G$2*9.806</f>
        <v>5.7679359102262904</v>
      </c>
      <c r="I311" s="4">
        <f t="shared" si="20"/>
        <v>7.6388888888888884</v>
      </c>
    </row>
    <row r="312" spans="1:9" x14ac:dyDescent="0.15">
      <c r="A312" s="11">
        <v>27.6</v>
      </c>
      <c r="B312" s="14">
        <v>3.133</v>
      </c>
      <c r="C312" s="11">
        <f t="shared" si="21"/>
        <v>3576.682294196411</v>
      </c>
      <c r="D312" s="11">
        <f t="shared" si="18"/>
        <v>92.820176736766797</v>
      </c>
      <c r="E312" s="11">
        <f t="shared" si="19"/>
        <v>908.02346807706624</v>
      </c>
      <c r="F312" s="11">
        <f>Speed_Calc!B$5*E312</f>
        <v>817.22112126935963</v>
      </c>
      <c r="G312" s="14">
        <f>Speed_Calc!G$3+Speed_Calc!G$5*A312^2</f>
        <v>23.054657599999999</v>
      </c>
      <c r="H312" s="7">
        <f>(F312-G312)/Speed_Calc!G$2*9.806</f>
        <v>5.7685898835123988</v>
      </c>
      <c r="I312" s="4">
        <f t="shared" si="20"/>
        <v>7.666666666666667</v>
      </c>
    </row>
    <row r="313" spans="1:9" x14ac:dyDescent="0.15">
      <c r="A313" s="11">
        <v>27.7</v>
      </c>
      <c r="B313" s="14">
        <v>3.133</v>
      </c>
      <c r="C313" s="11">
        <f t="shared" si="21"/>
        <v>3589.6412880159619</v>
      </c>
      <c r="D313" s="11">
        <f t="shared" si="18"/>
        <v>93.169291020322376</v>
      </c>
      <c r="E313" s="11">
        <f t="shared" si="19"/>
        <v>908.14832402480329</v>
      </c>
      <c r="F313" s="11">
        <f>Speed_Calc!B$5*E313</f>
        <v>817.33349162232298</v>
      </c>
      <c r="G313" s="14">
        <f>Speed_Calc!G$3+Speed_Calc!G$5*A313^2</f>
        <v>23.076832899999999</v>
      </c>
      <c r="H313" s="7">
        <f>(F313-G313)/Speed_Calc!G$2*9.806</f>
        <v>5.7692450336526662</v>
      </c>
      <c r="I313" s="4">
        <f t="shared" si="20"/>
        <v>7.6944444444444438</v>
      </c>
    </row>
    <row r="314" spans="1:9" x14ac:dyDescent="0.15">
      <c r="A314" s="11">
        <v>27.8</v>
      </c>
      <c r="B314" s="14">
        <v>3.133</v>
      </c>
      <c r="C314" s="11">
        <f t="shared" si="21"/>
        <v>3602.6002818355137</v>
      </c>
      <c r="D314" s="11">
        <f t="shared" si="18"/>
        <v>93.518536843417763</v>
      </c>
      <c r="E314" s="11">
        <f t="shared" si="19"/>
        <v>908.27355927060455</v>
      </c>
      <c r="F314" s="11">
        <f>Speed_Calc!B$5*E314</f>
        <v>817.44620334354408</v>
      </c>
      <c r="G314" s="14">
        <f>Speed_Calc!G$3+Speed_Calc!G$5*A314^2</f>
        <v>23.099088399999999</v>
      </c>
      <c r="H314" s="7">
        <f>(F314-G314)/Speed_Calc!G$2*9.806</f>
        <v>5.7699020808417725</v>
      </c>
      <c r="I314" s="4">
        <f t="shared" si="20"/>
        <v>7.7222222222222223</v>
      </c>
    </row>
    <row r="315" spans="1:9" x14ac:dyDescent="0.15">
      <c r="A315" s="11">
        <v>27.9</v>
      </c>
      <c r="B315" s="14">
        <v>3.133</v>
      </c>
      <c r="C315" s="11">
        <f t="shared" si="21"/>
        <v>3615.5592756550668</v>
      </c>
      <c r="D315" s="11">
        <f t="shared" si="18"/>
        <v>93.867925896658818</v>
      </c>
      <c r="E315" s="11">
        <f t="shared" si="19"/>
        <v>908.39928287089162</v>
      </c>
      <c r="F315" s="11">
        <f>Speed_Calc!B$5*E315</f>
        <v>817.55935458380247</v>
      </c>
      <c r="G315" s="14">
        <f>Speed_Calc!G$3+Speed_Calc!G$5*A315^2</f>
        <v>23.121424099999999</v>
      </c>
      <c r="H315" s="7">
        <f>(F315-G315)/Speed_Calc!G$2*9.806</f>
        <v>5.7705617380179008</v>
      </c>
      <c r="I315" s="4">
        <f t="shared" si="20"/>
        <v>7.7499999999999991</v>
      </c>
    </row>
    <row r="316" spans="1:9" x14ac:dyDescent="0.15">
      <c r="A316" s="11">
        <v>28</v>
      </c>
      <c r="B316" s="14">
        <v>3.133</v>
      </c>
      <c r="C316" s="11">
        <f t="shared" si="21"/>
        <v>3628.518269474619</v>
      </c>
      <c r="D316" s="11">
        <f t="shared" si="18"/>
        <v>94.217469917104523</v>
      </c>
      <c r="E316" s="11">
        <f t="shared" si="19"/>
        <v>908.52560277207931</v>
      </c>
      <c r="F316" s="11">
        <f>Speed_Calc!B$5*E316</f>
        <v>817.67304249487142</v>
      </c>
      <c r="G316" s="14">
        <f>Speed_Calc!G$3+Speed_Calc!G$5*A316^2</f>
        <v>23.143840000000001</v>
      </c>
      <c r="H316" s="7">
        <f>(F316-G316)/Speed_Calc!G$2*9.806</f>
        <v>5.7712247108627475</v>
      </c>
      <c r="I316" s="4">
        <f t="shared" si="20"/>
        <v>7.7777777777777777</v>
      </c>
    </row>
    <row r="317" spans="1:9" x14ac:dyDescent="0.15">
      <c r="A317" s="11">
        <v>28.1</v>
      </c>
      <c r="B317" s="14">
        <v>3.133</v>
      </c>
      <c r="C317" s="11">
        <f t="shared" si="21"/>
        <v>3641.4772632941708</v>
      </c>
      <c r="D317" s="11">
        <f t="shared" si="18"/>
        <v>94.567180686211344</v>
      </c>
      <c r="E317" s="11">
        <f t="shared" si="19"/>
        <v>908.65262581057175</v>
      </c>
      <c r="F317" s="11">
        <f>Speed_Calc!B$5*E317</f>
        <v>817.78736322951454</v>
      </c>
      <c r="G317" s="14">
        <f>Speed_Calc!G$3+Speed_Calc!G$5*A317^2</f>
        <v>23.166336099999999</v>
      </c>
      <c r="H317" s="7">
        <f>(F317-G317)/Speed_Calc!G$2*9.806</f>
        <v>5.7718916978014958</v>
      </c>
      <c r="I317" s="4">
        <f t="shared" si="20"/>
        <v>7.8055555555555554</v>
      </c>
    </row>
    <row r="318" spans="1:9" x14ac:dyDescent="0.15">
      <c r="A318" s="11">
        <v>28.2</v>
      </c>
      <c r="B318" s="14">
        <v>3.133</v>
      </c>
      <c r="C318" s="11">
        <f t="shared" si="21"/>
        <v>3654.4362571137231</v>
      </c>
      <c r="D318" s="11">
        <f t="shared" si="18"/>
        <v>94.917070027777754</v>
      </c>
      <c r="E318" s="11">
        <f t="shared" si="19"/>
        <v>908.78045771276584</v>
      </c>
      <c r="F318" s="11">
        <f>Speed_Calc!B$5*E318</f>
        <v>817.90241194148928</v>
      </c>
      <c r="G318" s="14">
        <f>Speed_Calc!G$3+Speed_Calc!G$5*A318^2</f>
        <v>23.1889124</v>
      </c>
      <c r="H318" s="7">
        <f>(F318-G318)/Speed_Calc!G$2*9.806</f>
        <v>5.7725633900028468</v>
      </c>
      <c r="I318" s="4">
        <f t="shared" si="20"/>
        <v>7.833333333333333</v>
      </c>
    </row>
    <row r="319" spans="1:9" x14ac:dyDescent="0.15">
      <c r="A319" s="11">
        <v>28.3</v>
      </c>
      <c r="B319" s="14">
        <v>3.133</v>
      </c>
      <c r="C319" s="11">
        <f t="shared" si="21"/>
        <v>3667.3952509332757</v>
      </c>
      <c r="D319" s="11">
        <f t="shared" si="18"/>
        <v>95.267149805888323</v>
      </c>
      <c r="E319" s="11">
        <f t="shared" si="19"/>
        <v>908.90920309504759</v>
      </c>
      <c r="F319" s="11">
        <f>Speed_Calc!B$5*E319</f>
        <v>818.01828278554285</v>
      </c>
      <c r="G319" s="14">
        <f>Speed_Calc!G$3+Speed_Calc!G$5*A319^2</f>
        <v>23.2115689</v>
      </c>
      <c r="H319" s="7">
        <f>(F319-G319)/Speed_Calc!G$2*9.806</f>
        <v>5.7732404713789869</v>
      </c>
      <c r="I319" s="4">
        <f t="shared" si="20"/>
        <v>7.8611111111111107</v>
      </c>
    </row>
    <row r="320" spans="1:9" x14ac:dyDescent="0.15">
      <c r="A320" s="11">
        <v>28.4</v>
      </c>
      <c r="B320" s="14">
        <v>3.133</v>
      </c>
      <c r="C320" s="11">
        <f t="shared" si="21"/>
        <v>3680.3542447528271</v>
      </c>
      <c r="D320" s="11">
        <f t="shared" si="18"/>
        <v>95.617431922858643</v>
      </c>
      <c r="E320" s="11">
        <f t="shared" si="19"/>
        <v>909.03896546379724</v>
      </c>
      <c r="F320" s="11">
        <f>Speed_Calc!B$5*E320</f>
        <v>818.13506891741758</v>
      </c>
      <c r="G320" s="14">
        <f>Speed_Calc!G$3+Speed_Calc!G$5*A320^2</f>
        <v>23.234305599999999</v>
      </c>
      <c r="H320" s="7">
        <f>(F320-G320)/Speed_Calc!G$2*9.806</f>
        <v>5.7739236185856271</v>
      </c>
      <c r="I320" s="4">
        <f t="shared" si="20"/>
        <v>7.8888888888888884</v>
      </c>
    </row>
    <row r="321" spans="1:9" x14ac:dyDescent="0.15">
      <c r="A321" s="11">
        <v>28.5</v>
      </c>
      <c r="B321" s="14">
        <v>3.133</v>
      </c>
      <c r="C321" s="11">
        <f t="shared" si="21"/>
        <v>3693.3132385723802</v>
      </c>
      <c r="D321" s="11">
        <f t="shared" si="18"/>
        <v>95.967928317179386</v>
      </c>
      <c r="E321" s="11">
        <f t="shared" si="19"/>
        <v>909.16984721538358</v>
      </c>
      <c r="F321" s="11">
        <f>Speed_Calc!B$5*E321</f>
        <v>818.25286249384521</v>
      </c>
      <c r="G321" s="14">
        <f>Speed_Calc!G$3+Speed_Calc!G$5*A321^2</f>
        <v>23.257122500000001</v>
      </c>
      <c r="H321" s="7">
        <f>(F321-G321)/Speed_Calc!G$2*9.806</f>
        <v>5.7746135010219595</v>
      </c>
      <c r="I321" s="4">
        <f t="shared" si="20"/>
        <v>7.9166666666666661</v>
      </c>
    </row>
    <row r="322" spans="1:9" x14ac:dyDescent="0.15">
      <c r="A322" s="11">
        <v>28.6</v>
      </c>
      <c r="B322" s="14">
        <v>3.133</v>
      </c>
      <c r="C322" s="11">
        <f t="shared" si="21"/>
        <v>3706.2722323919324</v>
      </c>
      <c r="D322" s="11">
        <f t="shared" si="18"/>
        <v>96.318650961460932</v>
      </c>
      <c r="E322" s="11">
        <f t="shared" si="19"/>
        <v>909.30194963616941</v>
      </c>
      <c r="F322" s="11">
        <f>Speed_Calc!B$5*E322</f>
        <v>818.37175467255247</v>
      </c>
      <c r="G322" s="14">
        <f>Speed_Calc!G$3+Speed_Calc!G$5*A322^2</f>
        <v>23.280019599999999</v>
      </c>
      <c r="H322" s="7">
        <f>(F322-G322)/Speed_Calc!G$2*9.806</f>
        <v>5.7753107808307034</v>
      </c>
      <c r="I322" s="4">
        <f t="shared" si="20"/>
        <v>7.9444444444444446</v>
      </c>
    </row>
    <row r="323" spans="1:9" x14ac:dyDescent="0.15">
      <c r="A323" s="11">
        <v>28.7</v>
      </c>
      <c r="B323" s="14">
        <v>3.133</v>
      </c>
      <c r="C323" s="11">
        <f t="shared" si="21"/>
        <v>3719.2312262114838</v>
      </c>
      <c r="D323" s="11">
        <f t="shared" si="18"/>
        <v>96.669611860377643</v>
      </c>
      <c r="E323" s="11">
        <f t="shared" si="19"/>
        <v>909.43537290250765</v>
      </c>
      <c r="F323" s="11">
        <f>Speed_Calc!B$5*E323</f>
        <v>818.49183561225686</v>
      </c>
      <c r="G323" s="14">
        <f>Speed_Calc!G$3+Speed_Calc!G$5*A323^2</f>
        <v>23.3029969</v>
      </c>
      <c r="H323" s="7">
        <f>(F323-G323)/Speed_Calc!G$2*9.806</f>
        <v>5.7760161128980663</v>
      </c>
      <c r="I323" s="4">
        <f t="shared" si="20"/>
        <v>7.9722222222222214</v>
      </c>
    </row>
    <row r="324" spans="1:9" x14ac:dyDescent="0.15">
      <c r="A324" s="11">
        <v>28.8</v>
      </c>
      <c r="B324" s="14">
        <v>3.133</v>
      </c>
      <c r="C324" s="11">
        <f t="shared" si="21"/>
        <v>3732.1902200310365</v>
      </c>
      <c r="D324" s="11">
        <f t="shared" si="18"/>
        <v>97.020823048612414</v>
      </c>
      <c r="E324" s="11">
        <f t="shared" si="19"/>
        <v>909.57021608074137</v>
      </c>
      <c r="F324" s="11">
        <f>Speed_Calc!B$5*E324</f>
        <v>818.61319447266726</v>
      </c>
      <c r="G324" s="14">
        <f>Speed_Calc!G$3+Speed_Calc!G$5*A324^2</f>
        <v>23.3260544</v>
      </c>
      <c r="H324" s="7">
        <f>(F324-G324)/Speed_Calc!G$2*9.806</f>
        <v>5.7767301448537589</v>
      </c>
      <c r="I324" s="4">
        <f t="shared" si="20"/>
        <v>8</v>
      </c>
    </row>
    <row r="325" spans="1:9" x14ac:dyDescent="0.15">
      <c r="A325" s="11">
        <v>28.9</v>
      </c>
      <c r="B325" s="14">
        <v>3.133</v>
      </c>
      <c r="C325" s="11">
        <f t="shared" si="21"/>
        <v>3745.1492138505891</v>
      </c>
      <c r="D325" s="11">
        <f t="shared" si="18"/>
        <v>97.372296588800992</v>
      </c>
      <c r="E325" s="11">
        <f t="shared" si="19"/>
        <v>909.7065771272064</v>
      </c>
      <c r="F325" s="11">
        <f>Speed_Calc!B$5*E325</f>
        <v>818.73591941448581</v>
      </c>
      <c r="G325" s="14">
        <f>Speed_Calc!G$3+Speed_Calc!G$5*A325^2</f>
        <v>23.3491921</v>
      </c>
      <c r="H325" s="7">
        <f>(F325-G325)/Speed_Calc!G$2*9.806</f>
        <v>5.777453517070998</v>
      </c>
      <c r="I325" s="4">
        <f t="shared" si="20"/>
        <v>8.0277777777777768</v>
      </c>
    </row>
    <row r="326" spans="1:9" x14ac:dyDescent="0.15">
      <c r="A326" s="11">
        <v>29</v>
      </c>
      <c r="B326" s="14">
        <v>3.133</v>
      </c>
      <c r="C326" s="11">
        <f t="shared" si="21"/>
        <v>3758.1082076701405</v>
      </c>
      <c r="D326" s="11">
        <f t="shared" si="18"/>
        <v>97.724044569476575</v>
      </c>
      <c r="E326" s="11">
        <f t="shared" si="19"/>
        <v>909.84455288823051</v>
      </c>
      <c r="F326" s="11">
        <f>Speed_Calc!B$5*E326</f>
        <v>818.86009759940748</v>
      </c>
      <c r="G326" s="14">
        <f>Speed_Calc!G$3+Speed_Calc!G$5*A326^2</f>
        <v>23.372409999999999</v>
      </c>
      <c r="H326" s="7">
        <f>(F326-G326)/Speed_Calc!G$2*9.806</f>
        <v>5.7781868626665105</v>
      </c>
      <c r="I326" s="4">
        <f t="shared" si="20"/>
        <v>8.0555555555555554</v>
      </c>
    </row>
    <row r="327" spans="1:9" x14ac:dyDescent="0.15">
      <c r="A327" s="11">
        <v>29.1</v>
      </c>
      <c r="B327" s="14">
        <v>3.133</v>
      </c>
      <c r="C327" s="11">
        <f t="shared" si="21"/>
        <v>3771.0672014896936</v>
      </c>
      <c r="D327" s="11">
        <f t="shared" si="18"/>
        <v>98.076079103014166</v>
      </c>
      <c r="E327" s="11">
        <f t="shared" si="19"/>
        <v>909.98423910013139</v>
      </c>
      <c r="F327" s="11">
        <f>Speed_Calc!B$5*E327</f>
        <v>818.98581519011827</v>
      </c>
      <c r="G327" s="14">
        <f>Speed_Calc!G$3+Speed_Calc!G$5*A327^2</f>
        <v>23.3957081</v>
      </c>
      <c r="H327" s="7">
        <f>(F327-G327)/Speed_Calc!G$2*9.806</f>
        <v>5.7789308075005179</v>
      </c>
      <c r="I327" s="4">
        <f t="shared" si="20"/>
        <v>8.0833333333333339</v>
      </c>
    </row>
    <row r="328" spans="1:9" x14ac:dyDescent="0.15">
      <c r="A328" s="11">
        <v>29.2</v>
      </c>
      <c r="B328" s="14">
        <v>3.133</v>
      </c>
      <c r="C328" s="11">
        <f t="shared" si="21"/>
        <v>3784.0261953092449</v>
      </c>
      <c r="D328" s="11">
        <f t="shared" si="18"/>
        <v>98.428412323574591</v>
      </c>
      <c r="E328" s="11">
        <f t="shared" si="19"/>
        <v>910.12573038921732</v>
      </c>
      <c r="F328" s="11">
        <f>Speed_Calc!B$5*E328</f>
        <v>819.11315735029564</v>
      </c>
      <c r="G328" s="14">
        <f>Speed_Calc!G$3+Speed_Calc!G$5*A328^2</f>
        <v>23.419086400000001</v>
      </c>
      <c r="H328" s="7">
        <f>(F328-G328)/Speed_Calc!G$2*9.806</f>
        <v>5.7796859701767396</v>
      </c>
      <c r="I328" s="4">
        <f t="shared" si="20"/>
        <v>8.1111111111111107</v>
      </c>
    </row>
    <row r="329" spans="1:9" x14ac:dyDescent="0.15">
      <c r="A329" s="11">
        <v>29.3</v>
      </c>
      <c r="B329" s="14">
        <v>3.133</v>
      </c>
      <c r="C329" s="11">
        <f t="shared" si="21"/>
        <v>3796.9851891287981</v>
      </c>
      <c r="D329" s="11">
        <f t="shared" si="18"/>
        <v>98.781056385049766</v>
      </c>
      <c r="E329" s="11">
        <f t="shared" si="19"/>
        <v>910.26912027178969</v>
      </c>
      <c r="F329" s="11">
        <f>Speed_Calc!B$5*E329</f>
        <v>819.24220824461077</v>
      </c>
      <c r="G329" s="14">
        <f>Speed_Calc!G$3+Speed_Calc!G$5*A329^2</f>
        <v>23.442544900000001</v>
      </c>
      <c r="H329" s="7">
        <f>(F329-G329)/Speed_Calc!G$2*9.806</f>
        <v>5.7804529620424097</v>
      </c>
      <c r="I329" s="4">
        <f t="shared" si="20"/>
        <v>8.1388888888888893</v>
      </c>
    </row>
    <row r="330" spans="1:9" x14ac:dyDescent="0.15">
      <c r="A330" s="11">
        <v>29.4</v>
      </c>
      <c r="B330" s="14">
        <v>3.133</v>
      </c>
      <c r="C330" s="11">
        <f t="shared" si="21"/>
        <v>3809.9441829483499</v>
      </c>
      <c r="D330" s="11">
        <f t="shared" si="18"/>
        <v>99.134023459006514</v>
      </c>
      <c r="E330" s="11">
        <f t="shared" si="19"/>
        <v>910.41450115414136</v>
      </c>
      <c r="F330" s="11">
        <f>Speed_Calc!B$5*E330</f>
        <v>819.37305103872723</v>
      </c>
      <c r="G330" s="14">
        <f>Speed_Calc!G$3+Speed_Calc!G$5*A330^2</f>
        <v>23.466083599999997</v>
      </c>
      <c r="H330" s="7">
        <f>(F330-G330)/Speed_Calc!G$2*9.806</f>
        <v>5.7812323871882656</v>
      </c>
      <c r="I330" s="4">
        <f t="shared" si="20"/>
        <v>8.1666666666666661</v>
      </c>
    </row>
    <row r="331" spans="1:9" x14ac:dyDescent="0.15">
      <c r="A331" s="11">
        <v>29.5</v>
      </c>
      <c r="B331" s="14">
        <v>3.133</v>
      </c>
      <c r="C331" s="11">
        <f t="shared" si="21"/>
        <v>3822.9031767679026</v>
      </c>
      <c r="D331" s="11">
        <f t="shared" si="18"/>
        <v>99.487325732631021</v>
      </c>
      <c r="E331" s="11">
        <f t="shared" si="19"/>
        <v>910.56196433255514</v>
      </c>
      <c r="F331" s="11">
        <f>Speed_Calc!B$5*E331</f>
        <v>819.5057678992996</v>
      </c>
      <c r="G331" s="14">
        <f>Speed_Calc!G$3+Speed_Calc!G$5*A331^2</f>
        <v>23.4897025</v>
      </c>
      <c r="H331" s="7">
        <f>(F331-G331)/Speed_Calc!G$2*9.806</f>
        <v>5.782024842448541</v>
      </c>
      <c r="I331" s="4">
        <f t="shared" si="20"/>
        <v>8.1944444444444446</v>
      </c>
    </row>
    <row r="332" spans="1:9" x14ac:dyDescent="0.15">
      <c r="A332" s="11">
        <v>29.6</v>
      </c>
      <c r="B332" s="14">
        <v>3.133</v>
      </c>
      <c r="C332" s="11">
        <f t="shared" si="21"/>
        <v>3835.8621705874552</v>
      </c>
      <c r="D332" s="11">
        <f t="shared" si="18"/>
        <v>99.840975406673621</v>
      </c>
      <c r="E332" s="11">
        <f t="shared" si="19"/>
        <v>910.71159999330632</v>
      </c>
      <c r="F332" s="11">
        <f>Speed_Calc!B$5*E332</f>
        <v>819.64043999397575</v>
      </c>
      <c r="G332" s="14">
        <f>Speed_Calc!G$3+Speed_Calc!G$5*A332^2</f>
        <v>23.513401600000002</v>
      </c>
      <c r="H332" s="7">
        <f>(F332-G332)/Speed_Calc!G$2*9.806</f>
        <v>5.7828309174009824</v>
      </c>
      <c r="I332" s="4">
        <f t="shared" si="20"/>
        <v>8.2222222222222232</v>
      </c>
    </row>
    <row r="333" spans="1:9" x14ac:dyDescent="0.15">
      <c r="A333" s="11">
        <v>29.7</v>
      </c>
      <c r="B333" s="14">
        <v>3.133</v>
      </c>
      <c r="C333" s="11">
        <f t="shared" si="21"/>
        <v>3848.8211644070066</v>
      </c>
      <c r="D333" s="11">
        <f t="shared" si="18"/>
        <v>100.1949846933926</v>
      </c>
      <c r="E333" s="11">
        <f t="shared" si="19"/>
        <v>910.86349721265992</v>
      </c>
      <c r="F333" s="11">
        <f>Speed_Calc!B$5*E333</f>
        <v>819.77714749139398</v>
      </c>
      <c r="G333" s="14">
        <f>Speed_Calc!G$3+Speed_Calc!G$5*A333^2</f>
        <v>23.537180899999999</v>
      </c>
      <c r="H333" s="7">
        <f>(F333-G333)/Speed_Calc!G$2*9.806</f>
        <v>5.7836511943668212</v>
      </c>
      <c r="I333" s="4">
        <f t="shared" si="20"/>
        <v>8.25</v>
      </c>
    </row>
    <row r="334" spans="1:9" x14ac:dyDescent="0.15">
      <c r="A334" s="11">
        <v>29.8</v>
      </c>
      <c r="B334" s="14">
        <v>3.133</v>
      </c>
      <c r="C334" s="11">
        <f t="shared" si="21"/>
        <v>3861.7801582265583</v>
      </c>
      <c r="D334" s="11">
        <f t="shared" si="18"/>
        <v>100.54936581449951</v>
      </c>
      <c r="E334" s="11">
        <f t="shared" si="19"/>
        <v>911.01774395687471</v>
      </c>
      <c r="F334" s="11">
        <f>Speed_Calc!B$5*E334</f>
        <v>819.91596956118724</v>
      </c>
      <c r="G334" s="14">
        <f>Speed_Calc!G$3+Speed_Calc!G$5*A334^2</f>
        <v>23.5610404</v>
      </c>
      <c r="H334" s="7">
        <f>(F334-G334)/Speed_Calc!G$2*9.806</f>
        <v>5.7844862484108157</v>
      </c>
      <c r="I334" s="4">
        <f t="shared" si="20"/>
        <v>8.2777777777777786</v>
      </c>
    </row>
    <row r="335" spans="1:9" x14ac:dyDescent="0.15">
      <c r="A335" s="11">
        <v>29.9</v>
      </c>
      <c r="B335" s="14">
        <v>3.133</v>
      </c>
      <c r="C335" s="11">
        <f t="shared" si="21"/>
        <v>3874.7391520461115</v>
      </c>
      <c r="D335" s="11">
        <f t="shared" si="18"/>
        <v>100.9041309991027</v>
      </c>
      <c r="E335" s="11">
        <f t="shared" si="19"/>
        <v>911.17442708219824</v>
      </c>
      <c r="F335" s="11">
        <f>Speed_Calc!B$5*E335</f>
        <v>820.05698437397848</v>
      </c>
      <c r="G335" s="14">
        <f>Speed_Calc!G$3+Speed_Calc!G$5*A335^2</f>
        <v>23.584980099999999</v>
      </c>
      <c r="H335" s="7">
        <f>(F335-G335)/Speed_Calc!G$2*9.806</f>
        <v>5.7853366473412082</v>
      </c>
      <c r="I335" s="4">
        <f t="shared" si="20"/>
        <v>8.3055555555555554</v>
      </c>
    </row>
    <row r="336" spans="1:9" x14ac:dyDescent="0.15">
      <c r="A336" s="11">
        <v>30</v>
      </c>
      <c r="B336" s="14">
        <v>3.133</v>
      </c>
      <c r="C336" s="11">
        <f t="shared" si="21"/>
        <v>3887.6981458656642</v>
      </c>
      <c r="D336" s="11">
        <f t="shared" si="18"/>
        <v>101.25929248165227</v>
      </c>
      <c r="E336" s="11">
        <f t="shared" si="19"/>
        <v>911.33363233487012</v>
      </c>
      <c r="F336" s="11">
        <f>Speed_Calc!B$5*E336</f>
        <v>820.20026910138313</v>
      </c>
      <c r="G336" s="14">
        <f>Speed_Calc!G$3+Speed_Calc!G$5*A336^2</f>
        <v>23.608999999999998</v>
      </c>
      <c r="H336" s="7">
        <f>(F336-G336)/Speed_Calc!G$2*9.806</f>
        <v>5.7862029517097495</v>
      </c>
      <c r="I336" s="4">
        <f t="shared" si="20"/>
        <v>8.3333333333333339</v>
      </c>
    </row>
    <row r="337" spans="1:9" x14ac:dyDescent="0.15">
      <c r="A337" s="11">
        <v>30.1</v>
      </c>
      <c r="B337" s="14">
        <v>3.133</v>
      </c>
      <c r="C337" s="11">
        <f t="shared" si="21"/>
        <v>3900.657139685216</v>
      </c>
      <c r="D337" s="11">
        <f t="shared" si="18"/>
        <v>101.61486249988459</v>
      </c>
      <c r="E337" s="11">
        <f t="shared" si="19"/>
        <v>911.49544435112421</v>
      </c>
      <c r="F337" s="11">
        <f>Speed_Calc!B$5*E337</f>
        <v>820.34589991601183</v>
      </c>
      <c r="G337" s="14">
        <f>Speed_Calc!G$3+Speed_Calc!G$5*A337^2</f>
        <v>23.6331001</v>
      </c>
      <c r="H337" s="7">
        <f>(F337-G337)/Speed_Calc!G$2*9.806</f>
        <v>5.7870857148117123</v>
      </c>
      <c r="I337" s="4">
        <f t="shared" si="20"/>
        <v>8.3611111111111107</v>
      </c>
    </row>
    <row r="338" spans="1:9" x14ac:dyDescent="0.15">
      <c r="A338" s="11">
        <v>30.2</v>
      </c>
      <c r="B338" s="14">
        <v>3.133</v>
      </c>
      <c r="C338" s="11">
        <f t="shared" si="21"/>
        <v>3913.6161335047673</v>
      </c>
      <c r="D338" s="11">
        <f t="shared" si="18"/>
        <v>101.97085329276614</v>
      </c>
      <c r="E338" s="11">
        <f t="shared" si="19"/>
        <v>911.65994665718097</v>
      </c>
      <c r="F338" s="11">
        <f>Speed_Calc!B$5*E338</f>
        <v>820.49395199146284</v>
      </c>
      <c r="G338" s="14">
        <f>Speed_Calc!G$3+Speed_Calc!G$5*A338^2</f>
        <v>23.657280399999998</v>
      </c>
      <c r="H338" s="7">
        <f>(F338-G338)/Speed_Calc!G$2*9.806</f>
        <v>5.7879854826858397</v>
      </c>
      <c r="I338" s="4">
        <f t="shared" si="20"/>
        <v>8.3888888888888893</v>
      </c>
    </row>
    <row r="339" spans="1:9" x14ac:dyDescent="0.15">
      <c r="A339" s="11">
        <v>30.3</v>
      </c>
      <c r="B339" s="14">
        <v>3.133</v>
      </c>
      <c r="C339" s="11">
        <f t="shared" si="21"/>
        <v>3926.57512732432</v>
      </c>
      <c r="D339" s="11">
        <f t="shared" si="18"/>
        <v>102.32727709843859</v>
      </c>
      <c r="E339" s="11">
        <f t="shared" si="19"/>
        <v>911.82722166925464</v>
      </c>
      <c r="F339" s="11">
        <f>Speed_Calc!B$5*E339</f>
        <v>820.64449950232915</v>
      </c>
      <c r="G339" s="14">
        <f>Speed_Calc!G$3+Speed_Calc!G$5*A339^2</f>
        <v>23.681540900000002</v>
      </c>
      <c r="H339" s="7">
        <f>(F339-G339)/Speed_Calc!G$2*9.806</f>
        <v>5.7889027941143993</v>
      </c>
      <c r="I339" s="4">
        <f t="shared" si="20"/>
        <v>8.4166666666666661</v>
      </c>
    </row>
    <row r="340" spans="1:9" x14ac:dyDescent="0.15">
      <c r="A340" s="11">
        <v>30.4</v>
      </c>
      <c r="B340" s="14">
        <v>3.133</v>
      </c>
      <c r="C340" s="11">
        <f t="shared" si="21"/>
        <v>3939.5341211438717</v>
      </c>
      <c r="D340" s="11">
        <f t="shared" si="18"/>
        <v>102.68414615216278</v>
      </c>
      <c r="E340" s="11">
        <f t="shared" si="19"/>
        <v>911.9973506935512</v>
      </c>
      <c r="F340" s="11">
        <f>Speed_Calc!B$5*E340</f>
        <v>820.79761562419606</v>
      </c>
      <c r="G340" s="14">
        <f>Speed_Calc!G$3+Speed_Calc!G$5*A340^2</f>
        <v>23.705881599999998</v>
      </c>
      <c r="H340" s="7">
        <f>(F340-G340)/Speed_Calc!G$2*9.806</f>
        <v>5.7898381806231596</v>
      </c>
      <c r="I340" s="4">
        <f t="shared" si="20"/>
        <v>8.4444444444444446</v>
      </c>
    </row>
    <row r="341" spans="1:9" x14ac:dyDescent="0.15">
      <c r="A341" s="11">
        <v>30.5</v>
      </c>
      <c r="B341" s="14">
        <v>3.133</v>
      </c>
      <c r="C341" s="11">
        <f t="shared" si="21"/>
        <v>3952.493114963424</v>
      </c>
      <c r="D341" s="11">
        <f t="shared" si="18"/>
        <v>103.04147268426348</v>
      </c>
      <c r="E341" s="11">
        <f t="shared" si="19"/>
        <v>912.17041392626697</v>
      </c>
      <c r="F341" s="11">
        <f>Speed_Calc!B$5*E341</f>
        <v>820.95337253364028</v>
      </c>
      <c r="G341" s="14">
        <f>Speed_Calc!G$3+Speed_Calc!G$5*A341^2</f>
        <v>23.730302500000001</v>
      </c>
      <c r="H341" s="7">
        <f>(F341-G341)/Speed_Calc!G$2*9.806</f>
        <v>5.7907921664813893</v>
      </c>
      <c r="I341" s="4">
        <f t="shared" si="20"/>
        <v>8.4722222222222214</v>
      </c>
    </row>
    <row r="342" spans="1:9" x14ac:dyDescent="0.15">
      <c r="A342" s="11">
        <v>30.6</v>
      </c>
      <c r="B342" s="14">
        <v>3.133</v>
      </c>
      <c r="C342" s="11">
        <f t="shared" si="21"/>
        <v>3965.4521087829776</v>
      </c>
      <c r="D342" s="11">
        <f t="shared" si="18"/>
        <v>103.39926891807364</v>
      </c>
      <c r="E342" s="11">
        <f t="shared" si="19"/>
        <v>912.34649045359072</v>
      </c>
      <c r="F342" s="11">
        <f>Speed_Calc!B$5*E342</f>
        <v>821.11184140823161</v>
      </c>
      <c r="G342" s="14">
        <f>Speed_Calc!G$3+Speed_Calc!G$5*A342^2</f>
        <v>23.754803599999999</v>
      </c>
      <c r="H342" s="7">
        <f>(F342-G342)/Speed_Calc!G$2*9.806</f>
        <v>5.7917652687018668</v>
      </c>
      <c r="I342" s="4">
        <f t="shared" si="20"/>
        <v>8.5</v>
      </c>
    </row>
    <row r="343" spans="1:9" x14ac:dyDescent="0.15">
      <c r="A343" s="11">
        <v>30.7</v>
      </c>
      <c r="B343" s="14">
        <v>3.133</v>
      </c>
      <c r="C343" s="11">
        <f t="shared" si="21"/>
        <v>3978.4111026025284</v>
      </c>
      <c r="D343" s="11">
        <f t="shared" si="18"/>
        <v>103.75754706787845</v>
      </c>
      <c r="E343" s="11">
        <f t="shared" si="19"/>
        <v>912.52565825169995</v>
      </c>
      <c r="F343" s="11">
        <f>Speed_Calc!B$5*E343</f>
        <v>821.27309242652996</v>
      </c>
      <c r="G343" s="14">
        <f>Speed_Calc!G$3+Speed_Calc!G$5*A343^2</f>
        <v>23.7793849</v>
      </c>
      <c r="H343" s="7">
        <f>(F343-G343)/Speed_Calc!G$2*9.806</f>
        <v>5.7927579970408534</v>
      </c>
      <c r="I343" s="4">
        <f t="shared" si="20"/>
        <v>8.5277777777777768</v>
      </c>
    </row>
    <row r="344" spans="1:9" x14ac:dyDescent="0.15">
      <c r="A344" s="11">
        <v>30.8</v>
      </c>
      <c r="B344" s="14">
        <v>3.133</v>
      </c>
      <c r="C344" s="11">
        <f t="shared" si="21"/>
        <v>3991.3700964220816</v>
      </c>
      <c r="D344" s="11">
        <f t="shared" si="18"/>
        <v>104.11631933686087</v>
      </c>
      <c r="E344" s="11">
        <f t="shared" si="19"/>
        <v>912.70799418676722</v>
      </c>
      <c r="F344" s="11">
        <f>Speed_Calc!B$5*E344</f>
        <v>821.43719476809054</v>
      </c>
      <c r="G344" s="14">
        <f>Speed_Calc!G$3+Speed_Calc!G$5*A344^2</f>
        <v>23.804046400000001</v>
      </c>
      <c r="H344" s="7">
        <f>(F344-G344)/Speed_Calc!G$2*9.806</f>
        <v>5.7937708539981445</v>
      </c>
      <c r="I344" s="4">
        <f t="shared" si="20"/>
        <v>8.5555555555555554</v>
      </c>
    </row>
    <row r="345" spans="1:9" x14ac:dyDescent="0.15">
      <c r="A345" s="11">
        <v>30.9</v>
      </c>
      <c r="B345" s="14">
        <v>3.133</v>
      </c>
      <c r="C345" s="11">
        <f t="shared" si="21"/>
        <v>4004.3290902416325</v>
      </c>
      <c r="D345" s="11">
        <f t="shared" si="18"/>
        <v>104.47559791504467</v>
      </c>
      <c r="E345" s="11">
        <f t="shared" si="19"/>
        <v>912.89357401495363</v>
      </c>
      <c r="F345" s="11">
        <f>Speed_Calc!B$5*E345</f>
        <v>821.60421661345833</v>
      </c>
      <c r="G345" s="14">
        <f>Speed_Calc!G$3+Speed_Calc!G$5*A345^2</f>
        <v>23.828788100000001</v>
      </c>
      <c r="H345" s="7">
        <f>(F345-G345)/Speed_Calc!G$2*9.806</f>
        <v>5.794804334817016</v>
      </c>
      <c r="I345" s="4">
        <f t="shared" si="20"/>
        <v>8.5833333333333321</v>
      </c>
    </row>
    <row r="346" spans="1:9" x14ac:dyDescent="0.15">
      <c r="A346" s="11">
        <v>31</v>
      </c>
      <c r="B346" s="14">
        <v>3.133</v>
      </c>
      <c r="C346" s="11">
        <f t="shared" si="21"/>
        <v>4017.2880840611851</v>
      </c>
      <c r="D346" s="11">
        <f t="shared" si="18"/>
        <v>104.83539497724003</v>
      </c>
      <c r="E346" s="11">
        <f t="shared" si="19"/>
        <v>913.08247238241324</v>
      </c>
      <c r="F346" s="11">
        <f>Speed_Calc!B$5*E346</f>
        <v>821.77422514417196</v>
      </c>
      <c r="G346" s="14">
        <f>Speed_Calc!G$3+Speed_Calc!G$5*A346^2</f>
        <v>23.85361</v>
      </c>
      <c r="H346" s="7">
        <f>(F346-G346)/Speed_Calc!G$2*9.806</f>
        <v>5.7958589274842591</v>
      </c>
      <c r="I346" s="4">
        <f t="shared" si="20"/>
        <v>8.6111111111111107</v>
      </c>
    </row>
    <row r="347" spans="1:9" x14ac:dyDescent="0.15">
      <c r="A347" s="11">
        <v>31.1</v>
      </c>
      <c r="B347" s="14">
        <v>3.133</v>
      </c>
      <c r="C347" s="11">
        <f t="shared" si="21"/>
        <v>4030.2470778807383</v>
      </c>
      <c r="D347" s="11">
        <f t="shared" si="18"/>
        <v>105.19572268098696</v>
      </c>
      <c r="E347" s="11">
        <f t="shared" si="19"/>
        <v>913.27476282528869</v>
      </c>
      <c r="F347" s="11">
        <f>Speed_Calc!B$5*E347</f>
        <v>821.9472865427598</v>
      </c>
      <c r="G347" s="14">
        <f>Speed_Calc!G$3+Speed_Calc!G$5*A347^2</f>
        <v>23.878512100000002</v>
      </c>
      <c r="H347" s="7">
        <f>(F347-G347)/Speed_Calc!G$2*9.806</f>
        <v>5.7969351127301501</v>
      </c>
      <c r="I347" s="4">
        <f t="shared" si="20"/>
        <v>8.6388888888888893</v>
      </c>
    </row>
    <row r="348" spans="1:9" x14ac:dyDescent="0.15">
      <c r="A348" s="11">
        <v>31.2</v>
      </c>
      <c r="B348" s="14">
        <v>3.133</v>
      </c>
      <c r="C348" s="11">
        <f t="shared" si="21"/>
        <v>4043.2060717002892</v>
      </c>
      <c r="D348" s="11">
        <f t="shared" si="18"/>
        <v>105.55659316450075</v>
      </c>
      <c r="E348" s="11">
        <f t="shared" si="19"/>
        <v>913.47051776971819</v>
      </c>
      <c r="F348" s="11">
        <f>Speed_Calc!B$5*E348</f>
        <v>822.12346599274633</v>
      </c>
      <c r="G348" s="14">
        <f>Speed_Calc!G$3+Speed_Calc!G$5*A348^2</f>
        <v>23.9034944</v>
      </c>
      <c r="H348" s="7">
        <f>(F348-G348)/Speed_Calc!G$2*9.806</f>
        <v>5.7980333640284956</v>
      </c>
      <c r="I348" s="4">
        <f t="shared" si="20"/>
        <v>8.6666666666666661</v>
      </c>
    </row>
    <row r="349" spans="1:9" x14ac:dyDescent="0.15">
      <c r="A349" s="11">
        <v>31.3</v>
      </c>
      <c r="B349" s="14">
        <v>3.133</v>
      </c>
      <c r="C349" s="11">
        <f t="shared" si="21"/>
        <v>4056.1650655198418</v>
      </c>
      <c r="D349" s="11">
        <f t="shared" si="18"/>
        <v>105.91801854461562</v>
      </c>
      <c r="E349" s="11">
        <f t="shared" si="19"/>
        <v>913.66980853182804</v>
      </c>
      <c r="F349" s="11">
        <f>Speed_Calc!B$5*E349</f>
        <v>822.30282767864526</v>
      </c>
      <c r="G349" s="14">
        <f>Speed_Calc!G$3+Speed_Calc!G$5*A349^2</f>
        <v>23.9285569</v>
      </c>
      <c r="H349" s="7">
        <f>(F349-G349)/Speed_Calc!G$2*9.806</f>
        <v>5.7991541475965889</v>
      </c>
      <c r="I349" s="4">
        <f t="shared" si="20"/>
        <v>8.6944444444444446</v>
      </c>
    </row>
    <row r="350" spans="1:9" x14ac:dyDescent="0.15">
      <c r="A350" s="11">
        <v>31.4</v>
      </c>
      <c r="B350" s="14">
        <v>3.133</v>
      </c>
      <c r="C350" s="11">
        <f t="shared" si="21"/>
        <v>4069.1240593393932</v>
      </c>
      <c r="D350" s="11">
        <f t="shared" si="18"/>
        <v>106.28001091472927</v>
      </c>
      <c r="E350" s="11">
        <f t="shared" si="19"/>
        <v>913.87270531773618</v>
      </c>
      <c r="F350" s="11">
        <f>Speed_Calc!B$5*E350</f>
        <v>822.48543478596252</v>
      </c>
      <c r="G350" s="14">
        <f>Speed_Calc!G$3+Speed_Calc!G$5*A350^2</f>
        <v>23.9536996</v>
      </c>
      <c r="H350" s="7">
        <f>(F350-G350)/Speed_Calc!G$2*9.806</f>
        <v>5.8002979223952202</v>
      </c>
      <c r="I350" s="4">
        <f t="shared" si="20"/>
        <v>8.7222222222222214</v>
      </c>
    </row>
    <row r="351" spans="1:9" x14ac:dyDescent="0.15">
      <c r="A351" s="11">
        <v>31.5</v>
      </c>
      <c r="B351" s="14">
        <v>3.133</v>
      </c>
      <c r="C351" s="11">
        <f t="shared" si="21"/>
        <v>4082.0830531589468</v>
      </c>
      <c r="D351" s="11">
        <f t="shared" si="18"/>
        <v>106.64258234274803</v>
      </c>
      <c r="E351" s="11">
        <f t="shared" si="19"/>
        <v>914.07927722355441</v>
      </c>
      <c r="F351" s="11">
        <f>Speed_Calc!B$5*E351</f>
        <v>822.67134950119896</v>
      </c>
      <c r="G351" s="14">
        <f>Speed_Calc!G$3+Speed_Calc!G$5*A351^2</f>
        <v>23.978922499999999</v>
      </c>
      <c r="H351" s="7">
        <f>(F351-G351)/Speed_Calc!G$2*9.806</f>
        <v>5.801465140128709</v>
      </c>
      <c r="I351" s="4">
        <f t="shared" si="20"/>
        <v>8.75</v>
      </c>
    </row>
    <row r="352" spans="1:9" x14ac:dyDescent="0.15">
      <c r="A352" s="11">
        <v>31.6</v>
      </c>
      <c r="B352" s="14">
        <v>3.133</v>
      </c>
      <c r="C352" s="11">
        <f t="shared" si="21"/>
        <v>4095.0420469784985</v>
      </c>
      <c r="D352" s="11">
        <f t="shared" si="18"/>
        <v>107.00574486902991</v>
      </c>
      <c r="E352" s="11">
        <f t="shared" si="19"/>
        <v>914.28959223538232</v>
      </c>
      <c r="F352" s="11">
        <f>Speed_Calc!B$5*E352</f>
        <v>822.86063301184413</v>
      </c>
      <c r="G352" s="14">
        <f>Speed_Calc!G$3+Speed_Calc!G$5*A352^2</f>
        <v>24.004225599999998</v>
      </c>
      <c r="H352" s="7">
        <f>(F352-G352)/Speed_Calc!G$2*9.806</f>
        <v>5.8026562452448465</v>
      </c>
      <c r="I352" s="4">
        <f t="shared" si="20"/>
        <v>8.7777777777777786</v>
      </c>
    </row>
    <row r="353" spans="1:9" x14ac:dyDescent="0.15">
      <c r="A353" s="11">
        <v>31.7</v>
      </c>
      <c r="B353" s="14">
        <v>3.133</v>
      </c>
      <c r="C353" s="11">
        <f t="shared" si="21"/>
        <v>4108.0010407980508</v>
      </c>
      <c r="D353" s="11">
        <f t="shared" si="18"/>
        <v>107.36951050433026</v>
      </c>
      <c r="E353" s="11">
        <f t="shared" si="19"/>
        <v>914.50371722931152</v>
      </c>
      <c r="F353" s="11">
        <f>Speed_Calc!B$5*E353</f>
        <v>823.05334550638042</v>
      </c>
      <c r="G353" s="14">
        <f>Speed_Calc!G$3+Speed_Calc!G$5*A353^2</f>
        <v>24.029608899999999</v>
      </c>
      <c r="H353" s="7">
        <f>(F353-G353)/Speed_Calc!G$2*9.806</f>
        <v>5.8038716749349382</v>
      </c>
      <c r="I353" s="4">
        <f t="shared" si="20"/>
        <v>8.8055555555555554</v>
      </c>
    </row>
    <row r="354" spans="1:9" x14ac:dyDescent="0.15">
      <c r="A354" s="11">
        <v>31.8</v>
      </c>
      <c r="B354" s="14">
        <v>3.133</v>
      </c>
      <c r="C354" s="11">
        <f t="shared" si="21"/>
        <v>4120.960034617603</v>
      </c>
      <c r="D354" s="11">
        <f t="shared" si="18"/>
        <v>107.73389122774606</v>
      </c>
      <c r="E354" s="11">
        <f t="shared" si="19"/>
        <v>914.72171797142892</v>
      </c>
      <c r="F354" s="11">
        <f>Speed_Calc!B$5*E354</f>
        <v>823.24954617428602</v>
      </c>
      <c r="G354" s="14">
        <f>Speed_Calc!G$3+Speed_Calc!G$5*A354^2</f>
        <v>24.0550724</v>
      </c>
      <c r="H354" s="7">
        <f>(F354-G354)/Speed_Calc!G$2*9.806</f>
        <v>5.805111859133814</v>
      </c>
      <c r="I354" s="4">
        <f t="shared" si="20"/>
        <v>8.8333333333333339</v>
      </c>
    </row>
    <row r="355" spans="1:9" x14ac:dyDescent="0.15">
      <c r="A355" s="11">
        <v>31.9</v>
      </c>
      <c r="B355" s="14">
        <v>3.133</v>
      </c>
      <c r="C355" s="11">
        <f t="shared" si="21"/>
        <v>4133.9190284371552</v>
      </c>
      <c r="D355" s="11">
        <f t="shared" si="18"/>
        <v>108.09889898465953</v>
      </c>
      <c r="E355" s="11">
        <f t="shared" si="19"/>
        <v>914.94365911780778</v>
      </c>
      <c r="F355" s="11">
        <f>Speed_Calc!B$5*E355</f>
        <v>823.44929320602705</v>
      </c>
      <c r="G355" s="14">
        <f>Speed_Calc!G$3+Speed_Calc!G$5*A355^2</f>
        <v>24.0806161</v>
      </c>
      <c r="H355" s="7">
        <f>(F355-G355)/Speed_Calc!G$2*9.806</f>
        <v>5.8063772205197779</v>
      </c>
      <c r="I355" s="4">
        <f t="shared" si="20"/>
        <v>8.8611111111111107</v>
      </c>
    </row>
    <row r="356" spans="1:9" x14ac:dyDescent="0.15">
      <c r="A356" s="11">
        <v>32</v>
      </c>
      <c r="B356" s="14">
        <v>3.133</v>
      </c>
      <c r="C356" s="11">
        <f t="shared" si="21"/>
        <v>4146.8780222567084</v>
      </c>
      <c r="D356" s="11">
        <f t="shared" si="18"/>
        <v>108.4645456846832</v>
      </c>
      <c r="E356" s="11">
        <f t="shared" si="19"/>
        <v>915.16960421451449</v>
      </c>
      <c r="F356" s="11">
        <f>Speed_Calc!B$5*E356</f>
        <v>823.65264379306302</v>
      </c>
      <c r="G356" s="14">
        <f>Speed_Calc!G$3+Speed_Calc!G$5*A356^2</f>
        <v>24.10624</v>
      </c>
      <c r="H356" s="7">
        <f>(F356-G356)/Speed_Calc!G$2*9.806</f>
        <v>5.8076681745146486</v>
      </c>
      <c r="I356" s="4">
        <f t="shared" si="20"/>
        <v>8.8888888888888893</v>
      </c>
    </row>
    <row r="357" spans="1:9" x14ac:dyDescent="0.15">
      <c r="A357" s="11">
        <v>32.1</v>
      </c>
      <c r="B357" s="14">
        <v>3.133</v>
      </c>
      <c r="C357" s="11">
        <f t="shared" si="21"/>
        <v>4159.8370160762597</v>
      </c>
      <c r="D357" s="11">
        <f t="shared" ref="D357:D420" si="22">-4.687*10^(-17)*C357^5+9.129*10^(-13)*C357^4-6.175*10^(-9)*C357^3+1.799*10^(-5)*C357^2+6.502*10^(-3)*C357</f>
        <v>108.83084319960453</v>
      </c>
      <c r="E357" s="11">
        <f t="shared" si="19"/>
        <v>915.3996156976084</v>
      </c>
      <c r="F357" s="11">
        <f>Speed_Calc!B$5*E357</f>
        <v>823.85965412784753</v>
      </c>
      <c r="G357" s="14">
        <f>Speed_Calc!G$3+Speed_Calc!G$5*A357^2</f>
        <v>24.131944099999998</v>
      </c>
      <c r="H357" s="7">
        <f>(F357-G357)/Speed_Calc!G$2*9.806</f>
        <v>5.8089851292837569</v>
      </c>
      <c r="I357" s="4">
        <f t="shared" si="20"/>
        <v>8.9166666666666661</v>
      </c>
    </row>
    <row r="358" spans="1:9" x14ac:dyDescent="0.15">
      <c r="A358" s="11">
        <v>32.200000000000003</v>
      </c>
      <c r="B358" s="14">
        <v>3.133</v>
      </c>
      <c r="C358" s="11">
        <f t="shared" si="21"/>
        <v>4172.7960098958119</v>
      </c>
      <c r="D358" s="11">
        <f t="shared" si="22"/>
        <v>109.19780336132965</v>
      </c>
      <c r="E358" s="11">
        <f t="shared" ref="E358:E421" si="23">D358*75*B358*B$31*B$32/B$23/C358/2/PI()*60</f>
        <v>915.63375489313682</v>
      </c>
      <c r="F358" s="11">
        <f>Speed_Calc!B$5*E358</f>
        <v>824.07037940382315</v>
      </c>
      <c r="G358" s="14">
        <f>Speed_Calc!G$3+Speed_Calc!G$5*A358^2</f>
        <v>24.1577284</v>
      </c>
      <c r="H358" s="7">
        <f>(F358-G358)/Speed_Calc!G$2*9.806</f>
        <v>5.8103284857359183</v>
      </c>
      <c r="I358" s="4">
        <f t="shared" ref="I358:I421" si="24">A358/3.6</f>
        <v>8.9444444444444446</v>
      </c>
    </row>
    <row r="359" spans="1:9" x14ac:dyDescent="0.15">
      <c r="A359" s="11">
        <v>32.299999999999997</v>
      </c>
      <c r="B359" s="14">
        <v>3.133</v>
      </c>
      <c r="C359" s="11">
        <f t="shared" si="21"/>
        <v>4185.7550037153642</v>
      </c>
      <c r="D359" s="11">
        <f t="shared" si="22"/>
        <v>109.56543795982844</v>
      </c>
      <c r="E359" s="11">
        <f t="shared" si="23"/>
        <v>915.87208201714168</v>
      </c>
      <c r="F359" s="11">
        <f>Speed_Calc!B$5*E359</f>
        <v>824.28487381542755</v>
      </c>
      <c r="G359" s="14">
        <f>Speed_Calc!G$3+Speed_Calc!G$5*A359^2</f>
        <v>24.183592900000001</v>
      </c>
      <c r="H359" s="7">
        <f>(F359-G359)/Speed_Calc!G$2*9.806</f>
        <v>5.8116986375234676</v>
      </c>
      <c r="I359" s="4">
        <f t="shared" si="24"/>
        <v>8.9722222222222214</v>
      </c>
    </row>
    <row r="360" spans="1:9" x14ac:dyDescent="0.15">
      <c r="A360" s="11">
        <v>32.4</v>
      </c>
      <c r="B360" s="14">
        <v>3.133</v>
      </c>
      <c r="C360" s="11">
        <f t="shared" si="21"/>
        <v>4198.7139975349164</v>
      </c>
      <c r="D360" s="11">
        <f t="shared" si="22"/>
        <v>109.93375874107846</v>
      </c>
      <c r="E360" s="11">
        <f t="shared" si="23"/>
        <v>916.11465617565386</v>
      </c>
      <c r="F360" s="11">
        <f>Speed_Calc!B$5*E360</f>
        <v>824.50319055808848</v>
      </c>
      <c r="G360" s="14">
        <f>Speed_Calc!G$3+Speed_Calc!G$5*A360^2</f>
        <v>24.209537600000001</v>
      </c>
      <c r="H360" s="7">
        <f>(F360-G360)/Speed_Calc!G$2*9.806</f>
        <v>5.8130959710422339</v>
      </c>
      <c r="I360" s="4">
        <f t="shared" si="24"/>
        <v>9</v>
      </c>
    </row>
    <row r="361" spans="1:9" x14ac:dyDescent="0.15">
      <c r="A361" s="11">
        <v>32.5</v>
      </c>
      <c r="B361" s="14">
        <v>3.133</v>
      </c>
      <c r="C361" s="11">
        <f t="shared" si="21"/>
        <v>4211.6729913544677</v>
      </c>
      <c r="D361" s="11">
        <f t="shared" si="22"/>
        <v>110.30277740500989</v>
      </c>
      <c r="E361" s="11">
        <f t="shared" si="23"/>
        <v>916.36153536469772</v>
      </c>
      <c r="F361" s="11">
        <f>Speed_Calc!B$5*E361</f>
        <v>824.72538182822791</v>
      </c>
      <c r="G361" s="14">
        <f>Speed_Calc!G$3+Speed_Calc!G$5*A361^2</f>
        <v>24.2355625</v>
      </c>
      <c r="H361" s="7">
        <f>(F361-G361)/Speed_Calc!G$2*9.806</f>
        <v>5.8145208654315566</v>
      </c>
      <c r="I361" s="4">
        <f t="shared" si="24"/>
        <v>9.0277777777777768</v>
      </c>
    </row>
    <row r="362" spans="1:9" x14ac:dyDescent="0.15">
      <c r="A362" s="11">
        <v>32.6</v>
      </c>
      <c r="B362" s="14">
        <v>3.133</v>
      </c>
      <c r="C362" s="11">
        <f t="shared" si="21"/>
        <v>4224.6319851740209</v>
      </c>
      <c r="D362" s="11">
        <f t="shared" si="22"/>
        <v>110.67250560344939</v>
      </c>
      <c r="E362" s="11">
        <f t="shared" si="23"/>
        <v>916.61277647028635</v>
      </c>
      <c r="F362" s="11">
        <f>Speed_Calc!B$5*E362</f>
        <v>824.95149882325768</v>
      </c>
      <c r="G362" s="14">
        <f>Speed_Calc!G$3+Speed_Calc!G$5*A362^2</f>
        <v>24.261667599999999</v>
      </c>
      <c r="H362" s="7">
        <f>(F362-G362)/Speed_Calc!G$2*9.806</f>
        <v>5.8159736925742695</v>
      </c>
      <c r="I362" s="4">
        <f t="shared" si="24"/>
        <v>9.0555555555555554</v>
      </c>
    </row>
    <row r="363" spans="1:9" x14ac:dyDescent="0.15">
      <c r="A363" s="11">
        <v>32.700000000000003</v>
      </c>
      <c r="B363" s="14">
        <v>3.133</v>
      </c>
      <c r="C363" s="11">
        <f t="shared" ref="C363:C426" si="25">A363/3.6/B$23/2/PI()*B$32*B$31*B363*60</f>
        <v>4237.590978993574</v>
      </c>
      <c r="D363" s="11">
        <f t="shared" si="22"/>
        <v>111.04295493806501</v>
      </c>
      <c r="E363" s="11">
        <f t="shared" si="23"/>
        <v>916.86843526842642</v>
      </c>
      <c r="F363" s="11">
        <f>Speed_Calc!B$5*E363</f>
        <v>825.18159174158382</v>
      </c>
      <c r="G363" s="14">
        <f>Speed_Calc!G$3+Speed_Calc!G$5*A363^2</f>
        <v>24.287852900000001</v>
      </c>
      <c r="H363" s="7">
        <f>(F363-G363)/Speed_Calc!G$2*9.806</f>
        <v>5.8174548170967189</v>
      </c>
      <c r="I363" s="4">
        <f t="shared" si="24"/>
        <v>9.0833333333333339</v>
      </c>
    </row>
    <row r="364" spans="1:9" x14ac:dyDescent="0.15">
      <c r="A364" s="11">
        <v>32.799999999999997</v>
      </c>
      <c r="B364" s="14">
        <v>3.133</v>
      </c>
      <c r="C364" s="11">
        <f t="shared" si="25"/>
        <v>4250.5499728131244</v>
      </c>
      <c r="D364" s="11">
        <f t="shared" si="22"/>
        <v>111.41413695831021</v>
      </c>
      <c r="E364" s="11">
        <f t="shared" si="23"/>
        <v>917.12856642511474</v>
      </c>
      <c r="F364" s="11">
        <f>Speed_Calc!B$5*E364</f>
        <v>825.41570978260324</v>
      </c>
      <c r="G364" s="14">
        <f>Speed_Calc!G$3+Speed_Calc!G$5*A364^2</f>
        <v>24.314118399999998</v>
      </c>
      <c r="H364" s="7">
        <f>(F364-G364)/Speed_Calc!G$2*9.806</f>
        <v>5.8189645963687466</v>
      </c>
      <c r="I364" s="4">
        <f t="shared" si="24"/>
        <v>9.1111111111111107</v>
      </c>
    </row>
    <row r="365" spans="1:9" x14ac:dyDescent="0.15">
      <c r="A365" s="11">
        <v>32.9</v>
      </c>
      <c r="B365" s="14">
        <v>3.133</v>
      </c>
      <c r="C365" s="11">
        <f t="shared" si="25"/>
        <v>4263.5089666326767</v>
      </c>
      <c r="D365" s="11">
        <f t="shared" si="22"/>
        <v>111.78606315936872</v>
      </c>
      <c r="E365" s="11">
        <f t="shared" si="23"/>
        <v>917.39322349633915</v>
      </c>
      <c r="F365" s="11">
        <f>Speed_Calc!B$5*E365</f>
        <v>825.65390114670527</v>
      </c>
      <c r="G365" s="14">
        <f>Speed_Calc!G$3+Speed_Calc!G$5*A365^2</f>
        <v>24.340464099999998</v>
      </c>
      <c r="H365" s="7">
        <f>(F365-G365)/Speed_Calc!G$2*9.806</f>
        <v>5.8205033805036965</v>
      </c>
      <c r="I365" s="4">
        <f t="shared" si="24"/>
        <v>9.1388888888888875</v>
      </c>
    </row>
    <row r="366" spans="1:9" x14ac:dyDescent="0.15">
      <c r="A366" s="11">
        <v>33</v>
      </c>
      <c r="B366" s="14">
        <v>3.133</v>
      </c>
      <c r="C366" s="11">
        <f t="shared" si="25"/>
        <v>4276.4679604522289</v>
      </c>
      <c r="D366" s="11">
        <f t="shared" si="22"/>
        <v>112.15874498009873</v>
      </c>
      <c r="E366" s="11">
        <f t="shared" si="23"/>
        <v>917.6624589280807</v>
      </c>
      <c r="F366" s="11">
        <f>Speed_Calc!B$5*E366</f>
        <v>825.89621303527269</v>
      </c>
      <c r="G366" s="14">
        <f>Speed_Calc!G$3+Speed_Calc!G$5*A366^2</f>
        <v>24.366889999999998</v>
      </c>
      <c r="H366" s="7">
        <f>(F366-G366)/Speed_Calc!G$2*9.806</f>
        <v>5.8220715123584315</v>
      </c>
      <c r="I366" s="4">
        <f t="shared" si="24"/>
        <v>9.1666666666666661</v>
      </c>
    </row>
    <row r="367" spans="1:9" x14ac:dyDescent="0.15">
      <c r="A367" s="11">
        <v>33.1</v>
      </c>
      <c r="B367" s="14">
        <v>3.133</v>
      </c>
      <c r="C367" s="11">
        <f t="shared" si="25"/>
        <v>4289.426954271783</v>
      </c>
      <c r="D367" s="11">
        <f t="shared" si="22"/>
        <v>112.53219380097737</v>
      </c>
      <c r="E367" s="11">
        <f t="shared" si="23"/>
        <v>917.9363240563107</v>
      </c>
      <c r="F367" s="11">
        <f>Speed_Calc!B$5*E367</f>
        <v>826.14269165067969</v>
      </c>
      <c r="G367" s="14">
        <f>Speed_Calc!G$3+Speed_Calc!G$5*A367^2</f>
        <v>24.3933961</v>
      </c>
      <c r="H367" s="7">
        <f>(F367-G367)/Speed_Calc!G$2*9.806</f>
        <v>5.823669327533306</v>
      </c>
      <c r="I367" s="4">
        <f t="shared" si="24"/>
        <v>9.1944444444444446</v>
      </c>
    </row>
    <row r="368" spans="1:9" x14ac:dyDescent="0.15">
      <c r="A368" s="11">
        <v>33.200000000000003</v>
      </c>
      <c r="B368" s="14">
        <v>3.133</v>
      </c>
      <c r="C368" s="11">
        <f t="shared" si="25"/>
        <v>4302.3859480913343</v>
      </c>
      <c r="D368" s="11">
        <f t="shared" si="22"/>
        <v>112.90642094204466</v>
      </c>
      <c r="E368" s="11">
        <f t="shared" si="23"/>
        <v>918.21486910698968</v>
      </c>
      <c r="F368" s="11">
        <f>Speed_Calc!B$5*E368</f>
        <v>826.39338219629076</v>
      </c>
      <c r="G368" s="14">
        <f>Speed_Calc!G$3+Speed_Calc!G$5*A368^2</f>
        <v>24.419982400000002</v>
      </c>
      <c r="H368" s="7">
        <f>(F368-G368)/Speed_Calc!G$2*9.806</f>
        <v>5.8252971543721674</v>
      </c>
      <c r="I368" s="4">
        <f t="shared" si="24"/>
        <v>9.2222222222222232</v>
      </c>
    </row>
    <row r="369" spans="1:9" x14ac:dyDescent="0.15">
      <c r="A369" s="11">
        <v>33.299999999999997</v>
      </c>
      <c r="B369" s="14">
        <v>3.133</v>
      </c>
      <c r="C369" s="11">
        <f t="shared" si="25"/>
        <v>4315.3449419108865</v>
      </c>
      <c r="D369" s="11">
        <f t="shared" si="22"/>
        <v>113.28143766084906</v>
      </c>
      <c r="E369" s="11">
        <f t="shared" si="23"/>
        <v>918.49814319607344</v>
      </c>
      <c r="F369" s="11">
        <f>Speed_Calc!B$5*E369</f>
        <v>826.64832887646617</v>
      </c>
      <c r="G369" s="14">
        <f>Speed_Calc!G$3+Speed_Calc!G$5*A369^2</f>
        <v>24.4466489</v>
      </c>
      <c r="H369" s="7">
        <f>(F369-G369)/Speed_Calc!G$2*9.806</f>
        <v>5.8269553139623902</v>
      </c>
      <c r="I369" s="4">
        <f t="shared" si="24"/>
        <v>9.2499999999999982</v>
      </c>
    </row>
    <row r="370" spans="1:9" x14ac:dyDescent="0.15">
      <c r="A370" s="11">
        <v>33.4</v>
      </c>
      <c r="B370" s="14">
        <v>3.133</v>
      </c>
      <c r="C370" s="11">
        <f t="shared" si="25"/>
        <v>4328.3039357304378</v>
      </c>
      <c r="D370" s="11">
        <f t="shared" si="22"/>
        <v>113.6572551503908</v>
      </c>
      <c r="E370" s="11">
        <f t="shared" si="23"/>
        <v>918.78619432950654</v>
      </c>
      <c r="F370" s="11">
        <f>Speed_Calc!B$5*E370</f>
        <v>826.90757489655596</v>
      </c>
      <c r="G370" s="14">
        <f>Speed_Calc!G$3+Speed_Calc!G$5*A370^2</f>
        <v>24.4733956</v>
      </c>
      <c r="H370" s="7">
        <f>(F370-G370)/Speed_Calc!G$2*9.806</f>
        <v>5.8286441201348342</v>
      </c>
      <c r="I370" s="4">
        <f t="shared" si="24"/>
        <v>9.2777777777777768</v>
      </c>
    </row>
    <row r="371" spans="1:9" x14ac:dyDescent="0.15">
      <c r="A371" s="11">
        <v>33.5</v>
      </c>
      <c r="B371" s="14">
        <v>3.133</v>
      </c>
      <c r="C371" s="11">
        <f t="shared" si="25"/>
        <v>4341.262929549991</v>
      </c>
      <c r="D371" s="11">
        <f t="shared" si="22"/>
        <v>114.03388453706668</v>
      </c>
      <c r="E371" s="11">
        <f t="shared" si="23"/>
        <v>919.0790694032238</v>
      </c>
      <c r="F371" s="11">
        <f>Speed_Calc!B$5*E371</f>
        <v>827.17116246290141</v>
      </c>
      <c r="G371" s="14">
        <f>Speed_Calc!G$3+Speed_Calc!G$5*A371^2</f>
        <v>24.5002225</v>
      </c>
      <c r="H371" s="7">
        <f>(F371-G371)/Speed_Calc!G$2*9.806</f>
        <v>5.8303638794638601</v>
      </c>
      <c r="I371" s="4">
        <f t="shared" si="24"/>
        <v>9.3055555555555554</v>
      </c>
    </row>
    <row r="372" spans="1:9" x14ac:dyDescent="0.15">
      <c r="A372" s="11">
        <v>33.6</v>
      </c>
      <c r="B372" s="14">
        <v>3.133</v>
      </c>
      <c r="C372" s="11">
        <f t="shared" si="25"/>
        <v>4354.2219233695432</v>
      </c>
      <c r="D372" s="11">
        <f t="shared" si="22"/>
        <v>114.41133687861489</v>
      </c>
      <c r="E372" s="11">
        <f t="shared" si="23"/>
        <v>919.37681420315539</v>
      </c>
      <c r="F372" s="11">
        <f>Speed_Calc!B$5*E372</f>
        <v>827.43913278283992</v>
      </c>
      <c r="G372" s="14">
        <f>Speed_Calc!G$3+Speed_Calc!G$5*A372^2</f>
        <v>24.527129599999999</v>
      </c>
      <c r="H372" s="7">
        <f>(F372-G372)/Speed_Calc!G$2*9.806</f>
        <v>5.8321148912673539</v>
      </c>
      <c r="I372" s="4">
        <f t="shared" si="24"/>
        <v>9.3333333333333339</v>
      </c>
    </row>
    <row r="373" spans="1:9" x14ac:dyDescent="0.15">
      <c r="A373" s="11">
        <v>33.700000000000003</v>
      </c>
      <c r="B373" s="14">
        <v>3.133</v>
      </c>
      <c r="C373" s="11">
        <f t="shared" si="25"/>
        <v>4367.1809171890964</v>
      </c>
      <c r="D373" s="11">
        <f t="shared" si="22"/>
        <v>114.78962316205877</v>
      </c>
      <c r="E373" s="11">
        <f t="shared" si="23"/>
        <v>919.67947340521846</v>
      </c>
      <c r="F373" s="11">
        <f>Speed_Calc!B$5*E373</f>
        <v>827.71152606469661</v>
      </c>
      <c r="G373" s="14">
        <f>Speed_Calc!G$3+Speed_Calc!G$5*A373^2</f>
        <v>24.5541169</v>
      </c>
      <c r="H373" s="7">
        <f>(F373-G373)/Speed_Calc!G$2*9.806</f>
        <v>5.8338974476066774</v>
      </c>
      <c r="I373" s="4">
        <f t="shared" si="24"/>
        <v>9.3611111111111125</v>
      </c>
    </row>
    <row r="374" spans="1:9" x14ac:dyDescent="0.15">
      <c r="A374" s="11">
        <v>33.799999999999997</v>
      </c>
      <c r="B374" s="14">
        <v>3.133</v>
      </c>
      <c r="C374" s="11">
        <f t="shared" si="25"/>
        <v>4380.1399110086468</v>
      </c>
      <c r="D374" s="11">
        <f t="shared" si="22"/>
        <v>115.16875430165157</v>
      </c>
      <c r="E374" s="11">
        <f t="shared" si="23"/>
        <v>919.98709057532346</v>
      </c>
      <c r="F374" s="11">
        <f>Speed_Calc!B$5*E374</f>
        <v>827.98838151779114</v>
      </c>
      <c r="G374" s="14">
        <f>Speed_Calc!G$3+Speed_Calc!G$5*A374^2</f>
        <v>24.581184399999998</v>
      </c>
      <c r="H374" s="7">
        <f>(F374-G374)/Speed_Calc!G$2*9.806</f>
        <v>5.8357118332867106</v>
      </c>
      <c r="I374" s="4">
        <f t="shared" si="24"/>
        <v>9.3888888888888875</v>
      </c>
    </row>
    <row r="375" spans="1:9" x14ac:dyDescent="0.15">
      <c r="A375" s="11">
        <v>33.9</v>
      </c>
      <c r="B375" s="14">
        <v>3.133</v>
      </c>
      <c r="C375" s="11">
        <f t="shared" si="25"/>
        <v>4393.0989048281999</v>
      </c>
      <c r="D375" s="11">
        <f t="shared" si="22"/>
        <v>115.54874113682148</v>
      </c>
      <c r="E375" s="11">
        <f t="shared" si="23"/>
        <v>920.29970816937464</v>
      </c>
      <c r="F375" s="11">
        <f>Speed_Calc!B$5*E375</f>
        <v>828.26973735243723</v>
      </c>
      <c r="G375" s="14">
        <f>Speed_Calc!G$3+Speed_Calc!G$5*A375^2</f>
        <v>24.608332099999998</v>
      </c>
      <c r="H375" s="7">
        <f>(F375-G375)/Speed_Calc!G$2*9.806</f>
        <v>5.8375583258558512</v>
      </c>
      <c r="I375" s="4">
        <f t="shared" si="24"/>
        <v>9.4166666666666661</v>
      </c>
    </row>
    <row r="376" spans="1:9" x14ac:dyDescent="0.15">
      <c r="A376" s="11">
        <v>34</v>
      </c>
      <c r="B376" s="14">
        <v>3.133</v>
      </c>
      <c r="C376" s="11">
        <f t="shared" si="25"/>
        <v>4406.0578986477522</v>
      </c>
      <c r="D376" s="11">
        <f t="shared" si="22"/>
        <v>115.92959443011432</v>
      </c>
      <c r="E376" s="11">
        <f t="shared" si="23"/>
        <v>920.61736753326079</v>
      </c>
      <c r="F376" s="11">
        <f>Speed_Calc!B$5*E376</f>
        <v>828.55563077993475</v>
      </c>
      <c r="G376" s="14">
        <f>Speed_Calc!G$3+Speed_Calc!G$5*A376^2</f>
        <v>24.635559999999998</v>
      </c>
      <c r="H376" s="7">
        <f>(F376-G376)/Speed_Calc!G$2*9.806</f>
        <v>5.8394371956059556</v>
      </c>
      <c r="I376" s="4">
        <f t="shared" si="24"/>
        <v>9.4444444444444446</v>
      </c>
    </row>
    <row r="377" spans="1:9" x14ac:dyDescent="0.15">
      <c r="A377" s="11">
        <v>34.1</v>
      </c>
      <c r="B377" s="14">
        <v>3.133</v>
      </c>
      <c r="C377" s="11">
        <f t="shared" si="25"/>
        <v>4419.0168924673044</v>
      </c>
      <c r="D377" s="11">
        <f t="shared" si="22"/>
        <v>116.31132486514028</v>
      </c>
      <c r="E377" s="11">
        <f t="shared" si="23"/>
        <v>920.94010890286995</v>
      </c>
      <c r="F377" s="11">
        <f>Speed_Calc!B$5*E377</f>
        <v>828.84609801258296</v>
      </c>
      <c r="G377" s="14">
        <f>Speed_Calc!G$3+Speed_Calc!G$5*A377^2</f>
        <v>24.662868100000001</v>
      </c>
      <c r="H377" s="7">
        <f>(F377-G377)/Speed_Calc!G$2*9.806</f>
        <v>5.8413487055724351</v>
      </c>
      <c r="I377" s="4">
        <f t="shared" si="24"/>
        <v>9.4722222222222232</v>
      </c>
    </row>
    <row r="378" spans="1:9" x14ac:dyDescent="0.15">
      <c r="A378" s="11">
        <v>34.200000000000003</v>
      </c>
      <c r="B378" s="14">
        <v>3.133</v>
      </c>
      <c r="C378" s="11">
        <f t="shared" si="25"/>
        <v>4431.9758862868557</v>
      </c>
      <c r="D378" s="11">
        <f t="shared" si="22"/>
        <v>116.69394304451629</v>
      </c>
      <c r="E378" s="11">
        <f t="shared" si="23"/>
        <v>921.26797140407609</v>
      </c>
      <c r="F378" s="11">
        <f>Speed_Calc!B$5*E378</f>
        <v>829.14117426366852</v>
      </c>
      <c r="G378" s="14">
        <f>Speed_Calc!G$3+Speed_Calc!G$5*A378^2</f>
        <v>24.690256399999999</v>
      </c>
      <c r="H378" s="7">
        <f>(F378-G378)/Speed_Calc!G$2*9.806</f>
        <v>5.8432931115341731</v>
      </c>
      <c r="I378" s="4">
        <f t="shared" si="24"/>
        <v>9.5</v>
      </c>
    </row>
    <row r="379" spans="1:9" x14ac:dyDescent="0.15">
      <c r="A379" s="11">
        <v>34.299999999999997</v>
      </c>
      <c r="B379" s="14">
        <v>3.133</v>
      </c>
      <c r="C379" s="11">
        <f t="shared" si="25"/>
        <v>4444.9348801064089</v>
      </c>
      <c r="D379" s="11">
        <f t="shared" si="22"/>
        <v>117.07745948781186</v>
      </c>
      <c r="E379" s="11">
        <f t="shared" si="23"/>
        <v>921.6009930527465</v>
      </c>
      <c r="F379" s="11">
        <f>Speed_Calc!B$5*E379</f>
        <v>829.44089374747182</v>
      </c>
      <c r="G379" s="14">
        <f>Speed_Calc!G$3+Speed_Calc!G$5*A379^2</f>
        <v>24.7177249</v>
      </c>
      <c r="H379" s="7">
        <f>(F379-G379)/Speed_Calc!G$2*9.806</f>
        <v>5.8452706620135615</v>
      </c>
      <c r="I379" s="4">
        <f t="shared" si="24"/>
        <v>9.5277777777777768</v>
      </c>
    </row>
    <row r="380" spans="1:9" x14ac:dyDescent="0.15">
      <c r="A380" s="11">
        <v>34.4</v>
      </c>
      <c r="B380" s="14">
        <v>3.133</v>
      </c>
      <c r="C380" s="11">
        <f t="shared" si="25"/>
        <v>4457.8938739259602</v>
      </c>
      <c r="D380" s="11">
        <f t="shared" si="22"/>
        <v>117.46188462949276</v>
      </c>
      <c r="E380" s="11">
        <f t="shared" si="23"/>
        <v>921.93921075473952</v>
      </c>
      <c r="F380" s="11">
        <f>Speed_Calc!B$5*E380</f>
        <v>829.74528967926562</v>
      </c>
      <c r="G380" s="14">
        <f>Speed_Calc!G$3+Speed_Calc!G$5*A380^2</f>
        <v>24.745273599999997</v>
      </c>
      <c r="H380" s="7">
        <f>(F380-G380)/Speed_Calc!G$2*9.806</f>
        <v>5.8472815982765018</v>
      </c>
      <c r="I380" s="4">
        <f t="shared" si="24"/>
        <v>9.5555555555555554</v>
      </c>
    </row>
    <row r="381" spans="1:9" x14ac:dyDescent="0.15">
      <c r="A381" s="11">
        <v>34.5</v>
      </c>
      <c r="B381" s="14">
        <v>3.133</v>
      </c>
      <c r="C381" s="11">
        <f t="shared" si="25"/>
        <v>4470.8528677455133</v>
      </c>
      <c r="D381" s="11">
        <f t="shared" si="22"/>
        <v>117.84722881686574</v>
      </c>
      <c r="E381" s="11">
        <f t="shared" si="23"/>
        <v>922.28266030590555</v>
      </c>
      <c r="F381" s="11">
        <f>Speed_Calc!B$5*E381</f>
        <v>830.05439427531496</v>
      </c>
      <c r="G381" s="14">
        <f>Speed_Calc!G$3+Speed_Calc!G$5*A381^2</f>
        <v>24.772902500000001</v>
      </c>
      <c r="H381" s="7">
        <f>(F381-G381)/Speed_Calc!G$2*9.806</f>
        <v>5.8493261543323989</v>
      </c>
      <c r="I381" s="4">
        <f t="shared" si="24"/>
        <v>9.5833333333333339</v>
      </c>
    </row>
    <row r="382" spans="1:9" x14ac:dyDescent="0.15">
      <c r="A382" s="11">
        <v>34.6</v>
      </c>
      <c r="B382" s="14">
        <v>3.133</v>
      </c>
      <c r="C382" s="11">
        <f t="shared" si="25"/>
        <v>4483.8118615650646</v>
      </c>
      <c r="D382" s="11">
        <f t="shared" si="22"/>
        <v>118.23350230802269</v>
      </c>
      <c r="E382" s="11">
        <f t="shared" si="23"/>
        <v>922.63137639208469</v>
      </c>
      <c r="F382" s="11">
        <f>Speed_Calc!B$5*E382</f>
        <v>830.36823875287621</v>
      </c>
      <c r="G382" s="14">
        <f>Speed_Calc!G$3+Speed_Calc!G$5*A382^2</f>
        <v>24.8006116</v>
      </c>
      <c r="H382" s="7">
        <f>(F382-G382)/Speed_Calc!G$2*9.806</f>
        <v>5.8514045569341508</v>
      </c>
      <c r="I382" s="4">
        <f t="shared" si="24"/>
        <v>9.6111111111111107</v>
      </c>
    </row>
    <row r="383" spans="1:9" x14ac:dyDescent="0.15">
      <c r="A383" s="11">
        <v>34.700000000000003</v>
      </c>
      <c r="B383" s="14">
        <v>3.133</v>
      </c>
      <c r="C383" s="11">
        <f t="shared" si="25"/>
        <v>4496.7708553846169</v>
      </c>
      <c r="D383" s="11">
        <f t="shared" si="22"/>
        <v>118.62071526978553</v>
      </c>
      <c r="E383" s="11">
        <f t="shared" si="23"/>
        <v>922.98539258910932</v>
      </c>
      <c r="F383" s="11">
        <f>Speed_Calc!B$5*E383</f>
        <v>830.68685333019846</v>
      </c>
      <c r="G383" s="14">
        <f>Speed_Calc!G$3+Speed_Calc!G$5*A383^2</f>
        <v>24.828400899999998</v>
      </c>
      <c r="H383" s="7">
        <f>(F383-G383)/Speed_Calc!G$2*9.806</f>
        <v>5.8535170255781663</v>
      </c>
      <c r="I383" s="4">
        <f t="shared" si="24"/>
        <v>9.6388888888888893</v>
      </c>
    </row>
    <row r="384" spans="1:9" x14ac:dyDescent="0.15">
      <c r="A384" s="11">
        <v>34.799999999999997</v>
      </c>
      <c r="B384" s="14">
        <v>3.133</v>
      </c>
      <c r="C384" s="11">
        <f t="shared" si="25"/>
        <v>4509.7298492041691</v>
      </c>
      <c r="D384" s="11">
        <f t="shared" si="22"/>
        <v>119.00887777565006</v>
      </c>
      <c r="E384" s="11">
        <f t="shared" si="23"/>
        <v>923.3447413628021</v>
      </c>
      <c r="F384" s="11">
        <f>Speed_Calc!B$5*E384</f>
        <v>831.01026722652193</v>
      </c>
      <c r="G384" s="14">
        <f>Speed_Calc!G$3+Speed_Calc!G$5*A384^2</f>
        <v>24.8562704</v>
      </c>
      <c r="H384" s="7">
        <f>(F384-G384)/Speed_Calc!G$2*9.806</f>
        <v>5.855663772504351</v>
      </c>
      <c r="I384" s="4">
        <f t="shared" si="24"/>
        <v>9.6666666666666661</v>
      </c>
    </row>
    <row r="385" spans="1:9" x14ac:dyDescent="0.15">
      <c r="A385" s="11">
        <v>34.9</v>
      </c>
      <c r="B385" s="14">
        <v>3.133</v>
      </c>
      <c r="C385" s="11">
        <f t="shared" si="25"/>
        <v>4522.6888430237223</v>
      </c>
      <c r="D385" s="11">
        <f t="shared" si="22"/>
        <v>119.39799980373124</v>
      </c>
      <c r="E385" s="11">
        <f t="shared" si="23"/>
        <v>923.7094540689809</v>
      </c>
      <c r="F385" s="11">
        <f>Speed_Calc!B$5*E385</f>
        <v>831.33850866208286</v>
      </c>
      <c r="G385" s="14">
        <f>Speed_Calc!G$3+Speed_Calc!G$5*A385^2</f>
        <v>24.8842201</v>
      </c>
      <c r="H385" s="7">
        <f>(F385-G385)/Speed_Calc!G$2*9.806</f>
        <v>5.8578450026961368</v>
      </c>
      <c r="I385" s="4">
        <f t="shared" si="24"/>
        <v>9.6944444444444446</v>
      </c>
    </row>
    <row r="386" spans="1:9" x14ac:dyDescent="0.15">
      <c r="A386" s="11">
        <v>35</v>
      </c>
      <c r="B386" s="14">
        <v>3.133</v>
      </c>
      <c r="C386" s="11">
        <f t="shared" si="25"/>
        <v>4535.6478368432727</v>
      </c>
      <c r="D386" s="11">
        <f t="shared" si="22"/>
        <v>119.7880912347064</v>
      </c>
      <c r="E386" s="11">
        <f t="shared" si="23"/>
        <v>924.07956095344969</v>
      </c>
      <c r="F386" s="11">
        <f>Speed_Calc!B$5*E386</f>
        <v>831.67160485810473</v>
      </c>
      <c r="G386" s="14">
        <f>Speed_Calc!G$3+Speed_Calc!G$5*A386^2</f>
        <v>24.91225</v>
      </c>
      <c r="H386" s="7">
        <f>(F386-G386)/Speed_Calc!G$2*9.806</f>
        <v>5.8600609138804254</v>
      </c>
      <c r="I386" s="4">
        <f t="shared" si="24"/>
        <v>9.7222222222222214</v>
      </c>
    </row>
    <row r="387" spans="1:9" x14ac:dyDescent="0.15">
      <c r="A387" s="11">
        <v>35.1</v>
      </c>
      <c r="B387" s="14">
        <v>3.133</v>
      </c>
      <c r="C387" s="11">
        <f t="shared" si="25"/>
        <v>4548.6068306628258</v>
      </c>
      <c r="D387" s="11">
        <f t="shared" si="22"/>
        <v>120.17916184976076</v>
      </c>
      <c r="E387" s="11">
        <f t="shared" si="23"/>
        <v>924.45509115200605</v>
      </c>
      <c r="F387" s="11">
        <f>Speed_Calc!B$5*E387</f>
        <v>832.00958203680545</v>
      </c>
      <c r="G387" s="14">
        <f>Speed_Calc!G$3+Speed_Calc!G$5*A387^2</f>
        <v>24.940360099999999</v>
      </c>
      <c r="H387" s="7">
        <f>(F387-G387)/Speed_Calc!G$2*9.806</f>
        <v>5.8623116965276401</v>
      </c>
      <c r="I387" s="4">
        <f t="shared" si="24"/>
        <v>9.75</v>
      </c>
    </row>
    <row r="388" spans="1:9" x14ac:dyDescent="0.15">
      <c r="A388" s="11">
        <v>35.200000000000003</v>
      </c>
      <c r="B388" s="14">
        <v>3.133</v>
      </c>
      <c r="C388" s="11">
        <f t="shared" si="25"/>
        <v>4561.5658244823799</v>
      </c>
      <c r="D388" s="11">
        <f t="shared" si="22"/>
        <v>120.57122132853144</v>
      </c>
      <c r="E388" s="11">
        <f t="shared" si="23"/>
        <v>924.83607269043955</v>
      </c>
      <c r="F388" s="11">
        <f>Speed_Calc!B$5*E388</f>
        <v>832.35246542139566</v>
      </c>
      <c r="G388" s="14">
        <f>Speed_Calc!G$3+Speed_Calc!G$5*A388^2</f>
        <v>24.968550400000002</v>
      </c>
      <c r="H388" s="7">
        <f>(F388-G388)/Speed_Calc!G$2*9.806</f>
        <v>5.8645975338517076</v>
      </c>
      <c r="I388" s="4">
        <f t="shared" si="24"/>
        <v>9.7777777777777786</v>
      </c>
    </row>
    <row r="389" spans="1:9" x14ac:dyDescent="0.15">
      <c r="A389" s="11">
        <v>35.299999999999997</v>
      </c>
      <c r="B389" s="14">
        <v>3.133</v>
      </c>
      <c r="C389" s="11">
        <f t="shared" si="25"/>
        <v>4574.5248183019303</v>
      </c>
      <c r="D389" s="11">
        <f t="shared" si="22"/>
        <v>120.96427924705169</v>
      </c>
      <c r="E389" s="11">
        <f t="shared" si="23"/>
        <v>925.22253248453148</v>
      </c>
      <c r="F389" s="11">
        <f>Speed_Calc!B$5*E389</f>
        <v>832.70027923607836</v>
      </c>
      <c r="G389" s="14">
        <f>Speed_Calc!G$3+Speed_Calc!G$5*A389^2</f>
        <v>24.996820899999999</v>
      </c>
      <c r="H389" s="7">
        <f>(F389-G389)/Speed_Calc!G$2*9.806</f>
        <v>5.8669186018100614</v>
      </c>
      <c r="I389" s="4">
        <f t="shared" si="24"/>
        <v>9.8055555555555554</v>
      </c>
    </row>
    <row r="390" spans="1:9" x14ac:dyDescent="0.15">
      <c r="A390" s="11">
        <v>35.4</v>
      </c>
      <c r="B390" s="14">
        <v>3.133</v>
      </c>
      <c r="C390" s="11">
        <f t="shared" si="25"/>
        <v>4587.4838121214825</v>
      </c>
      <c r="D390" s="11">
        <f t="shared" si="22"/>
        <v>121.35834507569542</v>
      </c>
      <c r="E390" s="11">
        <f t="shared" si="23"/>
        <v>925.61449634004975</v>
      </c>
      <c r="F390" s="11">
        <f>Speed_Calc!B$5*E390</f>
        <v>833.05304670604482</v>
      </c>
      <c r="G390" s="14">
        <f>Speed_Calc!G$3+Speed_Calc!G$5*A390^2</f>
        <v>25.0251716</v>
      </c>
      <c r="H390" s="7">
        <f>(F390-G390)/Speed_Calc!G$2*9.806</f>
        <v>5.8692750691036109</v>
      </c>
      <c r="I390" s="4">
        <f t="shared" si="24"/>
        <v>9.8333333333333321</v>
      </c>
    </row>
    <row r="391" spans="1:9" x14ac:dyDescent="0.15">
      <c r="A391" s="11">
        <v>35.5</v>
      </c>
      <c r="B391" s="14">
        <v>3.133</v>
      </c>
      <c r="C391" s="11">
        <f t="shared" si="25"/>
        <v>4600.4428059410347</v>
      </c>
      <c r="D391" s="11">
        <f t="shared" si="22"/>
        <v>121.75342817712242</v>
      </c>
      <c r="E391" s="11">
        <f t="shared" si="23"/>
        <v>926.01198895276195</v>
      </c>
      <c r="F391" s="11">
        <f>Speed_Calc!B$5*E391</f>
        <v>833.41079005748577</v>
      </c>
      <c r="G391" s="14">
        <f>Speed_Calc!G$3+Speed_Calc!G$5*A391^2</f>
        <v>25.0536025</v>
      </c>
      <c r="H391" s="7">
        <f>(F391-G391)/Speed_Calc!G$2*9.806</f>
        <v>5.8716670971768181</v>
      </c>
      <c r="I391" s="4">
        <f t="shared" si="24"/>
        <v>9.8611111111111107</v>
      </c>
    </row>
    <row r="392" spans="1:9" x14ac:dyDescent="0.15">
      <c r="A392" s="11">
        <v>35.6</v>
      </c>
      <c r="B392" s="14">
        <v>3.133</v>
      </c>
      <c r="C392" s="11">
        <f t="shared" si="25"/>
        <v>4613.4017997605861</v>
      </c>
      <c r="D392" s="11">
        <f t="shared" si="22"/>
        <v>122.14953780422104</v>
      </c>
      <c r="E392" s="11">
        <f t="shared" si="23"/>
        <v>926.4150339084182</v>
      </c>
      <c r="F392" s="11">
        <f>Speed_Calc!B$5*E392</f>
        <v>833.77353051757643</v>
      </c>
      <c r="G392" s="14">
        <f>Speed_Calc!G$3+Speed_Calc!G$5*A392^2</f>
        <v>25.0821136</v>
      </c>
      <c r="H392" s="7">
        <f>(F392-G392)/Speed_Calc!G$2*9.806</f>
        <v>5.8740948402175963</v>
      </c>
      <c r="I392" s="4">
        <f t="shared" si="24"/>
        <v>9.8888888888888893</v>
      </c>
    </row>
    <row r="393" spans="1:9" x14ac:dyDescent="0.15">
      <c r="A393" s="11">
        <v>35.700000000000003</v>
      </c>
      <c r="B393" s="14">
        <v>3.133</v>
      </c>
      <c r="C393" s="11">
        <f t="shared" si="25"/>
        <v>4626.3607935801392</v>
      </c>
      <c r="D393" s="11">
        <f t="shared" si="22"/>
        <v>122.54668309805479</v>
      </c>
      <c r="E393" s="11">
        <f t="shared" si="23"/>
        <v>926.82365368276737</v>
      </c>
      <c r="F393" s="11">
        <f>Speed_Calc!B$5*E393</f>
        <v>834.14128831449068</v>
      </c>
      <c r="G393" s="14">
        <f>Speed_Calc!G$3+Speed_Calc!G$5*A393^2</f>
        <v>25.110704900000002</v>
      </c>
      <c r="H393" s="7">
        <f>(F393-G393)/Speed_Calc!G$2*9.806</f>
        <v>5.8765584451574044</v>
      </c>
      <c r="I393" s="4">
        <f t="shared" si="24"/>
        <v>9.9166666666666679</v>
      </c>
    </row>
    <row r="394" spans="1:9" x14ac:dyDescent="0.15">
      <c r="A394" s="11">
        <v>35.799999999999997</v>
      </c>
      <c r="B394" s="14">
        <v>3.133</v>
      </c>
      <c r="C394" s="11">
        <f t="shared" si="25"/>
        <v>4639.3197873996905</v>
      </c>
      <c r="D394" s="11">
        <f t="shared" si="22"/>
        <v>122.94487308580489</v>
      </c>
      <c r="E394" s="11">
        <f t="shared" si="23"/>
        <v>927.23786964154533</v>
      </c>
      <c r="F394" s="11">
        <f>Speed_Calc!B$5*E394</f>
        <v>834.51408267739077</v>
      </c>
      <c r="G394" s="14">
        <f>Speed_Calc!G$3+Speed_Calc!G$5*A394^2</f>
        <v>25.1393764</v>
      </c>
      <c r="H394" s="7">
        <f>(F394-G394)/Speed_Calc!G$2*9.806</f>
        <v>5.8790580516711799</v>
      </c>
      <c r="I394" s="4">
        <f t="shared" si="24"/>
        <v>9.9444444444444429</v>
      </c>
    </row>
    <row r="395" spans="1:9" x14ac:dyDescent="0.15">
      <c r="A395" s="11">
        <v>35.9</v>
      </c>
      <c r="B395" s="14">
        <v>3.133</v>
      </c>
      <c r="C395" s="11">
        <f t="shared" si="25"/>
        <v>4652.2787812192428</v>
      </c>
      <c r="D395" s="11">
        <f t="shared" si="22"/>
        <v>123.34411667871544</v>
      </c>
      <c r="E395" s="11">
        <f t="shared" si="23"/>
        <v>927.65770204047828</v>
      </c>
      <c r="F395" s="11">
        <f>Speed_Calc!B$5*E395</f>
        <v>834.89193183643044</v>
      </c>
      <c r="G395" s="14">
        <f>Speed_Calc!G$3+Speed_Calc!G$5*A395^2</f>
        <v>25.168128100000001</v>
      </c>
      <c r="H395" s="7">
        <f>(F395-G395)/Speed_Calc!G$2*9.806</f>
        <v>5.8815937921773607</v>
      </c>
      <c r="I395" s="4">
        <f t="shared" si="24"/>
        <v>9.9722222222222214</v>
      </c>
    </row>
    <row r="396" spans="1:9" x14ac:dyDescent="0.15">
      <c r="A396" s="11">
        <v>36</v>
      </c>
      <c r="B396" s="14">
        <v>3.133</v>
      </c>
      <c r="C396" s="11">
        <f t="shared" si="25"/>
        <v>4665.2377750387959</v>
      </c>
      <c r="D396" s="11">
        <f t="shared" si="22"/>
        <v>123.74442267003855</v>
      </c>
      <c r="E396" s="11">
        <f t="shared" si="23"/>
        <v>928.08317002528929</v>
      </c>
      <c r="F396" s="11">
        <f>Speed_Calc!B$5*E396</f>
        <v>835.27485302276034</v>
      </c>
      <c r="G396" s="14">
        <f>Speed_Calc!G$3+Speed_Calc!G$5*A396^2</f>
        <v>25.196960000000001</v>
      </c>
      <c r="H396" s="7">
        <f>(F396-G396)/Speed_Calc!G$2*9.806</f>
        <v>5.8841657918379164</v>
      </c>
      <c r="I396" s="4">
        <f t="shared" si="24"/>
        <v>10</v>
      </c>
    </row>
    <row r="397" spans="1:9" x14ac:dyDescent="0.15">
      <c r="A397" s="11">
        <v>36.1</v>
      </c>
      <c r="B397" s="14">
        <v>3.133</v>
      </c>
      <c r="C397" s="11">
        <f t="shared" si="25"/>
        <v>4678.1967688583491</v>
      </c>
      <c r="D397" s="11">
        <f t="shared" si="22"/>
        <v>124.14579973297728</v>
      </c>
      <c r="E397" s="11">
        <f t="shared" si="23"/>
        <v>928.51429163168586</v>
      </c>
      <c r="F397" s="11">
        <f>Speed_Calc!B$5*E397</f>
        <v>835.66286246851735</v>
      </c>
      <c r="G397" s="14">
        <f>Speed_Calc!G$3+Speed_Calc!G$5*A397^2</f>
        <v>25.2258721</v>
      </c>
      <c r="H397" s="7">
        <f>(F397-G397)/Speed_Calc!G$2*9.806</f>
        <v>5.8867741685582828</v>
      </c>
      <c r="I397" s="4">
        <f t="shared" si="24"/>
        <v>10.027777777777779</v>
      </c>
    </row>
    <row r="398" spans="1:9" x14ac:dyDescent="0.15">
      <c r="A398" s="11">
        <v>36.200000000000003</v>
      </c>
      <c r="B398" s="14">
        <v>3.133</v>
      </c>
      <c r="C398" s="11">
        <f t="shared" si="25"/>
        <v>4691.1557626778995</v>
      </c>
      <c r="D398" s="11">
        <f t="shared" si="22"/>
        <v>124.54825641863123</v>
      </c>
      <c r="E398" s="11">
        <f t="shared" si="23"/>
        <v>928.95108378537122</v>
      </c>
      <c r="F398" s="11">
        <f>Speed_Calc!B$5*E398</f>
        <v>836.05597540683414</v>
      </c>
      <c r="G398" s="14">
        <f>Speed_Calc!G$3+Speed_Calc!G$5*A398^2</f>
        <v>25.254864400000002</v>
      </c>
      <c r="H398" s="7">
        <f>(F398-G398)/Speed_Calc!G$2*9.806</f>
        <v>5.8894190329874183</v>
      </c>
      <c r="I398" s="4">
        <f t="shared" si="24"/>
        <v>10.055555555555555</v>
      </c>
    </row>
    <row r="399" spans="1:9" x14ac:dyDescent="0.15">
      <c r="A399" s="11">
        <v>36.299999999999997</v>
      </c>
      <c r="B399" s="14">
        <v>3.133</v>
      </c>
      <c r="C399" s="11">
        <f t="shared" si="25"/>
        <v>4704.1147564974535</v>
      </c>
      <c r="D399" s="11">
        <f t="shared" si="22"/>
        <v>124.95180115394091</v>
      </c>
      <c r="E399" s="11">
        <f t="shared" si="23"/>
        <v>929.39356230203975</v>
      </c>
      <c r="F399" s="11">
        <f>Speed_Calc!B$5*E399</f>
        <v>836.45420607183576</v>
      </c>
      <c r="G399" s="14">
        <f>Speed_Calc!G$3+Speed_Calc!G$5*A399^2</f>
        <v>25.2839369</v>
      </c>
      <c r="H399" s="7">
        <f>(F399-G399)/Speed_Calc!G$2*9.806</f>
        <v>5.8921004885177934</v>
      </c>
      <c r="I399" s="4">
        <f t="shared" si="24"/>
        <v>10.083333333333332</v>
      </c>
    </row>
    <row r="400" spans="1:9" x14ac:dyDescent="0.15">
      <c r="A400" s="11">
        <v>36.4</v>
      </c>
      <c r="B400" s="14">
        <v>3.133</v>
      </c>
      <c r="C400" s="11">
        <f t="shared" si="25"/>
        <v>4717.0737503170049</v>
      </c>
      <c r="D400" s="11">
        <f t="shared" si="22"/>
        <v>125.35644223963139</v>
      </c>
      <c r="E400" s="11">
        <f t="shared" si="23"/>
        <v>929.84174188737563</v>
      </c>
      <c r="F400" s="11">
        <f>Speed_Calc!B$5*E400</f>
        <v>836.85756769863804</v>
      </c>
      <c r="G400" s="14">
        <f>Speed_Calc!G$3+Speed_Calc!G$5*A400^2</f>
        <v>25.313089599999998</v>
      </c>
      <c r="H400" s="7">
        <f>(F400-G400)/Speed_Calc!G$2*9.806</f>
        <v>5.8948186312853661</v>
      </c>
      <c r="I400" s="4">
        <f t="shared" si="24"/>
        <v>10.111111111111111</v>
      </c>
    </row>
    <row r="401" spans="1:9" x14ac:dyDescent="0.15">
      <c r="A401" s="11">
        <v>36.5</v>
      </c>
      <c r="B401" s="14">
        <v>3.133</v>
      </c>
      <c r="C401" s="11">
        <f t="shared" si="25"/>
        <v>4730.0327441365562</v>
      </c>
      <c r="D401" s="11">
        <f t="shared" si="22"/>
        <v>125.76218784815751</v>
      </c>
      <c r="E401" s="11">
        <f t="shared" si="23"/>
        <v>930.29563613705557</v>
      </c>
      <c r="F401" s="11">
        <f>Speed_Calc!B$5*E401</f>
        <v>837.26607252334998</v>
      </c>
      <c r="G401" s="14">
        <f>Speed_Calc!G$3+Speed_Calc!G$5*A401^2</f>
        <v>25.342322500000002</v>
      </c>
      <c r="H401" s="7">
        <f>(F401-G401)/Speed_Calc!G$2*9.806</f>
        <v>5.8975735501696063</v>
      </c>
      <c r="I401" s="4">
        <f t="shared" si="24"/>
        <v>10.138888888888889</v>
      </c>
    </row>
    <row r="402" spans="1:9" x14ac:dyDescent="0.15">
      <c r="A402" s="11">
        <v>36.6</v>
      </c>
      <c r="B402" s="14">
        <v>3.133</v>
      </c>
      <c r="C402" s="11">
        <f t="shared" si="25"/>
        <v>4742.9917379561093</v>
      </c>
      <c r="D402" s="11">
        <f t="shared" si="22"/>
        <v>126.16904602164769</v>
      </c>
      <c r="E402" s="11">
        <f t="shared" si="23"/>
        <v>930.75525753674549</v>
      </c>
      <c r="F402" s="11">
        <f>Speed_Calc!B$5*E402</f>
        <v>837.67973178307091</v>
      </c>
      <c r="G402" s="14">
        <f>Speed_Calc!G$3+Speed_Calc!G$5*A402^2</f>
        <v>25.371635600000001</v>
      </c>
      <c r="H402" s="7">
        <f>(F402-G402)/Speed_Calc!G$2*9.806</f>
        <v>5.9003653267934757</v>
      </c>
      <c r="I402" s="4">
        <f t="shared" si="24"/>
        <v>10.166666666666666</v>
      </c>
    </row>
    <row r="403" spans="1:9" x14ac:dyDescent="0.15">
      <c r="A403" s="11">
        <v>36.700000000000003</v>
      </c>
      <c r="B403" s="14">
        <v>3.133</v>
      </c>
      <c r="C403" s="11">
        <f t="shared" si="25"/>
        <v>4755.9507317756616</v>
      </c>
      <c r="D403" s="11">
        <f t="shared" si="22"/>
        <v>126.57702466984921</v>
      </c>
      <c r="E403" s="11">
        <f t="shared" si="23"/>
        <v>931.22061746210591</v>
      </c>
      <c r="F403" s="11">
        <f>Speed_Calc!B$5*E403</f>
        <v>838.09855571589537</v>
      </c>
      <c r="G403" s="14">
        <f>Speed_Calc!G$3+Speed_Calc!G$5*A403^2</f>
        <v>25.4010289</v>
      </c>
      <c r="H403" s="7">
        <f>(F403-G403)/Speed_Calc!G$2*9.806</f>
        <v>5.903194035523458</v>
      </c>
      <c r="I403" s="4">
        <f t="shared" si="24"/>
        <v>10.194444444444445</v>
      </c>
    </row>
    <row r="404" spans="1:9" x14ac:dyDescent="0.15">
      <c r="A404" s="11">
        <v>36.799999999999997</v>
      </c>
      <c r="B404" s="14">
        <v>3.133</v>
      </c>
      <c r="C404" s="11">
        <f t="shared" si="25"/>
        <v>4768.9097255952129</v>
      </c>
      <c r="D404" s="11">
        <f t="shared" si="22"/>
        <v>126.98613156807161</v>
      </c>
      <c r="E404" s="11">
        <f t="shared" si="23"/>
        <v>931.69172617878655</v>
      </c>
      <c r="F404" s="11">
        <f>Speed_Calc!B$5*E404</f>
        <v>838.52255356090791</v>
      </c>
      <c r="G404" s="14">
        <f>Speed_Calc!G$3+Speed_Calc!G$5*A404^2</f>
        <v>25.430502399999998</v>
      </c>
      <c r="H404" s="7">
        <f>(F404-G404)/Speed_Calc!G$2*9.806</f>
        <v>5.9060597434695268</v>
      </c>
      <c r="I404" s="4">
        <f t="shared" si="24"/>
        <v>10.222222222222221</v>
      </c>
    </row>
    <row r="405" spans="1:9" x14ac:dyDescent="0.15">
      <c r="A405" s="11">
        <v>36.9</v>
      </c>
      <c r="B405" s="14">
        <v>3.133</v>
      </c>
      <c r="C405" s="11">
        <f t="shared" si="25"/>
        <v>4781.868719414766</v>
      </c>
      <c r="D405" s="11">
        <f t="shared" si="22"/>
        <v>127.39637435513174</v>
      </c>
      <c r="E405" s="11">
        <f t="shared" si="23"/>
        <v>932.16859284242742</v>
      </c>
      <c r="F405" s="11">
        <f>Speed_Calc!B$5*E405</f>
        <v>838.95173355818474</v>
      </c>
      <c r="G405" s="14">
        <f>Speed_Calc!G$3+Speed_Calc!G$5*A405^2</f>
        <v>25.460056099999999</v>
      </c>
      <c r="H405" s="7">
        <f>(F405-G405)/Speed_Calc!G$2*9.806</f>
        <v>5.9089625104851544</v>
      </c>
      <c r="I405" s="4">
        <f t="shared" si="24"/>
        <v>10.25</v>
      </c>
    </row>
    <row r="406" spans="1:9" x14ac:dyDescent="0.15">
      <c r="A406" s="11">
        <v>37</v>
      </c>
      <c r="B406" s="14">
        <v>3.133</v>
      </c>
      <c r="C406" s="11">
        <f t="shared" si="25"/>
        <v>4794.8277132343183</v>
      </c>
      <c r="D406" s="11">
        <f t="shared" si="22"/>
        <v>127.80776053129837</v>
      </c>
      <c r="E406" s="11">
        <f t="shared" si="23"/>
        <v>932.65122549866396</v>
      </c>
      <c r="F406" s="11">
        <f>Speed_Calc!B$5*E406</f>
        <v>839.38610294879754</v>
      </c>
      <c r="G406" s="14">
        <f>Speed_Calc!G$3+Speed_Calc!G$5*A406^2</f>
        <v>25.48969</v>
      </c>
      <c r="H406" s="7">
        <f>(F406-G406)/Speed_Calc!G$2*9.806</f>
        <v>5.9119023891673388</v>
      </c>
      <c r="I406" s="4">
        <f t="shared" si="24"/>
        <v>10.277777777777777</v>
      </c>
    </row>
    <row r="407" spans="1:9" x14ac:dyDescent="0.15">
      <c r="A407" s="11">
        <v>37.1</v>
      </c>
      <c r="B407" s="14">
        <v>3.133</v>
      </c>
      <c r="C407" s="11">
        <f t="shared" si="25"/>
        <v>4807.7867070538696</v>
      </c>
      <c r="D407" s="11">
        <f t="shared" si="22"/>
        <v>128.2202974562359</v>
      </c>
      <c r="E407" s="11">
        <f t="shared" si="23"/>
        <v>933.1396310831185</v>
      </c>
      <c r="F407" s="11">
        <f>Speed_Calc!B$5*E407</f>
        <v>839.82566797480672</v>
      </c>
      <c r="G407" s="14">
        <f>Speed_Calc!G$3+Speed_Calc!G$5*A407^2</f>
        <v>25.519404099999999</v>
      </c>
      <c r="H407" s="7">
        <f>(F407-G407)/Speed_Calc!G$2*9.806</f>
        <v>5.9148794248565588</v>
      </c>
      <c r="I407" s="4">
        <f t="shared" si="24"/>
        <v>10.305555555555555</v>
      </c>
    </row>
    <row r="408" spans="1:9" x14ac:dyDescent="0.15">
      <c r="A408" s="11">
        <v>37.200000000000003</v>
      </c>
      <c r="B408" s="14">
        <v>3.133</v>
      </c>
      <c r="C408" s="11">
        <f t="shared" si="25"/>
        <v>4820.7457008734227</v>
      </c>
      <c r="D408" s="11">
        <f t="shared" si="22"/>
        <v>128.63399234694919</v>
      </c>
      <c r="E408" s="11">
        <f t="shared" si="23"/>
        <v>933.63381542140542</v>
      </c>
      <c r="F408" s="11">
        <f>Speed_Calc!B$5*E408</f>
        <v>840.27043387926494</v>
      </c>
      <c r="G408" s="14">
        <f>Speed_Calc!G$3+Speed_Calc!G$5*A408^2</f>
        <v>25.549198400000002</v>
      </c>
      <c r="H408" s="7">
        <f>(F408-G408)/Speed_Calc!G$2*9.806</f>
        <v>5.9178936556367931</v>
      </c>
      <c r="I408" s="4">
        <f t="shared" si="24"/>
        <v>10.333333333333334</v>
      </c>
    </row>
    <row r="409" spans="1:9" x14ac:dyDescent="0.15">
      <c r="A409" s="11">
        <v>37.299999999999997</v>
      </c>
      <c r="B409" s="14">
        <v>3.133</v>
      </c>
      <c r="C409" s="11">
        <f t="shared" si="25"/>
        <v>4833.704694692975</v>
      </c>
      <c r="D409" s="11">
        <f t="shared" si="22"/>
        <v>129.04885227572859</v>
      </c>
      <c r="E409" s="11">
        <f t="shared" si="23"/>
        <v>934.13378322913445</v>
      </c>
      <c r="F409" s="11">
        <f>Speed_Calc!B$5*E409</f>
        <v>840.72040490622101</v>
      </c>
      <c r="G409" s="14">
        <f>Speed_Calc!G$3+Speed_Calc!G$5*A409^2</f>
        <v>25.5790729</v>
      </c>
      <c r="H409" s="7">
        <f>(F409-G409)/Speed_Calc!G$2*9.806</f>
        <v>5.9209451123355574</v>
      </c>
      <c r="I409" s="4">
        <f t="shared" si="24"/>
        <v>10.361111111111111</v>
      </c>
    </row>
    <row r="410" spans="1:9" x14ac:dyDescent="0.15">
      <c r="A410" s="11">
        <v>37.4</v>
      </c>
      <c r="B410" s="14">
        <v>3.133</v>
      </c>
      <c r="C410" s="11">
        <f t="shared" si="25"/>
        <v>4846.6636885125254</v>
      </c>
      <c r="D410" s="11">
        <f t="shared" si="22"/>
        <v>129.46488416809296</v>
      </c>
      <c r="E410" s="11">
        <f t="shared" si="23"/>
        <v>934.63953811190163</v>
      </c>
      <c r="F410" s="11">
        <f>Speed_Calc!B$5*E410</f>
        <v>841.17558430071153</v>
      </c>
      <c r="G410" s="14">
        <f>Speed_Calc!G$3+Speed_Calc!G$5*A410^2</f>
        <v>25.609027599999997</v>
      </c>
      <c r="H410" s="7">
        <f>(F410-G410)/Speed_Calc!G$2*9.806</f>
        <v>5.9240338185238341</v>
      </c>
      <c r="I410" s="4">
        <f t="shared" si="24"/>
        <v>10.388888888888888</v>
      </c>
    </row>
    <row r="411" spans="1:9" x14ac:dyDescent="0.15">
      <c r="A411" s="11">
        <v>37.5</v>
      </c>
      <c r="B411" s="14">
        <v>3.133</v>
      </c>
      <c r="C411" s="11">
        <f t="shared" si="25"/>
        <v>4859.6226823320794</v>
      </c>
      <c r="D411" s="11">
        <f t="shared" si="22"/>
        <v>129.88209480073559</v>
      </c>
      <c r="E411" s="11">
        <f t="shared" si="23"/>
        <v>935.15108256529606</v>
      </c>
      <c r="F411" s="11">
        <f>Speed_Calc!B$5*E411</f>
        <v>841.63597430876644</v>
      </c>
      <c r="G411" s="14">
        <f>Speed_Calc!G$3+Speed_Calc!G$5*A411^2</f>
        <v>25.639062500000001</v>
      </c>
      <c r="H411" s="7">
        <f>(F411-G411)/Speed_Calc!G$2*9.806</f>
        <v>5.9271597905161206</v>
      </c>
      <c r="I411" s="4">
        <f t="shared" si="24"/>
        <v>10.416666666666666</v>
      </c>
    </row>
    <row r="412" spans="1:9" x14ac:dyDescent="0.15">
      <c r="A412" s="11">
        <v>37.6</v>
      </c>
      <c r="B412" s="14">
        <v>3.133</v>
      </c>
      <c r="C412" s="11">
        <f t="shared" si="25"/>
        <v>4872.5816761516317</v>
      </c>
      <c r="D412" s="11">
        <f t="shared" si="22"/>
        <v>130.30049079946735</v>
      </c>
      <c r="E412" s="11">
        <f t="shared" si="23"/>
        <v>935.66841797489838</v>
      </c>
      <c r="F412" s="11">
        <f>Speed_Calc!B$5*E412</f>
        <v>842.10157617740856</v>
      </c>
      <c r="G412" s="14">
        <f>Speed_Calc!G$3+Speed_Calc!G$5*A412^2</f>
        <v>25.669177600000001</v>
      </c>
      <c r="H412" s="7">
        <f>(F412-G412)/Speed_Calc!G$2*9.806</f>
        <v>5.930323037370421</v>
      </c>
      <c r="I412" s="4">
        <f t="shared" si="24"/>
        <v>10.444444444444445</v>
      </c>
    </row>
    <row r="413" spans="1:9" x14ac:dyDescent="0.15">
      <c r="A413" s="11">
        <v>37.700000000000003</v>
      </c>
      <c r="B413" s="14">
        <v>3.133</v>
      </c>
      <c r="C413" s="11">
        <f t="shared" si="25"/>
        <v>4885.5406699711839</v>
      </c>
      <c r="D413" s="11">
        <f t="shared" si="22"/>
        <v>130.72007863716252</v>
      </c>
      <c r="E413" s="11">
        <f t="shared" si="23"/>
        <v>936.19154461628318</v>
      </c>
      <c r="F413" s="11">
        <f>Speed_Calc!B$5*E413</f>
        <v>842.57239015465484</v>
      </c>
      <c r="G413" s="14">
        <f>Speed_Calc!G$3+Speed_Calc!G$5*A413^2</f>
        <v>25.6993729</v>
      </c>
      <c r="H413" s="7">
        <f>(F413-G413)/Speed_Calc!G$2*9.806</f>
        <v>5.9335235608882559</v>
      </c>
      <c r="I413" s="4">
        <f t="shared" si="24"/>
        <v>10.472222222222223</v>
      </c>
    </row>
    <row r="414" spans="1:9" x14ac:dyDescent="0.15">
      <c r="A414" s="11">
        <v>37.799999999999997</v>
      </c>
      <c r="B414" s="14">
        <v>3.133</v>
      </c>
      <c r="C414" s="11">
        <f t="shared" si="25"/>
        <v>4898.4996637907361</v>
      </c>
      <c r="D414" s="11">
        <f t="shared" si="22"/>
        <v>131.14086463170162</v>
      </c>
      <c r="E414" s="11">
        <f t="shared" si="23"/>
        <v>936.72046165501149</v>
      </c>
      <c r="F414" s="11">
        <f>Speed_Calc!B$5*E414</f>
        <v>843.04841548951038</v>
      </c>
      <c r="G414" s="14">
        <f>Speed_Calc!G$3+Speed_Calc!G$5*A414^2</f>
        <v>25.729648399999999</v>
      </c>
      <c r="H414" s="7">
        <f>(F414-G414)/Speed_Calc!G$2*9.806</f>
        <v>5.936761355614621</v>
      </c>
      <c r="I414" s="4">
        <f t="shared" si="24"/>
        <v>10.499999999999998</v>
      </c>
    </row>
    <row r="415" spans="1:9" x14ac:dyDescent="0.15">
      <c r="A415" s="11">
        <v>37.9</v>
      </c>
      <c r="B415" s="14">
        <v>3.133</v>
      </c>
      <c r="C415" s="11">
        <f t="shared" si="25"/>
        <v>4911.4586576102884</v>
      </c>
      <c r="D415" s="11">
        <f t="shared" si="22"/>
        <v>131.56285494391685</v>
      </c>
      <c r="E415" s="11">
        <f t="shared" si="23"/>
        <v>937.25516714663706</v>
      </c>
      <c r="F415" s="11">
        <f>Speed_Calc!B$5*E415</f>
        <v>843.52965043197332</v>
      </c>
      <c r="G415" s="14">
        <f>Speed_Calc!G$3+Speed_Calc!G$5*A415^2</f>
        <v>25.7600041</v>
      </c>
      <c r="H415" s="7">
        <f>(F415-G415)/Speed_Calc!G$2*9.806</f>
        <v>5.9400364088380222</v>
      </c>
      <c r="I415" s="4">
        <f t="shared" si="24"/>
        <v>10.527777777777777</v>
      </c>
    </row>
    <row r="416" spans="1:9" x14ac:dyDescent="0.15">
      <c r="A416" s="11">
        <v>38</v>
      </c>
      <c r="B416" s="14">
        <v>3.133</v>
      </c>
      <c r="C416" s="11">
        <f t="shared" si="25"/>
        <v>4924.4176514298397</v>
      </c>
      <c r="D416" s="11">
        <f t="shared" si="22"/>
        <v>131.98605557553671</v>
      </c>
      <c r="E416" s="11">
        <f t="shared" si="23"/>
        <v>937.79565803670846</v>
      </c>
      <c r="F416" s="11">
        <f>Speed_Calc!B$5*E416</f>
        <v>844.01609223303763</v>
      </c>
      <c r="G416" s="14">
        <f>Speed_Calc!G$3+Speed_Calc!G$5*A416^2</f>
        <v>25.79044</v>
      </c>
      <c r="H416" s="7">
        <f>(F416-G416)/Speed_Calc!G$2*9.806</f>
        <v>5.9433487005904935</v>
      </c>
      <c r="I416" s="4">
        <f t="shared" si="24"/>
        <v>10.555555555555555</v>
      </c>
    </row>
    <row r="417" spans="1:9" x14ac:dyDescent="0.15">
      <c r="A417" s="11">
        <v>38.1</v>
      </c>
      <c r="B417" s="14">
        <v>3.133</v>
      </c>
      <c r="C417" s="11">
        <f t="shared" si="25"/>
        <v>4937.3766452493937</v>
      </c>
      <c r="D417" s="11">
        <f t="shared" si="22"/>
        <v>132.41047236712981</v>
      </c>
      <c r="E417" s="11">
        <f t="shared" si="23"/>
        <v>938.34193016076222</v>
      </c>
      <c r="F417" s="11">
        <f>Speed_Calc!B$5*E417</f>
        <v>844.50773714468596</v>
      </c>
      <c r="G417" s="14">
        <f>Speed_Calc!G$3+Speed_Calc!G$5*A417^2</f>
        <v>25.8209561</v>
      </c>
      <c r="H417" s="7">
        <f>(F417-G417)/Speed_Calc!G$2*9.806</f>
        <v>5.9466982036475482</v>
      </c>
      <c r="I417" s="4">
        <f t="shared" si="24"/>
        <v>10.583333333333334</v>
      </c>
    </row>
    <row r="418" spans="1:9" x14ac:dyDescent="0.15">
      <c r="A418" s="11">
        <v>38.200000000000003</v>
      </c>
      <c r="B418" s="14">
        <v>3.133</v>
      </c>
      <c r="C418" s="11">
        <f t="shared" si="25"/>
        <v>4950.335639068946</v>
      </c>
      <c r="D418" s="11">
        <f t="shared" si="22"/>
        <v>132.83611099604923</v>
      </c>
      <c r="E418" s="11">
        <f t="shared" si="23"/>
        <v>938.89397824432683</v>
      </c>
      <c r="F418" s="11">
        <f>Speed_Calc!B$5*E418</f>
        <v>845.00458041989418</v>
      </c>
      <c r="G418" s="14">
        <f>Speed_Calc!G$3+Speed_Calc!G$5*A418^2</f>
        <v>25.851552399999999</v>
      </c>
      <c r="H418" s="7">
        <f>(F418-G418)/Speed_Calc!G$2*9.806</f>
        <v>5.9500848835282092</v>
      </c>
      <c r="I418" s="4">
        <f t="shared" si="24"/>
        <v>10.611111111111112</v>
      </c>
    </row>
    <row r="419" spans="1:9" x14ac:dyDescent="0.15">
      <c r="A419" s="11">
        <v>38.299999999999997</v>
      </c>
      <c r="B419" s="14">
        <v>3.133</v>
      </c>
      <c r="C419" s="11">
        <f t="shared" si="25"/>
        <v>4963.2946328884955</v>
      </c>
      <c r="D419" s="11">
        <f t="shared" si="22"/>
        <v>133.26297697437724</v>
      </c>
      <c r="E419" s="11">
        <f t="shared" si="23"/>
        <v>939.45179590292059</v>
      </c>
      <c r="F419" s="11">
        <f>Speed_Calc!B$5*E419</f>
        <v>845.50661631262858</v>
      </c>
      <c r="G419" s="14">
        <f>Speed_Calc!G$3+Speed_Calc!G$5*A419^2</f>
        <v>25.882228900000001</v>
      </c>
      <c r="H419" s="7">
        <f>(F419-G419)/Speed_Calc!G$2*9.806</f>
        <v>5.9535086984949892</v>
      </c>
      <c r="I419" s="4">
        <f t="shared" si="24"/>
        <v>10.638888888888888</v>
      </c>
    </row>
    <row r="420" spans="1:9" x14ac:dyDescent="0.15">
      <c r="A420" s="11">
        <v>38.4</v>
      </c>
      <c r="B420" s="14">
        <v>3.133</v>
      </c>
      <c r="C420" s="11">
        <f t="shared" si="25"/>
        <v>4976.2536267080486</v>
      </c>
      <c r="D420" s="11">
        <f t="shared" si="22"/>
        <v>133.69107564687025</v>
      </c>
      <c r="E420" s="11">
        <f t="shared" si="23"/>
        <v>940.01537564205648</v>
      </c>
      <c r="F420" s="11">
        <f>Speed_Calc!B$5*E420</f>
        <v>846.01383807785089</v>
      </c>
      <c r="G420" s="14">
        <f>Speed_Calc!G$3+Speed_Calc!G$5*A420^2</f>
        <v>25.912985599999999</v>
      </c>
      <c r="H420" s="7">
        <f>(F420-G420)/Speed_Calc!G$2*9.806</f>
        <v>5.9569695995539309</v>
      </c>
      <c r="I420" s="4">
        <f t="shared" si="24"/>
        <v>10.666666666666666</v>
      </c>
    </row>
    <row r="421" spans="1:9" x14ac:dyDescent="0.15">
      <c r="A421" s="11">
        <v>38.5</v>
      </c>
      <c r="B421" s="14">
        <v>3.133</v>
      </c>
      <c r="C421" s="11">
        <f t="shared" si="25"/>
        <v>4989.2126205276018</v>
      </c>
      <c r="D421" s="11">
        <f t="shared" ref="D421:D484" si="26">-4.687*10^(-17)*C421^5+9.129*10^(-13)*C421^4-6.175*10^(-9)*C421^3+1.799*10^(-5)*C421^2+6.502*10^(-3)*C421</f>
        <v>134.12041218890255</v>
      </c>
      <c r="E421" s="11">
        <f t="shared" si="23"/>
        <v>940.58470885723841</v>
      </c>
      <c r="F421" s="11">
        <f>Speed_Calc!B$5*E421</f>
        <v>846.52623797151455</v>
      </c>
      <c r="G421" s="14">
        <f>Speed_Calc!G$3+Speed_Calc!G$5*A421^2</f>
        <v>25.9438225</v>
      </c>
      <c r="H421" s="7">
        <f>(F421-G421)/Speed_Calc!G$2*9.806</f>
        <v>5.9604675304545705</v>
      </c>
      <c r="I421" s="4">
        <f t="shared" si="24"/>
        <v>10.694444444444445</v>
      </c>
    </row>
    <row r="422" spans="1:9" x14ac:dyDescent="0.15">
      <c r="A422" s="11">
        <v>38.6</v>
      </c>
      <c r="B422" s="14">
        <v>3.133</v>
      </c>
      <c r="C422" s="11">
        <f t="shared" si="25"/>
        <v>5002.1716143471531</v>
      </c>
      <c r="D422" s="11">
        <f t="shared" si="26"/>
        <v>134.55099160441031</v>
      </c>
      <c r="E422" s="11">
        <f t="shared" ref="E422:E485" si="27">D422*75*B422*B$31*B$32/B$23/C422/2/PI()*60</f>
        <v>941.15978583395815</v>
      </c>
      <c r="F422" s="11">
        <f>Speed_Calc!B$5*E422</f>
        <v>847.04380725056239</v>
      </c>
      <c r="G422" s="14">
        <f>Speed_Calc!G$3+Speed_Calc!G$5*A422^2</f>
        <v>25.974739599999999</v>
      </c>
      <c r="H422" s="7">
        <f>(F422-G422)/Speed_Calc!G$2*9.806</f>
        <v>5.9640024276899357</v>
      </c>
      <c r="I422" s="4">
        <f t="shared" ref="I422:I485" si="28">A422/3.6</f>
        <v>10.722222222222223</v>
      </c>
    </row>
    <row r="423" spans="1:9" x14ac:dyDescent="0.15">
      <c r="A423" s="11">
        <v>38.700000000000003</v>
      </c>
      <c r="B423" s="14">
        <v>3.133</v>
      </c>
      <c r="C423" s="11">
        <f t="shared" si="25"/>
        <v>5015.1306081667062</v>
      </c>
      <c r="D423" s="11">
        <f t="shared" si="26"/>
        <v>134.98281872383751</v>
      </c>
      <c r="E423" s="11">
        <f t="shared" si="27"/>
        <v>941.74059574770365</v>
      </c>
      <c r="F423" s="11">
        <f>Speed_Calc!B$5*E423</f>
        <v>847.5665361729333</v>
      </c>
      <c r="G423" s="14">
        <f>Speed_Calc!G$3+Speed_Calc!G$5*A423^2</f>
        <v>26.005736900000002</v>
      </c>
      <c r="H423" s="7">
        <f>(F423-G423)/Speed_Calc!G$2*9.806</f>
        <v>5.9675742204965809</v>
      </c>
      <c r="I423" s="4">
        <f t="shared" si="28"/>
        <v>10.75</v>
      </c>
    </row>
    <row r="424" spans="1:9" x14ac:dyDescent="0.15">
      <c r="A424" s="11">
        <v>38.799999999999997</v>
      </c>
      <c r="B424" s="14">
        <v>3.133</v>
      </c>
      <c r="C424" s="11">
        <f t="shared" si="25"/>
        <v>5028.0896019862575</v>
      </c>
      <c r="D424" s="11">
        <f t="shared" si="26"/>
        <v>135.41589820207827</v>
      </c>
      <c r="E424" s="11">
        <f t="shared" si="27"/>
        <v>942.32712666394673</v>
      </c>
      <c r="F424" s="11">
        <f>Speed_Calc!B$5*E424</f>
        <v>848.09441399755212</v>
      </c>
      <c r="G424" s="14">
        <f>Speed_Calc!G$3+Speed_Calc!G$5*A424^2</f>
        <v>26.036814399999997</v>
      </c>
      <c r="H424" s="7">
        <f>(F424-G424)/Speed_Calc!G$2*9.806</f>
        <v>5.9711828308545156</v>
      </c>
      <c r="I424" s="4">
        <f t="shared" si="28"/>
        <v>10.777777777777777</v>
      </c>
    </row>
    <row r="425" spans="1:9" x14ac:dyDescent="0.15">
      <c r="A425" s="11">
        <v>38.9</v>
      </c>
      <c r="B425" s="14">
        <v>3.133</v>
      </c>
      <c r="C425" s="11">
        <f t="shared" si="25"/>
        <v>5041.0485958058098</v>
      </c>
      <c r="D425" s="11">
        <f t="shared" si="26"/>
        <v>135.85023451642368</v>
      </c>
      <c r="E425" s="11">
        <f t="shared" si="27"/>
        <v>942.91936553815935</v>
      </c>
      <c r="F425" s="11">
        <f>Speed_Calc!B$5*E425</f>
        <v>848.6274289843434</v>
      </c>
      <c r="G425" s="14">
        <f>Speed_Calc!G$3+Speed_Calc!G$5*A425^2</f>
        <v>26.067972099999999</v>
      </c>
      <c r="H425" s="7">
        <f>(F425-G425)/Speed_Calc!G$2*9.806</f>
        <v>5.9748281734873112</v>
      </c>
      <c r="I425" s="4">
        <f t="shared" si="28"/>
        <v>10.805555555555555</v>
      </c>
    </row>
    <row r="426" spans="1:9" x14ac:dyDescent="0.15">
      <c r="A426" s="11">
        <v>39</v>
      </c>
      <c r="B426" s="14">
        <v>3.133</v>
      </c>
      <c r="C426" s="11">
        <f t="shared" si="25"/>
        <v>5054.0075896253629</v>
      </c>
      <c r="D426" s="11">
        <f t="shared" si="26"/>
        <v>136.28583196450455</v>
      </c>
      <c r="E426" s="11">
        <f t="shared" si="27"/>
        <v>943.51729821580057</v>
      </c>
      <c r="F426" s="11">
        <f>Speed_Calc!B$5*E426</f>
        <v>849.16556839422049</v>
      </c>
      <c r="G426" s="14">
        <f>Speed_Calc!G$3+Speed_Calc!G$5*A426^2</f>
        <v>26.099209999999999</v>
      </c>
      <c r="H426" s="7">
        <f>(F426-G426)/Speed_Calc!G$2*9.806</f>
        <v>5.9785101558620193</v>
      </c>
      <c r="I426" s="4">
        <f t="shared" si="28"/>
        <v>10.833333333333334</v>
      </c>
    </row>
    <row r="427" spans="1:9" x14ac:dyDescent="0.15">
      <c r="A427" s="11">
        <v>39.1</v>
      </c>
      <c r="B427" s="14">
        <v>3.133</v>
      </c>
      <c r="C427" s="11">
        <f t="shared" ref="C427:C490" si="29">A427/3.6/B$23/2/PI()*B$32*B$31*B427*60</f>
        <v>5066.9665834449152</v>
      </c>
      <c r="D427" s="11">
        <f t="shared" si="26"/>
        <v>136.72269466223585</v>
      </c>
      <c r="E427" s="11">
        <f t="shared" si="27"/>
        <v>944.12090943231908</v>
      </c>
      <c r="F427" s="11">
        <f>Speed_Calc!B$5*E427</f>
        <v>849.70881848908721</v>
      </c>
      <c r="G427" s="14">
        <f>Speed_Calc!G$3+Speed_Calc!G$5*A427^2</f>
        <v>26.130528099999999</v>
      </c>
      <c r="H427" s="7">
        <f>(F427-G427)/Speed_Calc!G$2*9.806</f>
        <v>5.982228678189176</v>
      </c>
      <c r="I427" s="4">
        <f t="shared" si="28"/>
        <v>10.861111111111111</v>
      </c>
    </row>
    <row r="428" spans="1:9" x14ac:dyDescent="0.15">
      <c r="A428" s="11">
        <v>39.200000000000003</v>
      </c>
      <c r="B428" s="14">
        <v>3.133</v>
      </c>
      <c r="C428" s="11">
        <f t="shared" si="29"/>
        <v>5079.9255772644665</v>
      </c>
      <c r="D428" s="11">
        <f t="shared" si="26"/>
        <v>137.16082654176222</v>
      </c>
      <c r="E428" s="11">
        <f t="shared" si="27"/>
        <v>944.73018281315819</v>
      </c>
      <c r="F428" s="11">
        <f>Speed_Calc!B$5*E428</f>
        <v>850.25716453184236</v>
      </c>
      <c r="G428" s="14">
        <f>Speed_Calc!G$3+Speed_Calc!G$5*A428^2</f>
        <v>26.161926399999999</v>
      </c>
      <c r="H428" s="7">
        <f>(F428-G428)/Speed_Calc!G$2*9.806</f>
        <v>5.9859836334228484</v>
      </c>
      <c r="I428" s="4">
        <f t="shared" si="28"/>
        <v>10.888888888888889</v>
      </c>
    </row>
    <row r="429" spans="1:9" x14ac:dyDescent="0.15">
      <c r="A429" s="11">
        <v>39.299999999999997</v>
      </c>
      <c r="B429" s="14">
        <v>3.133</v>
      </c>
      <c r="C429" s="11">
        <f t="shared" si="29"/>
        <v>5092.8845710840187</v>
      </c>
      <c r="D429" s="11">
        <f t="shared" si="26"/>
        <v>137.60023134940141</v>
      </c>
      <c r="E429" s="11">
        <f t="shared" si="27"/>
        <v>945.3451008737502</v>
      </c>
      <c r="F429" s="11">
        <f>Speed_Calc!B$5*E429</f>
        <v>850.8105907863752</v>
      </c>
      <c r="G429" s="14">
        <f>Speed_Calc!G$3+Speed_Calc!G$5*A429^2</f>
        <v>26.193404899999997</v>
      </c>
      <c r="H429" s="7">
        <f>(F429-G429)/Speed_Calc!G$2*9.806</f>
        <v>5.9897749072605881</v>
      </c>
      <c r="I429" s="4">
        <f t="shared" si="28"/>
        <v>10.916666666666666</v>
      </c>
    </row>
    <row r="430" spans="1:9" x14ac:dyDescent="0.15">
      <c r="A430" s="11">
        <v>39.4</v>
      </c>
      <c r="B430" s="14">
        <v>3.133</v>
      </c>
      <c r="C430" s="11">
        <f t="shared" si="29"/>
        <v>5105.8435649035719</v>
      </c>
      <c r="D430" s="11">
        <f t="shared" si="26"/>
        <v>138.04091264358931</v>
      </c>
      <c r="E430" s="11">
        <f t="shared" si="27"/>
        <v>945.96564501952059</v>
      </c>
      <c r="F430" s="11">
        <f>Speed_Calc!B$5*E430</f>
        <v>851.36908051756859</v>
      </c>
      <c r="G430" s="14">
        <f>Speed_Calc!G$3+Speed_Calc!G$5*A430^2</f>
        <v>26.224963599999999</v>
      </c>
      <c r="H430" s="7">
        <f>(F430-G430)/Speed_Calc!G$2*9.806</f>
        <v>5.9936023781434642</v>
      </c>
      <c r="I430" s="4">
        <f t="shared" si="28"/>
        <v>10.944444444444445</v>
      </c>
    </row>
    <row r="431" spans="1:9" x14ac:dyDescent="0.15">
      <c r="A431" s="11">
        <v>39.5</v>
      </c>
      <c r="B431" s="14">
        <v>3.133</v>
      </c>
      <c r="C431" s="11">
        <f t="shared" si="29"/>
        <v>5118.8025587231223</v>
      </c>
      <c r="D431" s="11">
        <f t="shared" si="26"/>
        <v>138.4828737928238</v>
      </c>
      <c r="E431" s="11">
        <f t="shared" si="27"/>
        <v>946.59179554588445</v>
      </c>
      <c r="F431" s="11">
        <f>Speed_Calc!B$5*E431</f>
        <v>851.93261599129607</v>
      </c>
      <c r="G431" s="14">
        <f>Speed_Calc!G$3+Speed_Calc!G$5*A431^2</f>
        <v>26.2566025</v>
      </c>
      <c r="H431" s="7">
        <f>(F431-G431)/Speed_Calc!G$2*9.806</f>
        <v>5.9974659172560356</v>
      </c>
      <c r="I431" s="4">
        <f t="shared" si="28"/>
        <v>10.972222222222221</v>
      </c>
    </row>
    <row r="432" spans="1:9" x14ac:dyDescent="0.15">
      <c r="A432" s="11">
        <v>39.6</v>
      </c>
      <c r="B432" s="14">
        <v>3.133</v>
      </c>
      <c r="C432" s="11">
        <f t="shared" si="29"/>
        <v>5131.7615525426754</v>
      </c>
      <c r="D432" s="11">
        <f t="shared" si="26"/>
        <v>138.92611797361019</v>
      </c>
      <c r="E432" s="11">
        <f t="shared" si="27"/>
        <v>947.22353163825119</v>
      </c>
      <c r="F432" s="11">
        <f>Speed_Calc!B$5*E432</f>
        <v>852.50117847442607</v>
      </c>
      <c r="G432" s="14">
        <f>Speed_Calc!G$3+Speed_Calc!G$5*A432^2</f>
        <v>26.2883216</v>
      </c>
      <c r="H432" s="7">
        <f>(F432-G432)/Speed_Calc!G$2*9.806</f>
        <v>6.001365388526386</v>
      </c>
      <c r="I432" s="4">
        <f t="shared" si="28"/>
        <v>11</v>
      </c>
    </row>
    <row r="433" spans="1:9" x14ac:dyDescent="0.15">
      <c r="A433" s="11">
        <v>39.700000000000003</v>
      </c>
      <c r="B433" s="14">
        <v>3.133</v>
      </c>
      <c r="C433" s="11">
        <f t="shared" si="29"/>
        <v>5144.7205463622277</v>
      </c>
      <c r="D433" s="11">
        <f t="shared" si="26"/>
        <v>139.37064816840376</v>
      </c>
      <c r="E433" s="11">
        <f t="shared" si="27"/>
        <v>947.86083137201547</v>
      </c>
      <c r="F433" s="11">
        <f>Speed_Calc!B$5*E433</f>
        <v>853.07474823481391</v>
      </c>
      <c r="G433" s="14">
        <f>Speed_Calc!G$3+Speed_Calc!G$5*A433^2</f>
        <v>26.320120899999999</v>
      </c>
      <c r="H433" s="7">
        <f>(F433-G433)/Speed_Calc!G$2*9.806</f>
        <v>6.0053006486260623</v>
      </c>
      <c r="I433" s="4">
        <f t="shared" si="28"/>
        <v>11.027777777777779</v>
      </c>
    </row>
    <row r="434" spans="1:9" x14ac:dyDescent="0.15">
      <c r="A434" s="11">
        <v>39.799999999999997</v>
      </c>
      <c r="B434" s="14">
        <v>3.133</v>
      </c>
      <c r="C434" s="11">
        <f t="shared" si="29"/>
        <v>5157.6795401817799</v>
      </c>
      <c r="D434" s="11">
        <f t="shared" si="26"/>
        <v>139.81646716355667</v>
      </c>
      <c r="E434" s="11">
        <f t="shared" si="27"/>
        <v>948.50367171257051</v>
      </c>
      <c r="F434" s="11">
        <f>Speed_Calc!B$5*E434</f>
        <v>853.65330454131345</v>
      </c>
      <c r="G434" s="14">
        <f>Speed_Calc!G$3+Speed_Calc!G$5*A434^2</f>
        <v>26.352000399999998</v>
      </c>
      <c r="H434" s="7">
        <f>(F434-G434)/Speed_Calc!G$2*9.806</f>
        <v>6.0092715469701625</v>
      </c>
      <c r="I434" s="4">
        <f t="shared" si="28"/>
        <v>11.055555555555555</v>
      </c>
    </row>
    <row r="435" spans="1:9" x14ac:dyDescent="0.15">
      <c r="A435" s="11">
        <v>39.9</v>
      </c>
      <c r="B435" s="14">
        <v>3.133</v>
      </c>
      <c r="C435" s="11">
        <f t="shared" si="29"/>
        <v>5170.6385340013321</v>
      </c>
      <c r="D435" s="11">
        <f t="shared" si="26"/>
        <v>140.2635775472603</v>
      </c>
      <c r="E435" s="11">
        <f t="shared" si="27"/>
        <v>949.15202851529523</v>
      </c>
      <c r="F435" s="11">
        <f>Speed_Calc!B$5*E435</f>
        <v>854.23682566376567</v>
      </c>
      <c r="G435" s="14">
        <f>Speed_Calc!G$3+Speed_Calc!G$5*A435^2</f>
        <v>26.383960099999999</v>
      </c>
      <c r="H435" s="7">
        <f>(F435-G435)/Speed_Calc!G$2*9.806</f>
        <v>6.0132779257172491</v>
      </c>
      <c r="I435" s="4">
        <f t="shared" si="28"/>
        <v>11.083333333333332</v>
      </c>
    </row>
    <row r="436" spans="1:9" x14ac:dyDescent="0.15">
      <c r="A436" s="11">
        <v>40</v>
      </c>
      <c r="B436" s="14">
        <v>3.133</v>
      </c>
      <c r="C436" s="11">
        <f t="shared" si="29"/>
        <v>5183.5975278208844</v>
      </c>
      <c r="D436" s="11">
        <f t="shared" si="26"/>
        <v>140.71198170749065</v>
      </c>
      <c r="E436" s="11">
        <f t="shared" si="27"/>
        <v>949.80587652556198</v>
      </c>
      <c r="F436" s="11">
        <f>Speed_Calc!B$5*E436</f>
        <v>854.82528887300577</v>
      </c>
      <c r="G436" s="14">
        <f>Speed_Calc!G$3+Speed_Calc!G$5*A436^2</f>
        <v>26.416</v>
      </c>
      <c r="H436" s="7">
        <f>(F436-G436)/Speed_Calc!G$2*9.806</f>
        <v>6.0173196197694025</v>
      </c>
      <c r="I436" s="4">
        <f t="shared" si="28"/>
        <v>11.111111111111111</v>
      </c>
    </row>
    <row r="437" spans="1:9" x14ac:dyDescent="0.15">
      <c r="A437" s="11">
        <v>40.1</v>
      </c>
      <c r="B437" s="14">
        <v>3.133</v>
      </c>
      <c r="C437" s="11">
        <f t="shared" si="29"/>
        <v>5196.5565216404375</v>
      </c>
      <c r="D437" s="11">
        <f t="shared" si="26"/>
        <v>141.16168182995324</v>
      </c>
      <c r="E437" s="11">
        <f t="shared" si="27"/>
        <v>950.46518937873736</v>
      </c>
      <c r="F437" s="11">
        <f>Speed_Calc!B$5*E437</f>
        <v>855.41867044086359</v>
      </c>
      <c r="G437" s="14">
        <f>Speed_Calc!G$3+Speed_Calc!G$5*A437^2</f>
        <v>26.448120100000001</v>
      </c>
      <c r="H437" s="7">
        <f>(F437-G437)/Speed_Calc!G$2*9.806</f>
        <v>6.0213964567722282</v>
      </c>
      <c r="I437" s="4">
        <f t="shared" si="28"/>
        <v>11.138888888888889</v>
      </c>
    </row>
    <row r="438" spans="1:9" x14ac:dyDescent="0.15">
      <c r="A438" s="11">
        <v>40.200000000000003</v>
      </c>
      <c r="B438" s="14">
        <v>3.133</v>
      </c>
      <c r="C438" s="11">
        <f t="shared" si="29"/>
        <v>5209.5155154599897</v>
      </c>
      <c r="D438" s="11">
        <f t="shared" si="26"/>
        <v>141.61267989602609</v>
      </c>
      <c r="E438" s="11">
        <f t="shared" si="27"/>
        <v>951.12993960017513</v>
      </c>
      <c r="F438" s="11">
        <f>Speed_Calc!B$5*E438</f>
        <v>856.01694564015759</v>
      </c>
      <c r="G438" s="14">
        <f>Speed_Calc!G$3+Speed_Calc!G$5*A438^2</f>
        <v>26.4803204</v>
      </c>
      <c r="H438" s="7">
        <f>(F438-G438)/Speed_Calc!G$2*9.806</f>
        <v>6.0255082571148035</v>
      </c>
      <c r="I438" s="4">
        <f t="shared" si="28"/>
        <v>11.166666666666668</v>
      </c>
    </row>
    <row r="439" spans="1:9" x14ac:dyDescent="0.15">
      <c r="A439" s="11">
        <v>40.299999999999997</v>
      </c>
      <c r="B439" s="14">
        <v>3.133</v>
      </c>
      <c r="C439" s="11">
        <f t="shared" si="29"/>
        <v>5222.4745092795401</v>
      </c>
      <c r="D439" s="11">
        <f t="shared" si="26"/>
        <v>142.06497768070534</v>
      </c>
      <c r="E439" s="11">
        <f t="shared" si="27"/>
        <v>951.80009860522205</v>
      </c>
      <c r="F439" s="11">
        <f>Speed_Calc!B$5*E439</f>
        <v>856.62008874469984</v>
      </c>
      <c r="G439" s="14">
        <f>Speed_Calc!G$3+Speed_Calc!G$5*A439^2</f>
        <v>26.512600899999999</v>
      </c>
      <c r="H439" s="7">
        <f>(F439-G439)/Speed_Calc!G$2*9.806</f>
        <v>6.0296548339297225</v>
      </c>
      <c r="I439" s="4">
        <f t="shared" si="28"/>
        <v>11.194444444444443</v>
      </c>
    </row>
    <row r="440" spans="1:9" x14ac:dyDescent="0.15">
      <c r="A440" s="11">
        <v>40.4</v>
      </c>
      <c r="B440" s="14">
        <v>3.133</v>
      </c>
      <c r="C440" s="11">
        <f t="shared" si="29"/>
        <v>5235.4335030990924</v>
      </c>
      <c r="D440" s="11">
        <f t="shared" si="26"/>
        <v>142.5185767505489</v>
      </c>
      <c r="E440" s="11">
        <f t="shared" si="27"/>
        <v>952.47563669921294</v>
      </c>
      <c r="F440" s="11">
        <f>Speed_Calc!B$5*E440</f>
        <v>857.22807302929164</v>
      </c>
      <c r="G440" s="14">
        <f>Speed_Calc!G$3+Speed_Calc!G$5*A440^2</f>
        <v>26.544961600000001</v>
      </c>
      <c r="H440" s="7">
        <f>(F440-G440)/Speed_Calc!G$2*9.806</f>
        <v>6.0338359930930618</v>
      </c>
      <c r="I440" s="4">
        <f t="shared" si="28"/>
        <v>11.222222222222221</v>
      </c>
    </row>
    <row r="441" spans="1:9" x14ac:dyDescent="0.15">
      <c r="A441" s="11">
        <v>40.5</v>
      </c>
      <c r="B441" s="14">
        <v>3.133</v>
      </c>
      <c r="C441" s="11">
        <f t="shared" si="29"/>
        <v>5248.3924969186455</v>
      </c>
      <c r="D441" s="11">
        <f t="shared" si="26"/>
        <v>142.97347846162239</v>
      </c>
      <c r="E441" s="11">
        <f t="shared" si="27"/>
        <v>953.15652307748257</v>
      </c>
      <c r="F441" s="11">
        <f>Speed_Calc!B$5*E441</f>
        <v>857.84087076973435</v>
      </c>
      <c r="G441" s="14">
        <f>Speed_Calc!G$3+Speed_Calc!G$5*A441^2</f>
        <v>26.577402499999998</v>
      </c>
      <c r="H441" s="7">
        <f>(F441-G441)/Speed_Calc!G$2*9.806</f>
        <v>6.0380515332244551</v>
      </c>
      <c r="I441" s="4">
        <f t="shared" si="28"/>
        <v>11.25</v>
      </c>
    </row>
    <row r="442" spans="1:9" x14ac:dyDescent="0.15">
      <c r="A442" s="11">
        <v>40.6</v>
      </c>
      <c r="B442" s="14">
        <v>3.133</v>
      </c>
      <c r="C442" s="11">
        <f t="shared" si="29"/>
        <v>5261.3514907381968</v>
      </c>
      <c r="D442" s="11">
        <f t="shared" si="26"/>
        <v>143.42968395744094</v>
      </c>
      <c r="E442" s="11">
        <f t="shared" si="27"/>
        <v>953.84272582534629</v>
      </c>
      <c r="F442" s="11">
        <f>Speed_Calc!B$5*E442</f>
        <v>858.45845324281163</v>
      </c>
      <c r="G442" s="14">
        <f>Speed_Calc!G$3+Speed_Calc!G$5*A442^2</f>
        <v>26.609923600000002</v>
      </c>
      <c r="H442" s="7">
        <f>(F442-G442)/Speed_Calc!G$2*9.806</f>
        <v>6.0423012456869705</v>
      </c>
      <c r="I442" s="4">
        <f t="shared" si="28"/>
        <v>11.277777777777779</v>
      </c>
    </row>
    <row r="443" spans="1:9" x14ac:dyDescent="0.15">
      <c r="A443" s="11">
        <v>40.700000000000003</v>
      </c>
      <c r="B443" s="14">
        <v>3.133</v>
      </c>
      <c r="C443" s="11">
        <f t="shared" si="29"/>
        <v>5274.31048455775</v>
      </c>
      <c r="D443" s="11">
        <f t="shared" si="26"/>
        <v>143.88719416691626</v>
      </c>
      <c r="E443" s="11">
        <f t="shared" si="27"/>
        <v>954.53421191811765</v>
      </c>
      <c r="F443" s="11">
        <f>Speed_Calc!B$5*E443</f>
        <v>859.08079072630585</v>
      </c>
      <c r="G443" s="14">
        <f>Speed_Calc!G$3+Speed_Calc!G$5*A443^2</f>
        <v>26.642524900000002</v>
      </c>
      <c r="H443" s="7">
        <f>(F443-G443)/Speed_Calc!G$2*9.806</f>
        <v>6.0465849145872248</v>
      </c>
      <c r="I443" s="4">
        <f t="shared" si="28"/>
        <v>11.305555555555555</v>
      </c>
    </row>
    <row r="444" spans="1:9" x14ac:dyDescent="0.15">
      <c r="A444" s="11">
        <v>40.799999999999997</v>
      </c>
      <c r="B444" s="14">
        <v>3.133</v>
      </c>
      <c r="C444" s="11">
        <f t="shared" si="29"/>
        <v>5287.2694783773013</v>
      </c>
      <c r="D444" s="11">
        <f t="shared" si="26"/>
        <v>144.34600980229931</v>
      </c>
      <c r="E444" s="11">
        <f t="shared" si="27"/>
        <v>955.23094722109829</v>
      </c>
      <c r="F444" s="11">
        <f>Speed_Calc!B$5*E444</f>
        <v>859.70785249898847</v>
      </c>
      <c r="G444" s="14">
        <f>Speed_Calc!G$3+Speed_Calc!G$5*A444^2</f>
        <v>26.6752064</v>
      </c>
      <c r="H444" s="7">
        <f>(F444-G444)/Speed_Calc!G$2*9.806</f>
        <v>6.0509023167753186</v>
      </c>
      <c r="I444" s="4">
        <f t="shared" si="28"/>
        <v>11.333333333333332</v>
      </c>
    </row>
    <row r="445" spans="1:9" x14ac:dyDescent="0.15">
      <c r="A445" s="11">
        <v>40.9</v>
      </c>
      <c r="B445" s="14">
        <v>3.133</v>
      </c>
      <c r="C445" s="11">
        <f t="shared" si="29"/>
        <v>5300.2284721968545</v>
      </c>
      <c r="D445" s="11">
        <f t="shared" si="26"/>
        <v>144.80613135712653</v>
      </c>
      <c r="E445" s="11">
        <f t="shared" si="27"/>
        <v>955.93289648958842</v>
      </c>
      <c r="F445" s="11">
        <f>Speed_Calc!B$5*E445</f>
        <v>860.33960684062959</v>
      </c>
      <c r="G445" s="14">
        <f>Speed_Calc!G$3+Speed_Calc!G$5*A445^2</f>
        <v>26.707968099999999</v>
      </c>
      <c r="H445" s="7">
        <f>(F445-G445)/Speed_Calc!G$2*9.806</f>
        <v>6.0552532218448984</v>
      </c>
      <c r="I445" s="4">
        <f t="shared" si="28"/>
        <v>11.361111111111111</v>
      </c>
    </row>
    <row r="446" spans="1:9" x14ac:dyDescent="0.15">
      <c r="A446" s="11">
        <v>41</v>
      </c>
      <c r="B446" s="14">
        <v>3.133</v>
      </c>
      <c r="C446" s="11">
        <f t="shared" si="29"/>
        <v>5313.1874660164067</v>
      </c>
      <c r="D446" s="11">
        <f t="shared" si="26"/>
        <v>145.26755910416136</v>
      </c>
      <c r="E446" s="11">
        <f t="shared" si="27"/>
        <v>956.64002336886733</v>
      </c>
      <c r="F446" s="11">
        <f>Speed_Calc!B$5*E446</f>
        <v>860.97602103198062</v>
      </c>
      <c r="G446" s="14">
        <f>Speed_Calc!G$3+Speed_Calc!G$5*A446^2</f>
        <v>26.74081</v>
      </c>
      <c r="H446" s="7">
        <f>(F446-G446)/Speed_Calc!G$2*9.806</f>
        <v>6.0596373921330375</v>
      </c>
      <c r="I446" s="4">
        <f t="shared" si="28"/>
        <v>11.388888888888889</v>
      </c>
    </row>
    <row r="447" spans="1:9" x14ac:dyDescent="0.15">
      <c r="A447" s="11">
        <v>41.1</v>
      </c>
      <c r="B447" s="14">
        <v>3.133</v>
      </c>
      <c r="C447" s="11">
        <f t="shared" si="29"/>
        <v>5326.1464598359589</v>
      </c>
      <c r="D447" s="11">
        <f t="shared" si="26"/>
        <v>145.73029309334154</v>
      </c>
      <c r="E447" s="11">
        <f t="shared" si="27"/>
        <v>957.35229039421426</v>
      </c>
      <c r="F447" s="11">
        <f>Speed_Calc!B$5*E447</f>
        <v>861.6170613547929</v>
      </c>
      <c r="G447" s="14">
        <f>Speed_Calc!G$3+Speed_Calc!G$5*A447^2</f>
        <v>26.7737321</v>
      </c>
      <c r="H447" s="7">
        <f>(F447-G447)/Speed_Calc!G$2*9.806</f>
        <v>6.0640545827203693</v>
      </c>
      <c r="I447" s="4">
        <f t="shared" si="28"/>
        <v>11.416666666666666</v>
      </c>
    </row>
    <row r="448" spans="1:9" x14ac:dyDescent="0.15">
      <c r="A448" s="11">
        <v>41.2</v>
      </c>
      <c r="B448" s="14">
        <v>3.133</v>
      </c>
      <c r="C448" s="11">
        <f t="shared" si="29"/>
        <v>5339.1054536555102</v>
      </c>
      <c r="D448" s="11">
        <f t="shared" si="26"/>
        <v>146.19433314972218</v>
      </c>
      <c r="E448" s="11">
        <f t="shared" si="27"/>
        <v>958.06965899089789</v>
      </c>
      <c r="F448" s="11">
        <f>Speed_Calc!B$5*E448</f>
        <v>862.26269309180816</v>
      </c>
      <c r="G448" s="14">
        <f>Speed_Calc!G$3+Speed_Calc!G$5*A448^2</f>
        <v>26.8067344</v>
      </c>
      <c r="H448" s="7">
        <f>(F448-G448)/Speed_Calc!G$2*9.806</f>
        <v>6.0685045414310146</v>
      </c>
      <c r="I448" s="4">
        <f t="shared" si="28"/>
        <v>11.444444444444445</v>
      </c>
    </row>
    <row r="449" spans="1:9" x14ac:dyDescent="0.15">
      <c r="A449" s="11">
        <v>41.3</v>
      </c>
      <c r="B449" s="14">
        <v>3.133</v>
      </c>
      <c r="C449" s="11">
        <f t="shared" si="29"/>
        <v>5352.0644474750625</v>
      </c>
      <c r="D449" s="11">
        <f t="shared" si="26"/>
        <v>146.65967887142057</v>
      </c>
      <c r="E449" s="11">
        <f t="shared" si="27"/>
        <v>958.79208947417828</v>
      </c>
      <c r="F449" s="11">
        <f>Speed_Calc!B$5*E449</f>
        <v>862.91288052676043</v>
      </c>
      <c r="G449" s="14">
        <f>Speed_Calc!G$3+Speed_Calc!G$5*A449^2</f>
        <v>26.839816899999999</v>
      </c>
      <c r="H449" s="7">
        <f>(F449-G449)/Speed_Calc!G$2*9.806</f>
        <v>6.0729870088326017</v>
      </c>
      <c r="I449" s="4">
        <f t="shared" si="28"/>
        <v>11.472222222222221</v>
      </c>
    </row>
    <row r="450" spans="1:9" x14ac:dyDescent="0.15">
      <c r="A450" s="11">
        <v>41.4</v>
      </c>
      <c r="B450" s="14">
        <v>3.133</v>
      </c>
      <c r="C450" s="11">
        <f t="shared" si="29"/>
        <v>5365.0234412946147</v>
      </c>
      <c r="D450" s="11">
        <f t="shared" si="26"/>
        <v>147.12632962755995</v>
      </c>
      <c r="E450" s="11">
        <f t="shared" si="27"/>
        <v>959.51954104930417</v>
      </c>
      <c r="F450" s="11">
        <f>Speed_Calc!B$5*E450</f>
        <v>863.56758694437372</v>
      </c>
      <c r="G450" s="14">
        <f>Speed_Calc!G$3+Speed_Calc!G$5*A450^2</f>
        <v>26.872979600000001</v>
      </c>
      <c r="H450" s="7">
        <f>(F450-G450)/Speed_Calc!G$2*9.806</f>
        <v>6.0775017182362436</v>
      </c>
      <c r="I450" s="4">
        <f t="shared" si="28"/>
        <v>11.5</v>
      </c>
    </row>
    <row r="451" spans="1:9" x14ac:dyDescent="0.15">
      <c r="A451" s="11">
        <v>41.5</v>
      </c>
      <c r="B451" s="14">
        <v>3.133</v>
      </c>
      <c r="C451" s="11">
        <f t="shared" si="29"/>
        <v>5377.9824351141669</v>
      </c>
      <c r="D451" s="11">
        <f t="shared" si="26"/>
        <v>147.59428455621537</v>
      </c>
      <c r="E451" s="11">
        <f t="shared" si="27"/>
        <v>960.25197181152191</v>
      </c>
      <c r="F451" s="11">
        <f>Speed_Calc!B$5*E451</f>
        <v>864.22677463036973</v>
      </c>
      <c r="G451" s="14">
        <f>Speed_Calc!G$3+Speed_Calc!G$5*A451^2</f>
        <v>26.906222499999998</v>
      </c>
      <c r="H451" s="7">
        <f>(F451-G451)/Speed_Calc!G$2*9.806</f>
        <v>6.0820483956965958</v>
      </c>
      <c r="I451" s="4">
        <f t="shared" si="28"/>
        <v>11.527777777777777</v>
      </c>
    </row>
    <row r="452" spans="1:9" x14ac:dyDescent="0.15">
      <c r="A452" s="11">
        <v>41.6</v>
      </c>
      <c r="B452" s="14">
        <v>3.133</v>
      </c>
      <c r="C452" s="11">
        <f t="shared" si="29"/>
        <v>5390.9414289337192</v>
      </c>
      <c r="D452" s="11">
        <f t="shared" si="26"/>
        <v>148.06354256235622</v>
      </c>
      <c r="E452" s="11">
        <f t="shared" si="27"/>
        <v>960.989338746062</v>
      </c>
      <c r="F452" s="11">
        <f>Speed_Calc!B$5*E452</f>
        <v>864.89040487145587</v>
      </c>
      <c r="G452" s="14">
        <f>Speed_Calc!G$3+Speed_Calc!G$5*A452^2</f>
        <v>26.939545599999999</v>
      </c>
      <c r="H452" s="7">
        <f>(F452-G452)/Speed_Calc!G$2*9.806</f>
        <v>6.0866267600117752</v>
      </c>
      <c r="I452" s="4">
        <f t="shared" si="28"/>
        <v>11.555555555555555</v>
      </c>
    </row>
    <row r="453" spans="1:9" x14ac:dyDescent="0.15">
      <c r="A453" s="11">
        <v>41.7</v>
      </c>
      <c r="B453" s="14">
        <v>3.133</v>
      </c>
      <c r="C453" s="11">
        <f t="shared" si="29"/>
        <v>5403.9004227532723</v>
      </c>
      <c r="D453" s="11">
        <f t="shared" si="26"/>
        <v>148.53410231579204</v>
      </c>
      <c r="E453" s="11">
        <f t="shared" si="27"/>
        <v>961.73159772814972</v>
      </c>
      <c r="F453" s="11">
        <f>Speed_Calc!B$5*E453</f>
        <v>865.55843795533474</v>
      </c>
      <c r="G453" s="14">
        <f>Speed_Calc!G$3+Speed_Calc!G$5*A453^2</f>
        <v>26.972948899999999</v>
      </c>
      <c r="H453" s="7">
        <f>(F453-G453)/Speed_Calc!G$2*9.806</f>
        <v>6.091236522723416</v>
      </c>
      <c r="I453" s="4">
        <f t="shared" si="28"/>
        <v>11.583333333333334</v>
      </c>
    </row>
    <row r="454" spans="1:9" x14ac:dyDescent="0.15">
      <c r="A454" s="11">
        <v>41.8</v>
      </c>
      <c r="B454" s="14">
        <v>3.133</v>
      </c>
      <c r="C454" s="11">
        <f t="shared" si="29"/>
        <v>5416.8594165728236</v>
      </c>
      <c r="D454" s="11">
        <f t="shared" si="26"/>
        <v>149.00596224911672</v>
      </c>
      <c r="E454" s="11">
        <f t="shared" si="27"/>
        <v>962.47870352300265</v>
      </c>
      <c r="F454" s="11">
        <f>Speed_Calc!B$5*E454</f>
        <v>866.23083317070245</v>
      </c>
      <c r="G454" s="14">
        <f>Speed_Calc!G$3+Speed_Calc!G$5*A454^2</f>
        <v>27.006432399999998</v>
      </c>
      <c r="H454" s="7">
        <f>(F454-G454)/Speed_Calc!G$2*9.806</f>
        <v>6.0958773881166719</v>
      </c>
      <c r="I454" s="4">
        <f t="shared" si="28"/>
        <v>11.611111111111111</v>
      </c>
    </row>
    <row r="455" spans="1:9" x14ac:dyDescent="0.15">
      <c r="A455" s="11">
        <v>41.9</v>
      </c>
      <c r="B455" s="14">
        <v>3.133</v>
      </c>
      <c r="C455" s="11">
        <f t="shared" si="29"/>
        <v>5429.8184103923759</v>
      </c>
      <c r="D455" s="11">
        <f t="shared" si="26"/>
        <v>149.4791205556528</v>
      </c>
      <c r="E455" s="11">
        <f t="shared" si="27"/>
        <v>963.23060978582953</v>
      </c>
      <c r="F455" s="11">
        <f>Speed_Calc!B$5*E455</f>
        <v>866.9075488072466</v>
      </c>
      <c r="G455" s="14">
        <f>Speed_Calc!G$3+Speed_Calc!G$5*A455^2</f>
        <v>27.0399961</v>
      </c>
      <c r="H455" s="7">
        <f>(F455-G455)/Speed_Calc!G$2*9.806</f>
        <v>6.1005490532201927</v>
      </c>
      <c r="I455" s="4">
        <f t="shared" si="28"/>
        <v>11.638888888888888</v>
      </c>
    </row>
    <row r="456" spans="1:9" x14ac:dyDescent="0.15">
      <c r="A456" s="11">
        <v>42</v>
      </c>
      <c r="B456" s="14">
        <v>3.133</v>
      </c>
      <c r="C456" s="11">
        <f t="shared" si="29"/>
        <v>5442.777404211929</v>
      </c>
      <c r="D456" s="11">
        <f t="shared" si="26"/>
        <v>149.95357518739522</v>
      </c>
      <c r="E456" s="11">
        <f t="shared" si="27"/>
        <v>963.98726906182605</v>
      </c>
      <c r="F456" s="11">
        <f>Speed_Calc!B$5*E456</f>
        <v>867.58854215564349</v>
      </c>
      <c r="G456" s="14">
        <f>Speed_Calc!G$3+Speed_Calc!G$5*A456^2</f>
        <v>27.073639999999997</v>
      </c>
      <c r="H456" s="7">
        <f>(F456-G456)/Speed_Calc!G$2*9.806</f>
        <v>6.1052512078061039</v>
      </c>
      <c r="I456" s="4">
        <f t="shared" si="28"/>
        <v>11.666666666666666</v>
      </c>
    </row>
    <row r="457" spans="1:9" x14ac:dyDescent="0.15">
      <c r="A457" s="11">
        <v>42.1</v>
      </c>
      <c r="B457" s="14">
        <v>3.133</v>
      </c>
      <c r="C457" s="11">
        <f t="shared" si="29"/>
        <v>5455.7363980314803</v>
      </c>
      <c r="D457" s="11">
        <f t="shared" si="26"/>
        <v>150.429323852957</v>
      </c>
      <c r="E457" s="11">
        <f t="shared" si="27"/>
        <v>964.74863278618511</v>
      </c>
      <c r="F457" s="11">
        <f>Speed_Calc!B$5*E457</f>
        <v>868.27376950756661</v>
      </c>
      <c r="G457" s="14">
        <f>Speed_Calc!G$3+Speed_Calc!G$5*A457^2</f>
        <v>27.107364099999998</v>
      </c>
      <c r="H457" s="7">
        <f>(F457-G457)/Speed_Calc!G$2*9.806</f>
        <v>6.1099835343900715</v>
      </c>
      <c r="I457" s="4">
        <f t="shared" si="28"/>
        <v>11.694444444444445</v>
      </c>
    </row>
    <row r="458" spans="1:9" x14ac:dyDescent="0.15">
      <c r="A458" s="11">
        <v>42.2</v>
      </c>
      <c r="B458" s="14">
        <v>3.133</v>
      </c>
      <c r="C458" s="11">
        <f t="shared" si="29"/>
        <v>5468.6953918510335</v>
      </c>
      <c r="D458" s="11">
        <f t="shared" si="26"/>
        <v>150.90636401551299</v>
      </c>
      <c r="E458" s="11">
        <f t="shared" si="27"/>
        <v>965.5146512840879</v>
      </c>
      <c r="F458" s="11">
        <f>Speed_Calc!B$5*E458</f>
        <v>868.96318615567918</v>
      </c>
      <c r="G458" s="14">
        <f>Speed_Calc!G$3+Speed_Calc!G$5*A458^2</f>
        <v>27.141168399999998</v>
      </c>
      <c r="H458" s="7">
        <f>(F458-G458)/Speed_Calc!G$2*9.806</f>
        <v>6.1147457082312515</v>
      </c>
      <c r="I458" s="4">
        <f t="shared" si="28"/>
        <v>11.722222222222223</v>
      </c>
    </row>
    <row r="459" spans="1:9" x14ac:dyDescent="0.15">
      <c r="A459" s="11">
        <v>42.3</v>
      </c>
      <c r="B459" s="14">
        <v>3.133</v>
      </c>
      <c r="C459" s="11">
        <f t="shared" si="29"/>
        <v>5481.6543856705839</v>
      </c>
      <c r="D459" s="11">
        <f t="shared" si="26"/>
        <v>151.38469289074382</v>
      </c>
      <c r="E459" s="11">
        <f t="shared" si="27"/>
        <v>966.28527377070566</v>
      </c>
      <c r="F459" s="11">
        <f>Speed_Calc!B$5*E459</f>
        <v>869.6567463936351</v>
      </c>
      <c r="G459" s="14">
        <f>Speed_Calc!G$3+Speed_Calc!G$5*A459^2</f>
        <v>27.175052899999997</v>
      </c>
      <c r="H459" s="7">
        <f>(F459-G459)/Speed_Calc!G$2*9.806</f>
        <v>6.1195373973322855</v>
      </c>
      <c r="I459" s="4">
        <f t="shared" si="28"/>
        <v>11.749999999999998</v>
      </c>
    </row>
    <row r="460" spans="1:9" x14ac:dyDescent="0.15">
      <c r="A460" s="11">
        <v>42.4</v>
      </c>
      <c r="B460" s="14">
        <v>3.133</v>
      </c>
      <c r="C460" s="11">
        <f t="shared" si="29"/>
        <v>5494.6133794901361</v>
      </c>
      <c r="D460" s="11">
        <f t="shared" si="26"/>
        <v>151.86430744478167</v>
      </c>
      <c r="E460" s="11">
        <f t="shared" si="27"/>
        <v>967.0604483512044</v>
      </c>
      <c r="F460" s="11">
        <f>Speed_Calc!B$5*E460</f>
        <v>870.35440351608395</v>
      </c>
      <c r="G460" s="14">
        <f>Speed_Calc!G$3+Speed_Calc!G$5*A460^2</f>
        <v>27.209017599999999</v>
      </c>
      <c r="H460" s="7">
        <f>(F460-G460)/Speed_Calc!G$2*9.806</f>
        <v>6.1243582624393467</v>
      </c>
      <c r="I460" s="4">
        <f t="shared" si="28"/>
        <v>11.777777777777777</v>
      </c>
    </row>
    <row r="461" spans="1:9" x14ac:dyDescent="0.15">
      <c r="A461" s="11">
        <v>42.5</v>
      </c>
      <c r="B461" s="14">
        <v>3.133</v>
      </c>
      <c r="C461" s="11">
        <f t="shared" si="29"/>
        <v>5507.5723733096893</v>
      </c>
      <c r="D461" s="11">
        <f t="shared" si="26"/>
        <v>152.34520439215376</v>
      </c>
      <c r="E461" s="11">
        <f t="shared" si="27"/>
        <v>967.84012202074166</v>
      </c>
      <c r="F461" s="11">
        <f>Speed_Calc!B$5*E461</f>
        <v>871.05610981866755</v>
      </c>
      <c r="G461" s="14">
        <f>Speed_Calc!G$3+Speed_Calc!G$5*A461^2</f>
        <v>27.243062500000001</v>
      </c>
      <c r="H461" s="7">
        <f>(F461-G461)/Speed_Calc!G$2*9.806</f>
        <v>6.1292079570421132</v>
      </c>
      <c r="I461" s="4">
        <f t="shared" si="28"/>
        <v>11.805555555555555</v>
      </c>
    </row>
    <row r="462" spans="1:9" x14ac:dyDescent="0.15">
      <c r="A462" s="11">
        <v>42.6</v>
      </c>
      <c r="B462" s="14">
        <v>3.133</v>
      </c>
      <c r="C462" s="11">
        <f t="shared" si="29"/>
        <v>5520.5313671292424</v>
      </c>
      <c r="D462" s="11">
        <f t="shared" si="26"/>
        <v>152.82738019372573</v>
      </c>
      <c r="E462" s="11">
        <f t="shared" si="27"/>
        <v>968.62424066445885</v>
      </c>
      <c r="F462" s="11">
        <f>Speed_Calc!B$5*E462</f>
        <v>871.76181659801296</v>
      </c>
      <c r="G462" s="14">
        <f>Speed_Calc!G$3+Speed_Calc!G$5*A462^2</f>
        <v>27.277187600000001</v>
      </c>
      <c r="H462" s="7">
        <f>(F462-G462)/Speed_Calc!G$2*9.806</f>
        <v>6.1340861273737142</v>
      </c>
      <c r="I462" s="4">
        <f t="shared" si="28"/>
        <v>11.833333333333334</v>
      </c>
    </row>
    <row r="463" spans="1:9" x14ac:dyDescent="0.15">
      <c r="A463" s="11">
        <v>42.7</v>
      </c>
      <c r="B463" s="14">
        <v>3.133</v>
      </c>
      <c r="C463" s="11">
        <f t="shared" si="29"/>
        <v>5533.4903609487947</v>
      </c>
      <c r="D463" s="11">
        <f t="shared" si="26"/>
        <v>153.31083105464924</v>
      </c>
      <c r="E463" s="11">
        <f t="shared" si="27"/>
        <v>969.41274905750095</v>
      </c>
      <c r="F463" s="11">
        <f>Speed_Calc!B$5*E463</f>
        <v>872.47147415175084</v>
      </c>
      <c r="G463" s="14">
        <f>Speed_Calc!G$3+Speed_Calc!G$5*A463^2</f>
        <v>27.311392900000001</v>
      </c>
      <c r="H463" s="7">
        <f>(F463-G463)/Speed_Calc!G$2*9.806</f>
        <v>6.1389924124108655</v>
      </c>
      <c r="I463" s="4">
        <f t="shared" si="28"/>
        <v>11.861111111111112</v>
      </c>
    </row>
    <row r="464" spans="1:9" x14ac:dyDescent="0.15">
      <c r="A464" s="11">
        <v>42.8</v>
      </c>
      <c r="B464" s="14">
        <v>3.133</v>
      </c>
      <c r="C464" s="11">
        <f t="shared" si="29"/>
        <v>5546.449354768346</v>
      </c>
      <c r="D464" s="11">
        <f t="shared" si="26"/>
        <v>153.79555292230242</v>
      </c>
      <c r="E464" s="11">
        <f t="shared" si="27"/>
        <v>970.20559086499202</v>
      </c>
      <c r="F464" s="11">
        <f>Speed_Calc!B$5*E464</f>
        <v>873.18503177849288</v>
      </c>
      <c r="G464" s="14">
        <f>Speed_Calc!G$3+Speed_Calc!G$5*A464^2</f>
        <v>27.345678399999997</v>
      </c>
      <c r="H464" s="7">
        <f>(F464-G464)/Speed_Calc!G$2*9.806</f>
        <v>6.1439264438737036</v>
      </c>
      <c r="I464" s="4">
        <f t="shared" si="28"/>
        <v>11.888888888888888</v>
      </c>
    </row>
    <row r="465" spans="1:9" x14ac:dyDescent="0.15">
      <c r="A465" s="11">
        <v>42.9</v>
      </c>
      <c r="B465" s="14">
        <v>3.133</v>
      </c>
      <c r="C465" s="11">
        <f t="shared" si="29"/>
        <v>5559.4083485878991</v>
      </c>
      <c r="D465" s="11">
        <f t="shared" si="26"/>
        <v>154.28154148423747</v>
      </c>
      <c r="E465" s="11">
        <f t="shared" si="27"/>
        <v>971.0027086420539</v>
      </c>
      <c r="F465" s="11">
        <f>Speed_Calc!B$5*E465</f>
        <v>873.90243777784849</v>
      </c>
      <c r="G465" s="14">
        <f>Speed_Calc!G$3+Speed_Calc!G$5*A465^2</f>
        <v>27.380044099999999</v>
      </c>
      <c r="H465" s="7">
        <f>(F465-G465)/Speed_Calc!G$2*9.806</f>
        <v>6.1488878462259127</v>
      </c>
      <c r="I465" s="4">
        <f t="shared" si="28"/>
        <v>11.916666666666666</v>
      </c>
    </row>
    <row r="466" spans="1:9" x14ac:dyDescent="0.15">
      <c r="A466" s="11">
        <v>43</v>
      </c>
      <c r="B466" s="14">
        <v>3.133</v>
      </c>
      <c r="C466" s="11">
        <f t="shared" si="29"/>
        <v>5572.3673424074514</v>
      </c>
      <c r="D466" s="11">
        <f t="shared" si="26"/>
        <v>154.76879216612417</v>
      </c>
      <c r="E466" s="11">
        <f t="shared" si="27"/>
        <v>971.80404383380278</v>
      </c>
      <c r="F466" s="11">
        <f>Speed_Calc!B$5*E466</f>
        <v>874.6236394504225</v>
      </c>
      <c r="G466" s="14">
        <f>Speed_Calc!G$3+Speed_Calc!G$5*A466^2</f>
        <v>27.414490000000001</v>
      </c>
      <c r="H466" s="7">
        <f>(F466-G466)/Speed_Calc!G$2*9.806</f>
        <v>6.153876236674698</v>
      </c>
      <c r="I466" s="4">
        <f t="shared" si="28"/>
        <v>11.944444444444445</v>
      </c>
    </row>
    <row r="467" spans="1:9" x14ac:dyDescent="0.15">
      <c r="A467" s="11">
        <v>43.1</v>
      </c>
      <c r="B467" s="14">
        <v>3.133</v>
      </c>
      <c r="C467" s="11">
        <f t="shared" si="29"/>
        <v>5585.3263362270036</v>
      </c>
      <c r="D467" s="11">
        <f t="shared" si="26"/>
        <v>155.25730012969277</v>
      </c>
      <c r="E467" s="11">
        <f t="shared" si="27"/>
        <v>972.60953677533712</v>
      </c>
      <c r="F467" s="11">
        <f>Speed_Calc!B$5*E467</f>
        <v>875.34858309780338</v>
      </c>
      <c r="G467" s="14">
        <f>Speed_Calc!G$3+Speed_Calc!G$5*A467^2</f>
        <v>27.449016100000001</v>
      </c>
      <c r="H467" s="7">
        <f>(F467-G467)/Speed_Calc!G$2*9.806</f>
        <v>6.1588912251707111</v>
      </c>
      <c r="I467" s="4">
        <f t="shared" si="28"/>
        <v>11.972222222222223</v>
      </c>
    </row>
    <row r="468" spans="1:9" x14ac:dyDescent="0.15">
      <c r="A468" s="11">
        <v>43.2</v>
      </c>
      <c r="B468" s="14">
        <v>3.133</v>
      </c>
      <c r="C468" s="11">
        <f t="shared" si="29"/>
        <v>5598.2853300465558</v>
      </c>
      <c r="D468" s="11">
        <f t="shared" si="26"/>
        <v>155.74706027068095</v>
      </c>
      <c r="E468" s="11">
        <f t="shared" si="27"/>
        <v>973.41912669175588</v>
      </c>
      <c r="F468" s="11">
        <f>Speed_Calc!B$5*E468</f>
        <v>876.07721402258028</v>
      </c>
      <c r="G468" s="14">
        <f>Speed_Calc!G$3+Speed_Calc!G$5*A468^2</f>
        <v>27.483622400000002</v>
      </c>
      <c r="H468" s="7">
        <f>(F468-G468)/Speed_Calc!G$2*9.806</f>
        <v>6.1639324144081646</v>
      </c>
      <c r="I468" s="4">
        <f t="shared" si="28"/>
        <v>12</v>
      </c>
    </row>
    <row r="469" spans="1:9" x14ac:dyDescent="0.15">
      <c r="A469" s="11">
        <v>43.3</v>
      </c>
      <c r="B469" s="14">
        <v>3.133</v>
      </c>
      <c r="C469" s="11">
        <f t="shared" si="29"/>
        <v>5611.2443238661053</v>
      </c>
      <c r="D469" s="11">
        <f t="shared" si="26"/>
        <v>156.23806721677624</v>
      </c>
      <c r="E469" s="11">
        <f t="shared" si="27"/>
        <v>974.23275169814337</v>
      </c>
      <c r="F469" s="11">
        <f>Speed_Calc!B$5*E469</f>
        <v>876.80947652832901</v>
      </c>
      <c r="G469" s="14">
        <f>Speed_Calc!G$3+Speed_Calc!G$5*A469^2</f>
        <v>27.518308899999997</v>
      </c>
      <c r="H469" s="7">
        <f>(F469-G469)/Speed_Calc!G$2*9.806</f>
        <v>6.1689993998247363</v>
      </c>
      <c r="I469" s="4">
        <f t="shared" si="28"/>
        <v>12.027777777777777</v>
      </c>
    </row>
    <row r="470" spans="1:9" x14ac:dyDescent="0.15">
      <c r="A470" s="11">
        <v>43.4</v>
      </c>
      <c r="B470" s="14">
        <v>3.133</v>
      </c>
      <c r="C470" s="11">
        <f t="shared" si="29"/>
        <v>5624.2033176856594</v>
      </c>
      <c r="D470" s="11">
        <f t="shared" si="26"/>
        <v>156.73031532556146</v>
      </c>
      <c r="E470" s="11">
        <f t="shared" si="27"/>
        <v>975.05034879957611</v>
      </c>
      <c r="F470" s="11">
        <f>Speed_Calc!B$5*E470</f>
        <v>877.54531391961848</v>
      </c>
      <c r="G470" s="14">
        <f>Speed_Calc!G$3+Speed_Calc!G$5*A470^2</f>
        <v>27.5530756</v>
      </c>
      <c r="H470" s="7">
        <f>(F470-G470)/Speed_Calc!G$2*9.806</f>
        <v>6.1740917696016133</v>
      </c>
      <c r="I470" s="4">
        <f t="shared" si="28"/>
        <v>12.055555555555555</v>
      </c>
    </row>
    <row r="471" spans="1:9" x14ac:dyDescent="0.15">
      <c r="A471" s="11">
        <v>43.5</v>
      </c>
      <c r="B471" s="14">
        <v>3.133</v>
      </c>
      <c r="C471" s="11">
        <f t="shared" si="29"/>
        <v>5637.1623115052116</v>
      </c>
      <c r="D471" s="11">
        <f t="shared" si="26"/>
        <v>157.22379868245906</v>
      </c>
      <c r="E471" s="11">
        <f t="shared" si="27"/>
        <v>975.87185389112562</v>
      </c>
      <c r="F471" s="11">
        <f>Speed_Calc!B$5*E471</f>
        <v>878.28466850201312</v>
      </c>
      <c r="G471" s="14">
        <f>Speed_Calc!G$3+Speed_Calc!G$5*A471^2</f>
        <v>27.587922499999998</v>
      </c>
      <c r="H471" s="7">
        <f>(F471-G471)/Speed_Calc!G$2*9.806</f>
        <v>6.1792091046635109</v>
      </c>
      <c r="I471" s="4">
        <f t="shared" si="28"/>
        <v>12.083333333333332</v>
      </c>
    </row>
    <row r="472" spans="1:9" x14ac:dyDescent="0.15">
      <c r="A472" s="11">
        <v>43.6</v>
      </c>
      <c r="B472" s="14">
        <v>3.133</v>
      </c>
      <c r="C472" s="11">
        <f t="shared" si="29"/>
        <v>5650.1213053247639</v>
      </c>
      <c r="D472" s="11">
        <f t="shared" si="26"/>
        <v>157.71851109867501</v>
      </c>
      <c r="E472" s="11">
        <f t="shared" si="27"/>
        <v>976.69720175784971</v>
      </c>
      <c r="F472" s="11">
        <f>Speed_Calc!B$5*E472</f>
        <v>879.02748158206475</v>
      </c>
      <c r="G472" s="14">
        <f>Speed_Calc!G$3+Speed_Calc!G$5*A472^2</f>
        <v>27.622849599999999</v>
      </c>
      <c r="H472" s="7">
        <f>(F472-G472)/Speed_Calc!G$2*9.806</f>
        <v>6.1843509786786122</v>
      </c>
      <c r="I472" s="4">
        <f t="shared" si="28"/>
        <v>12.111111111111111</v>
      </c>
    </row>
    <row r="473" spans="1:9" x14ac:dyDescent="0.15">
      <c r="A473" s="11">
        <v>43.7</v>
      </c>
      <c r="B473" s="14">
        <v>3.133</v>
      </c>
      <c r="C473" s="11">
        <f t="shared" si="29"/>
        <v>5663.080299144317</v>
      </c>
      <c r="D473" s="11">
        <f t="shared" si="26"/>
        <v>158.21444610914375</v>
      </c>
      <c r="E473" s="11">
        <f t="shared" si="27"/>
        <v>977.52632607480098</v>
      </c>
      <c r="F473" s="11">
        <f>Speed_Calc!B$5*E473</f>
        <v>879.77369346732087</v>
      </c>
      <c r="G473" s="14">
        <f>Speed_Calc!G$3+Speed_Calc!G$5*A473^2</f>
        <v>27.657856899999999</v>
      </c>
      <c r="H473" s="7">
        <f>(F473-G473)/Speed_Calc!G$2*9.806</f>
        <v>6.1895169580586282</v>
      </c>
      <c r="I473" s="4">
        <f t="shared" si="28"/>
        <v>12.138888888888889</v>
      </c>
    </row>
    <row r="474" spans="1:9" x14ac:dyDescent="0.15">
      <c r="A474" s="11">
        <v>43.8</v>
      </c>
      <c r="B474" s="14">
        <v>3.133</v>
      </c>
      <c r="C474" s="11">
        <f t="shared" si="29"/>
        <v>5676.0392929638683</v>
      </c>
      <c r="D474" s="11">
        <f t="shared" si="26"/>
        <v>158.71159697047253</v>
      </c>
      <c r="E474" s="11">
        <f t="shared" si="27"/>
        <v>978.35915940702239</v>
      </c>
      <c r="F474" s="11">
        <f>Speed_Calc!B$5*E474</f>
        <v>880.5232434663202</v>
      </c>
      <c r="G474" s="14">
        <f>Speed_Calc!G$3+Speed_Calc!G$5*A474^2</f>
        <v>27.692944399999998</v>
      </c>
      <c r="H474" s="7">
        <f>(F474-G474)/Speed_Calc!G$2*9.806</f>
        <v>6.1947066019587664</v>
      </c>
      <c r="I474" s="4">
        <f t="shared" si="28"/>
        <v>12.166666666666666</v>
      </c>
    </row>
    <row r="475" spans="1:9" x14ac:dyDescent="0.15">
      <c r="A475" s="11">
        <v>43.9</v>
      </c>
      <c r="B475" s="14">
        <v>3.133</v>
      </c>
      <c r="C475" s="11">
        <f t="shared" si="29"/>
        <v>5688.9982867834206</v>
      </c>
      <c r="D475" s="11">
        <f t="shared" si="26"/>
        <v>159.20995665888569</v>
      </c>
      <c r="E475" s="11">
        <f t="shared" si="27"/>
        <v>979.19563320954762</v>
      </c>
      <c r="F475" s="11">
        <f>Speed_Calc!B$5*E475</f>
        <v>881.27606988859293</v>
      </c>
      <c r="G475" s="14">
        <f>Speed_Calc!G$3+Speed_Calc!G$5*A475^2</f>
        <v>27.728112099999997</v>
      </c>
      <c r="H475" s="7">
        <f>(F475-G475)/Speed_Calc!G$2*9.806</f>
        <v>6.1999194622777347</v>
      </c>
      <c r="I475" s="4">
        <f t="shared" si="28"/>
        <v>12.194444444444443</v>
      </c>
    </row>
    <row r="476" spans="1:9" x14ac:dyDescent="0.15">
      <c r="A476" s="11">
        <v>44</v>
      </c>
      <c r="B476" s="14">
        <v>3.133</v>
      </c>
      <c r="C476" s="11">
        <f t="shared" si="29"/>
        <v>5701.9572806029728</v>
      </c>
      <c r="D476" s="11">
        <f t="shared" si="26"/>
        <v>159.7095178681692</v>
      </c>
      <c r="E476" s="11">
        <f t="shared" si="27"/>
        <v>980.03567782740197</v>
      </c>
      <c r="F476" s="11">
        <f>Speed_Calc!B$5*E476</f>
        <v>882.03211004466175</v>
      </c>
      <c r="G476" s="14">
        <f>Speed_Calc!G$3+Speed_Calc!G$5*A476^2</f>
        <v>27.763359999999999</v>
      </c>
      <c r="H476" s="7">
        <f>(F476-G476)/Speed_Calc!G$2*9.806</f>
        <v>6.2051550836577425</v>
      </c>
      <c r="I476" s="4">
        <f t="shared" si="28"/>
        <v>12.222222222222221</v>
      </c>
    </row>
    <row r="477" spans="1:9" x14ac:dyDescent="0.15">
      <c r="A477" s="11">
        <v>44.1</v>
      </c>
      <c r="B477" s="14">
        <v>3.133</v>
      </c>
      <c r="C477" s="11">
        <f t="shared" si="29"/>
        <v>5714.9162744225259</v>
      </c>
      <c r="D477" s="11">
        <f t="shared" si="26"/>
        <v>160.21027300761546</v>
      </c>
      <c r="E477" s="11">
        <f t="shared" si="27"/>
        <v>980.87922249560461</v>
      </c>
      <c r="F477" s="11">
        <f>Speed_Calc!B$5*E477</f>
        <v>882.79130024604422</v>
      </c>
      <c r="G477" s="14">
        <f>Speed_Calc!G$3+Speed_Calc!G$5*A477^2</f>
        <v>27.7986881</v>
      </c>
      <c r="H477" s="7">
        <f>(F477-G477)/Speed_Calc!G$2*9.806</f>
        <v>6.2104130034845246</v>
      </c>
      <c r="I477" s="4">
        <f t="shared" si="28"/>
        <v>12.25</v>
      </c>
    </row>
    <row r="478" spans="1:9" x14ac:dyDescent="0.15">
      <c r="A478" s="11">
        <v>44.2</v>
      </c>
      <c r="B478" s="14">
        <v>3.133</v>
      </c>
      <c r="C478" s="11">
        <f t="shared" si="29"/>
        <v>5727.8752682420782</v>
      </c>
      <c r="D478" s="11">
        <f t="shared" si="26"/>
        <v>160.7122141999659</v>
      </c>
      <c r="E478" s="11">
        <f t="shared" si="27"/>
        <v>981.72619533915804</v>
      </c>
      <c r="F478" s="11">
        <f>Speed_Calc!B$5*E478</f>
        <v>883.5535758052423</v>
      </c>
      <c r="G478" s="14">
        <f>Speed_Calc!G$3+Speed_Calc!G$5*A478^2</f>
        <v>27.8340964</v>
      </c>
      <c r="H478" s="7">
        <f>(F478-G478)/Speed_Calc!G$2*9.806</f>
        <v>6.2156927518872633</v>
      </c>
      <c r="I478" s="4">
        <f t="shared" si="28"/>
        <v>12.277777777777779</v>
      </c>
    </row>
    <row r="479" spans="1:9" x14ac:dyDescent="0.15">
      <c r="A479" s="11">
        <v>44.3</v>
      </c>
      <c r="B479" s="14">
        <v>3.133</v>
      </c>
      <c r="C479" s="11">
        <f t="shared" si="29"/>
        <v>5740.8342620616286</v>
      </c>
      <c r="D479" s="11">
        <f t="shared" si="26"/>
        <v>161.21533327935893</v>
      </c>
      <c r="E479" s="11">
        <f t="shared" si="27"/>
        <v>982.57652337306797</v>
      </c>
      <c r="F479" s="11">
        <f>Speed_Calc!B$5*E479</f>
        <v>884.31887103576116</v>
      </c>
      <c r="G479" s="14">
        <f>Speed_Calc!G$3+Speed_Calc!G$5*A479^2</f>
        <v>27.8695849</v>
      </c>
      <c r="H479" s="7">
        <f>(F479-G479)/Speed_Calc!G$2*9.806</f>
        <v>6.2209938517387213</v>
      </c>
      <c r="I479" s="4">
        <f t="shared" si="28"/>
        <v>12.305555555555554</v>
      </c>
    </row>
    <row r="480" spans="1:9" x14ac:dyDescent="0.15">
      <c r="A480" s="11">
        <v>44.4</v>
      </c>
      <c r="B480" s="14">
        <v>3.133</v>
      </c>
      <c r="C480" s="11">
        <f t="shared" si="29"/>
        <v>5753.7932558811808</v>
      </c>
      <c r="D480" s="11">
        <f t="shared" si="26"/>
        <v>161.71962178927072</v>
      </c>
      <c r="E480" s="11">
        <f t="shared" si="27"/>
        <v>983.43013250232229</v>
      </c>
      <c r="F480" s="11">
        <f>Speed_Calc!B$5*E480</f>
        <v>885.08711925209013</v>
      </c>
      <c r="G480" s="14">
        <f>Speed_Calc!G$3+Speed_Calc!G$5*A480^2</f>
        <v>27.905153599999998</v>
      </c>
      <c r="H480" s="7">
        <f>(F480-G480)/Speed_Calc!G$2*9.806</f>
        <v>6.2263158186551086</v>
      </c>
      <c r="I480" s="4">
        <f t="shared" si="28"/>
        <v>12.333333333333332</v>
      </c>
    </row>
    <row r="481" spans="1:9" x14ac:dyDescent="0.15">
      <c r="A481" s="11">
        <v>44.5</v>
      </c>
      <c r="B481" s="14">
        <v>3.133</v>
      </c>
      <c r="C481" s="11">
        <f t="shared" si="29"/>
        <v>5766.752249700734</v>
      </c>
      <c r="D481" s="11">
        <f t="shared" si="26"/>
        <v>162.22507098046182</v>
      </c>
      <c r="E481" s="11">
        <f t="shared" si="27"/>
        <v>984.28694752190336</v>
      </c>
      <c r="F481" s="11">
        <f>Speed_Calc!B$5*E481</f>
        <v>885.85825276971309</v>
      </c>
      <c r="G481" s="14">
        <f>Speed_Calc!G$3+Speed_Calc!G$5*A481^2</f>
        <v>27.9408025</v>
      </c>
      <c r="H481" s="7">
        <f>(F481-G481)/Speed_Calc!G$2*9.806</f>
        <v>6.2316581609961528</v>
      </c>
      <c r="I481" s="4">
        <f t="shared" si="28"/>
        <v>12.361111111111111</v>
      </c>
    </row>
    <row r="482" spans="1:9" x14ac:dyDescent="0.15">
      <c r="A482" s="11">
        <v>44.6</v>
      </c>
      <c r="B482" s="14">
        <v>3.133</v>
      </c>
      <c r="C482" s="11">
        <f t="shared" si="29"/>
        <v>5779.7112435202862</v>
      </c>
      <c r="D482" s="11">
        <f t="shared" si="26"/>
        <v>162.73167180892045</v>
      </c>
      <c r="E482" s="11">
        <f t="shared" si="27"/>
        <v>985.14689211678296</v>
      </c>
      <c r="F482" s="11">
        <f>Speed_Calc!B$5*E482</f>
        <v>886.63220290510469</v>
      </c>
      <c r="G482" s="14">
        <f>Speed_Calc!G$3+Speed_Calc!G$5*A482^2</f>
        <v>27.976531600000001</v>
      </c>
      <c r="H482" s="7">
        <f>(F482-G482)/Speed_Calc!G$2*9.806</f>
        <v>6.2370203798650783</v>
      </c>
      <c r="I482" s="4">
        <f t="shared" si="28"/>
        <v>12.388888888888889</v>
      </c>
    </row>
    <row r="483" spans="1:9" x14ac:dyDescent="0.15">
      <c r="A483" s="11">
        <v>44.7</v>
      </c>
      <c r="B483" s="14">
        <v>3.133</v>
      </c>
      <c r="C483" s="11">
        <f t="shared" si="29"/>
        <v>5792.6702373398393</v>
      </c>
      <c r="D483" s="11">
        <f t="shared" si="26"/>
        <v>163.23941493380838</v>
      </c>
      <c r="E483" s="11">
        <f t="shared" si="27"/>
        <v>986.00988886192965</v>
      </c>
      <c r="F483" s="11">
        <f>Speed_Calc!B$5*E483</f>
        <v>887.40889997573674</v>
      </c>
      <c r="G483" s="14">
        <f>Speed_Calc!G$3+Speed_Calc!G$5*A483^2</f>
        <v>28.012340899999998</v>
      </c>
      <c r="H483" s="7">
        <f>(F483-G483)/Speed_Calc!G$2*9.806</f>
        <v>6.2424019691086476</v>
      </c>
      <c r="I483" s="4">
        <f t="shared" si="28"/>
        <v>12.416666666666668</v>
      </c>
    </row>
    <row r="484" spans="1:9" x14ac:dyDescent="0.15">
      <c r="A484" s="11">
        <v>44.8</v>
      </c>
      <c r="B484" s="14">
        <v>3.133</v>
      </c>
      <c r="C484" s="11">
        <f t="shared" si="29"/>
        <v>5805.6292311593897</v>
      </c>
      <c r="D484" s="11">
        <f t="shared" si="26"/>
        <v>163.74829071540361</v>
      </c>
      <c r="E484" s="11">
        <f t="shared" si="27"/>
        <v>986.87585922229869</v>
      </c>
      <c r="F484" s="11">
        <f>Speed_Calc!B$5*E484</f>
        <v>888.18827330006889</v>
      </c>
      <c r="G484" s="14">
        <f>Speed_Calc!G$3+Speed_Calc!G$5*A484^2</f>
        <v>28.048230399999998</v>
      </c>
      <c r="H484" s="7">
        <f>(F484-G484)/Speed_Calc!G$2*9.806</f>
        <v>6.2478024153170928</v>
      </c>
      <c r="I484" s="4">
        <f t="shared" si="28"/>
        <v>12.444444444444443</v>
      </c>
    </row>
    <row r="485" spans="1:9" x14ac:dyDescent="0.15">
      <c r="A485" s="11">
        <v>44.9</v>
      </c>
      <c r="B485" s="14">
        <v>3.133</v>
      </c>
      <c r="C485" s="11">
        <f t="shared" si="29"/>
        <v>5818.5882249789429</v>
      </c>
      <c r="D485" s="11">
        <f t="shared" ref="D485:D548" si="30">-4.687*10^(-17)*C485^5+9.129*10^(-13)*C485^4-6.175*10^(-9)*C485^3+1.799*10^(-5)*C485^2+6.502*10^(-3)*C485</f>
        <v>164.25828921304532</v>
      </c>
      <c r="E485" s="11">
        <f t="shared" si="27"/>
        <v>987.74472355283353</v>
      </c>
      <c r="F485" s="11">
        <f>Speed_Calc!B$5*E485</f>
        <v>888.97025119755017</v>
      </c>
      <c r="G485" s="14">
        <f>Speed_Calc!G$3+Speed_Calc!G$5*A485^2</f>
        <v>28.084200099999997</v>
      </c>
      <c r="H485" s="7">
        <f>(F485-G485)/Speed_Calc!G$2*9.806</f>
        <v>6.2532211978241312</v>
      </c>
      <c r="I485" s="4">
        <f t="shared" si="28"/>
        <v>12.472222222222221</v>
      </c>
    </row>
    <row r="486" spans="1:9" x14ac:dyDescent="0.15">
      <c r="A486" s="11">
        <v>45</v>
      </c>
      <c r="B486" s="14">
        <v>3.133</v>
      </c>
      <c r="C486" s="11">
        <f t="shared" si="29"/>
        <v>5831.5472187984951</v>
      </c>
      <c r="D486" s="11">
        <f t="shared" si="30"/>
        <v>164.7694001830794</v>
      </c>
      <c r="E486" s="11">
        <f t="shared" ref="E486:E549" si="31">D486*75*B486*B$31*B$32/B$23/C486/2/PI()*60</f>
        <v>988.61640109847633</v>
      </c>
      <c r="F486" s="11">
        <f>Speed_Calc!B$5*E486</f>
        <v>889.75476098862873</v>
      </c>
      <c r="G486" s="14">
        <f>Speed_Calc!G$3+Speed_Calc!G$5*A486^2</f>
        <v>28.120249999999999</v>
      </c>
      <c r="H486" s="7">
        <f>(F486-G486)/Speed_Calc!G$2*9.806</f>
        <v>6.2586577887070316</v>
      </c>
      <c r="I486" s="4">
        <f t="shared" ref="I486:I549" si="32">A486/3.6</f>
        <v>12.5</v>
      </c>
    </row>
    <row r="487" spans="1:9" x14ac:dyDescent="0.15">
      <c r="A487" s="11">
        <v>45.1</v>
      </c>
      <c r="B487" s="14">
        <v>3.133</v>
      </c>
      <c r="C487" s="11">
        <f t="shared" si="29"/>
        <v>5844.5062126180483</v>
      </c>
      <c r="D487" s="11">
        <f t="shared" si="30"/>
        <v>165.2816130768017</v>
      </c>
      <c r="E487" s="11">
        <f t="shared" si="31"/>
        <v>989.49080999415639</v>
      </c>
      <c r="F487" s="11">
        <f>Speed_Calc!B$5*E487</f>
        <v>890.54172899474077</v>
      </c>
      <c r="G487" s="14">
        <f>Speed_Calc!G$3+Speed_Calc!G$5*A487^2</f>
        <v>28.1563801</v>
      </c>
      <c r="H487" s="7">
        <f>(F487-G487)/Speed_Calc!G$2*9.806</f>
        <v>6.2641116527865384</v>
      </c>
      <c r="I487" s="4">
        <f t="shared" si="32"/>
        <v>12.527777777777779</v>
      </c>
    </row>
    <row r="488" spans="1:9" x14ac:dyDescent="0.15">
      <c r="A488" s="11">
        <v>45.2</v>
      </c>
      <c r="B488" s="14">
        <v>3.133</v>
      </c>
      <c r="C488" s="11">
        <f t="shared" si="29"/>
        <v>5857.4652064375996</v>
      </c>
      <c r="D488" s="11">
        <f t="shared" si="30"/>
        <v>165.79491703840287</v>
      </c>
      <c r="E488" s="11">
        <f t="shared" si="31"/>
        <v>990.3678672647959</v>
      </c>
      <c r="F488" s="11">
        <f>Speed_Calc!B$5*E488</f>
        <v>891.33108053831631</v>
      </c>
      <c r="G488" s="14">
        <f>Speed_Calc!G$3+Speed_Calc!G$5*A488^2</f>
        <v>28.1925904</v>
      </c>
      <c r="H488" s="7">
        <f>(F488-G488)/Speed_Calc!G$2*9.806</f>
        <v>6.2695822476269107</v>
      </c>
      <c r="I488" s="4">
        <f t="shared" si="32"/>
        <v>12.555555555555555</v>
      </c>
    </row>
    <row r="489" spans="1:9" x14ac:dyDescent="0.15">
      <c r="A489" s="11">
        <v>45.3</v>
      </c>
      <c r="B489" s="14">
        <v>3.133</v>
      </c>
      <c r="C489" s="11">
        <f t="shared" si="29"/>
        <v>5870.4242002571509</v>
      </c>
      <c r="D489" s="11">
        <f t="shared" si="30"/>
        <v>166.30930090291287</v>
      </c>
      <c r="E489" s="11">
        <f t="shared" si="31"/>
        <v>991.24748882530878</v>
      </c>
      <c r="F489" s="11">
        <f>Speed_Calc!B$5*E489</f>
        <v>892.12273994277791</v>
      </c>
      <c r="G489" s="14">
        <f>Speed_Calc!G$3+Speed_Calc!G$5*A489^2</f>
        <v>28.2288809</v>
      </c>
      <c r="H489" s="7">
        <f>(F489-G489)/Speed_Calc!G$2*9.806</f>
        <v>6.2750690235359103</v>
      </c>
      <c r="I489" s="4">
        <f t="shared" si="32"/>
        <v>12.583333333333332</v>
      </c>
    </row>
    <row r="490" spans="1:9" x14ac:dyDescent="0.15">
      <c r="A490" s="11">
        <v>45.4</v>
      </c>
      <c r="B490" s="14">
        <v>3.133</v>
      </c>
      <c r="C490" s="11">
        <f t="shared" si="29"/>
        <v>5883.3831940767031</v>
      </c>
      <c r="D490" s="11">
        <f t="shared" si="30"/>
        <v>166.82475319414428</v>
      </c>
      <c r="E490" s="11">
        <f t="shared" si="31"/>
        <v>992.12958948059395</v>
      </c>
      <c r="F490" s="11">
        <f>Speed_Calc!B$5*E490</f>
        <v>892.91663053253455</v>
      </c>
      <c r="G490" s="14">
        <f>Speed_Calc!G$3+Speed_Calc!G$5*A490^2</f>
        <v>28.265251599999999</v>
      </c>
      <c r="H490" s="7">
        <f>(F490-G490)/Speed_Calc!G$2*9.806</f>
        <v>6.2805714235647647</v>
      </c>
      <c r="I490" s="4">
        <f t="shared" si="32"/>
        <v>12.611111111111111</v>
      </c>
    </row>
    <row r="491" spans="1:9" x14ac:dyDescent="0.15">
      <c r="A491" s="11">
        <v>45.5</v>
      </c>
      <c r="B491" s="14">
        <v>3.133</v>
      </c>
      <c r="C491" s="11">
        <f t="shared" ref="C491:C554" si="33">A491/3.6/B$23/2/PI()*B$32*B$31*B491*60</f>
        <v>5896.3421878962554</v>
      </c>
      <c r="D491" s="11">
        <f t="shared" si="30"/>
        <v>167.34126212263891</v>
      </c>
      <c r="E491" s="11">
        <f t="shared" si="31"/>
        <v>993.01408292554959</v>
      </c>
      <c r="F491" s="11">
        <f>Speed_Calc!B$5*E491</f>
        <v>893.71267463299466</v>
      </c>
      <c r="G491" s="14">
        <f>Speed_Calc!G$3+Speed_Calc!G$5*A491^2</f>
        <v>28.301702499999998</v>
      </c>
      <c r="H491" s="7">
        <f>(F491-G491)/Speed_Calc!G$2*9.806</f>
        <v>6.2860888835082553</v>
      </c>
      <c r="I491" s="4">
        <f t="shared" si="32"/>
        <v>12.638888888888889</v>
      </c>
    </row>
    <row r="492" spans="1:9" x14ac:dyDescent="0.15">
      <c r="A492" s="11">
        <v>45.6</v>
      </c>
      <c r="B492" s="14">
        <v>3.133</v>
      </c>
      <c r="C492" s="11">
        <f t="shared" si="33"/>
        <v>5909.3011817158076</v>
      </c>
      <c r="D492" s="11">
        <f t="shared" si="30"/>
        <v>167.85881558361058</v>
      </c>
      <c r="E492" s="11">
        <f t="shared" si="31"/>
        <v>993.90088174506252</v>
      </c>
      <c r="F492" s="11">
        <f>Speed_Calc!B$5*E492</f>
        <v>894.5107935705563</v>
      </c>
      <c r="G492" s="14">
        <f>Speed_Calc!G$3+Speed_Calc!G$5*A492^2</f>
        <v>28.338233600000002</v>
      </c>
      <c r="H492" s="7">
        <f>(F492-G492)/Speed_Calc!G$2*9.806</f>
        <v>6.2916208319046483</v>
      </c>
      <c r="I492" s="4">
        <f t="shared" si="32"/>
        <v>12.666666666666666</v>
      </c>
    </row>
    <row r="493" spans="1:9" x14ac:dyDescent="0.15">
      <c r="A493" s="11">
        <v>45.7</v>
      </c>
      <c r="B493" s="14">
        <v>3.133</v>
      </c>
      <c r="C493" s="11">
        <f t="shared" si="33"/>
        <v>5922.2601755353608</v>
      </c>
      <c r="D493" s="11">
        <f t="shared" si="30"/>
        <v>168.37740115489049</v>
      </c>
      <c r="E493" s="11">
        <f t="shared" si="31"/>
        <v>994.78989741401381</v>
      </c>
      <c r="F493" s="11">
        <f>Speed_Calc!B$5*E493</f>
        <v>895.31090767261242</v>
      </c>
      <c r="G493" s="14">
        <f>Speed_Calc!G$3+Speed_Calc!G$5*A493^2</f>
        <v>28.374844899999999</v>
      </c>
      <c r="H493" s="7">
        <f>(F493-G493)/Speed_Calc!G$2*9.806</f>
        <v>6.2971666900357306</v>
      </c>
      <c r="I493" s="4">
        <f t="shared" si="32"/>
        <v>12.694444444444445</v>
      </c>
    </row>
    <row r="494" spans="1:9" x14ac:dyDescent="0.15">
      <c r="A494" s="11">
        <v>45.8</v>
      </c>
      <c r="B494" s="14">
        <v>3.133</v>
      </c>
      <c r="C494" s="11">
        <f t="shared" si="33"/>
        <v>5935.2191693549121</v>
      </c>
      <c r="D494" s="11">
        <f t="shared" si="30"/>
        <v>168.89700609486988</v>
      </c>
      <c r="E494" s="11">
        <f t="shared" si="31"/>
        <v>995.68104029726817</v>
      </c>
      <c r="F494" s="11">
        <f>Speed_Calc!B$5*E494</f>
        <v>896.11293626754139</v>
      </c>
      <c r="G494" s="14">
        <f>Speed_Calc!G$3+Speed_Calc!G$5*A494^2</f>
        <v>28.411536399999999</v>
      </c>
      <c r="H494" s="7">
        <f>(F494-G494)/Speed_Calc!G$2*9.806</f>
        <v>6.3027258719267474</v>
      </c>
      <c r="I494" s="4">
        <f t="shared" si="32"/>
        <v>12.722222222222221</v>
      </c>
    </row>
    <row r="495" spans="1:9" x14ac:dyDescent="0.15">
      <c r="A495" s="11">
        <v>45.9</v>
      </c>
      <c r="B495" s="14">
        <v>3.133</v>
      </c>
      <c r="C495" s="11">
        <f t="shared" si="33"/>
        <v>5948.1781631744652</v>
      </c>
      <c r="D495" s="11">
        <f t="shared" si="30"/>
        <v>169.41761734044709</v>
      </c>
      <c r="E495" s="11">
        <f t="shared" si="31"/>
        <v>996.57421964968887</v>
      </c>
      <c r="F495" s="11">
        <f>Speed_Calc!B$5*E495</f>
        <v>896.91679768472</v>
      </c>
      <c r="G495" s="14">
        <f>Speed_Calc!G$3+Speed_Calc!G$5*A495^2</f>
        <v>28.448308099999998</v>
      </c>
      <c r="H495" s="7">
        <f>(F495-G495)/Speed_Calc!G$2*9.806</f>
        <v>6.3082977843464914</v>
      </c>
      <c r="I495" s="4">
        <f t="shared" si="32"/>
        <v>12.75</v>
      </c>
    </row>
    <row r="496" spans="1:9" x14ac:dyDescent="0.15">
      <c r="A496" s="11">
        <v>46</v>
      </c>
      <c r="B496" s="14">
        <v>3.133</v>
      </c>
      <c r="C496" s="11">
        <f t="shared" si="33"/>
        <v>5961.1371569940166</v>
      </c>
      <c r="D496" s="11">
        <f t="shared" si="30"/>
        <v>169.93922150496968</v>
      </c>
      <c r="E496" s="11">
        <f t="shared" si="31"/>
        <v>997.46934361612648</v>
      </c>
      <c r="F496" s="11">
        <f>Speed_Calc!B$5*E496</f>
        <v>897.72240925451388</v>
      </c>
      <c r="G496" s="14">
        <f>Speed_Calc!G$3+Speed_Calc!G$5*A496^2</f>
        <v>28.48516</v>
      </c>
      <c r="H496" s="7">
        <f>(F496-G496)/Speed_Calc!G$2*9.806</f>
        <v>6.313881826807231</v>
      </c>
      <c r="I496" s="4">
        <f t="shared" si="32"/>
        <v>12.777777777777777</v>
      </c>
    </row>
    <row r="497" spans="1:9" x14ac:dyDescent="0.15">
      <c r="A497" s="11">
        <v>46.1</v>
      </c>
      <c r="B497" s="14">
        <v>3.133</v>
      </c>
      <c r="C497" s="11">
        <f t="shared" si="33"/>
        <v>5974.0961508135679</v>
      </c>
      <c r="D497" s="11">
        <f t="shared" si="30"/>
        <v>170.46180487618031</v>
      </c>
      <c r="E497" s="11">
        <f t="shared" si="31"/>
        <v>998.36631923142488</v>
      </c>
      <c r="F497" s="11">
        <f>Speed_Calc!B$5*E497</f>
        <v>898.5296873082824</v>
      </c>
      <c r="G497" s="14">
        <f>Speed_Calc!G$3+Speed_Calc!G$5*A497^2</f>
        <v>28.522092100000002</v>
      </c>
      <c r="H497" s="7">
        <f>(F497-G497)/Speed_Calc!G$2*9.806</f>
        <v>6.3194773915647531</v>
      </c>
      <c r="I497" s="4">
        <f t="shared" si="32"/>
        <v>12.805555555555555</v>
      </c>
    </row>
    <row r="498" spans="1:9" x14ac:dyDescent="0.15">
      <c r="A498" s="11">
        <v>46.2</v>
      </c>
      <c r="B498" s="14">
        <v>3.133</v>
      </c>
      <c r="C498" s="11">
        <f t="shared" si="33"/>
        <v>5987.0551446331228</v>
      </c>
      <c r="D498" s="11">
        <f t="shared" si="30"/>
        <v>170.9853534141605</v>
      </c>
      <c r="E498" s="11">
        <f t="shared" si="31"/>
        <v>999.26505242041844</v>
      </c>
      <c r="F498" s="11">
        <f>Speed_Calc!B$5*E498</f>
        <v>899.33854717837664</v>
      </c>
      <c r="G498" s="14">
        <f>Speed_Calc!G$3+Speed_Calc!G$5*A498^2</f>
        <v>28.559104399999999</v>
      </c>
      <c r="H498" s="7">
        <f>(F498-G498)/Speed_Calc!G$2*9.806</f>
        <v>6.3250838636183415</v>
      </c>
      <c r="I498" s="4">
        <f t="shared" si="32"/>
        <v>12.833333333333334</v>
      </c>
    </row>
    <row r="499" spans="1:9" x14ac:dyDescent="0.15">
      <c r="A499" s="11">
        <v>46.3</v>
      </c>
      <c r="B499" s="14">
        <v>3.133</v>
      </c>
      <c r="C499" s="11">
        <f t="shared" si="33"/>
        <v>6000.0141384526733</v>
      </c>
      <c r="D499" s="11">
        <f t="shared" si="30"/>
        <v>171.50985274927527</v>
      </c>
      <c r="E499" s="11">
        <f t="shared" si="31"/>
        <v>1000.1654479979336</v>
      </c>
      <c r="F499" s="11">
        <f>Speed_Calc!B$5*E499</f>
        <v>900.14890319814026</v>
      </c>
      <c r="G499" s="14">
        <f>Speed_Calc!G$3+Speed_Calc!G$5*A499^2</f>
        <v>28.596196899999995</v>
      </c>
      <c r="H499" s="7">
        <f>(F499-G499)/Speed_Calc!G$2*9.806</f>
        <v>6.3307006207107879</v>
      </c>
      <c r="I499" s="4">
        <f t="shared" si="32"/>
        <v>12.861111111111111</v>
      </c>
    </row>
    <row r="500" spans="1:9" x14ac:dyDescent="0.15">
      <c r="A500" s="11">
        <v>46.4</v>
      </c>
      <c r="B500" s="14">
        <v>3.133</v>
      </c>
      <c r="C500" s="11">
        <f t="shared" si="33"/>
        <v>6012.9731322722255</v>
      </c>
      <c r="D500" s="11">
        <f t="shared" si="30"/>
        <v>172.03528818011767</v>
      </c>
      <c r="E500" s="11">
        <f t="shared" si="31"/>
        <v>1001.0674096687882</v>
      </c>
      <c r="F500" s="11">
        <f>Speed_Calc!B$5*E500</f>
        <v>900.96066870190941</v>
      </c>
      <c r="G500" s="14">
        <f>Speed_Calc!G$3+Speed_Calc!G$5*A500^2</f>
        <v>28.633369600000002</v>
      </c>
      <c r="H500" s="7">
        <f>(F500-G500)/Speed_Calc!G$2*9.806</f>
        <v>6.336327033328387</v>
      </c>
      <c r="I500" s="4">
        <f t="shared" si="32"/>
        <v>12.888888888888888</v>
      </c>
    </row>
    <row r="501" spans="1:9" x14ac:dyDescent="0.15">
      <c r="A501" s="11">
        <v>46.5</v>
      </c>
      <c r="B501" s="14">
        <v>3.133</v>
      </c>
      <c r="C501" s="11">
        <f t="shared" si="33"/>
        <v>6025.9321260917777</v>
      </c>
      <c r="D501" s="11">
        <f t="shared" si="30"/>
        <v>172.5616446714522</v>
      </c>
      <c r="E501" s="11">
        <f t="shared" si="31"/>
        <v>1001.9708400277871</v>
      </c>
      <c r="F501" s="11">
        <f>Speed_Calc!B$5*E501</f>
        <v>901.77375602500842</v>
      </c>
      <c r="G501" s="14">
        <f>Speed_Calc!G$3+Speed_Calc!G$5*A501^2</f>
        <v>28.6706225</v>
      </c>
      <c r="H501" s="7">
        <f>(F501-G501)/Speed_Calc!G$2*9.806</f>
        <v>6.3419624647009121</v>
      </c>
      <c r="I501" s="4">
        <f t="shared" si="32"/>
        <v>12.916666666666666</v>
      </c>
    </row>
    <row r="502" spans="1:9" x14ac:dyDescent="0.15">
      <c r="A502" s="11">
        <v>46.6</v>
      </c>
      <c r="B502" s="14">
        <v>3.133</v>
      </c>
      <c r="C502" s="11">
        <f t="shared" si="33"/>
        <v>6038.8911199113309</v>
      </c>
      <c r="D502" s="11">
        <f t="shared" si="30"/>
        <v>173.0889068521617</v>
      </c>
      <c r="E502" s="11">
        <f t="shared" si="31"/>
        <v>1002.875640559735</v>
      </c>
      <c r="F502" s="11">
        <f>Speed_Calc!B$5*E502</f>
        <v>902.5880765037615</v>
      </c>
      <c r="G502" s="14">
        <f>Speed_Calc!G$3+Speed_Calc!G$5*A502^2</f>
        <v>28.707955599999998</v>
      </c>
      <c r="H502" s="7">
        <f>(F502-G502)/Speed_Calc!G$2*9.806</f>
        <v>6.347606270801692</v>
      </c>
      <c r="I502" s="4">
        <f t="shared" si="32"/>
        <v>12.944444444444445</v>
      </c>
    </row>
    <row r="503" spans="1:9" x14ac:dyDescent="0.15">
      <c r="A503" s="11">
        <v>46.7</v>
      </c>
      <c r="B503" s="14">
        <v>3.133</v>
      </c>
      <c r="C503" s="11">
        <f t="shared" si="33"/>
        <v>6051.8501137308822</v>
      </c>
      <c r="D503" s="11">
        <f t="shared" si="30"/>
        <v>173.61705901318879</v>
      </c>
      <c r="E503" s="11">
        <f t="shared" si="31"/>
        <v>1003.7817116394214</v>
      </c>
      <c r="F503" s="11">
        <f>Speed_Calc!B$5*E503</f>
        <v>903.40354047547919</v>
      </c>
      <c r="G503" s="14">
        <f>Speed_Calc!G$3+Speed_Calc!G$5*A503^2</f>
        <v>28.745368900000003</v>
      </c>
      <c r="H503" s="7">
        <f>(F503-G503)/Speed_Calc!G$2*9.806</f>
        <v>6.3532578003475164</v>
      </c>
      <c r="I503" s="4">
        <f t="shared" si="32"/>
        <v>12.972222222222223</v>
      </c>
    </row>
    <row r="504" spans="1:9" x14ac:dyDescent="0.15">
      <c r="A504" s="11">
        <v>46.8</v>
      </c>
      <c r="B504" s="14">
        <v>3.133</v>
      </c>
      <c r="C504" s="11">
        <f t="shared" si="33"/>
        <v>6064.8091075504344</v>
      </c>
      <c r="D504" s="11">
        <f t="shared" si="30"/>
        <v>174.14608510548194</v>
      </c>
      <c r="E504" s="11">
        <f t="shared" si="31"/>
        <v>1004.6889525316268</v>
      </c>
      <c r="F504" s="11">
        <f>Speed_Calc!B$5*E504</f>
        <v>904.22005727846408</v>
      </c>
      <c r="G504" s="14">
        <f>Speed_Calc!G$3+Speed_Calc!G$5*A504^2</f>
        <v>28.782862399999999</v>
      </c>
      <c r="H504" s="7">
        <f>(F504-G504)/Speed_Calc!G$2*9.806</f>
        <v>6.3589163947986806</v>
      </c>
      <c r="I504" s="4">
        <f t="shared" si="32"/>
        <v>12.999999999999998</v>
      </c>
    </row>
    <row r="505" spans="1:9" x14ac:dyDescent="0.15">
      <c r="A505" s="11">
        <v>46.9</v>
      </c>
      <c r="B505" s="14">
        <v>3.133</v>
      </c>
      <c r="C505" s="11">
        <f t="shared" si="33"/>
        <v>6077.7681013699867</v>
      </c>
      <c r="D505" s="11">
        <f t="shared" si="30"/>
        <v>174.67596873794059</v>
      </c>
      <c r="E505" s="11">
        <f t="shared" si="31"/>
        <v>1005.5972613911293</v>
      </c>
      <c r="F505" s="11">
        <f>Speed_Calc!B$5*E505</f>
        <v>905.03753525201637</v>
      </c>
      <c r="G505" s="14">
        <f>Speed_Calc!G$3+Speed_Calc!G$5*A505^2</f>
        <v>28.820436099999998</v>
      </c>
      <c r="H505" s="7">
        <f>(F505-G505)/Speed_Calc!G$2*9.806</f>
        <v>6.3645813883590154</v>
      </c>
      <c r="I505" s="4">
        <f t="shared" si="32"/>
        <v>13.027777777777777</v>
      </c>
    </row>
    <row r="506" spans="1:9" x14ac:dyDescent="0.15">
      <c r="A506" s="11">
        <v>47</v>
      </c>
      <c r="B506" s="14">
        <v>3.133</v>
      </c>
      <c r="C506" s="11">
        <f t="shared" si="33"/>
        <v>6090.7270951895389</v>
      </c>
      <c r="D506" s="11">
        <f t="shared" si="30"/>
        <v>175.20669317535757</v>
      </c>
      <c r="E506" s="11">
        <f t="shared" si="31"/>
        <v>1006.5065352626925</v>
      </c>
      <c r="F506" s="11">
        <f>Speed_Calc!B$5*E506</f>
        <v>905.85588173642327</v>
      </c>
      <c r="G506" s="14">
        <f>Speed_Calc!G$3+Speed_Calc!G$5*A506^2</f>
        <v>28.858089999999997</v>
      </c>
      <c r="H506" s="7">
        <f>(F506-G506)/Speed_Calc!G$2*9.806</f>
        <v>6.3702521079758272</v>
      </c>
      <c r="I506" s="4">
        <f t="shared" si="32"/>
        <v>13.055555555555555</v>
      </c>
    </row>
    <row r="507" spans="1:9" x14ac:dyDescent="0.15">
      <c r="A507" s="11">
        <v>47.1</v>
      </c>
      <c r="B507" s="14">
        <v>3.133</v>
      </c>
      <c r="C507" s="11">
        <f t="shared" si="33"/>
        <v>6103.6860890090929</v>
      </c>
      <c r="D507" s="11">
        <f t="shared" si="30"/>
        <v>175.73824133636475</v>
      </c>
      <c r="E507" s="11">
        <f t="shared" si="31"/>
        <v>1007.4166700810716</v>
      </c>
      <c r="F507" s="11">
        <f>Speed_Calc!B$5*E507</f>
        <v>906.6750030729645</v>
      </c>
      <c r="G507" s="14">
        <f>Speed_Calc!G$3+Speed_Calc!G$5*A507^2</f>
        <v>28.895824099999999</v>
      </c>
      <c r="H507" s="7">
        <f>(F507-G507)/Speed_Calc!G$2*9.806</f>
        <v>6.3759278733399176</v>
      </c>
      <c r="I507" s="4">
        <f t="shared" si="32"/>
        <v>13.083333333333334</v>
      </c>
    </row>
    <row r="508" spans="1:9" x14ac:dyDescent="0.15">
      <c r="A508" s="11">
        <v>47.2</v>
      </c>
      <c r="B508" s="14">
        <v>3.133</v>
      </c>
      <c r="C508" s="11">
        <f t="shared" si="33"/>
        <v>6116.6450828286434</v>
      </c>
      <c r="D508" s="11">
        <f t="shared" si="30"/>
        <v>176.27059579137759</v>
      </c>
      <c r="E508" s="11">
        <f t="shared" si="31"/>
        <v>1008.327560671016</v>
      </c>
      <c r="F508" s="11">
        <f>Speed_Calc!B$5*E508</f>
        <v>907.49480460391442</v>
      </c>
      <c r="G508" s="14">
        <f>Speed_Calc!G$3+Speed_Calc!G$5*A508^2</f>
        <v>28.9336384</v>
      </c>
      <c r="H508" s="7">
        <f>(F508-G508)/Speed_Calc!G$2*9.806</f>
        <v>6.3816079968856183</v>
      </c>
      <c r="I508" s="4">
        <f t="shared" si="32"/>
        <v>13.111111111111111</v>
      </c>
    </row>
    <row r="509" spans="1:9" x14ac:dyDescent="0.15">
      <c r="A509" s="11">
        <v>47.3</v>
      </c>
      <c r="B509" s="14">
        <v>3.133</v>
      </c>
      <c r="C509" s="11">
        <f t="shared" si="33"/>
        <v>6129.6040766481947</v>
      </c>
      <c r="D509" s="11">
        <f t="shared" si="30"/>
        <v>176.80373876053872</v>
      </c>
      <c r="E509" s="11">
        <f t="shared" si="31"/>
        <v>1009.2391007472612</v>
      </c>
      <c r="F509" s="11">
        <f>Speed_Calc!B$5*E509</f>
        <v>908.3151906725351</v>
      </c>
      <c r="G509" s="14">
        <f>Speed_Calc!G$3+Speed_Calc!G$5*A509^2</f>
        <v>28.9715329</v>
      </c>
      <c r="H509" s="7">
        <f>(F509-G509)/Speed_Calc!G$2*9.806</f>
        <v>6.3872917837907259</v>
      </c>
      <c r="I509" s="4">
        <f t="shared" si="32"/>
        <v>13.138888888888888</v>
      </c>
    </row>
    <row r="510" spans="1:9" x14ac:dyDescent="0.15">
      <c r="A510" s="11">
        <v>47.4</v>
      </c>
      <c r="B510" s="14">
        <v>3.133</v>
      </c>
      <c r="C510" s="11">
        <f t="shared" si="33"/>
        <v>6142.5630704677487</v>
      </c>
      <c r="D510" s="11">
        <f t="shared" si="30"/>
        <v>177.33765211166434</v>
      </c>
      <c r="E510" s="11">
        <f t="shared" si="31"/>
        <v>1010.1511829145437</v>
      </c>
      <c r="F510" s="11">
        <f>Speed_Calc!B$5*E510</f>
        <v>909.1360646230894</v>
      </c>
      <c r="G510" s="14">
        <f>Speed_Calc!G$3+Speed_Calc!G$5*A510^2</f>
        <v>29.009507599999999</v>
      </c>
      <c r="H510" s="7">
        <f>(F510-G510)/Speed_Calc!G$2*9.806</f>
        <v>6.3929785319766026</v>
      </c>
      <c r="I510" s="4">
        <f t="shared" si="32"/>
        <v>13.166666666666666</v>
      </c>
    </row>
    <row r="511" spans="1:9" x14ac:dyDescent="0.15">
      <c r="A511" s="11">
        <v>47.5</v>
      </c>
      <c r="B511" s="14">
        <v>3.133</v>
      </c>
      <c r="C511" s="11">
        <f t="shared" si="33"/>
        <v>6155.5220642873001</v>
      </c>
      <c r="D511" s="11">
        <f t="shared" si="30"/>
        <v>177.87231735818537</v>
      </c>
      <c r="E511" s="11">
        <f t="shared" si="31"/>
        <v>1011.06369866758</v>
      </c>
      <c r="F511" s="11">
        <f>Speed_Calc!B$5*E511</f>
        <v>909.95732880082198</v>
      </c>
      <c r="G511" s="14">
        <f>Speed_Calc!G$3+Speed_Calc!G$5*A511^2</f>
        <v>29.047562499999998</v>
      </c>
      <c r="H511" s="7">
        <f>(F511-G511)/Speed_Calc!G$2*9.806</f>
        <v>6.3986675321080444</v>
      </c>
      <c r="I511" s="4">
        <f t="shared" si="32"/>
        <v>13.194444444444445</v>
      </c>
    </row>
    <row r="512" spans="1:9" x14ac:dyDescent="0.15">
      <c r="A512" s="11">
        <v>47.6</v>
      </c>
      <c r="B512" s="14">
        <v>3.133</v>
      </c>
      <c r="C512" s="11">
        <f t="shared" si="33"/>
        <v>6168.4810581068523</v>
      </c>
      <c r="D512" s="11">
        <f t="shared" si="30"/>
        <v>178.40771565709531</v>
      </c>
      <c r="E512" s="11">
        <f t="shared" si="31"/>
        <v>1011.9765383910869</v>
      </c>
      <c r="F512" s="11">
        <f>Speed_Calc!B$5*E512</f>
        <v>910.77888455197831</v>
      </c>
      <c r="G512" s="14">
        <f>Speed_Calc!G$3+Speed_Calc!G$5*A512^2</f>
        <v>29.0856976</v>
      </c>
      <c r="H512" s="7">
        <f>(F512-G512)/Speed_Calc!G$2*9.806</f>
        <v>6.4043580675934066</v>
      </c>
      <c r="I512" s="4">
        <f t="shared" si="32"/>
        <v>13.222222222222221</v>
      </c>
    </row>
    <row r="513" spans="1:9" x14ac:dyDescent="0.15">
      <c r="A513" s="11">
        <v>47.7</v>
      </c>
      <c r="B513" s="14">
        <v>3.133</v>
      </c>
      <c r="C513" s="11">
        <f t="shared" si="33"/>
        <v>6181.4400519264054</v>
      </c>
      <c r="D513" s="11">
        <f t="shared" si="30"/>
        <v>178.94382780689236</v>
      </c>
      <c r="E513" s="11">
        <f t="shared" si="31"/>
        <v>1012.8895913597679</v>
      </c>
      <c r="F513" s="11">
        <f>Speed_Calc!B$5*E513</f>
        <v>911.60063222379108</v>
      </c>
      <c r="G513" s="14">
        <f>Speed_Calc!G$3+Speed_Calc!G$5*A513^2</f>
        <v>29.123912900000001</v>
      </c>
      <c r="H513" s="7">
        <f>(F513-G513)/Speed_Calc!G$2*9.806</f>
        <v>6.4100494145845142</v>
      </c>
      <c r="I513" s="4">
        <f t="shared" si="32"/>
        <v>13.25</v>
      </c>
    </row>
    <row r="514" spans="1:9" x14ac:dyDescent="0.15">
      <c r="A514" s="11">
        <v>47.8</v>
      </c>
      <c r="B514" s="14">
        <v>3.133</v>
      </c>
      <c r="C514" s="11">
        <f t="shared" si="33"/>
        <v>6194.3990457459568</v>
      </c>
      <c r="D514" s="11">
        <f t="shared" si="30"/>
        <v>179.48063424552407</v>
      </c>
      <c r="E514" s="11">
        <f t="shared" si="31"/>
        <v>1013.802745738316</v>
      </c>
      <c r="F514" s="11">
        <f>Speed_Calc!B$5*E514</f>
        <v>912.42247116448448</v>
      </c>
      <c r="G514" s="14">
        <f>Speed_Calc!G$3+Speed_Calc!G$5*A514^2</f>
        <v>29.162208399999997</v>
      </c>
      <c r="H514" s="7">
        <f>(F514-G514)/Speed_Calc!G$2*9.806</f>
        <v>6.4157408419766915</v>
      </c>
      <c r="I514" s="4">
        <f t="shared" si="32"/>
        <v>13.277777777777777</v>
      </c>
    </row>
    <row r="515" spans="1:9" x14ac:dyDescent="0.15">
      <c r="A515" s="11">
        <v>47.9</v>
      </c>
      <c r="B515" s="14">
        <v>3.133</v>
      </c>
      <c r="C515" s="11">
        <f t="shared" si="33"/>
        <v>6207.3580395655081</v>
      </c>
      <c r="D515" s="11">
        <f t="shared" si="30"/>
        <v>180.01811504833395</v>
      </c>
      <c r="E515" s="11">
        <f t="shared" si="31"/>
        <v>1014.7158885814234</v>
      </c>
      <c r="F515" s="11">
        <f>Speed_Calc!B$5*E515</f>
        <v>913.24429972328107</v>
      </c>
      <c r="G515" s="14">
        <f>Speed_Calc!G$3+Speed_Calc!G$5*A515^2</f>
        <v>29.2005841</v>
      </c>
      <c r="H515" s="7">
        <f>(F515-G515)/Speed_Calc!G$2*9.806</f>
        <v>6.4214316114088099</v>
      </c>
      <c r="I515" s="4">
        <f t="shared" si="32"/>
        <v>13.305555555555555</v>
      </c>
    </row>
    <row r="516" spans="1:9" x14ac:dyDescent="0.15">
      <c r="A516" s="11">
        <v>48</v>
      </c>
      <c r="B516" s="14">
        <v>3.133</v>
      </c>
      <c r="C516" s="11">
        <f t="shared" si="33"/>
        <v>6220.3170333850621</v>
      </c>
      <c r="D516" s="11">
        <f t="shared" si="30"/>
        <v>180.55624992600292</v>
      </c>
      <c r="E516" s="11">
        <f t="shared" si="31"/>
        <v>1015.6289058337665</v>
      </c>
      <c r="F516" s="11">
        <f>Speed_Calc!B$5*E516</f>
        <v>914.0660152503898</v>
      </c>
      <c r="G516" s="14">
        <f>Speed_Calc!G$3+Speed_Calc!G$5*A516^2</f>
        <v>29.239039999999999</v>
      </c>
      <c r="H516" s="7">
        <f>(F516-G516)/Speed_Calc!G$2*9.806</f>
        <v>6.4271209772632014</v>
      </c>
      <c r="I516" s="4">
        <f t="shared" si="32"/>
        <v>13.333333333333332</v>
      </c>
    </row>
    <row r="517" spans="1:9" x14ac:dyDescent="0.15">
      <c r="A517" s="11">
        <v>48.1</v>
      </c>
      <c r="B517" s="14">
        <v>3.133</v>
      </c>
      <c r="C517" s="11">
        <f t="shared" si="33"/>
        <v>6233.2760272046135</v>
      </c>
      <c r="D517" s="11">
        <f t="shared" si="30"/>
        <v>181.09501822249507</v>
      </c>
      <c r="E517" s="11">
        <f t="shared" si="31"/>
        <v>1016.5416823300141</v>
      </c>
      <c r="F517" s="11">
        <f>Speed_Calc!B$5*E517</f>
        <v>914.88751409701263</v>
      </c>
      <c r="G517" s="14">
        <f>Speed_Calc!G$3+Speed_Calc!G$5*A517^2</f>
        <v>29.277576099999997</v>
      </c>
      <c r="H517" s="7">
        <f>(F517-G517)/Speed_Calc!G$2*9.806</f>
        <v>6.4328081866657074</v>
      </c>
      <c r="I517" s="4">
        <f t="shared" si="32"/>
        <v>13.361111111111111</v>
      </c>
    </row>
    <row r="518" spans="1:9" x14ac:dyDescent="0.15">
      <c r="A518" s="11">
        <v>48.2</v>
      </c>
      <c r="B518" s="14">
        <v>3.133</v>
      </c>
      <c r="C518" s="11">
        <f t="shared" si="33"/>
        <v>6246.2350210241657</v>
      </c>
      <c r="D518" s="11">
        <f t="shared" si="30"/>
        <v>181.63439891300214</v>
      </c>
      <c r="E518" s="11">
        <f t="shared" si="31"/>
        <v>1017.4541017948254</v>
      </c>
      <c r="F518" s="11">
        <f>Speed_Calc!B$5*E518</f>
        <v>915.7086916153429</v>
      </c>
      <c r="G518" s="14">
        <f>Speed_Calc!G$3+Speed_Calc!G$5*A518^2</f>
        <v>29.316192399999998</v>
      </c>
      <c r="H518" s="7">
        <f>(F518-G518)/Speed_Calc!G$2*9.806</f>
        <v>6.4384924794856691</v>
      </c>
      <c r="I518" s="4">
        <f t="shared" si="32"/>
        <v>13.388888888888889</v>
      </c>
    </row>
    <row r="519" spans="1:9" x14ac:dyDescent="0.15">
      <c r="A519" s="11">
        <v>48.3</v>
      </c>
      <c r="B519" s="14">
        <v>3.133</v>
      </c>
      <c r="C519" s="11">
        <f t="shared" si="33"/>
        <v>6259.1940148437188</v>
      </c>
      <c r="D519" s="11">
        <f t="shared" si="30"/>
        <v>182.17437060188934</v>
      </c>
      <c r="E519" s="11">
        <f t="shared" si="31"/>
        <v>1018.3660468428595</v>
      </c>
      <c r="F519" s="11">
        <f>Speed_Calc!B$5*E519</f>
        <v>916.5294421585736</v>
      </c>
      <c r="G519" s="14">
        <f>Speed_Calc!G$3+Speed_Calc!G$5*A519^2</f>
        <v>29.354888899999999</v>
      </c>
      <c r="H519" s="7">
        <f>(F519-G519)/Speed_Calc!G$2*9.806</f>
        <v>6.4441730883359796</v>
      </c>
      <c r="I519" s="4">
        <f t="shared" si="32"/>
        <v>13.416666666666666</v>
      </c>
    </row>
    <row r="520" spans="1:9" x14ac:dyDescent="0.15">
      <c r="A520" s="11">
        <v>48.4</v>
      </c>
      <c r="B520" s="14">
        <v>3.133</v>
      </c>
      <c r="C520" s="11">
        <f t="shared" si="33"/>
        <v>6272.1530086632683</v>
      </c>
      <c r="D520" s="11">
        <f t="shared" si="30"/>
        <v>182.71491152063558</v>
      </c>
      <c r="E520" s="11">
        <f t="shared" si="31"/>
        <v>1019.2773989787527</v>
      </c>
      <c r="F520" s="11">
        <f>Speed_Calc!B$5*E520</f>
        <v>917.34965908087747</v>
      </c>
      <c r="G520" s="14">
        <f>Speed_Calc!G$3+Speed_Calc!G$5*A520^2</f>
        <v>29.393665599999999</v>
      </c>
      <c r="H520" s="7">
        <f>(F520-G520)/Speed_Calc!G$2*9.806</f>
        <v>6.4498492385729511</v>
      </c>
      <c r="I520" s="4">
        <f t="shared" si="32"/>
        <v>13.444444444444443</v>
      </c>
    </row>
    <row r="521" spans="1:9" x14ac:dyDescent="0.15">
      <c r="A521" s="11">
        <v>48.5</v>
      </c>
      <c r="B521" s="14">
        <v>3.133</v>
      </c>
      <c r="C521" s="11">
        <f t="shared" si="33"/>
        <v>6285.1120024828215</v>
      </c>
      <c r="D521" s="11">
        <f t="shared" si="30"/>
        <v>183.25599952578301</v>
      </c>
      <c r="E521" s="11">
        <f t="shared" si="31"/>
        <v>1020.1880385971428</v>
      </c>
      <c r="F521" s="11">
        <f>Speed_Calc!B$5*E521</f>
        <v>918.16923473742861</v>
      </c>
      <c r="G521" s="14">
        <f>Speed_Calc!G$3+Speed_Calc!G$5*A521^2</f>
        <v>29.432522499999997</v>
      </c>
      <c r="H521" s="7">
        <f>(F521-G521)/Speed_Calc!G$2*9.806</f>
        <v>6.4555201482964621</v>
      </c>
      <c r="I521" s="4">
        <f t="shared" si="32"/>
        <v>13.472222222222221</v>
      </c>
    </row>
    <row r="522" spans="1:9" x14ac:dyDescent="0.15">
      <c r="A522" s="11">
        <v>48.6</v>
      </c>
      <c r="B522" s="14">
        <v>3.133</v>
      </c>
      <c r="C522" s="11">
        <f t="shared" si="33"/>
        <v>6298.0709963023755</v>
      </c>
      <c r="D522" s="11">
        <f t="shared" si="30"/>
        <v>183.79761209687834</v>
      </c>
      <c r="E522" s="11">
        <f t="shared" si="31"/>
        <v>1021.0978449826573</v>
      </c>
      <c r="F522" s="11">
        <f>Speed_Calc!B$5*E522</f>
        <v>918.98806048439155</v>
      </c>
      <c r="G522" s="14">
        <f>Speed_Calc!G$3+Speed_Calc!G$5*A522^2</f>
        <v>29.471459599999999</v>
      </c>
      <c r="H522" s="7">
        <f>(F522-G522)/Speed_Calc!G$2*9.806</f>
        <v>6.4611850283498828</v>
      </c>
      <c r="I522" s="4">
        <f t="shared" si="32"/>
        <v>13.5</v>
      </c>
    </row>
    <row r="523" spans="1:9" x14ac:dyDescent="0.15">
      <c r="A523" s="11">
        <v>48.7</v>
      </c>
      <c r="B523" s="14">
        <v>3.133</v>
      </c>
      <c r="C523" s="11">
        <f t="shared" si="33"/>
        <v>6311.0299901219269</v>
      </c>
      <c r="D523" s="11">
        <f t="shared" si="30"/>
        <v>184.33972633441783</v>
      </c>
      <c r="E523" s="11">
        <f t="shared" si="31"/>
        <v>1022.0066963099141</v>
      </c>
      <c r="F523" s="11">
        <f>Speed_Calc!B$5*E523</f>
        <v>919.80602667892276</v>
      </c>
      <c r="G523" s="14">
        <f>Speed_Calc!G$3+Speed_Calc!G$5*A523^2</f>
        <v>29.5104769</v>
      </c>
      <c r="H523" s="7">
        <f>(F523-G523)/Speed_Calc!G$2*9.806</f>
        <v>6.4668430823200858</v>
      </c>
      <c r="I523" s="4">
        <f t="shared" si="32"/>
        <v>13.527777777777779</v>
      </c>
    </row>
    <row r="524" spans="1:9" x14ac:dyDescent="0.15">
      <c r="A524" s="11">
        <v>48.8</v>
      </c>
      <c r="B524" s="14">
        <v>3.133</v>
      </c>
      <c r="C524" s="11">
        <f t="shared" si="33"/>
        <v>6323.9889839414773</v>
      </c>
      <c r="D524" s="11">
        <f t="shared" si="30"/>
        <v>184.88231895779194</v>
      </c>
      <c r="E524" s="11">
        <f t="shared" si="31"/>
        <v>1022.9144696435212</v>
      </c>
      <c r="F524" s="11">
        <f>Speed_Calc!B$5*E524</f>
        <v>920.62302267916914</v>
      </c>
      <c r="G524" s="14">
        <f>Speed_Calc!G$3+Speed_Calc!G$5*A524^2</f>
        <v>29.549574399999997</v>
      </c>
      <c r="H524" s="7">
        <f>(F524-G524)/Speed_Calc!G$2*9.806</f>
        <v>6.4724935065374316</v>
      </c>
      <c r="I524" s="4">
        <f t="shared" si="32"/>
        <v>13.555555555555554</v>
      </c>
    </row>
    <row r="525" spans="1:9" x14ac:dyDescent="0.15">
      <c r="A525" s="11">
        <v>48.9</v>
      </c>
      <c r="B525" s="14">
        <v>3.133</v>
      </c>
      <c r="C525" s="11">
        <f t="shared" si="33"/>
        <v>6336.9479777610322</v>
      </c>
      <c r="D525" s="11">
        <f t="shared" si="30"/>
        <v>185.42536630323042</v>
      </c>
      <c r="E525" s="11">
        <f t="shared" si="31"/>
        <v>1023.821040938082</v>
      </c>
      <c r="F525" s="11">
        <f>Speed_Calc!B$5*E525</f>
        <v>921.43893684427383</v>
      </c>
      <c r="G525" s="14">
        <f>Speed_Calc!G$3+Speed_Calc!G$5*A525^2</f>
        <v>29.588752100000001</v>
      </c>
      <c r="H525" s="7">
        <f>(F525-G525)/Speed_Calc!G$2*9.806</f>
        <v>6.4781354900758137</v>
      </c>
      <c r="I525" s="4">
        <f t="shared" si="32"/>
        <v>13.583333333333332</v>
      </c>
    </row>
    <row r="526" spans="1:9" x14ac:dyDescent="0.15">
      <c r="A526" s="11">
        <v>49</v>
      </c>
      <c r="B526" s="14">
        <v>3.133</v>
      </c>
      <c r="C526" s="11">
        <f t="shared" si="33"/>
        <v>6349.9069715805836</v>
      </c>
      <c r="D526" s="11">
        <f t="shared" si="30"/>
        <v>185.9688443217442</v>
      </c>
      <c r="E526" s="11">
        <f t="shared" si="31"/>
        <v>1024.7262850381824</v>
      </c>
      <c r="F526" s="11">
        <f>Speed_Calc!B$5*E526</f>
        <v>922.25365653436415</v>
      </c>
      <c r="G526" s="14">
        <f>Speed_Calc!G$3+Speed_Calc!G$5*A526^2</f>
        <v>29.62801</v>
      </c>
      <c r="H526" s="7">
        <f>(F526-G526)/Speed_Calc!G$2*9.806</f>
        <v>6.4837682147525726</v>
      </c>
      <c r="I526" s="4">
        <f t="shared" si="32"/>
        <v>13.611111111111111</v>
      </c>
    </row>
    <row r="527" spans="1:9" x14ac:dyDescent="0.15">
      <c r="A527" s="11">
        <v>49.1</v>
      </c>
      <c r="B527" s="14">
        <v>3.133</v>
      </c>
      <c r="C527" s="11">
        <f t="shared" si="33"/>
        <v>6362.8659654001349</v>
      </c>
      <c r="D527" s="11">
        <f t="shared" si="30"/>
        <v>186.5127285770736</v>
      </c>
      <c r="E527" s="11">
        <f t="shared" si="31"/>
        <v>1025.630075678409</v>
      </c>
      <c r="F527" s="11">
        <f>Speed_Calc!B$5*E527</f>
        <v>923.06706811056813</v>
      </c>
      <c r="G527" s="14">
        <f>Speed_Calc!G$3+Speed_Calc!G$5*A527^2</f>
        <v>29.667348099999998</v>
      </c>
      <c r="H527" s="7">
        <f>(F527-G527)/Speed_Calc!G$2*9.806</f>
        <v>6.4893908551286152</v>
      </c>
      <c r="I527" s="4">
        <f t="shared" si="32"/>
        <v>13.638888888888889</v>
      </c>
    </row>
    <row r="528" spans="1:9" x14ac:dyDescent="0.15">
      <c r="A528" s="11">
        <v>49.2</v>
      </c>
      <c r="B528" s="14">
        <v>3.133</v>
      </c>
      <c r="C528" s="11">
        <f t="shared" si="33"/>
        <v>6375.8249592196889</v>
      </c>
      <c r="D528" s="11">
        <f t="shared" si="30"/>
        <v>187.05699424362996</v>
      </c>
      <c r="E528" s="11">
        <f t="shared" si="31"/>
        <v>1026.5322854833353</v>
      </c>
      <c r="F528" s="11">
        <f>Speed_Calc!B$5*E528</f>
        <v>923.87905693500181</v>
      </c>
      <c r="G528" s="14">
        <f>Speed_Calc!G$3+Speed_Calc!G$5*A528^2</f>
        <v>29.706766399999999</v>
      </c>
      <c r="H528" s="7">
        <f>(F528-G528)/Speed_Calc!G$2*9.806</f>
        <v>6.4950025785083163</v>
      </c>
      <c r="I528" s="4">
        <f t="shared" si="32"/>
        <v>13.666666666666668</v>
      </c>
    </row>
    <row r="529" spans="1:9" x14ac:dyDescent="0.15">
      <c r="A529" s="11">
        <v>49.3</v>
      </c>
      <c r="B529" s="14">
        <v>3.133</v>
      </c>
      <c r="C529" s="11">
        <f t="shared" si="33"/>
        <v>6388.7839530392384</v>
      </c>
      <c r="D529" s="11">
        <f t="shared" si="30"/>
        <v>187.60161610444143</v>
      </c>
      <c r="E529" s="11">
        <f t="shared" si="31"/>
        <v>1027.4327859675295</v>
      </c>
      <c r="F529" s="11">
        <f>Speed_Calc!B$5*E529</f>
        <v>924.6895073707766</v>
      </c>
      <c r="G529" s="14">
        <f>Speed_Calc!G$3+Speed_Calc!G$5*A529^2</f>
        <v>29.7462649</v>
      </c>
      <c r="H529" s="7">
        <f>(F529-G529)/Speed_Calc!G$2*9.806</f>
        <v>6.5006025449395812</v>
      </c>
      <c r="I529" s="4">
        <f t="shared" si="32"/>
        <v>13.694444444444443</v>
      </c>
    </row>
    <row r="530" spans="1:9" x14ac:dyDescent="0.15">
      <c r="A530" s="11">
        <v>49.4</v>
      </c>
      <c r="B530" s="14">
        <v>3.133</v>
      </c>
      <c r="C530" s="11">
        <f t="shared" si="33"/>
        <v>6401.7429468587907</v>
      </c>
      <c r="D530" s="11">
        <f t="shared" si="30"/>
        <v>188.14656854909595</v>
      </c>
      <c r="E530" s="11">
        <f t="shared" si="31"/>
        <v>1028.3314475355448</v>
      </c>
      <c r="F530" s="11">
        <f>Speed_Calc!B$5*E530</f>
        <v>925.49830278199033</v>
      </c>
      <c r="G530" s="14">
        <f>Speed_Calc!G$3+Speed_Calc!G$5*A530^2</f>
        <v>29.7858436</v>
      </c>
      <c r="H530" s="7">
        <f>(F530-G530)/Speed_Calc!G$2*9.806</f>
        <v>6.5061899072137752</v>
      </c>
      <c r="I530" s="4">
        <f t="shared" si="32"/>
        <v>13.722222222222221</v>
      </c>
    </row>
    <row r="531" spans="1:9" x14ac:dyDescent="0.15">
      <c r="A531" s="11">
        <v>49.5</v>
      </c>
      <c r="B531" s="14">
        <v>3.133</v>
      </c>
      <c r="C531" s="11">
        <f t="shared" si="33"/>
        <v>6414.7019406783456</v>
      </c>
      <c r="D531" s="11">
        <f t="shared" si="30"/>
        <v>188.69182557168753</v>
      </c>
      <c r="E531" s="11">
        <f t="shared" si="31"/>
        <v>1029.228139481932</v>
      </c>
      <c r="F531" s="11">
        <f>Speed_Calc!B$5*E531</f>
        <v>926.30532553373882</v>
      </c>
      <c r="G531" s="14">
        <f>Speed_Calc!G$3+Speed_Calc!G$5*A531^2</f>
        <v>29.825502499999999</v>
      </c>
      <c r="H531" s="7">
        <f>(F531-G531)/Speed_Calc!G$2*9.806</f>
        <v>6.5117638108658094</v>
      </c>
      <c r="I531" s="4">
        <f t="shared" si="32"/>
        <v>13.75</v>
      </c>
    </row>
    <row r="532" spans="1:9" x14ac:dyDescent="0.15">
      <c r="A532" s="11">
        <v>49.6</v>
      </c>
      <c r="B532" s="14">
        <v>3.133</v>
      </c>
      <c r="C532" s="11">
        <f t="shared" si="33"/>
        <v>6427.660934497897</v>
      </c>
      <c r="D532" s="11">
        <f t="shared" si="30"/>
        <v>189.23736076875906</v>
      </c>
      <c r="E532" s="11">
        <f t="shared" si="31"/>
        <v>1030.1227299912287</v>
      </c>
      <c r="F532" s="11">
        <f>Speed_Calc!B$5*E532</f>
        <v>927.11045699210581</v>
      </c>
      <c r="G532" s="14">
        <f>Speed_Calc!G$3+Speed_Calc!G$5*A532^2</f>
        <v>29.865241600000001</v>
      </c>
      <c r="H532" s="7">
        <f>(F532-G532)/Speed_Calc!G$2*9.806</f>
        <v>6.517323394174066</v>
      </c>
      <c r="I532" s="4">
        <f t="shared" si="32"/>
        <v>13.777777777777779</v>
      </c>
    </row>
    <row r="533" spans="1:9" x14ac:dyDescent="0.15">
      <c r="A533" s="11">
        <v>49.7</v>
      </c>
      <c r="B533" s="14">
        <v>3.133</v>
      </c>
      <c r="C533" s="11">
        <f t="shared" si="33"/>
        <v>6440.6199283174483</v>
      </c>
      <c r="D533" s="11">
        <f t="shared" si="30"/>
        <v>189.78314733724858</v>
      </c>
      <c r="E533" s="11">
        <f t="shared" si="31"/>
        <v>1031.0150861379702</v>
      </c>
      <c r="F533" s="11">
        <f>Speed_Calc!B$5*E533</f>
        <v>927.91357752417321</v>
      </c>
      <c r="G533" s="14">
        <f>Speed_Calc!G$3+Speed_Calc!G$5*A533^2</f>
        <v>29.905060900000002</v>
      </c>
      <c r="H533" s="7">
        <f>(F533-G533)/Speed_Calc!G$2*9.806</f>
        <v>6.5228677881604753</v>
      </c>
      <c r="I533" s="4">
        <f t="shared" si="32"/>
        <v>13.805555555555555</v>
      </c>
    </row>
    <row r="534" spans="1:9" x14ac:dyDescent="0.15">
      <c r="A534" s="11">
        <v>49.8</v>
      </c>
      <c r="B534" s="14">
        <v>3.133</v>
      </c>
      <c r="C534" s="11">
        <f t="shared" si="33"/>
        <v>6453.5789221370023</v>
      </c>
      <c r="D534" s="11">
        <f t="shared" si="30"/>
        <v>190.32915807243114</v>
      </c>
      <c r="E534" s="11">
        <f t="shared" si="31"/>
        <v>1031.9050738866747</v>
      </c>
      <c r="F534" s="11">
        <f>Speed_Calc!B$5*E534</f>
        <v>928.71456649800723</v>
      </c>
      <c r="G534" s="14">
        <f>Speed_Calc!G$3+Speed_Calc!G$5*A534^2</f>
        <v>29.944960399999999</v>
      </c>
      <c r="H534" s="7">
        <f>(F534-G534)/Speed_Calc!G$2*9.806</f>
        <v>6.5283961165904136</v>
      </c>
      <c r="I534" s="4">
        <f t="shared" si="32"/>
        <v>13.833333333333332</v>
      </c>
    </row>
    <row r="535" spans="1:9" x14ac:dyDescent="0.15">
      <c r="A535" s="11">
        <v>49.9</v>
      </c>
      <c r="B535" s="14">
        <v>3.133</v>
      </c>
      <c r="C535" s="11">
        <f t="shared" si="33"/>
        <v>6466.5379159565537</v>
      </c>
      <c r="D535" s="11">
        <f t="shared" si="30"/>
        <v>190.87536536586532</v>
      </c>
      <c r="E535" s="11">
        <f t="shared" si="31"/>
        <v>1032.7925580918563</v>
      </c>
      <c r="F535" s="11">
        <f>Speed_Calc!B$5*E535</f>
        <v>929.51330228267068</v>
      </c>
      <c r="G535" s="14">
        <f>Speed_Calc!G$3+Speed_Calc!G$5*A535^2</f>
        <v>29.984940099999996</v>
      </c>
      <c r="H535" s="7">
        <f>(F535-G535)/Speed_Calc!G$2*9.806</f>
        <v>6.533907495972791</v>
      </c>
      <c r="I535" s="4">
        <f t="shared" si="32"/>
        <v>13.861111111111111</v>
      </c>
    </row>
    <row r="536" spans="1:9" x14ac:dyDescent="0.15">
      <c r="A536" s="11">
        <v>50</v>
      </c>
      <c r="B536" s="14">
        <v>3.133</v>
      </c>
      <c r="C536" s="11">
        <f t="shared" si="33"/>
        <v>6479.4969097761068</v>
      </c>
      <c r="D536" s="11">
        <f t="shared" si="30"/>
        <v>191.42174120333704</v>
      </c>
      <c r="E536" s="11">
        <f t="shared" si="31"/>
        <v>1033.6774024980198</v>
      </c>
      <c r="F536" s="11">
        <f>Speed_Calc!B$5*E536</f>
        <v>930.30966224821782</v>
      </c>
      <c r="G536" s="14">
        <f>Speed_Calc!G$3+Speed_Calc!G$5*A536^2</f>
        <v>30.024999999999999</v>
      </c>
      <c r="H536" s="7">
        <f>(F536-G536)/Speed_Calc!G$2*9.806</f>
        <v>6.5394010355600178</v>
      </c>
      <c r="I536" s="4">
        <f t="shared" si="32"/>
        <v>13.888888888888889</v>
      </c>
    </row>
    <row r="537" spans="1:9" x14ac:dyDescent="0.15">
      <c r="A537" s="11">
        <v>50.1</v>
      </c>
      <c r="B537" s="14">
        <v>3.133</v>
      </c>
      <c r="C537" s="11">
        <f t="shared" si="33"/>
        <v>6492.455903595659</v>
      </c>
      <c r="D537" s="11">
        <f t="shared" si="30"/>
        <v>191.96825716280409</v>
      </c>
      <c r="E537" s="11">
        <f t="shared" si="31"/>
        <v>1034.5594697396627</v>
      </c>
      <c r="F537" s="11">
        <f>Speed_Calc!B$5*E537</f>
        <v>931.10352276569654</v>
      </c>
      <c r="G537" s="14">
        <f>Speed_Calc!G$3+Speed_Calc!G$5*A537^2</f>
        <v>30.065140100000001</v>
      </c>
      <c r="H537" s="7">
        <f>(F537-G537)/Speed_Calc!G$2*9.806</f>
        <v>6.5448758373480143</v>
      </c>
      <c r="I537" s="4">
        <f t="shared" si="32"/>
        <v>13.916666666666666</v>
      </c>
    </row>
    <row r="538" spans="1:9" x14ac:dyDescent="0.15">
      <c r="A538" s="11">
        <v>50.2</v>
      </c>
      <c r="B538" s="14">
        <v>3.133</v>
      </c>
      <c r="C538" s="11">
        <f t="shared" si="33"/>
        <v>6505.4148974152104</v>
      </c>
      <c r="D538" s="11">
        <f t="shared" si="30"/>
        <v>192.51488441234082</v>
      </c>
      <c r="E538" s="11">
        <f t="shared" si="31"/>
        <v>1035.4386213412752</v>
      </c>
      <c r="F538" s="11">
        <f>Speed_Calc!B$5*E538</f>
        <v>931.89475920714767</v>
      </c>
      <c r="G538" s="14">
        <f>Speed_Calc!G$3+Speed_Calc!G$5*A538^2</f>
        <v>30.105360400000002</v>
      </c>
      <c r="H538" s="7">
        <f>(F538-G538)/Speed_Calc!G$2*9.806</f>
        <v>6.5503309960762142</v>
      </c>
      <c r="I538" s="4">
        <f t="shared" si="32"/>
        <v>13.944444444444445</v>
      </c>
    </row>
    <row r="539" spans="1:9" x14ac:dyDescent="0.15">
      <c r="A539" s="11">
        <v>50.3</v>
      </c>
      <c r="B539" s="14">
        <v>3.133</v>
      </c>
      <c r="C539" s="11">
        <f t="shared" si="33"/>
        <v>6518.3738912347617</v>
      </c>
      <c r="D539" s="11">
        <f t="shared" si="30"/>
        <v>193.06159370808047</v>
      </c>
      <c r="E539" s="11">
        <f t="shared" si="31"/>
        <v>1036.3147177173307</v>
      </c>
      <c r="F539" s="11">
        <f>Speed_Calc!B$5*E539</f>
        <v>932.68324594559772</v>
      </c>
      <c r="G539" s="14">
        <f>Speed_Calc!G$3+Speed_Calc!G$5*A539^2</f>
        <v>30.145660899999996</v>
      </c>
      <c r="H539" s="7">
        <f>(F539-G539)/Speed_Calc!G$2*9.806</f>
        <v>6.555765599227505</v>
      </c>
      <c r="I539" s="4">
        <f t="shared" si="32"/>
        <v>13.972222222222221</v>
      </c>
    </row>
    <row r="540" spans="1:9" x14ac:dyDescent="0.15">
      <c r="A540" s="11">
        <v>50.4</v>
      </c>
      <c r="B540" s="14">
        <v>3.133</v>
      </c>
      <c r="C540" s="11">
        <f t="shared" si="33"/>
        <v>6531.3328850543139</v>
      </c>
      <c r="D540" s="11">
        <f t="shared" si="30"/>
        <v>193.6083553921633</v>
      </c>
      <c r="E540" s="11">
        <f t="shared" si="31"/>
        <v>1037.1876181723035</v>
      </c>
      <c r="F540" s="11">
        <f>Speed_Calc!B$5*E540</f>
        <v>933.46885635507317</v>
      </c>
      <c r="G540" s="14">
        <f>Speed_Calc!G$3+Speed_Calc!G$5*A540^2</f>
        <v>30.186041599999999</v>
      </c>
      <c r="H540" s="7">
        <f>(F540-G540)/Speed_Calc!G$2*9.806</f>
        <v>6.5611787270283317</v>
      </c>
      <c r="I540" s="4">
        <f t="shared" si="32"/>
        <v>14</v>
      </c>
    </row>
    <row r="541" spans="1:9" x14ac:dyDescent="0.15">
      <c r="A541" s="11">
        <v>50.5</v>
      </c>
      <c r="B541" s="14">
        <v>3.133</v>
      </c>
      <c r="C541" s="11">
        <f t="shared" si="33"/>
        <v>6544.2918788738652</v>
      </c>
      <c r="D541" s="11">
        <f t="shared" si="30"/>
        <v>194.15513939067773</v>
      </c>
      <c r="E541" s="11">
        <f t="shared" si="31"/>
        <v>1038.0571809006533</v>
      </c>
      <c r="F541" s="11">
        <f>Speed_Calc!B$5*E541</f>
        <v>934.25146281058801</v>
      </c>
      <c r="G541" s="14">
        <f>Speed_Calc!G$3+Speed_Calc!G$5*A541^2</f>
        <v>30.226502499999999</v>
      </c>
      <c r="H541" s="7">
        <f>(F541-G541)/Speed_Calc!G$2*9.806</f>
        <v>6.5665694524486105</v>
      </c>
      <c r="I541" s="4">
        <f t="shared" si="32"/>
        <v>14.027777777777777</v>
      </c>
    </row>
    <row r="542" spans="1:9" x14ac:dyDescent="0.15">
      <c r="A542" s="11">
        <v>50.6</v>
      </c>
      <c r="B542" s="14">
        <v>3.133</v>
      </c>
      <c r="C542" s="11">
        <f t="shared" si="33"/>
        <v>6557.2508726934193</v>
      </c>
      <c r="D542" s="11">
        <f t="shared" si="30"/>
        <v>194.70191521160606</v>
      </c>
      <c r="E542" s="11">
        <f t="shared" si="31"/>
        <v>1038.9232629868307</v>
      </c>
      <c r="F542" s="11">
        <f>Speed_Calc!B$5*E542</f>
        <v>935.03093668814756</v>
      </c>
      <c r="G542" s="14">
        <f>Speed_Calc!G$3+Speed_Calc!G$5*A542^2</f>
        <v>30.267043600000001</v>
      </c>
      <c r="H542" s="7">
        <f>(F542-G542)/Speed_Calc!G$2*9.806</f>
        <v>6.5719368412017589</v>
      </c>
      <c r="I542" s="4">
        <f t="shared" si="32"/>
        <v>14.055555555555555</v>
      </c>
    </row>
    <row r="543" spans="1:9" x14ac:dyDescent="0.15">
      <c r="A543" s="11">
        <v>50.7</v>
      </c>
      <c r="B543" s="14">
        <v>3.133</v>
      </c>
      <c r="C543" s="11">
        <f t="shared" si="33"/>
        <v>6570.2098665129706</v>
      </c>
      <c r="D543" s="11">
        <f t="shared" si="30"/>
        <v>195.24865194277044</v>
      </c>
      <c r="E543" s="11">
        <f t="shared" si="31"/>
        <v>1039.7857204052866</v>
      </c>
      <c r="F543" s="11">
        <f>Speed_Calc!B$5*E543</f>
        <v>935.80714836475795</v>
      </c>
      <c r="G543" s="14">
        <f>Speed_Calc!G$3+Speed_Calc!G$5*A543^2</f>
        <v>30.307664899999999</v>
      </c>
      <c r="H543" s="7">
        <f>(F543-G543)/Speed_Calc!G$2*9.806</f>
        <v>6.5772799517447522</v>
      </c>
      <c r="I543" s="4">
        <f t="shared" si="32"/>
        <v>14.083333333333334</v>
      </c>
    </row>
    <row r="544" spans="1:9" x14ac:dyDescent="0.15">
      <c r="A544" s="11">
        <v>50.8</v>
      </c>
      <c r="B544" s="14">
        <v>3.133</v>
      </c>
      <c r="C544" s="11">
        <f t="shared" si="33"/>
        <v>6583.1688603325238</v>
      </c>
      <c r="D544" s="11">
        <f t="shared" si="30"/>
        <v>195.7953182497738</v>
      </c>
      <c r="E544" s="11">
        <f t="shared" si="31"/>
        <v>1040.644408020451</v>
      </c>
      <c r="F544" s="11">
        <f>Speed_Calc!B$5*E544</f>
        <v>936.57996721840595</v>
      </c>
      <c r="G544" s="14">
        <f>Speed_Calc!G$3+Speed_Calc!G$5*A544^2</f>
        <v>30.348366399999996</v>
      </c>
      <c r="H544" s="7">
        <f>(F544-G544)/Speed_Calc!G$2*9.806</f>
        <v>6.5825978352779915</v>
      </c>
      <c r="I544" s="4">
        <f t="shared" si="32"/>
        <v>14.111111111111111</v>
      </c>
    </row>
    <row r="545" spans="1:9" x14ac:dyDescent="0.15">
      <c r="A545" s="11">
        <v>50.9</v>
      </c>
      <c r="B545" s="14">
        <v>3.133</v>
      </c>
      <c r="C545" s="11">
        <f t="shared" si="33"/>
        <v>6596.1278541520751</v>
      </c>
      <c r="D545" s="11">
        <f t="shared" si="30"/>
        <v>196.34188237394707</v>
      </c>
      <c r="E545" s="11">
        <f t="shared" si="31"/>
        <v>1041.4991795867527</v>
      </c>
      <c r="F545" s="11">
        <f>Speed_Calc!B$5*E545</f>
        <v>937.34926162807744</v>
      </c>
      <c r="G545" s="14">
        <f>Speed_Calc!G$3+Speed_Calc!G$5*A545^2</f>
        <v>30.3891481</v>
      </c>
      <c r="H545" s="7">
        <f>(F545-G545)/Speed_Calc!G$2*9.806</f>
        <v>6.5878895357454281</v>
      </c>
      <c r="I545" s="4">
        <f t="shared" si="32"/>
        <v>14.138888888888888</v>
      </c>
    </row>
    <row r="546" spans="1:9" x14ac:dyDescent="0.15">
      <c r="A546" s="11">
        <v>51</v>
      </c>
      <c r="B546" s="14">
        <v>3.133</v>
      </c>
      <c r="C546" s="11">
        <f t="shared" si="33"/>
        <v>6609.0868479716264</v>
      </c>
      <c r="D546" s="11">
        <f t="shared" si="30"/>
        <v>196.8883121302926</v>
      </c>
      <c r="E546" s="11">
        <f t="shared" si="31"/>
        <v>1042.3498877486081</v>
      </c>
      <c r="F546" s="11">
        <f>Speed_Calc!B$5*E546</f>
        <v>938.11489897374736</v>
      </c>
      <c r="G546" s="14">
        <f>Speed_Calc!G$3+Speed_Calc!G$5*A546^2</f>
        <v>30.430009999999999</v>
      </c>
      <c r="H546" s="7">
        <f>(F546-G546)/Speed_Calc!G$2*9.806</f>
        <v>6.5931540898344929</v>
      </c>
      <c r="I546" s="4">
        <f t="shared" si="32"/>
        <v>14.166666666666666</v>
      </c>
    </row>
    <row r="547" spans="1:9" x14ac:dyDescent="0.15">
      <c r="A547" s="11">
        <v>51.1</v>
      </c>
      <c r="B547" s="14">
        <v>3.133</v>
      </c>
      <c r="C547" s="11">
        <f t="shared" si="33"/>
        <v>6622.0458417911805</v>
      </c>
      <c r="D547" s="11">
        <f t="shared" si="30"/>
        <v>197.4345749054294</v>
      </c>
      <c r="E547" s="11">
        <f t="shared" si="31"/>
        <v>1043.1963840404294</v>
      </c>
      <c r="F547" s="11">
        <f>Speed_Calc!B$5*E547</f>
        <v>938.87674563638643</v>
      </c>
      <c r="G547" s="14">
        <f>Speed_Calc!G$3+Speed_Calc!G$5*A547^2</f>
        <v>30.470952099999998</v>
      </c>
      <c r="H547" s="7">
        <f>(F547-G547)/Speed_Calc!G$2*9.806</f>
        <v>6.5983905269761518</v>
      </c>
      <c r="I547" s="4">
        <f t="shared" si="32"/>
        <v>14.194444444444445</v>
      </c>
    </row>
    <row r="548" spans="1:9" x14ac:dyDescent="0.15">
      <c r="A548" s="11">
        <v>51.2</v>
      </c>
      <c r="B548" s="14">
        <v>3.133</v>
      </c>
      <c r="C548" s="11">
        <f t="shared" si="33"/>
        <v>6635.0048356107327</v>
      </c>
      <c r="D548" s="11">
        <f t="shared" si="30"/>
        <v>197.98063765553627</v>
      </c>
      <c r="E548" s="11">
        <f t="shared" si="31"/>
        <v>1044.0385188866169</v>
      </c>
      <c r="F548" s="11">
        <f>Speed_Calc!B$5*E548</f>
        <v>939.63466699795526</v>
      </c>
      <c r="G548" s="14">
        <f>Speed_Calc!G$3+Speed_Calc!G$5*A548^2</f>
        <v>30.5119744</v>
      </c>
      <c r="H548" s="7">
        <f>(F548-G548)/Speed_Calc!G$2*9.806</f>
        <v>6.6035978693448509</v>
      </c>
      <c r="I548" s="4">
        <f t="shared" si="32"/>
        <v>14.222222222222223</v>
      </c>
    </row>
    <row r="549" spans="1:9" x14ac:dyDescent="0.15">
      <c r="A549" s="11">
        <v>51.3</v>
      </c>
      <c r="B549" s="14">
        <v>3.133</v>
      </c>
      <c r="C549" s="11">
        <f t="shared" si="33"/>
        <v>6647.963829430284</v>
      </c>
      <c r="D549" s="11">
        <f t="shared" ref="D549:D612" si="34">-4.687*10^(-17)*C549^5+9.129*10^(-13)*C549^4-6.175*10^(-9)*C549^3+1.799*10^(-5)*C549^2+6.502*10^(-3)*C549</f>
        <v>198.52646690429671</v>
      </c>
      <c r="E549" s="11">
        <f t="shared" si="31"/>
        <v>1044.8761416015616</v>
      </c>
      <c r="F549" s="11">
        <f>Speed_Calc!B$5*E549</f>
        <v>940.38852744140547</v>
      </c>
      <c r="G549" s="14">
        <f>Speed_Calc!G$3+Speed_Calc!G$5*A549^2</f>
        <v>30.553076899999997</v>
      </c>
      <c r="H549" s="7">
        <f>(F549-G549)/Speed_Calc!G$2*9.806</f>
        <v>6.6087751318585344</v>
      </c>
      <c r="I549" s="4">
        <f t="shared" si="32"/>
        <v>14.249999999999998</v>
      </c>
    </row>
    <row r="550" spans="1:9" x14ac:dyDescent="0.15">
      <c r="A550" s="11">
        <v>51.4</v>
      </c>
      <c r="B550" s="14">
        <v>3.133</v>
      </c>
      <c r="C550" s="11">
        <f t="shared" si="33"/>
        <v>6660.9228232498363</v>
      </c>
      <c r="D550" s="11">
        <f t="shared" si="34"/>
        <v>199.0720287408439</v>
      </c>
      <c r="E550" s="11">
        <f t="shared" ref="E550:E613" si="35">D550*75*B550*B$31*B$32/B$23/C550/2/PI()*60</f>
        <v>1045.7091003896471</v>
      </c>
      <c r="F550" s="11">
        <f>Speed_Calc!B$5*E550</f>
        <v>941.13819035068241</v>
      </c>
      <c r="G550" s="14">
        <f>Speed_Calc!G$3+Speed_Calc!G$5*A550^2</f>
        <v>30.594259600000001</v>
      </c>
      <c r="H550" s="7">
        <f>(F550-G550)/Speed_Calc!G$2*9.806</f>
        <v>6.6139213221786601</v>
      </c>
      <c r="I550" s="4">
        <f t="shared" ref="I550:I613" si="36">A550/3.6</f>
        <v>14.277777777777777</v>
      </c>
    </row>
    <row r="551" spans="1:9" x14ac:dyDescent="0.15">
      <c r="A551" s="11">
        <v>51.5</v>
      </c>
      <c r="B551" s="14">
        <v>3.133</v>
      </c>
      <c r="C551" s="11">
        <f t="shared" si="33"/>
        <v>6673.8818170693885</v>
      </c>
      <c r="D551" s="11">
        <f t="shared" si="34"/>
        <v>199.61728881770512</v>
      </c>
      <c r="E551" s="11">
        <f t="shared" si="35"/>
        <v>1046.5372423452504</v>
      </c>
      <c r="F551" s="11">
        <f>Speed_Calc!B$5*E551</f>
        <v>941.88351811072539</v>
      </c>
      <c r="G551" s="14">
        <f>Speed_Calc!G$3+Speed_Calc!G$5*A551^2</f>
        <v>30.6355225</v>
      </c>
      <c r="H551" s="7">
        <f>(F551-G551)/Speed_Calc!G$2*9.806</f>
        <v>6.6190354407102019</v>
      </c>
      <c r="I551" s="4">
        <f t="shared" si="36"/>
        <v>14.305555555555555</v>
      </c>
    </row>
    <row r="552" spans="1:9" x14ac:dyDescent="0.15">
      <c r="A552" s="11">
        <v>51.6</v>
      </c>
      <c r="B552" s="14">
        <v>3.133</v>
      </c>
      <c r="C552" s="11">
        <f t="shared" si="33"/>
        <v>6686.8408108889407</v>
      </c>
      <c r="D552" s="11">
        <f t="shared" si="34"/>
        <v>200.16221234874524</v>
      </c>
      <c r="E552" s="11">
        <f t="shared" si="35"/>
        <v>1047.3604134527368</v>
      </c>
      <c r="F552" s="11">
        <f>Speed_Calc!B$5*E552</f>
        <v>942.62437210746316</v>
      </c>
      <c r="G552" s="14">
        <f>Speed_Calc!G$3+Speed_Calc!G$5*A552^2</f>
        <v>30.676865599999999</v>
      </c>
      <c r="H552" s="7">
        <f>(F552-G552)/Speed_Calc!G$2*9.806</f>
        <v>6.6241164806016162</v>
      </c>
      <c r="I552" s="4">
        <f t="shared" si="36"/>
        <v>14.333333333333334</v>
      </c>
    </row>
    <row r="553" spans="1:9" x14ac:dyDescent="0.15">
      <c r="A553" s="11">
        <v>51.7</v>
      </c>
      <c r="B553" s="14">
        <v>3.133</v>
      </c>
      <c r="C553" s="11">
        <f t="shared" si="33"/>
        <v>6699.799804708493</v>
      </c>
      <c r="D553" s="11">
        <f t="shared" si="34"/>
        <v>200.70676410711104</v>
      </c>
      <c r="E553" s="11">
        <f t="shared" si="35"/>
        <v>1048.17845858646</v>
      </c>
      <c r="F553" s="11">
        <f>Speed_Calc!B$5*E553</f>
        <v>943.36061272781399</v>
      </c>
      <c r="G553" s="14">
        <f>Speed_Calc!G$3+Speed_Calc!G$5*A553^2</f>
        <v>30.718288900000001</v>
      </c>
      <c r="H553" s="7">
        <f>(F553-G553)/Speed_Calc!G$2*9.806</f>
        <v>6.6291634277448468</v>
      </c>
      <c r="I553" s="4">
        <f t="shared" si="36"/>
        <v>14.361111111111111</v>
      </c>
    </row>
    <row r="554" spans="1:9" x14ac:dyDescent="0.15">
      <c r="A554" s="11">
        <v>51.8</v>
      </c>
      <c r="B554" s="14">
        <v>3.133</v>
      </c>
      <c r="C554" s="11">
        <f t="shared" si="33"/>
        <v>6712.7587985280452</v>
      </c>
      <c r="D554" s="11">
        <f t="shared" si="34"/>
        <v>201.25090842317812</v>
      </c>
      <c r="E554" s="11">
        <f t="shared" si="35"/>
        <v>1048.991221510774</v>
      </c>
      <c r="F554" s="11">
        <f>Speed_Calc!B$5*E554</f>
        <v>944.0920993596967</v>
      </c>
      <c r="G554" s="14">
        <f>Speed_Calc!G$3+Speed_Calc!G$5*A554^2</f>
        <v>30.759792399999998</v>
      </c>
      <c r="H554" s="7">
        <f>(F554-G554)/Speed_Calc!G$2*9.806</f>
        <v>6.6341752607753959</v>
      </c>
      <c r="I554" s="4">
        <f t="shared" si="36"/>
        <v>14.388888888888888</v>
      </c>
    </row>
    <row r="555" spans="1:9" x14ac:dyDescent="0.15">
      <c r="A555" s="11">
        <v>51.9</v>
      </c>
      <c r="B555" s="14">
        <v>3.133</v>
      </c>
      <c r="C555" s="11">
        <f t="shared" ref="C555:C618" si="37">A555/3.6/B$23/2/PI()*B$32*B$31*B555*60</f>
        <v>6725.7177923475965</v>
      </c>
      <c r="D555" s="11">
        <f t="shared" si="34"/>
        <v>201.7946091824922</v>
      </c>
      <c r="E555" s="11">
        <f t="shared" si="35"/>
        <v>1049.7985448800175</v>
      </c>
      <c r="F555" s="11">
        <f>Speed_Calc!B$5*E555</f>
        <v>944.81869039201581</v>
      </c>
      <c r="G555" s="14">
        <f>Speed_Calc!G$3+Speed_Calc!G$5*A555^2</f>
        <v>30.801376099999999</v>
      </c>
      <c r="H555" s="7">
        <f>(F555-G555)/Speed_Calc!G$2*9.806</f>
        <v>6.6391509510722271</v>
      </c>
      <c r="I555" s="4">
        <f t="shared" si="36"/>
        <v>14.416666666666666</v>
      </c>
    </row>
    <row r="556" spans="1:9" x14ac:dyDescent="0.15">
      <c r="A556" s="11">
        <v>52</v>
      </c>
      <c r="B556" s="14">
        <v>3.133</v>
      </c>
      <c r="C556" s="11">
        <f t="shared" si="37"/>
        <v>6738.6767861671506</v>
      </c>
      <c r="D556" s="11">
        <f t="shared" si="34"/>
        <v>202.3378298237146</v>
      </c>
      <c r="E556" s="11">
        <f t="shared" si="35"/>
        <v>1050.6002702385179</v>
      </c>
      <c r="F556" s="11">
        <f>Speed_Calc!B$5*E556</f>
        <v>945.54024321466613</v>
      </c>
      <c r="G556" s="14">
        <f>Speed_Calc!G$3+Speed_Calc!G$5*A556^2</f>
        <v>30.843039999999998</v>
      </c>
      <c r="H556" s="7">
        <f>(F556-G556)/Speed_Calc!G$2*9.806</f>
        <v>6.6440894627577887</v>
      </c>
      <c r="I556" s="4">
        <f t="shared" si="36"/>
        <v>14.444444444444445</v>
      </c>
    </row>
    <row r="557" spans="1:9" x14ac:dyDescent="0.15">
      <c r="A557" s="11">
        <v>52.1</v>
      </c>
      <c r="B557" s="14">
        <v>3.133</v>
      </c>
      <c r="C557" s="11">
        <f t="shared" si="37"/>
        <v>6751.6357799867019</v>
      </c>
      <c r="D557" s="11">
        <f t="shared" si="34"/>
        <v>202.88053333656825</v>
      </c>
      <c r="E557" s="11">
        <f t="shared" si="35"/>
        <v>1051.3962380206033</v>
      </c>
      <c r="F557" s="11">
        <f>Speed_Calc!B$5*E557</f>
        <v>946.25661421854295</v>
      </c>
      <c r="G557" s="14">
        <f>Speed_Calc!G$3+Speed_Calc!G$5*A557^2</f>
        <v>30.884784100000001</v>
      </c>
      <c r="H557" s="7">
        <f>(F557-G557)/Speed_Calc!G$2*9.806</f>
        <v>6.6489897526980961</v>
      </c>
      <c r="I557" s="4">
        <f t="shared" si="36"/>
        <v>14.472222222222221</v>
      </c>
    </row>
    <row r="558" spans="1:9" x14ac:dyDescent="0.15">
      <c r="A558" s="11">
        <v>52.2</v>
      </c>
      <c r="B558" s="14">
        <v>3.133</v>
      </c>
      <c r="C558" s="11">
        <f t="shared" si="37"/>
        <v>6764.5947738062532</v>
      </c>
      <c r="D558" s="11">
        <f t="shared" si="34"/>
        <v>203.42268225978034</v>
      </c>
      <c r="E558" s="11">
        <f t="shared" si="35"/>
        <v>1052.1862875505881</v>
      </c>
      <c r="F558" s="11">
        <f>Speed_Calc!B$5*E558</f>
        <v>946.96765879552925</v>
      </c>
      <c r="G558" s="14">
        <f>Speed_Calc!G$3+Speed_Calc!G$5*A558^2</f>
        <v>30.926608399999999</v>
      </c>
      <c r="H558" s="7">
        <f>(F558-G558)/Speed_Calc!G$2*9.806</f>
        <v>6.6538507705026371</v>
      </c>
      <c r="I558" s="4">
        <f t="shared" si="36"/>
        <v>14.5</v>
      </c>
    </row>
    <row r="559" spans="1:9" x14ac:dyDescent="0.15">
      <c r="A559" s="11">
        <v>52.3</v>
      </c>
      <c r="B559" s="14">
        <v>3.133</v>
      </c>
      <c r="C559" s="11">
        <f t="shared" si="37"/>
        <v>6777.5537676258064</v>
      </c>
      <c r="D559" s="11">
        <f t="shared" si="34"/>
        <v>203.96423867902547</v>
      </c>
      <c r="E559" s="11">
        <f t="shared" si="35"/>
        <v>1052.9702570427701</v>
      </c>
      <c r="F559" s="11">
        <f>Speed_Calc!B$5*E559</f>
        <v>947.67323133849311</v>
      </c>
      <c r="G559" s="14">
        <f>Speed_Calc!G$3+Speed_Calc!G$5*A559^2</f>
        <v>30.968512899999997</v>
      </c>
      <c r="H559" s="7">
        <f>(F559-G559)/Speed_Calc!G$2*9.806</f>
        <v>6.6586714585243429</v>
      </c>
      <c r="I559" s="4">
        <f t="shared" si="36"/>
        <v>14.527777777777777</v>
      </c>
    </row>
    <row r="560" spans="1:9" x14ac:dyDescent="0.15">
      <c r="A560" s="11">
        <v>52.4</v>
      </c>
      <c r="B560" s="14">
        <v>3.133</v>
      </c>
      <c r="C560" s="11">
        <f t="shared" si="37"/>
        <v>6790.5127614453595</v>
      </c>
      <c r="D560" s="11">
        <f t="shared" si="34"/>
        <v>204.50516422487485</v>
      </c>
      <c r="E560" s="11">
        <f t="shared" si="35"/>
        <v>1053.7479836014543</v>
      </c>
      <c r="F560" s="11">
        <f>Speed_Calc!B$5*E560</f>
        <v>948.37318524130887</v>
      </c>
      <c r="G560" s="14">
        <f>Speed_Calc!G$3+Speed_Calc!G$5*A560^2</f>
        <v>31.010497600000001</v>
      </c>
      <c r="H560" s="7">
        <f>(F560-G560)/Speed_Calc!G$2*9.806</f>
        <v>6.6634507518597585</v>
      </c>
      <c r="I560" s="4">
        <f t="shared" si="36"/>
        <v>14.555555555555555</v>
      </c>
    </row>
    <row r="561" spans="1:9" x14ac:dyDescent="0.15">
      <c r="A561" s="11">
        <v>52.5</v>
      </c>
      <c r="B561" s="14">
        <v>3.133</v>
      </c>
      <c r="C561" s="11">
        <f t="shared" si="37"/>
        <v>6803.4717552649099</v>
      </c>
      <c r="D561" s="11">
        <f t="shared" si="34"/>
        <v>205.04542007073567</v>
      </c>
      <c r="E561" s="11">
        <f t="shared" si="35"/>
        <v>1054.5193032209263</v>
      </c>
      <c r="F561" s="11">
        <f>Speed_Calc!B$5*E561</f>
        <v>949.0673728988337</v>
      </c>
      <c r="G561" s="14">
        <f>Speed_Calc!G$3+Speed_Calc!G$5*A561^2</f>
        <v>31.052562500000001</v>
      </c>
      <c r="H561" s="7">
        <f>(F561-G561)/Speed_Calc!G$2*9.806</f>
        <v>6.6681875783488609</v>
      </c>
      <c r="I561" s="4">
        <f t="shared" si="36"/>
        <v>14.583333333333332</v>
      </c>
    </row>
    <row r="562" spans="1:9" x14ac:dyDescent="0.15">
      <c r="A562" s="11">
        <v>52.6</v>
      </c>
      <c r="B562" s="14">
        <v>3.133</v>
      </c>
      <c r="C562" s="11">
        <f t="shared" si="37"/>
        <v>6816.4307490844631</v>
      </c>
      <c r="D562" s="11">
        <f t="shared" si="34"/>
        <v>205.58496693079803</v>
      </c>
      <c r="E562" s="11">
        <f t="shared" si="35"/>
        <v>1055.2840507854653</v>
      </c>
      <c r="F562" s="11">
        <f>Speed_Calc!B$5*E562</f>
        <v>949.75564570691881</v>
      </c>
      <c r="G562" s="14">
        <f>Speed_Calc!G$3+Speed_Calc!G$5*A562^2</f>
        <v>31.0947076</v>
      </c>
      <c r="H562" s="7">
        <f>(F562-G562)/Speed_Calc!G$2*9.806</f>
        <v>6.6728808585751445</v>
      </c>
      <c r="I562" s="4">
        <f t="shared" si="36"/>
        <v>14.611111111111111</v>
      </c>
    </row>
    <row r="563" spans="1:9" x14ac:dyDescent="0.15">
      <c r="A563" s="11">
        <v>52.7</v>
      </c>
      <c r="B563" s="14">
        <v>3.133</v>
      </c>
      <c r="C563" s="11">
        <f t="shared" si="37"/>
        <v>6829.3897429040153</v>
      </c>
      <c r="D563" s="11">
        <f t="shared" si="34"/>
        <v>206.12376505797849</v>
      </c>
      <c r="E563" s="11">
        <f t="shared" si="35"/>
        <v>1056.0420600693394</v>
      </c>
      <c r="F563" s="11">
        <f>Speed_Calc!B$5*E563</f>
        <v>950.43785406240545</v>
      </c>
      <c r="G563" s="14">
        <f>Speed_Calc!G$3+Speed_Calc!G$5*A563^2</f>
        <v>31.136932900000001</v>
      </c>
      <c r="H563" s="7">
        <f>(F563-G563)/Speed_Calc!G$2*9.806</f>
        <v>6.6775295058655901</v>
      </c>
      <c r="I563" s="4">
        <f t="shared" si="36"/>
        <v>14.638888888888889</v>
      </c>
    </row>
    <row r="564" spans="1:9" x14ac:dyDescent="0.15">
      <c r="A564" s="11">
        <v>52.8</v>
      </c>
      <c r="B564" s="14">
        <v>3.133</v>
      </c>
      <c r="C564" s="11">
        <f t="shared" si="37"/>
        <v>6842.3487367235666</v>
      </c>
      <c r="D564" s="11">
        <f t="shared" si="34"/>
        <v>206.66177424186588</v>
      </c>
      <c r="E564" s="11">
        <f t="shared" si="35"/>
        <v>1056.7931637368142</v>
      </c>
      <c r="F564" s="11">
        <f>Speed_Calc!B$5*E564</f>
        <v>951.11384736313278</v>
      </c>
      <c r="G564" s="14">
        <f>Speed_Calc!G$3+Speed_Calc!G$5*A564^2</f>
        <v>31.179238399999996</v>
      </c>
      <c r="H564" s="7">
        <f>(F564-G564)/Speed_Calc!G$2*9.806</f>
        <v>6.6821324262907256</v>
      </c>
      <c r="I564" s="4">
        <f t="shared" si="36"/>
        <v>14.666666666666666</v>
      </c>
    </row>
    <row r="565" spans="1:9" x14ac:dyDescent="0.15">
      <c r="A565" s="11">
        <v>52.9</v>
      </c>
      <c r="B565" s="14">
        <v>3.133</v>
      </c>
      <c r="C565" s="11">
        <f t="shared" si="37"/>
        <v>6855.3077305431179</v>
      </c>
      <c r="D565" s="11">
        <f t="shared" si="34"/>
        <v>207.19895380666401</v>
      </c>
      <c r="E565" s="11">
        <f t="shared" si="35"/>
        <v>1057.5371933421418</v>
      </c>
      <c r="F565" s="11">
        <f>Speed_Calc!B$5*E565</f>
        <v>951.78347400792768</v>
      </c>
      <c r="G565" s="14">
        <f>Speed_Calc!G$3+Speed_Calc!G$5*A565^2</f>
        <v>31.2216241</v>
      </c>
      <c r="H565" s="7">
        <f>(F565-G565)/Speed_Calc!G$2*9.806</f>
        <v>6.6866885186645471</v>
      </c>
      <c r="I565" s="4">
        <f t="shared" si="36"/>
        <v>14.694444444444443</v>
      </c>
    </row>
    <row r="566" spans="1:9" x14ac:dyDescent="0.15">
      <c r="A566" s="11">
        <v>53</v>
      </c>
      <c r="B566" s="14">
        <v>3.133</v>
      </c>
      <c r="C566" s="11">
        <f t="shared" si="37"/>
        <v>6868.266724362672</v>
      </c>
      <c r="D566" s="11">
        <f t="shared" si="34"/>
        <v>207.73526260913741</v>
      </c>
      <c r="E566" s="11">
        <f t="shared" si="35"/>
        <v>1058.273979329568</v>
      </c>
      <c r="F566" s="11">
        <f>Speed_Calc!B$5*E566</f>
        <v>952.44658139661124</v>
      </c>
      <c r="G566" s="14">
        <f>Speed_Calc!G$3+Speed_Calc!G$5*A566^2</f>
        <v>31.264089999999999</v>
      </c>
      <c r="H566" s="7">
        <f>(F566-G566)/Speed_Calc!G$2*9.806</f>
        <v>6.6911966745445692</v>
      </c>
      <c r="I566" s="4">
        <f t="shared" si="36"/>
        <v>14.722222222222221</v>
      </c>
    </row>
    <row r="567" spans="1:9" x14ac:dyDescent="0.15">
      <c r="A567" s="11">
        <v>53.1</v>
      </c>
      <c r="B567" s="14">
        <v>3.133</v>
      </c>
      <c r="C567" s="11">
        <f t="shared" si="37"/>
        <v>6881.2257181822233</v>
      </c>
      <c r="D567" s="11">
        <f t="shared" si="34"/>
        <v>208.2706590365546</v>
      </c>
      <c r="E567" s="11">
        <f t="shared" si="35"/>
        <v>1059.0033510333285</v>
      </c>
      <c r="F567" s="11">
        <f>Speed_Calc!B$5*E567</f>
        <v>953.10301592999565</v>
      </c>
      <c r="G567" s="14">
        <f>Speed_Calc!G$3+Speed_Calc!G$5*A567^2</f>
        <v>31.306636099999999</v>
      </c>
      <c r="H567" s="7">
        <f>(F567-G567)/Speed_Calc!G$2*9.806</f>
        <v>6.6956557782318047</v>
      </c>
      <c r="I567" s="4">
        <f t="shared" si="36"/>
        <v>14.75</v>
      </c>
    </row>
    <row r="568" spans="1:9" x14ac:dyDescent="0.15">
      <c r="A568" s="11">
        <v>53.2</v>
      </c>
      <c r="B568" s="14">
        <v>3.133</v>
      </c>
      <c r="C568" s="11">
        <f t="shared" si="37"/>
        <v>6894.1847120017774</v>
      </c>
      <c r="D568" s="11">
        <f t="shared" si="34"/>
        <v>208.80510100463295</v>
      </c>
      <c r="E568" s="11">
        <f t="shared" si="35"/>
        <v>1059.7251366776482</v>
      </c>
      <c r="F568" s="11">
        <f>Speed_Calc!B$5*E568</f>
        <v>953.75262300988334</v>
      </c>
      <c r="G568" s="14">
        <f>Speed_Calc!G$3+Speed_Calc!G$5*A568^2</f>
        <v>31.349262400000001</v>
      </c>
      <c r="H568" s="7">
        <f>(F568-G568)/Speed_Calc!G$2*9.806</f>
        <v>6.7000647067707515</v>
      </c>
      <c r="I568" s="4">
        <f t="shared" si="36"/>
        <v>14.777777777777779</v>
      </c>
    </row>
    <row r="569" spans="1:9" x14ac:dyDescent="0.15">
      <c r="A569" s="11">
        <v>53.3</v>
      </c>
      <c r="B569" s="14">
        <v>3.133</v>
      </c>
      <c r="C569" s="11">
        <f t="shared" si="37"/>
        <v>6907.1437058213287</v>
      </c>
      <c r="D569" s="11">
        <f t="shared" si="34"/>
        <v>209.33854595548405</v>
      </c>
      <c r="E569" s="11">
        <f t="shared" si="35"/>
        <v>1060.4391633767482</v>
      </c>
      <c r="F569" s="11">
        <f>Speed_Calc!B$5*E569</f>
        <v>954.39524703907341</v>
      </c>
      <c r="G569" s="14">
        <f>Speed_Calc!G$3+Speed_Calc!G$5*A569^2</f>
        <v>31.391968899999998</v>
      </c>
      <c r="H569" s="7">
        <f>(F569-G569)/Speed_Calc!G$2*9.806</f>
        <v>6.7044223299494465</v>
      </c>
      <c r="I569" s="4">
        <f t="shared" si="36"/>
        <v>14.805555555555554</v>
      </c>
    </row>
    <row r="570" spans="1:9" x14ac:dyDescent="0.15">
      <c r="A570" s="11">
        <v>53.4</v>
      </c>
      <c r="B570" s="14">
        <v>3.133</v>
      </c>
      <c r="C570" s="11">
        <f t="shared" si="37"/>
        <v>6920.10269964088</v>
      </c>
      <c r="D570" s="11">
        <f t="shared" si="34"/>
        <v>209.87095085555629</v>
      </c>
      <c r="E570" s="11">
        <f t="shared" si="35"/>
        <v>1061.1452571348357</v>
      </c>
      <c r="F570" s="11">
        <f>Speed_Calc!B$5*E570</f>
        <v>955.03073142135213</v>
      </c>
      <c r="G570" s="14">
        <f>Speed_Calc!G$3+Speed_Calc!G$5*A570^2</f>
        <v>31.434755599999999</v>
      </c>
      <c r="H570" s="7">
        <f>(F570-G570)/Speed_Calc!G$2*9.806</f>
        <v>6.7087275102993917</v>
      </c>
      <c r="I570" s="4">
        <f t="shared" si="36"/>
        <v>14.833333333333332</v>
      </c>
    </row>
    <row r="571" spans="1:9" x14ac:dyDescent="0.15">
      <c r="A571" s="11">
        <v>53.5</v>
      </c>
      <c r="B571" s="14">
        <v>3.133</v>
      </c>
      <c r="C571" s="11">
        <f t="shared" si="37"/>
        <v>6933.0616934604332</v>
      </c>
      <c r="D571" s="11">
        <f t="shared" si="34"/>
        <v>210.40227219358263</v>
      </c>
      <c r="E571" s="11">
        <f t="shared" si="35"/>
        <v>1061.8432428461178</v>
      </c>
      <c r="F571" s="11">
        <f>Speed_Calc!B$5*E571</f>
        <v>955.65891856150608</v>
      </c>
      <c r="G571" s="14">
        <f>Speed_Calc!G$3+Speed_Calc!G$5*A571^2</f>
        <v>31.477622499999999</v>
      </c>
      <c r="H571" s="7">
        <f>(F571-G571)/Speed_Calc!G$2*9.806</f>
        <v>6.71297910309565</v>
      </c>
      <c r="I571" s="4">
        <f t="shared" si="36"/>
        <v>14.861111111111111</v>
      </c>
    </row>
    <row r="572" spans="1:9" x14ac:dyDescent="0.15">
      <c r="A572" s="11">
        <v>53.6</v>
      </c>
      <c r="B572" s="14">
        <v>3.133</v>
      </c>
      <c r="C572" s="11">
        <f t="shared" si="37"/>
        <v>6946.0206872799863</v>
      </c>
      <c r="D572" s="11">
        <f t="shared" si="34"/>
        <v>210.93246597851902</v>
      </c>
      <c r="E572" s="11">
        <f t="shared" si="35"/>
        <v>1062.5329442947786</v>
      </c>
      <c r="F572" s="11">
        <f>Speed_Calc!B$5*E572</f>
        <v>956.27964986530083</v>
      </c>
      <c r="G572" s="14">
        <f>Speed_Calc!G$3+Speed_Calc!G$5*A572^2</f>
        <v>31.520569600000002</v>
      </c>
      <c r="H572" s="7">
        <f>(F572-G572)/Speed_Calc!G$2*9.806</f>
        <v>6.7171759563566953</v>
      </c>
      <c r="I572" s="4">
        <f t="shared" si="36"/>
        <v>14.888888888888889</v>
      </c>
    </row>
    <row r="573" spans="1:9" x14ac:dyDescent="0.15">
      <c r="A573" s="11">
        <v>53.7</v>
      </c>
      <c r="B573" s="14">
        <v>3.133</v>
      </c>
      <c r="C573" s="11">
        <f t="shared" si="37"/>
        <v>6958.9796810995385</v>
      </c>
      <c r="D573" s="11">
        <f t="shared" si="34"/>
        <v>211.46148773749701</v>
      </c>
      <c r="E573" s="11">
        <f t="shared" si="35"/>
        <v>1063.2141841550126</v>
      </c>
      <c r="F573" s="11">
        <f>Speed_Calc!B$5*E573</f>
        <v>956.89276573951133</v>
      </c>
      <c r="G573" s="14">
        <f>Speed_Calc!G$3+Speed_Calc!G$5*A573^2</f>
        <v>31.5635969</v>
      </c>
      <c r="H573" s="7">
        <f>(F573-G573)/Speed_Calc!G$2*9.806</f>
        <v>6.721316910844628</v>
      </c>
      <c r="I573" s="4">
        <f t="shared" si="36"/>
        <v>14.916666666666668</v>
      </c>
    </row>
    <row r="574" spans="1:9" x14ac:dyDescent="0.15">
      <c r="A574" s="11">
        <v>53.8</v>
      </c>
      <c r="B574" s="14">
        <v>3.133</v>
      </c>
      <c r="C574" s="11">
        <f t="shared" si="37"/>
        <v>6971.9386749190899</v>
      </c>
      <c r="D574" s="11">
        <f t="shared" si="34"/>
        <v>211.98929251376009</v>
      </c>
      <c r="E574" s="11">
        <f t="shared" si="35"/>
        <v>1063.8867839909892</v>
      </c>
      <c r="F574" s="11">
        <f>Speed_Calc!B$5*E574</f>
        <v>957.49810559189029</v>
      </c>
      <c r="G574" s="14">
        <f>Speed_Calc!G$3+Speed_Calc!G$5*A574^2</f>
        <v>31.606704399999998</v>
      </c>
      <c r="H574" s="7">
        <f>(F574-G574)/Speed_Calc!G$2*9.806</f>
        <v>6.7254008000649446</v>
      </c>
      <c r="I574" s="4">
        <f t="shared" si="36"/>
        <v>14.944444444444443</v>
      </c>
    </row>
    <row r="575" spans="1:9" x14ac:dyDescent="0.15">
      <c r="A575" s="11">
        <v>53.9</v>
      </c>
      <c r="B575" s="14">
        <v>3.133</v>
      </c>
      <c r="C575" s="11">
        <f t="shared" si="37"/>
        <v>6984.8976687386403</v>
      </c>
      <c r="D575" s="11">
        <f t="shared" si="34"/>
        <v>212.51583486461215</v>
      </c>
      <c r="E575" s="11">
        <f t="shared" si="35"/>
        <v>1064.5505642568698</v>
      </c>
      <c r="F575" s="11">
        <f>Speed_Calc!B$5*E575</f>
        <v>958.09550783118289</v>
      </c>
      <c r="G575" s="14">
        <f>Speed_Calc!G$3+Speed_Calc!G$5*A575^2</f>
        <v>31.649892099999999</v>
      </c>
      <c r="H575" s="7">
        <f>(F575-G575)/Speed_Calc!G$2*9.806</f>
        <v>6.7294264502666508</v>
      </c>
      <c r="I575" s="4">
        <f t="shared" si="36"/>
        <v>14.972222222222221</v>
      </c>
    </row>
    <row r="576" spans="1:9" x14ac:dyDescent="0.15">
      <c r="A576" s="11">
        <v>54</v>
      </c>
      <c r="B576" s="14">
        <v>3.133</v>
      </c>
      <c r="C576" s="11">
        <f t="shared" si="37"/>
        <v>6997.8566625581952</v>
      </c>
      <c r="D576" s="11">
        <f t="shared" si="34"/>
        <v>213.04106885936451</v>
      </c>
      <c r="E576" s="11">
        <f t="shared" si="35"/>
        <v>1065.2053442968222</v>
      </c>
      <c r="F576" s="11">
        <f>Speed_Calc!B$5*E576</f>
        <v>958.68480986713996</v>
      </c>
      <c r="G576" s="14">
        <f>Speed_Calc!G$3+Speed_Calc!G$5*A576^2</f>
        <v>31.693159999999999</v>
      </c>
      <c r="H576" s="7">
        <f>(F576-G576)/Speed_Calc!G$2*9.806</f>
        <v>6.7333926804423498</v>
      </c>
      <c r="I576" s="4">
        <f t="shared" si="36"/>
        <v>15</v>
      </c>
    </row>
    <row r="577" spans="1:9" x14ac:dyDescent="0.15">
      <c r="A577" s="11">
        <v>54.1</v>
      </c>
      <c r="B577" s="14">
        <v>3.133</v>
      </c>
      <c r="C577" s="11">
        <f t="shared" si="37"/>
        <v>7010.8156563777466</v>
      </c>
      <c r="D577" s="11">
        <f t="shared" si="34"/>
        <v>213.56494807727336</v>
      </c>
      <c r="E577" s="11">
        <f t="shared" si="35"/>
        <v>1065.8509423449873</v>
      </c>
      <c r="F577" s="11">
        <f>Speed_Calc!B$5*E577</f>
        <v>959.26584811048861</v>
      </c>
      <c r="G577" s="14">
        <f>Speed_Calc!G$3+Speed_Calc!G$5*A577^2</f>
        <v>31.736508099999998</v>
      </c>
      <c r="H577" s="7">
        <f>(F577-G577)/Speed_Calc!G$2*9.806</f>
        <v>6.7372983023280373</v>
      </c>
      <c r="I577" s="4">
        <f t="shared" si="36"/>
        <v>15.027777777777779</v>
      </c>
    </row>
    <row r="578" spans="1:9" x14ac:dyDescent="0.15">
      <c r="A578" s="11">
        <v>54.2</v>
      </c>
      <c r="B578" s="14">
        <v>3.133</v>
      </c>
      <c r="C578" s="11">
        <f t="shared" si="37"/>
        <v>7023.7746501972988</v>
      </c>
      <c r="D578" s="11">
        <f t="shared" si="34"/>
        <v>214.08742560549223</v>
      </c>
      <c r="E578" s="11">
        <f t="shared" si="35"/>
        <v>1066.4871755255147</v>
      </c>
      <c r="F578" s="11">
        <f>Speed_Calc!B$5*E578</f>
        <v>959.83845797296317</v>
      </c>
      <c r="G578" s="14">
        <f>Speed_Calc!G$3+Speed_Calc!G$5*A578^2</f>
        <v>31.7799364</v>
      </c>
      <c r="H578" s="7">
        <f>(F578-G578)/Speed_Calc!G$2*9.806</f>
        <v>6.7411421204033157</v>
      </c>
      <c r="I578" s="4">
        <f t="shared" si="36"/>
        <v>15.055555555555555</v>
      </c>
    </row>
    <row r="579" spans="1:9" x14ac:dyDescent="0.15">
      <c r="A579" s="11">
        <v>54.3</v>
      </c>
      <c r="B579" s="14">
        <v>3.133</v>
      </c>
      <c r="C579" s="11">
        <f t="shared" si="37"/>
        <v>7036.7336440168501</v>
      </c>
      <c r="D579" s="11">
        <f t="shared" si="34"/>
        <v>214.60845403700856</v>
      </c>
      <c r="E579" s="11">
        <f t="shared" si="35"/>
        <v>1067.1138598525288</v>
      </c>
      <c r="F579" s="11">
        <f>Speed_Calc!B$5*E579</f>
        <v>960.40247386727594</v>
      </c>
      <c r="G579" s="14">
        <f>Speed_Calc!G$3+Speed_Calc!G$5*A579^2</f>
        <v>31.823444899999998</v>
      </c>
      <c r="H579" s="7">
        <f>(F579-G579)/Speed_Calc!G$2*9.806</f>
        <v>6.7449229318911899</v>
      </c>
      <c r="I579" s="4">
        <f t="shared" si="36"/>
        <v>15.083333333333332</v>
      </c>
    </row>
    <row r="580" spans="1:9" x14ac:dyDescent="0.15">
      <c r="A580" s="11">
        <v>54.4</v>
      </c>
      <c r="B580" s="14">
        <v>3.133</v>
      </c>
      <c r="C580" s="11">
        <f t="shared" si="37"/>
        <v>7049.6926378364014</v>
      </c>
      <c r="D580" s="11">
        <f t="shared" si="34"/>
        <v>215.12798546859415</v>
      </c>
      <c r="E580" s="11">
        <f t="shared" si="35"/>
        <v>1067.7308102301549</v>
      </c>
      <c r="F580" s="11">
        <f>Speed_Calc!B$5*E580</f>
        <v>960.95772920713944</v>
      </c>
      <c r="G580" s="14">
        <f>Speed_Calc!G$3+Speed_Calc!G$5*A580^2</f>
        <v>31.867033599999999</v>
      </c>
      <c r="H580" s="7">
        <f>(F580-G580)/Speed_Calc!G$2*9.806</f>
        <v>6.748639526758228</v>
      </c>
      <c r="I580" s="4">
        <f t="shared" si="36"/>
        <v>15.111111111111111</v>
      </c>
    </row>
    <row r="581" spans="1:9" x14ac:dyDescent="0.15">
      <c r="A581" s="11">
        <v>54.5</v>
      </c>
      <c r="B581" s="14">
        <v>3.133</v>
      </c>
      <c r="C581" s="11">
        <f t="shared" si="37"/>
        <v>7062.6516316559555</v>
      </c>
      <c r="D581" s="11">
        <f t="shared" si="34"/>
        <v>215.64597149874768</v>
      </c>
      <c r="E581" s="11">
        <f t="shared" si="35"/>
        <v>1068.3378404525113</v>
      </c>
      <c r="F581" s="11">
        <f>Speed_Calc!B$5*E581</f>
        <v>961.50405640726012</v>
      </c>
      <c r="G581" s="14">
        <f>Speed_Calc!G$3+Speed_Calc!G$5*A581^2</f>
        <v>31.910702499999999</v>
      </c>
      <c r="H581" s="7">
        <f>(F581-G581)/Speed_Calc!G$2*9.806</f>
        <v>6.7522906877145124</v>
      </c>
      <c r="I581" s="4">
        <f t="shared" si="36"/>
        <v>15.138888888888889</v>
      </c>
    </row>
    <row r="582" spans="1:9" x14ac:dyDescent="0.15">
      <c r="A582" s="11">
        <v>54.6</v>
      </c>
      <c r="B582" s="14">
        <v>3.133</v>
      </c>
      <c r="C582" s="11">
        <f t="shared" si="37"/>
        <v>7075.6106254755068</v>
      </c>
      <c r="D582" s="11">
        <f t="shared" si="34"/>
        <v>216.16236322563572</v>
      </c>
      <c r="E582" s="11">
        <f t="shared" si="35"/>
        <v>1068.9347632036931</v>
      </c>
      <c r="F582" s="11">
        <f>Speed_Calc!B$5*E582</f>
        <v>962.04128688332389</v>
      </c>
      <c r="G582" s="14">
        <f>Speed_Calc!G$3+Speed_Calc!G$5*A582^2</f>
        <v>31.954451599999999</v>
      </c>
      <c r="H582" s="7">
        <f>(F582-G582)/Speed_Calc!G$2*9.806</f>
        <v>6.7558751902135352</v>
      </c>
      <c r="I582" s="4">
        <f t="shared" si="36"/>
        <v>15.166666666666666</v>
      </c>
    </row>
    <row r="583" spans="1:9" x14ac:dyDescent="0.15">
      <c r="A583" s="11">
        <v>54.7</v>
      </c>
      <c r="B583" s="14">
        <v>3.133</v>
      </c>
      <c r="C583" s="11">
        <f t="shared" si="37"/>
        <v>7088.5696192950581</v>
      </c>
      <c r="D583" s="11">
        <f t="shared" si="34"/>
        <v>216.67711124504581</v>
      </c>
      <c r="E583" s="11">
        <f t="shared" si="35"/>
        <v>1069.5213900578131</v>
      </c>
      <c r="F583" s="11">
        <f>Speed_Calc!B$5*E583</f>
        <v>962.56925105203175</v>
      </c>
      <c r="G583" s="14">
        <f>Speed_Calc!G$3+Speed_Calc!G$5*A583^2</f>
        <v>31.998280899999997</v>
      </c>
      <c r="H583" s="7">
        <f>(F583-G583)/Speed_Calc!G$2*9.806</f>
        <v>6.7593918024524617</v>
      </c>
      <c r="I583" s="4">
        <f t="shared" si="36"/>
        <v>15.194444444444445</v>
      </c>
    </row>
    <row r="584" spans="1:9" x14ac:dyDescent="0.15">
      <c r="A584" s="11">
        <v>54.8</v>
      </c>
      <c r="B584" s="14">
        <v>3.133</v>
      </c>
      <c r="C584" s="11">
        <f t="shared" si="37"/>
        <v>7101.5286131146104</v>
      </c>
      <c r="D584" s="11">
        <f t="shared" si="34"/>
        <v>217.19016564831952</v>
      </c>
      <c r="E584" s="11">
        <f t="shared" si="35"/>
        <v>1070.0975314789471</v>
      </c>
      <c r="F584" s="11">
        <f>Speed_Calc!B$5*E584</f>
        <v>963.08777833105239</v>
      </c>
      <c r="G584" s="14">
        <f>Speed_Calc!G$3+Speed_Calc!G$5*A584^2</f>
        <v>32.042190399999996</v>
      </c>
      <c r="H584" s="7">
        <f>(F584-G584)/Speed_Calc!G$2*9.806</f>
        <v>6.7628392853717765</v>
      </c>
      <c r="I584" s="4">
        <f t="shared" si="36"/>
        <v>15.222222222222221</v>
      </c>
    </row>
    <row r="585" spans="1:9" x14ac:dyDescent="0.15">
      <c r="A585" s="11">
        <v>54.9</v>
      </c>
      <c r="B585" s="14">
        <v>3.133</v>
      </c>
      <c r="C585" s="11">
        <f t="shared" si="37"/>
        <v>7114.4876069341635</v>
      </c>
      <c r="D585" s="11">
        <f t="shared" si="34"/>
        <v>217.7014760203071</v>
      </c>
      <c r="E585" s="11">
        <f t="shared" si="35"/>
        <v>1070.6629968211826</v>
      </c>
      <c r="F585" s="11">
        <f>Speed_Calc!B$5*E585</f>
        <v>963.5966971390643</v>
      </c>
      <c r="G585" s="14">
        <f>Speed_Calc!G$3+Speed_Calc!G$5*A585^2</f>
        <v>32.0861801</v>
      </c>
      <c r="H585" s="7">
        <f>(F585-G585)/Speed_Calc!G$2*9.806</f>
        <v>6.7662163926556032</v>
      </c>
      <c r="I585" s="4">
        <f t="shared" si="36"/>
        <v>15.25</v>
      </c>
    </row>
    <row r="586" spans="1:9" x14ac:dyDescent="0.15">
      <c r="A586" s="11">
        <v>55</v>
      </c>
      <c r="B586" s="14">
        <v>3.133</v>
      </c>
      <c r="C586" s="11">
        <f t="shared" si="37"/>
        <v>7127.4466007537148</v>
      </c>
      <c r="D586" s="11">
        <f t="shared" si="34"/>
        <v>218.21099143730422</v>
      </c>
      <c r="E586" s="11">
        <f t="shared" si="35"/>
        <v>1071.2175943285845</v>
      </c>
      <c r="F586" s="11">
        <f>Speed_Calc!B$5*E586</f>
        <v>964.09583489572606</v>
      </c>
      <c r="G586" s="14">
        <f>Speed_Calc!G$3+Speed_Calc!G$5*A586^2</f>
        <v>32.130249999999997</v>
      </c>
      <c r="H586" s="7">
        <f>(F586-G586)/Speed_Calc!G$2*9.806</f>
        <v>6.7695218707314728</v>
      </c>
      <c r="I586" s="4">
        <f t="shared" si="36"/>
        <v>15.277777777777777</v>
      </c>
    </row>
    <row r="587" spans="1:9" x14ac:dyDescent="0.15">
      <c r="A587" s="11">
        <v>55.1</v>
      </c>
      <c r="B587" s="14">
        <v>3.133</v>
      </c>
      <c r="C587" s="11">
        <f t="shared" si="37"/>
        <v>7140.4055945732689</v>
      </c>
      <c r="D587" s="11">
        <f t="shared" si="34"/>
        <v>218.71866046500224</v>
      </c>
      <c r="E587" s="11">
        <f t="shared" si="35"/>
        <v>1071.7611311352196</v>
      </c>
      <c r="F587" s="11">
        <f>Speed_Calc!B$5*E587</f>
        <v>964.58501802169758</v>
      </c>
      <c r="G587" s="14">
        <f>Speed_Calc!G$3+Speed_Calc!G$5*A587^2</f>
        <v>32.1744001</v>
      </c>
      <c r="H587" s="7">
        <f>(F587-G587)/Speed_Calc!G$2*9.806</f>
        <v>6.7727544587704935</v>
      </c>
      <c r="I587" s="4">
        <f t="shared" si="36"/>
        <v>15.305555555555555</v>
      </c>
    </row>
    <row r="588" spans="1:9" x14ac:dyDescent="0.15">
      <c r="A588" s="11">
        <v>55.2</v>
      </c>
      <c r="B588" s="14">
        <v>3.133</v>
      </c>
      <c r="C588" s="11">
        <f t="shared" si="37"/>
        <v>7153.364588392822</v>
      </c>
      <c r="D588" s="11">
        <f t="shared" si="34"/>
        <v>219.22443115642977</v>
      </c>
      <c r="E588" s="11">
        <f t="shared" si="35"/>
        <v>1072.2934132651455</v>
      </c>
      <c r="F588" s="11">
        <f>Speed_Calc!B$5*E588</f>
        <v>965.06407193863106</v>
      </c>
      <c r="G588" s="14">
        <f>Speed_Calc!G$3+Speed_Calc!G$5*A588^2</f>
        <v>32.218630400000002</v>
      </c>
      <c r="H588" s="7">
        <f>(F588-G588)/Speed_Calc!G$2*9.806</f>
        <v>6.7759128886872704</v>
      </c>
      <c r="I588" s="4">
        <f t="shared" si="36"/>
        <v>15.333333333333334</v>
      </c>
    </row>
    <row r="589" spans="1:9" x14ac:dyDescent="0.15">
      <c r="A589" s="11">
        <v>55.3</v>
      </c>
      <c r="B589" s="14">
        <v>3.133</v>
      </c>
      <c r="C589" s="11">
        <f t="shared" si="37"/>
        <v>7166.3235822123715</v>
      </c>
      <c r="D589" s="11">
        <f t="shared" si="34"/>
        <v>219.72825104989494</v>
      </c>
      <c r="E589" s="11">
        <f t="shared" si="35"/>
        <v>1072.8142456323988</v>
      </c>
      <c r="F589" s="11">
        <f>Speed_Calc!B$5*E589</f>
        <v>965.5328210691589</v>
      </c>
      <c r="G589" s="14">
        <f>Speed_Calc!G$3+Speed_Calc!G$5*A589^2</f>
        <v>32.262940899999997</v>
      </c>
      <c r="H589" s="7">
        <f>(F589-G589)/Speed_Calc!G$2*9.806</f>
        <v>6.7789958851398309</v>
      </c>
      <c r="I589" s="4">
        <f t="shared" si="36"/>
        <v>15.361111111111111</v>
      </c>
    </row>
    <row r="590" spans="1:9" x14ac:dyDescent="0.15">
      <c r="A590" s="11">
        <v>55.4</v>
      </c>
      <c r="B590" s="14">
        <v>3.133</v>
      </c>
      <c r="C590" s="11">
        <f t="shared" si="37"/>
        <v>7179.2825760319238</v>
      </c>
      <c r="D590" s="11">
        <f t="shared" si="34"/>
        <v>220.23006716693445</v>
      </c>
      <c r="E590" s="11">
        <f t="shared" si="35"/>
        <v>1073.3234320410165</v>
      </c>
      <c r="F590" s="11">
        <f>Speed_Calc!B$5*E590</f>
        <v>965.99108883691486</v>
      </c>
      <c r="G590" s="14">
        <f>Speed_Calc!G$3+Speed_Calc!G$5*A590^2</f>
        <v>32.307331599999998</v>
      </c>
      <c r="H590" s="7">
        <f>(F590-G590)/Speed_Calc!G$2*9.806</f>
        <v>6.782002165529768</v>
      </c>
      <c r="I590" s="4">
        <f t="shared" si="36"/>
        <v>15.388888888888888</v>
      </c>
    </row>
    <row r="591" spans="1:9" x14ac:dyDescent="0.15">
      <c r="A591" s="11">
        <v>55.5</v>
      </c>
      <c r="B591" s="14">
        <v>3.133</v>
      </c>
      <c r="C591" s="11">
        <f t="shared" si="37"/>
        <v>7192.241569851476</v>
      </c>
      <c r="D591" s="11">
        <f t="shared" si="34"/>
        <v>220.72982601025774</v>
      </c>
      <c r="E591" s="11">
        <f t="shared" si="35"/>
        <v>1073.8207751850377</v>
      </c>
      <c r="F591" s="11">
        <f>Speed_Calc!B$5*E591</f>
        <v>966.43869766653404</v>
      </c>
      <c r="G591" s="14">
        <f>Speed_Calc!G$3+Speed_Calc!G$5*A591^2</f>
        <v>32.351802499999998</v>
      </c>
      <c r="H591" s="7">
        <f>(F591-G591)/Speed_Calc!G$2*9.806</f>
        <v>6.7849304400022463</v>
      </c>
      <c r="I591" s="4">
        <f t="shared" si="36"/>
        <v>15.416666666666666</v>
      </c>
    </row>
    <row r="592" spans="1:9" x14ac:dyDescent="0.15">
      <c r="A592" s="11">
        <v>55.6</v>
      </c>
      <c r="B592" s="14">
        <v>3.133</v>
      </c>
      <c r="C592" s="11">
        <f t="shared" si="37"/>
        <v>7205.2005636710273</v>
      </c>
      <c r="D592" s="11">
        <f t="shared" si="34"/>
        <v>221.22747356168435</v>
      </c>
      <c r="E592" s="11">
        <f t="shared" si="35"/>
        <v>1074.3060766484675</v>
      </c>
      <c r="F592" s="11">
        <f>Speed_Calc!B$5*E592</f>
        <v>966.87546898362075</v>
      </c>
      <c r="G592" s="14">
        <f>Speed_Calc!G$3+Speed_Calc!G$5*A592^2</f>
        <v>32.396353599999998</v>
      </c>
      <c r="H592" s="7">
        <f>(F592-G592)/Speed_Calc!G$2*9.806</f>
        <v>6.7877794114457659</v>
      </c>
      <c r="I592" s="4">
        <f t="shared" si="36"/>
        <v>15.444444444444445</v>
      </c>
    </row>
    <row r="593" spans="1:9" x14ac:dyDescent="0.15">
      <c r="A593" s="11">
        <v>55.7</v>
      </c>
      <c r="B593" s="14">
        <v>3.133</v>
      </c>
      <c r="C593" s="11">
        <f t="shared" si="37"/>
        <v>7218.1595574905832</v>
      </c>
      <c r="D593" s="11">
        <f t="shared" si="34"/>
        <v>221.72295528009869</v>
      </c>
      <c r="E593" s="11">
        <f t="shared" si="35"/>
        <v>1074.7791369053255</v>
      </c>
      <c r="F593" s="11">
        <f>Speed_Calc!B$5*E593</f>
        <v>967.30122321479291</v>
      </c>
      <c r="G593" s="14">
        <f>Speed_Calc!G$3+Speed_Calc!G$5*A593^2</f>
        <v>32.440984900000004</v>
      </c>
      <c r="H593" s="7">
        <f>(F593-G593)/Speed_Calc!G$2*9.806</f>
        <v>6.7905477754924872</v>
      </c>
      <c r="I593" s="4">
        <f t="shared" si="36"/>
        <v>15.472222222222223</v>
      </c>
    </row>
    <row r="594" spans="1:9" x14ac:dyDescent="0.15">
      <c r="A594" s="11">
        <v>55.8</v>
      </c>
      <c r="B594" s="14">
        <v>3.133</v>
      </c>
      <c r="C594" s="11">
        <f t="shared" si="37"/>
        <v>7231.1185513101336</v>
      </c>
      <c r="D594" s="11">
        <f t="shared" si="34"/>
        <v>222.21621609938541</v>
      </c>
      <c r="E594" s="11">
        <f t="shared" si="35"/>
        <v>1075.239755319607</v>
      </c>
      <c r="F594" s="11">
        <f>Speed_Calc!B$5*E594</f>
        <v>967.71577978764628</v>
      </c>
      <c r="G594" s="14">
        <f>Speed_Calc!G$3+Speed_Calc!G$5*A594^2</f>
        <v>32.485696399999995</v>
      </c>
      <c r="H594" s="7">
        <f>(F594-G594)/Speed_Calc!G$2*9.806</f>
        <v>6.7932342205179701</v>
      </c>
      <c r="I594" s="4">
        <f t="shared" si="36"/>
        <v>15.499999999999998</v>
      </c>
    </row>
    <row r="595" spans="1:9" x14ac:dyDescent="0.15">
      <c r="A595" s="11">
        <v>55.9</v>
      </c>
      <c r="B595" s="14">
        <v>3.133</v>
      </c>
      <c r="C595" s="11">
        <f t="shared" si="37"/>
        <v>7244.0775451296849</v>
      </c>
      <c r="D595" s="11">
        <f t="shared" si="34"/>
        <v>222.70720042638138</v>
      </c>
      <c r="E595" s="11">
        <f t="shared" si="35"/>
        <v>1075.6877301453126</v>
      </c>
      <c r="F595" s="11">
        <f>Speed_Calc!B$5*E595</f>
        <v>968.11895713078138</v>
      </c>
      <c r="G595" s="14">
        <f>Speed_Calc!G$3+Speed_Calc!G$5*A595^2</f>
        <v>32.530488099999999</v>
      </c>
      <c r="H595" s="7">
        <f>(F595-G595)/Speed_Calc!G$2*9.806</f>
        <v>6.7958374276413647</v>
      </c>
      <c r="I595" s="4">
        <f t="shared" si="36"/>
        <v>15.527777777777777</v>
      </c>
    </row>
    <row r="596" spans="1:9" x14ac:dyDescent="0.15">
      <c r="A596" s="11">
        <v>56</v>
      </c>
      <c r="B596" s="14">
        <v>3.133</v>
      </c>
      <c r="C596" s="11">
        <f t="shared" si="37"/>
        <v>7257.0365389492381</v>
      </c>
      <c r="D596" s="11">
        <f t="shared" si="34"/>
        <v>223.19585213881265</v>
      </c>
      <c r="E596" s="11">
        <f t="shared" si="35"/>
        <v>1076.1228585264182</v>
      </c>
      <c r="F596" s="11">
        <f>Speed_Calc!B$5*E596</f>
        <v>968.51057267377644</v>
      </c>
      <c r="G596" s="14">
        <f>Speed_Calc!G$3+Speed_Calc!G$5*A596^2</f>
        <v>32.575360000000003</v>
      </c>
      <c r="H596" s="7">
        <f>(F596-G596)/Speed_Calc!G$2*9.806</f>
        <v>6.7983560707252222</v>
      </c>
      <c r="I596" s="4">
        <f t="shared" si="36"/>
        <v>15.555555555555555</v>
      </c>
    </row>
    <row r="597" spans="1:9" x14ac:dyDescent="0.15">
      <c r="A597" s="11">
        <v>56.1</v>
      </c>
      <c r="B597" s="14">
        <v>3.133</v>
      </c>
      <c r="C597" s="11">
        <f t="shared" si="37"/>
        <v>7269.9955327687903</v>
      </c>
      <c r="D597" s="11">
        <f t="shared" si="34"/>
        <v>223.68211458324643</v>
      </c>
      <c r="E597" s="11">
        <f t="shared" si="35"/>
        <v>1076.5449364969079</v>
      </c>
      <c r="F597" s="11">
        <f>Speed_Calc!B$5*E597</f>
        <v>968.89044284721717</v>
      </c>
      <c r="G597" s="14">
        <f>Speed_Calc!G$3+Speed_Calc!G$5*A597^2</f>
        <v>32.6203121</v>
      </c>
      <c r="H597" s="7">
        <f>(F597-G597)/Speed_Calc!G$2*9.806</f>
        <v>6.8007888163757118</v>
      </c>
      <c r="I597" s="4">
        <f t="shared" si="36"/>
        <v>15.583333333333334</v>
      </c>
    </row>
    <row r="598" spans="1:9" x14ac:dyDescent="0.15">
      <c r="A598" s="11">
        <v>56.2</v>
      </c>
      <c r="B598" s="14">
        <v>3.133</v>
      </c>
      <c r="C598" s="11">
        <f t="shared" si="37"/>
        <v>7282.9545265883417</v>
      </c>
      <c r="D598" s="11">
        <f t="shared" si="34"/>
        <v>224.16593057302862</v>
      </c>
      <c r="E598" s="11">
        <f t="shared" si="35"/>
        <v>1076.9537589807424</v>
      </c>
      <c r="F598" s="11">
        <f>Speed_Calc!B$5*E598</f>
        <v>969.25838308266816</v>
      </c>
      <c r="G598" s="14">
        <f>Speed_Calc!G$3+Speed_Calc!G$5*A598^2</f>
        <v>32.665344400000002</v>
      </c>
      <c r="H598" s="7">
        <f>(F598-G598)/Speed_Calc!G$2*9.806</f>
        <v>6.8031343239424027</v>
      </c>
      <c r="I598" s="4">
        <f t="shared" si="36"/>
        <v>15.611111111111111</v>
      </c>
    </row>
    <row r="599" spans="1:9" x14ac:dyDescent="0.15">
      <c r="A599" s="11">
        <v>56.3</v>
      </c>
      <c r="B599" s="14">
        <v>3.133</v>
      </c>
      <c r="C599" s="11">
        <f t="shared" si="37"/>
        <v>7295.9135204078948</v>
      </c>
      <c r="D599" s="11">
        <f t="shared" si="34"/>
        <v>224.64724238623384</v>
      </c>
      <c r="E599" s="11">
        <f t="shared" si="35"/>
        <v>1077.3491197918852</v>
      </c>
      <c r="F599" s="11">
        <f>Speed_Calc!B$5*E599</f>
        <v>969.61420781269669</v>
      </c>
      <c r="G599" s="14">
        <f>Speed_Calc!G$3+Speed_Calc!G$5*A599^2</f>
        <v>32.710456899999997</v>
      </c>
      <c r="H599" s="7">
        <f>(F599-G599)/Speed_Calc!G$2*9.806</f>
        <v>6.8053912455184475</v>
      </c>
      <c r="I599" s="4">
        <f t="shared" si="36"/>
        <v>15.638888888888888</v>
      </c>
    </row>
    <row r="600" spans="1:9" x14ac:dyDescent="0.15">
      <c r="A600" s="11">
        <v>56.4</v>
      </c>
      <c r="B600" s="14">
        <v>3.133</v>
      </c>
      <c r="C600" s="11">
        <f t="shared" si="37"/>
        <v>7308.8725142274461</v>
      </c>
      <c r="D600" s="11">
        <f t="shared" si="34"/>
        <v>225.12599176360601</v>
      </c>
      <c r="E600" s="11">
        <f t="shared" si="35"/>
        <v>1077.7308116342842</v>
      </c>
      <c r="F600" s="11">
        <f>Speed_Calc!B$5*E600</f>
        <v>969.95773047085584</v>
      </c>
      <c r="G600" s="14">
        <f>Speed_Calc!G$3+Speed_Calc!G$5*A600^2</f>
        <v>32.755649599999998</v>
      </c>
      <c r="H600" s="7">
        <f>(F600-G600)/Speed_Calc!G$2*9.806</f>
        <v>6.8075582259404532</v>
      </c>
      <c r="I600" s="4">
        <f t="shared" si="36"/>
        <v>15.666666666666666</v>
      </c>
    </row>
    <row r="601" spans="1:9" x14ac:dyDescent="0.15">
      <c r="A601" s="11">
        <v>56.5</v>
      </c>
      <c r="B601" s="14">
        <v>3.133</v>
      </c>
      <c r="C601" s="11">
        <f t="shared" si="37"/>
        <v>7321.8315080469984</v>
      </c>
      <c r="D601" s="11">
        <f t="shared" si="34"/>
        <v>225.60211990650362</v>
      </c>
      <c r="E601" s="11">
        <f t="shared" si="35"/>
        <v>1078.0986261018759</v>
      </c>
      <c r="F601" s="11">
        <f>Speed_Calc!B$5*E601</f>
        <v>970.28876349168831</v>
      </c>
      <c r="G601" s="14">
        <f>Speed_Calc!G$3+Speed_Calc!G$5*A601^2</f>
        <v>32.800922499999999</v>
      </c>
      <c r="H601" s="7">
        <f>(F601-G601)/Speed_Calc!G$2*9.806</f>
        <v>6.8096339027885149</v>
      </c>
      <c r="I601" s="4">
        <f t="shared" si="36"/>
        <v>15.694444444444445</v>
      </c>
    </row>
    <row r="602" spans="1:9" x14ac:dyDescent="0.15">
      <c r="A602" s="11">
        <v>56.6</v>
      </c>
      <c r="B602" s="14">
        <v>3.133</v>
      </c>
      <c r="C602" s="11">
        <f t="shared" si="37"/>
        <v>7334.7905018665515</v>
      </c>
      <c r="D602" s="11">
        <f t="shared" si="34"/>
        <v>226.07556747484693</v>
      </c>
      <c r="E602" s="11">
        <f t="shared" si="35"/>
        <v>1078.4523536785985</v>
      </c>
      <c r="F602" s="11">
        <f>Speed_Calc!B$5*E602</f>
        <v>970.60711831073866</v>
      </c>
      <c r="G602" s="14">
        <f>Speed_Calc!G$3+Speed_Calc!G$5*A602^2</f>
        <v>32.846275599999998</v>
      </c>
      <c r="H602" s="7">
        <f>(F602-G602)/Speed_Calc!G$2*9.806</f>
        <v>6.8116169063862984</v>
      </c>
      <c r="I602" s="4">
        <f t="shared" si="36"/>
        <v>15.722222222222221</v>
      </c>
    </row>
    <row r="603" spans="1:9" x14ac:dyDescent="0.15">
      <c r="A603" s="11">
        <v>56.7</v>
      </c>
      <c r="B603" s="14">
        <v>3.133</v>
      </c>
      <c r="C603" s="11">
        <f t="shared" si="37"/>
        <v>7347.7494956861028</v>
      </c>
      <c r="D603" s="11">
        <f t="shared" si="34"/>
        <v>226.54627458505871</v>
      </c>
      <c r="E603" s="11">
        <f t="shared" si="35"/>
        <v>1078.7917837383748</v>
      </c>
      <c r="F603" s="11">
        <f>Speed_Calc!B$5*E603</f>
        <v>970.91260536453728</v>
      </c>
      <c r="G603" s="14">
        <f>Speed_Calc!G$3+Speed_Calc!G$5*A603^2</f>
        <v>32.891708899999998</v>
      </c>
      <c r="H603" s="7">
        <f>(F603-G603)/Speed_Calc!G$2*9.806</f>
        <v>6.8135058598009266</v>
      </c>
      <c r="I603" s="4">
        <f t="shared" si="36"/>
        <v>15.75</v>
      </c>
    </row>
    <row r="604" spans="1:9" x14ac:dyDescent="0.15">
      <c r="A604" s="11">
        <v>56.8</v>
      </c>
      <c r="B604" s="14">
        <v>3.133</v>
      </c>
      <c r="C604" s="11">
        <f t="shared" si="37"/>
        <v>7360.7084895056541</v>
      </c>
      <c r="D604" s="11">
        <f t="shared" si="34"/>
        <v>227.01418080800991</v>
      </c>
      <c r="E604" s="11">
        <f t="shared" si="35"/>
        <v>1079.1167045451177</v>
      </c>
      <c r="F604" s="11">
        <f>Speed_Calc!B$5*E604</f>
        <v>971.20503409060598</v>
      </c>
      <c r="G604" s="14">
        <f>Speed_Calc!G$3+Speed_Calc!G$5*A604^2</f>
        <v>32.937222399999996</v>
      </c>
      <c r="H604" s="7">
        <f>(F604-G604)/Speed_Calc!G$2*9.806</f>
        <v>6.8152993788430241</v>
      </c>
      <c r="I604" s="4">
        <f t="shared" si="36"/>
        <v>15.777777777777777</v>
      </c>
    </row>
    <row r="605" spans="1:9" x14ac:dyDescent="0.15">
      <c r="A605" s="11">
        <v>56.9</v>
      </c>
      <c r="B605" s="14">
        <v>3.133</v>
      </c>
      <c r="C605" s="11">
        <f t="shared" si="37"/>
        <v>7373.6674833252091</v>
      </c>
      <c r="D605" s="11">
        <f t="shared" si="34"/>
        <v>227.47922516696485</v>
      </c>
      <c r="E605" s="11">
        <f t="shared" si="35"/>
        <v>1079.4269032527329</v>
      </c>
      <c r="F605" s="11">
        <f>Speed_Calc!B$5*E605</f>
        <v>971.48421292745968</v>
      </c>
      <c r="G605" s="14">
        <f>Speed_Calc!G$3+Speed_Calc!G$5*A605^2</f>
        <v>32.982816099999994</v>
      </c>
      <c r="H605" s="7">
        <f>(F605-G605)/Speed_Calc!G$2*9.806</f>
        <v>6.8169960720667175</v>
      </c>
      <c r="I605" s="4">
        <f t="shared" si="36"/>
        <v>15.805555555555555</v>
      </c>
    </row>
    <row r="606" spans="1:9" x14ac:dyDescent="0.15">
      <c r="A606" s="11">
        <v>57</v>
      </c>
      <c r="B606" s="14">
        <v>3.133</v>
      </c>
      <c r="C606" s="11">
        <f t="shared" si="37"/>
        <v>7386.6264771447604</v>
      </c>
      <c r="D606" s="11">
        <f t="shared" si="34"/>
        <v>227.94134613552589</v>
      </c>
      <c r="E606" s="11">
        <f t="shared" si="35"/>
        <v>1079.7221659051224</v>
      </c>
      <c r="F606" s="11">
        <f>Speed_Calc!B$5*E606</f>
        <v>971.74994931461026</v>
      </c>
      <c r="G606" s="14">
        <f>Speed_Calc!G$3+Speed_Calc!G$5*A606^2</f>
        <v>33.028489999999998</v>
      </c>
      <c r="H606" s="7">
        <f>(F606-G606)/Speed_Calc!G$2*9.806</f>
        <v>6.8185945407696797</v>
      </c>
      <c r="I606" s="4">
        <f t="shared" si="36"/>
        <v>15.833333333333332</v>
      </c>
    </row>
    <row r="607" spans="1:9" x14ac:dyDescent="0.15">
      <c r="A607" s="11">
        <v>57.1</v>
      </c>
      <c r="B607" s="14">
        <v>3.133</v>
      </c>
      <c r="C607" s="11">
        <f t="shared" si="37"/>
        <v>7399.5854709643127</v>
      </c>
      <c r="D607" s="11">
        <f t="shared" si="34"/>
        <v>228.40048163557532</v>
      </c>
      <c r="E607" s="11">
        <f t="shared" si="35"/>
        <v>1080.0022774361705</v>
      </c>
      <c r="F607" s="11">
        <f>Speed_Calc!B$5*E607</f>
        <v>972.00204969255344</v>
      </c>
      <c r="G607" s="14">
        <f>Speed_Calc!G$3+Speed_Calc!G$5*A607^2</f>
        <v>33.074244100000001</v>
      </c>
      <c r="H607" s="7">
        <f>(F607-G607)/Speed_Calc!G$2*9.806</f>
        <v>6.8200933789930209</v>
      </c>
      <c r="I607" s="4">
        <f t="shared" si="36"/>
        <v>15.861111111111111</v>
      </c>
    </row>
    <row r="608" spans="1:9" x14ac:dyDescent="0.15">
      <c r="A608" s="11">
        <v>57.2</v>
      </c>
      <c r="B608" s="14">
        <v>3.133</v>
      </c>
      <c r="C608" s="11">
        <f t="shared" si="37"/>
        <v>7412.5444647838649</v>
      </c>
      <c r="D608" s="11">
        <f t="shared" si="34"/>
        <v>228.85656903522354</v>
      </c>
      <c r="E608" s="11">
        <f t="shared" si="35"/>
        <v>1080.2670216697616</v>
      </c>
      <c r="F608" s="11">
        <f>Speed_Calc!B$5*E608</f>
        <v>972.24031950278538</v>
      </c>
      <c r="G608" s="14">
        <f>Speed_Calc!G$3+Speed_Calc!G$5*A608^2</f>
        <v>33.120078399999997</v>
      </c>
      <c r="H608" s="7">
        <f>(F608-G608)/Speed_Calc!G$2*9.806</f>
        <v>6.8214911735214168</v>
      </c>
      <c r="I608" s="4">
        <f t="shared" si="36"/>
        <v>15.888888888888889</v>
      </c>
    </row>
    <row r="609" spans="1:9" x14ac:dyDescent="0.15">
      <c r="A609" s="11">
        <v>57.3</v>
      </c>
      <c r="B609" s="14">
        <v>3.133</v>
      </c>
      <c r="C609" s="11">
        <f t="shared" si="37"/>
        <v>7425.5034586034162</v>
      </c>
      <c r="D609" s="11">
        <f t="shared" si="34"/>
        <v>229.30954514674988</v>
      </c>
      <c r="E609" s="11">
        <f t="shared" si="35"/>
        <v>1080.5161813197637</v>
      </c>
      <c r="F609" s="11">
        <f>Speed_Calc!B$5*E609</f>
        <v>972.46456318778735</v>
      </c>
      <c r="G609" s="14">
        <f>Speed_Calc!G$3+Speed_Calc!G$5*A609^2</f>
        <v>33.165992899999999</v>
      </c>
      <c r="H609" s="7">
        <f>(F609-G609)/Speed_Calc!G$2*9.806</f>
        <v>6.8227865038829938</v>
      </c>
      <c r="I609" s="4">
        <f t="shared" si="36"/>
        <v>15.916666666666666</v>
      </c>
    </row>
    <row r="610" spans="1:9" x14ac:dyDescent="0.15">
      <c r="A610" s="11">
        <v>57.4</v>
      </c>
      <c r="B610" s="14">
        <v>3.133</v>
      </c>
      <c r="C610" s="11">
        <f t="shared" si="37"/>
        <v>7438.4624524229675</v>
      </c>
      <c r="D610" s="11">
        <f t="shared" si="34"/>
        <v>229.75934622454992</v>
      </c>
      <c r="E610" s="11">
        <f t="shared" si="35"/>
        <v>1080.7495379900436</v>
      </c>
      <c r="F610" s="11">
        <f>Speed_Calc!B$5*E610</f>
        <v>972.67458419103923</v>
      </c>
      <c r="G610" s="14">
        <f>Speed_Calc!G$3+Speed_Calc!G$5*A610^2</f>
        <v>33.2119876</v>
      </c>
      <c r="H610" s="7">
        <f>(F610-G610)/Speed_Calc!G$2*9.806</f>
        <v>6.8239779423494298</v>
      </c>
      <c r="I610" s="4">
        <f t="shared" si="36"/>
        <v>15.944444444444443</v>
      </c>
    </row>
    <row r="611" spans="1:9" x14ac:dyDescent="0.15">
      <c r="A611" s="11">
        <v>57.5</v>
      </c>
      <c r="B611" s="14">
        <v>3.133</v>
      </c>
      <c r="C611" s="11">
        <f t="shared" si="37"/>
        <v>7451.4214462425216</v>
      </c>
      <c r="D611" s="11">
        <f t="shared" si="34"/>
        <v>230.20590796307766</v>
      </c>
      <c r="E611" s="11">
        <f t="shared" si="35"/>
        <v>1080.9668721744517</v>
      </c>
      <c r="F611" s="11">
        <f>Speed_Calc!B$5*E611</f>
        <v>972.87018495700659</v>
      </c>
      <c r="G611" s="14">
        <f>Speed_Calc!G$3+Speed_Calc!G$5*A611^2</f>
        <v>33.258062500000001</v>
      </c>
      <c r="H611" s="7">
        <f>(F611-G611)/Speed_Calc!G$2*9.806</f>
        <v>6.825064053935856</v>
      </c>
      <c r="I611" s="4">
        <f t="shared" si="36"/>
        <v>15.972222222222221</v>
      </c>
    </row>
    <row r="612" spans="1:9" x14ac:dyDescent="0.15">
      <c r="A612" s="11">
        <v>57.6</v>
      </c>
      <c r="B612" s="14">
        <v>3.133</v>
      </c>
      <c r="C612" s="11">
        <f t="shared" si="37"/>
        <v>7464.3804400620729</v>
      </c>
      <c r="D612" s="11">
        <f t="shared" si="34"/>
        <v>230.64916549479153</v>
      </c>
      <c r="E612" s="11">
        <f t="shared" si="35"/>
        <v>1081.1679632568353</v>
      </c>
      <c r="F612" s="11">
        <f>Speed_Calc!B$5*E612</f>
        <v>973.05116693115178</v>
      </c>
      <c r="G612" s="14">
        <f>Speed_Calc!G$3+Speed_Calc!G$5*A612^2</f>
        <v>33.304217600000001</v>
      </c>
      <c r="H612" s="7">
        <f>(F612-G612)/Speed_Calc!G$2*9.806</f>
        <v>6.8260433964009435</v>
      </c>
      <c r="I612" s="4">
        <f t="shared" si="36"/>
        <v>16</v>
      </c>
    </row>
    <row r="613" spans="1:9" x14ac:dyDescent="0.15">
      <c r="A613" s="11">
        <v>57.7</v>
      </c>
      <c r="B613" s="14">
        <v>3.133</v>
      </c>
      <c r="C613" s="11">
        <f t="shared" si="37"/>
        <v>7477.3394338816261</v>
      </c>
      <c r="D613" s="11">
        <f t="shared" ref="D613:D676" si="38">-4.687*10^(-17)*C613^5+9.129*10^(-13)*C613^4-6.175*10^(-9)*C613^3+1.799*10^(-5)*C613^2+6.502*10^(-3)*C613</f>
        <v>231.08905338809848</v>
      </c>
      <c r="E613" s="11">
        <f t="shared" si="35"/>
        <v>1081.3525895110326</v>
      </c>
      <c r="F613" s="11">
        <f>Speed_Calc!B$5*E613</f>
        <v>973.21733055992945</v>
      </c>
      <c r="G613" s="14">
        <f>Speed_Calc!G$3+Speed_Calc!G$5*A613^2</f>
        <v>33.350452900000001</v>
      </c>
      <c r="H613" s="7">
        <f>(F613-G613)/Speed_Calc!G$2*9.806</f>
        <v>6.8269145202468637</v>
      </c>
      <c r="I613" s="4">
        <f t="shared" si="36"/>
        <v>16.027777777777779</v>
      </c>
    </row>
    <row r="614" spans="1:9" x14ac:dyDescent="0.15">
      <c r="A614" s="11">
        <v>57.8</v>
      </c>
      <c r="B614" s="14">
        <v>3.133</v>
      </c>
      <c r="C614" s="11">
        <f t="shared" si="37"/>
        <v>7490.2984277011783</v>
      </c>
      <c r="D614" s="11">
        <f t="shared" si="38"/>
        <v>231.52550564529707</v>
      </c>
      <c r="E614" s="11">
        <f t="shared" ref="E614:E677" si="39">D614*75*B614*B$31*B$32/B$23/C614/2/PI()*60</f>
        <v>1081.5205281008689</v>
      </c>
      <c r="F614" s="11">
        <f>Speed_Calc!B$5*E614</f>
        <v>973.36847529078204</v>
      </c>
      <c r="G614" s="14">
        <f>Speed_Calc!G$3+Speed_Calc!G$5*A614^2</f>
        <v>33.396768399999999</v>
      </c>
      <c r="H614" s="7">
        <f>(F614-G614)/Speed_Calc!G$2*9.806</f>
        <v>6.8276759687192641</v>
      </c>
      <c r="I614" s="4">
        <f t="shared" ref="I614:I677" si="40">A614/3.6</f>
        <v>16.055555555555554</v>
      </c>
    </row>
    <row r="615" spans="1:9" x14ac:dyDescent="0.15">
      <c r="A615" s="11">
        <v>57.9</v>
      </c>
      <c r="B615" s="14">
        <v>3.133</v>
      </c>
      <c r="C615" s="11">
        <f t="shared" si="37"/>
        <v>7503.2574215207296</v>
      </c>
      <c r="D615" s="11">
        <f t="shared" si="38"/>
        <v>231.95845570052452</v>
      </c>
      <c r="E615" s="11">
        <f t="shared" si="39"/>
        <v>1081.6715550801662</v>
      </c>
      <c r="F615" s="11">
        <f>Speed_Calc!B$5*E615</f>
        <v>973.50439957214962</v>
      </c>
      <c r="G615" s="14">
        <f>Speed_Calc!G$3+Speed_Calc!G$5*A615^2</f>
        <v>33.443164099999997</v>
      </c>
      <c r="H615" s="7">
        <f>(F615-G615)/Speed_Calc!G$2*9.806</f>
        <v>6.8283262778073324</v>
      </c>
      <c r="I615" s="4">
        <f t="shared" si="40"/>
        <v>16.083333333333332</v>
      </c>
    </row>
    <row r="616" spans="1:9" x14ac:dyDescent="0.15">
      <c r="A616" s="11">
        <v>58</v>
      </c>
      <c r="B616" s="14">
        <v>3.133</v>
      </c>
      <c r="C616" s="11">
        <f t="shared" si="37"/>
        <v>7516.2164153402809</v>
      </c>
      <c r="D616" s="11">
        <f t="shared" si="38"/>
        <v>232.38783641769908</v>
      </c>
      <c r="E616" s="11">
        <f t="shared" si="39"/>
        <v>1081.8054453927373</v>
      </c>
      <c r="F616" s="11">
        <f>Speed_Calc!B$5*E616</f>
        <v>973.6249008534636</v>
      </c>
      <c r="G616" s="14">
        <f>Speed_Calc!G$3+Speed_Calc!G$5*A616^2</f>
        <v>33.489640000000001</v>
      </c>
      <c r="H616" s="7">
        <f>(F616-G616)/Speed_Calc!G$2*9.806</f>
        <v>6.82886397624375</v>
      </c>
      <c r="I616" s="4">
        <f t="shared" si="40"/>
        <v>16.111111111111111</v>
      </c>
    </row>
    <row r="617" spans="1:9" x14ac:dyDescent="0.15">
      <c r="A617" s="11">
        <v>58.1</v>
      </c>
      <c r="B617" s="14">
        <v>3.133</v>
      </c>
      <c r="C617" s="11">
        <f t="shared" si="37"/>
        <v>7529.1754091598359</v>
      </c>
      <c r="D617" s="11">
        <f t="shared" si="38"/>
        <v>232.81358008846402</v>
      </c>
      <c r="E617" s="11">
        <f t="shared" si="39"/>
        <v>1081.9219728723801</v>
      </c>
      <c r="F617" s="11">
        <f>Speed_Calc!B$5*E617</f>
        <v>973.72977558514219</v>
      </c>
      <c r="G617" s="14">
        <f>Speed_Calc!G$3+Speed_Calc!G$5*A617^2</f>
        <v>33.536196099999998</v>
      </c>
      <c r="H617" s="7">
        <f>(F617-G617)/Speed_Calc!G$2*9.806</f>
        <v>6.8292875855046686</v>
      </c>
      <c r="I617" s="4">
        <f t="shared" si="40"/>
        <v>16.138888888888889</v>
      </c>
    </row>
    <row r="618" spans="1:9" x14ac:dyDescent="0.15">
      <c r="A618" s="11">
        <v>58.2</v>
      </c>
      <c r="B618" s="14">
        <v>3.133</v>
      </c>
      <c r="C618" s="11">
        <f t="shared" si="37"/>
        <v>7542.1344029793872</v>
      </c>
      <c r="D618" s="11">
        <f t="shared" si="38"/>
        <v>233.23561843013493</v>
      </c>
      <c r="E618" s="11">
        <f t="shared" si="39"/>
        <v>1082.0209102428939</v>
      </c>
      <c r="F618" s="11">
        <f>Speed_Calc!B$5*E618</f>
        <v>973.81881921860452</v>
      </c>
      <c r="G618" s="14">
        <f>Speed_Calc!G$3+Speed_Calc!G$5*A618^2</f>
        <v>33.582832400000001</v>
      </c>
      <c r="H618" s="7">
        <f>(F618-G618)/Speed_Calc!G$2*9.806</f>
        <v>6.8295956198098038</v>
      </c>
      <c r="I618" s="4">
        <f t="shared" si="40"/>
        <v>16.166666666666668</v>
      </c>
    </row>
    <row r="619" spans="1:9" x14ac:dyDescent="0.15">
      <c r="A619" s="11">
        <v>58.3</v>
      </c>
      <c r="B619" s="14">
        <v>3.133</v>
      </c>
      <c r="C619" s="11">
        <f t="shared" ref="C619:C682" si="41">A619/3.6/B$23/2/PI()*B$32*B$31*B619*60</f>
        <v>7555.0933967989376</v>
      </c>
      <c r="D619" s="11">
        <f t="shared" si="38"/>
        <v>233.65388258363885</v>
      </c>
      <c r="E619" s="11">
        <f t="shared" si="39"/>
        <v>1082.1020291180535</v>
      </c>
      <c r="F619" s="11">
        <f>Speed_Calc!B$5*E619</f>
        <v>973.89182620624808</v>
      </c>
      <c r="G619" s="14">
        <f>Speed_Calc!G$3+Speed_Calc!G$5*A619^2</f>
        <v>33.629548899999996</v>
      </c>
      <c r="H619" s="7">
        <f>(F619-G619)/Speed_Calc!G$2*9.806</f>
        <v>6.829786586122272</v>
      </c>
      <c r="I619" s="4">
        <f t="shared" si="40"/>
        <v>16.194444444444443</v>
      </c>
    </row>
    <row r="620" spans="1:9" x14ac:dyDescent="0.15">
      <c r="A620" s="11">
        <v>58.4</v>
      </c>
      <c r="B620" s="14">
        <v>3.133</v>
      </c>
      <c r="C620" s="11">
        <f t="shared" si="41"/>
        <v>7568.0523906184899</v>
      </c>
      <c r="D620" s="11">
        <f t="shared" si="38"/>
        <v>234.06830311146732</v>
      </c>
      <c r="E620" s="11">
        <f t="shared" si="39"/>
        <v>1082.1651000016468</v>
      </c>
      <c r="F620" s="11">
        <f>Speed_Calc!B$5*E620</f>
        <v>973.9485900014821</v>
      </c>
      <c r="G620" s="14">
        <f>Speed_Calc!G$3+Speed_Calc!G$5*A620^2</f>
        <v>33.676345599999998</v>
      </c>
      <c r="H620" s="7">
        <f>(F620-G620)/Speed_Calc!G$2*9.806</f>
        <v>6.8298589841488395</v>
      </c>
      <c r="I620" s="4">
        <f t="shared" si="40"/>
        <v>16.222222222222221</v>
      </c>
    </row>
    <row r="621" spans="1:9" x14ac:dyDescent="0.15">
      <c r="A621" s="11">
        <v>58.5</v>
      </c>
      <c r="B621" s="14">
        <v>3.133</v>
      </c>
      <c r="C621" s="11">
        <f t="shared" si="41"/>
        <v>7581.011384438043</v>
      </c>
      <c r="D621" s="11">
        <f t="shared" si="38"/>
        <v>234.47880999561067</v>
      </c>
      <c r="E621" s="11">
        <f t="shared" si="39"/>
        <v>1082.2098922874338</v>
      </c>
      <c r="F621" s="11">
        <f>Speed_Calc!B$5*E621</f>
        <v>973.98890305869043</v>
      </c>
      <c r="G621" s="14">
        <f>Speed_Calc!G$3+Speed_Calc!G$5*A621^2</f>
        <v>33.723222499999999</v>
      </c>
      <c r="H621" s="7">
        <f>(F621-G621)/Speed_Calc!G$2*9.806</f>
        <v>6.8298113063396428</v>
      </c>
      <c r="I621" s="4">
        <f t="shared" si="40"/>
        <v>16.25</v>
      </c>
    </row>
    <row r="622" spans="1:9" x14ac:dyDescent="0.15">
      <c r="A622" s="11">
        <v>58.6</v>
      </c>
      <c r="B622" s="14">
        <v>3.133</v>
      </c>
      <c r="C622" s="11">
        <f t="shared" si="41"/>
        <v>7593.9703782575962</v>
      </c>
      <c r="D622" s="11">
        <f t="shared" si="38"/>
        <v>234.88533263550954</v>
      </c>
      <c r="E622" s="11">
        <f t="shared" si="39"/>
        <v>1082.2361742591738</v>
      </c>
      <c r="F622" s="11">
        <f>Speed_Calc!B$5*E622</f>
        <v>974.01255683325644</v>
      </c>
      <c r="G622" s="14">
        <f>Speed_Calc!G$3+Speed_Calc!G$5*A622^2</f>
        <v>33.770179599999999</v>
      </c>
      <c r="H622" s="7">
        <f>(F622-G622)/Speed_Calc!G$2*9.806</f>
        <v>6.8296420378883793</v>
      </c>
      <c r="I622" s="4">
        <f t="shared" si="40"/>
        <v>16.277777777777779</v>
      </c>
    </row>
    <row r="623" spans="1:9" x14ac:dyDescent="0.15">
      <c r="A623" s="11">
        <v>58.7</v>
      </c>
      <c r="B623" s="14">
        <v>3.133</v>
      </c>
      <c r="C623" s="11">
        <f t="shared" si="41"/>
        <v>7606.9293720771484</v>
      </c>
      <c r="D623" s="11">
        <f t="shared" si="38"/>
        <v>235.28779984599828</v>
      </c>
      <c r="E623" s="11">
        <f t="shared" si="39"/>
        <v>1082.2437130906221</v>
      </c>
      <c r="F623" s="11">
        <f>Speed_Calc!B$5*E623</f>
        <v>974.01934178155989</v>
      </c>
      <c r="G623" s="14">
        <f>Speed_Calc!G$3+Speed_Calc!G$5*A623^2</f>
        <v>33.817216900000005</v>
      </c>
      <c r="H623" s="7">
        <f>(F623-G623)/Speed_Calc!G$2*9.806</f>
        <v>6.829349656732278</v>
      </c>
      <c r="I623" s="4">
        <f t="shared" si="40"/>
        <v>16.305555555555557</v>
      </c>
    </row>
    <row r="624" spans="1:9" x14ac:dyDescent="0.15">
      <c r="A624" s="11">
        <v>58.8</v>
      </c>
      <c r="B624" s="14">
        <v>3.133</v>
      </c>
      <c r="C624" s="11">
        <f t="shared" si="41"/>
        <v>7619.8883658966997</v>
      </c>
      <c r="D624" s="11">
        <f t="shared" si="38"/>
        <v>235.68613985524527</v>
      </c>
      <c r="E624" s="11">
        <f t="shared" si="39"/>
        <v>1082.232274845514</v>
      </c>
      <c r="F624" s="11">
        <f>Speed_Calc!B$5*E624</f>
        <v>974.00904736096265</v>
      </c>
      <c r="G624" s="14">
        <f>Speed_Calc!G$3+Speed_Calc!G$5*A624^2</f>
        <v>33.864334399999997</v>
      </c>
      <c r="H624" s="7">
        <f>(F624-G624)/Speed_Calc!G$2*9.806</f>
        <v>6.8289326335519993</v>
      </c>
      <c r="I624" s="4">
        <f t="shared" si="40"/>
        <v>16.333333333333332</v>
      </c>
    </row>
    <row r="625" spans="1:9" x14ac:dyDescent="0.15">
      <c r="A625" s="11">
        <v>58.9</v>
      </c>
      <c r="B625" s="14">
        <v>3.133</v>
      </c>
      <c r="C625" s="11">
        <f t="shared" si="41"/>
        <v>7632.8473597162529</v>
      </c>
      <c r="D625" s="11">
        <f t="shared" si="38"/>
        <v>236.08028030270265</v>
      </c>
      <c r="E625" s="11">
        <f t="shared" si="39"/>
        <v>1082.2016244775841</v>
      </c>
      <c r="F625" s="11">
        <f>Speed_Calc!B$5*E625</f>
        <v>973.98146202982571</v>
      </c>
      <c r="G625" s="14">
        <f>Speed_Calc!G$3+Speed_Calc!G$5*A625^2</f>
        <v>33.911532100000002</v>
      </c>
      <c r="H625" s="7">
        <f>(F625-G625)/Speed_Calc!G$2*9.806</f>
        <v>6.8283894317717548</v>
      </c>
      <c r="I625" s="4">
        <f t="shared" si="40"/>
        <v>16.361111111111111</v>
      </c>
    </row>
    <row r="626" spans="1:9" x14ac:dyDescent="0.15">
      <c r="A626" s="11">
        <v>59</v>
      </c>
      <c r="B626" s="14">
        <v>3.133</v>
      </c>
      <c r="C626" s="11">
        <f t="shared" si="41"/>
        <v>7645.8063535358051</v>
      </c>
      <c r="D626" s="11">
        <f t="shared" si="38"/>
        <v>236.47014823704845</v>
      </c>
      <c r="E626" s="11">
        <f t="shared" si="39"/>
        <v>1082.1515258305608</v>
      </c>
      <c r="F626" s="11">
        <f>Speed_Calc!B$5*E626</f>
        <v>973.93637324750478</v>
      </c>
      <c r="G626" s="14">
        <f>Speed_Calc!G$3+Speed_Calc!G$5*A626^2</f>
        <v>33.95881</v>
      </c>
      <c r="H626" s="7">
        <f>(F626-G626)/Speed_Calc!G$2*9.806</f>
        <v>6.8277185075592826</v>
      </c>
      <c r="I626" s="4">
        <f t="shared" si="40"/>
        <v>16.388888888888889</v>
      </c>
    </row>
    <row r="627" spans="1:9" x14ac:dyDescent="0.15">
      <c r="A627" s="11">
        <v>59.1</v>
      </c>
      <c r="B627" s="14">
        <v>3.133</v>
      </c>
      <c r="C627" s="11">
        <f t="shared" si="41"/>
        <v>7658.7653473553564</v>
      </c>
      <c r="D627" s="11">
        <f t="shared" si="38"/>
        <v>236.85567011412979</v>
      </c>
      <c r="E627" s="11">
        <f t="shared" si="39"/>
        <v>1082.0817416381565</v>
      </c>
      <c r="F627" s="11">
        <f>Speed_Calc!B$5*E627</f>
        <v>973.8735674743408</v>
      </c>
      <c r="G627" s="14">
        <f>Speed_Calc!G$3+Speed_Calc!G$5*A627^2</f>
        <v>34.006168099999996</v>
      </c>
      <c r="H627" s="7">
        <f>(F627-G627)/Speed_Calc!G$2*9.806</f>
        <v>6.8269183098257669</v>
      </c>
      <c r="I627" s="4">
        <f t="shared" si="40"/>
        <v>16.416666666666668</v>
      </c>
    </row>
    <row r="628" spans="1:9" x14ac:dyDescent="0.15">
      <c r="A628" s="11">
        <v>59.2</v>
      </c>
      <c r="B628" s="14">
        <v>3.133</v>
      </c>
      <c r="C628" s="11">
        <f t="shared" si="41"/>
        <v>7671.7243411749105</v>
      </c>
      <c r="D628" s="11">
        <f t="shared" si="38"/>
        <v>237.23677179490923</v>
      </c>
      <c r="E628" s="11">
        <f t="shared" si="39"/>
        <v>1081.992033524079</v>
      </c>
      <c r="F628" s="11">
        <f>Speed_Calc!B$5*E628</f>
        <v>973.7928301716712</v>
      </c>
      <c r="G628" s="14">
        <f>Speed_Calc!G$3+Speed_Calc!G$5*A628^2</f>
        <v>34.0536064</v>
      </c>
      <c r="H628" s="7">
        <f>(F628-G628)/Speed_Calc!G$2*9.806</f>
        <v>6.8259872802259309</v>
      </c>
      <c r="I628" s="4">
        <f t="shared" si="40"/>
        <v>16.444444444444446</v>
      </c>
    </row>
    <row r="629" spans="1:9" x14ac:dyDescent="0.15">
      <c r="A629" s="11">
        <v>59.3</v>
      </c>
      <c r="B629" s="14">
        <v>3.133</v>
      </c>
      <c r="C629" s="11">
        <f t="shared" si="41"/>
        <v>7684.6833349944627</v>
      </c>
      <c r="D629" s="11">
        <f t="shared" si="38"/>
        <v>237.61337854340746</v>
      </c>
      <c r="E629" s="11">
        <f t="shared" si="39"/>
        <v>1081.8821620020237</v>
      </c>
      <c r="F629" s="11">
        <f>Speed_Calc!B$5*E629</f>
        <v>973.69394580182143</v>
      </c>
      <c r="G629" s="14">
        <f>Speed_Calc!G$3+Speed_Calc!G$5*A629^2</f>
        <v>34.101124900000002</v>
      </c>
      <c r="H629" s="7">
        <f>(F629-G629)/Speed_Calc!G$2*9.806</f>
        <v>6.8249238531579701</v>
      </c>
      <c r="I629" s="4">
        <f t="shared" si="40"/>
        <v>16.472222222222221</v>
      </c>
    </row>
    <row r="630" spans="1:9" x14ac:dyDescent="0.15">
      <c r="A630" s="11">
        <v>59.4</v>
      </c>
      <c r="B630" s="14">
        <v>3.133</v>
      </c>
      <c r="C630" s="11">
        <f t="shared" si="41"/>
        <v>7697.6423288140131</v>
      </c>
      <c r="D630" s="11">
        <f t="shared" si="38"/>
        <v>237.98541502464991</v>
      </c>
      <c r="E630" s="11">
        <f t="shared" si="39"/>
        <v>1081.7518864756814</v>
      </c>
      <c r="F630" s="11">
        <f>Speed_Calc!B$5*E630</f>
        <v>973.57669782811331</v>
      </c>
      <c r="G630" s="14">
        <f>Speed_Calc!G$3+Speed_Calc!G$5*A630^2</f>
        <v>34.148723599999997</v>
      </c>
      <c r="H630" s="7">
        <f>(F630-G630)/Speed_Calc!G$2*9.806</f>
        <v>6.8237264557636133</v>
      </c>
      <c r="I630" s="4">
        <f t="shared" si="40"/>
        <v>16.5</v>
      </c>
    </row>
    <row r="631" spans="1:9" x14ac:dyDescent="0.15">
      <c r="A631" s="11">
        <v>59.5</v>
      </c>
      <c r="B631" s="14">
        <v>3.133</v>
      </c>
      <c r="C631" s="11">
        <f t="shared" si="41"/>
        <v>7710.6013226335645</v>
      </c>
      <c r="D631" s="11">
        <f t="shared" si="38"/>
        <v>238.35280530260999</v>
      </c>
      <c r="E631" s="11">
        <f t="shared" si="39"/>
        <v>1081.6009652387347</v>
      </c>
      <c r="F631" s="11">
        <f>Speed_Calc!B$5*E631</f>
        <v>973.44086871486127</v>
      </c>
      <c r="G631" s="14">
        <f>Speed_Calc!G$3+Speed_Calc!G$5*A631^2</f>
        <v>34.196402499999998</v>
      </c>
      <c r="H631" s="7">
        <f>(F631-G631)/Speed_Calc!G$2*9.806</f>
        <v>6.8223935079280951</v>
      </c>
      <c r="I631" s="4">
        <f t="shared" si="40"/>
        <v>16.527777777777779</v>
      </c>
    </row>
    <row r="632" spans="1:9" x14ac:dyDescent="0.15">
      <c r="A632" s="11">
        <v>59.6</v>
      </c>
      <c r="B632" s="14">
        <v>3.133</v>
      </c>
      <c r="C632" s="11">
        <f t="shared" si="41"/>
        <v>7723.5603164531167</v>
      </c>
      <c r="D632" s="11">
        <f t="shared" si="38"/>
        <v>238.71547283815306</v>
      </c>
      <c r="E632" s="11">
        <f t="shared" si="39"/>
        <v>1081.4291554748547</v>
      </c>
      <c r="F632" s="11">
        <f>Speed_Calc!B$5*E632</f>
        <v>973.28623992736925</v>
      </c>
      <c r="G632" s="14">
        <f>Speed_Calc!G$3+Speed_Calc!G$5*A632^2</f>
        <v>34.244161599999998</v>
      </c>
      <c r="H632" s="7">
        <f>(F632-G632)/Speed_Calc!G$2*9.806</f>
        <v>6.8209234222801349</v>
      </c>
      <c r="I632" s="4">
        <f t="shared" si="40"/>
        <v>16.555555555555557</v>
      </c>
    </row>
    <row r="633" spans="1:9" x14ac:dyDescent="0.15">
      <c r="A633" s="11">
        <v>59.7</v>
      </c>
      <c r="B633" s="14">
        <v>3.133</v>
      </c>
      <c r="C633" s="11">
        <f t="shared" si="41"/>
        <v>7736.5193102726698</v>
      </c>
      <c r="D633" s="11">
        <f t="shared" si="38"/>
        <v>239.07334048698036</v>
      </c>
      <c r="E633" s="11">
        <f t="shared" si="39"/>
        <v>1081.2362132577</v>
      </c>
      <c r="F633" s="11">
        <f>Speed_Calc!B$5*E633</f>
        <v>973.11259193193007</v>
      </c>
      <c r="G633" s="14">
        <f>Speed_Calc!G$3+Speed_Calc!G$5*A633^2</f>
        <v>34.292000899999998</v>
      </c>
      <c r="H633" s="7">
        <f>(F633-G633)/Speed_Calc!G$2*9.806</f>
        <v>6.8193146041919306</v>
      </c>
      <c r="I633" s="4">
        <f t="shared" si="40"/>
        <v>16.583333333333332</v>
      </c>
    </row>
    <row r="634" spans="1:9" x14ac:dyDescent="0.15">
      <c r="A634" s="11">
        <v>59.8</v>
      </c>
      <c r="B634" s="14">
        <v>3.133</v>
      </c>
      <c r="C634" s="11">
        <f t="shared" si="41"/>
        <v>7749.478304092223</v>
      </c>
      <c r="D634" s="11">
        <f t="shared" si="38"/>
        <v>239.42633049757762</v>
      </c>
      <c r="E634" s="11">
        <f t="shared" si="39"/>
        <v>1081.0218935509358</v>
      </c>
      <c r="F634" s="11">
        <f>Speed_Calc!B$5*E634</f>
        <v>972.91970419584231</v>
      </c>
      <c r="G634" s="14">
        <f>Speed_Calc!G$3+Speed_Calc!G$5*A634^2</f>
        <v>34.339920399999997</v>
      </c>
      <c r="H634" s="7">
        <f>(F634-G634)/Speed_Calc!G$2*9.806</f>
        <v>6.8175654517792807</v>
      </c>
      <c r="I634" s="4">
        <f t="shared" si="40"/>
        <v>16.611111111111111</v>
      </c>
    </row>
    <row r="635" spans="1:9" x14ac:dyDescent="0.15">
      <c r="A635" s="11">
        <v>59.9</v>
      </c>
      <c r="B635" s="14">
        <v>3.133</v>
      </c>
      <c r="C635" s="11">
        <f t="shared" si="41"/>
        <v>7762.4372979117752</v>
      </c>
      <c r="D635" s="11">
        <f t="shared" si="38"/>
        <v>239.7743645091526</v>
      </c>
      <c r="E635" s="11">
        <f t="shared" si="39"/>
        <v>1080.7859502082003</v>
      </c>
      <c r="F635" s="11">
        <f>Speed_Calc!B$5*E635</f>
        <v>972.70735518738036</v>
      </c>
      <c r="G635" s="14">
        <f>Speed_Calc!G$3+Speed_Calc!G$5*A635^2</f>
        <v>34.387920100000002</v>
      </c>
      <c r="H635" s="7">
        <f>(F635-G635)/Speed_Calc!G$2*9.806</f>
        <v>6.8156743559013711</v>
      </c>
      <c r="I635" s="4">
        <f t="shared" si="40"/>
        <v>16.638888888888889</v>
      </c>
    </row>
    <row r="636" spans="1:9" x14ac:dyDescent="0.15">
      <c r="A636" s="11">
        <v>60</v>
      </c>
      <c r="B636" s="14">
        <v>3.133</v>
      </c>
      <c r="C636" s="11">
        <f t="shared" si="41"/>
        <v>7775.3962917313283</v>
      </c>
      <c r="D636" s="11">
        <f t="shared" si="38"/>
        <v>240.11736354958458</v>
      </c>
      <c r="E636" s="11">
        <f t="shared" si="39"/>
        <v>1080.5281359731305</v>
      </c>
      <c r="F636" s="11">
        <f>Speed_Calc!B$5*E636</f>
        <v>972.47532237581743</v>
      </c>
      <c r="G636" s="14">
        <f>Speed_Calc!G$3+Speed_Calc!G$5*A636^2</f>
        <v>34.436</v>
      </c>
      <c r="H636" s="7">
        <f>(F636-G636)/Speed_Calc!G$2*9.806</f>
        <v>6.8136397001609366</v>
      </c>
      <c r="I636" s="4">
        <f t="shared" si="40"/>
        <v>16.666666666666668</v>
      </c>
    </row>
    <row r="637" spans="1:9" x14ac:dyDescent="0.15">
      <c r="A637" s="11">
        <v>60.1</v>
      </c>
      <c r="B637" s="14">
        <v>3.133</v>
      </c>
      <c r="C637" s="11">
        <f t="shared" si="41"/>
        <v>7788.3552855508779</v>
      </c>
      <c r="D637" s="11">
        <f t="shared" si="38"/>
        <v>240.45524803336934</v>
      </c>
      <c r="E637" s="11">
        <f t="shared" si="39"/>
        <v>1080.2482024793633</v>
      </c>
      <c r="F637" s="11">
        <f>Speed_Calc!B$5*E637</f>
        <v>972.22338223142697</v>
      </c>
      <c r="G637" s="14">
        <f>Speed_Calc!G$3+Speed_Calc!G$5*A637^2</f>
        <v>34.484160099999997</v>
      </c>
      <c r="H637" s="7">
        <f>(F637-G637)/Speed_Calc!G$2*9.806</f>
        <v>6.811459860904276</v>
      </c>
      <c r="I637" s="4">
        <f t="shared" si="40"/>
        <v>16.694444444444443</v>
      </c>
    </row>
    <row r="638" spans="1:9" x14ac:dyDescent="0.15">
      <c r="A638" s="11">
        <v>60.2</v>
      </c>
      <c r="B638" s="14">
        <v>3.133</v>
      </c>
      <c r="C638" s="11">
        <f t="shared" si="41"/>
        <v>7801.3142793704319</v>
      </c>
      <c r="D638" s="11">
        <f t="shared" si="38"/>
        <v>240.78793775955751</v>
      </c>
      <c r="E638" s="11">
        <f t="shared" si="39"/>
        <v>1079.9459002505071</v>
      </c>
      <c r="F638" s="11">
        <f>Speed_Calc!B$5*E638</f>
        <v>971.95131022545638</v>
      </c>
      <c r="G638" s="14">
        <f>Speed_Calc!G$3+Speed_Calc!G$5*A638^2</f>
        <v>34.5324004</v>
      </c>
      <c r="H638" s="7">
        <f>(F638-G638)/Speed_Calc!G$2*9.806</f>
        <v>6.8091332072210546</v>
      </c>
      <c r="I638" s="4">
        <f t="shared" si="40"/>
        <v>16.722222222222221</v>
      </c>
    </row>
    <row r="639" spans="1:9" x14ac:dyDescent="0.15">
      <c r="A639" s="11">
        <v>60.3</v>
      </c>
      <c r="B639" s="14">
        <v>3.133</v>
      </c>
      <c r="C639" s="11">
        <f t="shared" si="41"/>
        <v>7814.2732731899832</v>
      </c>
      <c r="D639" s="11">
        <f t="shared" si="38"/>
        <v>241.11535190970716</v>
      </c>
      <c r="E639" s="11">
        <f t="shared" si="39"/>
        <v>1079.6209787001812</v>
      </c>
      <c r="F639" s="11">
        <f>Speed_Calc!B$5*E639</f>
        <v>971.65888083016318</v>
      </c>
      <c r="G639" s="14">
        <f>Speed_Calc!G$3+Speed_Calc!G$5*A639^2</f>
        <v>34.580720899999996</v>
      </c>
      <c r="H639" s="7">
        <f>(F639-G639)/Speed_Calc!G$2*9.806</f>
        <v>6.8066581009445768</v>
      </c>
      <c r="I639" s="4">
        <f t="shared" si="40"/>
        <v>16.75</v>
      </c>
    </row>
    <row r="640" spans="1:9" x14ac:dyDescent="0.15">
      <c r="A640" s="11">
        <v>60.4</v>
      </c>
      <c r="B640" s="14">
        <v>3.133</v>
      </c>
      <c r="C640" s="11">
        <f t="shared" si="41"/>
        <v>7827.2322670095346</v>
      </c>
      <c r="D640" s="11">
        <f t="shared" si="38"/>
        <v>241.43740904582242</v>
      </c>
      <c r="E640" s="11">
        <f t="shared" si="39"/>
        <v>1079.2731861319876</v>
      </c>
      <c r="F640" s="11">
        <f>Speed_Calc!B$5*E640</f>
        <v>971.34586751878885</v>
      </c>
      <c r="G640" s="14">
        <f>Speed_Calc!G$3+Speed_Calc!G$5*A640^2</f>
        <v>34.629121599999998</v>
      </c>
      <c r="H640" s="7">
        <f>(F640-G640)/Speed_Calc!G$2*9.806</f>
        <v>6.8040328966515871</v>
      </c>
      <c r="I640" s="4">
        <f t="shared" si="40"/>
        <v>16.777777777777779</v>
      </c>
    </row>
    <row r="641" spans="1:9" x14ac:dyDescent="0.15">
      <c r="A641" s="11">
        <v>60.5</v>
      </c>
      <c r="B641" s="14">
        <v>3.133</v>
      </c>
      <c r="C641" s="11">
        <f t="shared" si="41"/>
        <v>7840.1912608290886</v>
      </c>
      <c r="D641" s="11">
        <f t="shared" si="38"/>
        <v>241.75402710829951</v>
      </c>
      <c r="E641" s="11">
        <f t="shared" si="39"/>
        <v>1078.9022697395183</v>
      </c>
      <c r="F641" s="11">
        <f>Speed_Calc!B$5*E641</f>
        <v>971.01204276556643</v>
      </c>
      <c r="G641" s="14">
        <f>Speed_Calc!G$3+Speed_Calc!G$5*A641^2</f>
        <v>34.677602499999999</v>
      </c>
      <c r="H641" s="7">
        <f>(F641-G641)/Speed_Calc!G$2*9.806</f>
        <v>6.8012559416623279</v>
      </c>
      <c r="I641" s="4">
        <f t="shared" si="40"/>
        <v>16.805555555555554</v>
      </c>
    </row>
    <row r="642" spans="1:9" x14ac:dyDescent="0.15">
      <c r="A642" s="11">
        <v>60.6</v>
      </c>
      <c r="B642" s="14">
        <v>3.133</v>
      </c>
      <c r="C642" s="11">
        <f t="shared" si="41"/>
        <v>7853.1502546486399</v>
      </c>
      <c r="D642" s="11">
        <f t="shared" si="38"/>
        <v>242.06512341387187</v>
      </c>
      <c r="E642" s="11">
        <f t="shared" si="39"/>
        <v>1078.5079756063597</v>
      </c>
      <c r="F642" s="11">
        <f>Speed_Calc!B$5*E642</f>
        <v>970.65717804572375</v>
      </c>
      <c r="G642" s="14">
        <f>Speed_Calc!G$3+Speed_Calc!G$5*A642^2</f>
        <v>34.7261636</v>
      </c>
      <c r="H642" s="7">
        <f>(F642-G642)/Speed_Calc!G$2*9.806</f>
        <v>6.7983255760405683</v>
      </c>
      <c r="I642" s="4">
        <f t="shared" si="40"/>
        <v>16.833333333333332</v>
      </c>
    </row>
    <row r="643" spans="1:9" x14ac:dyDescent="0.15">
      <c r="A643" s="11">
        <v>60.7</v>
      </c>
      <c r="B643" s="14">
        <v>3.133</v>
      </c>
      <c r="C643" s="11">
        <f t="shared" si="41"/>
        <v>7866.1092484681913</v>
      </c>
      <c r="D643" s="11">
        <f t="shared" si="38"/>
        <v>242.3706146535531</v>
      </c>
      <c r="E643" s="11">
        <f t="shared" si="39"/>
        <v>1078.0900487060846</v>
      </c>
      <c r="F643" s="11">
        <f>Speed_Calc!B$5*E643</f>
        <v>970.28104383547623</v>
      </c>
      <c r="G643" s="14">
        <f>Speed_Calc!G$3+Speed_Calc!G$5*A643^2</f>
        <v>34.774804899999999</v>
      </c>
      <c r="H643" s="7">
        <f>(F643-G643)/Speed_Calc!G$2*9.806</f>
        <v>6.7952401325935403</v>
      </c>
      <c r="I643" s="4">
        <f t="shared" si="40"/>
        <v>16.861111111111111</v>
      </c>
    </row>
    <row r="644" spans="1:9" x14ac:dyDescent="0.15">
      <c r="A644" s="11">
        <v>60.8</v>
      </c>
      <c r="B644" s="14">
        <v>3.133</v>
      </c>
      <c r="C644" s="11">
        <f t="shared" si="41"/>
        <v>7879.0682422877435</v>
      </c>
      <c r="D644" s="11">
        <f t="shared" si="38"/>
        <v>242.67041689058465</v>
      </c>
      <c r="E644" s="11">
        <f t="shared" si="39"/>
        <v>1077.6482329022674</v>
      </c>
      <c r="F644" s="11">
        <f>Speed_Calc!B$5*E644</f>
        <v>969.88340961204074</v>
      </c>
      <c r="G644" s="14">
        <f>Speed_Calc!G$3+Speed_Calc!G$5*A644^2</f>
        <v>34.823526399999999</v>
      </c>
      <c r="H644" s="7">
        <f>(F644-G644)/Speed_Calc!G$2*9.806</f>
        <v>6.7919979368720522</v>
      </c>
      <c r="I644" s="4">
        <f t="shared" si="40"/>
        <v>16.888888888888889</v>
      </c>
    </row>
    <row r="645" spans="1:9" x14ac:dyDescent="0.15">
      <c r="A645" s="11">
        <v>60.9</v>
      </c>
      <c r="B645" s="14">
        <v>3.133</v>
      </c>
      <c r="C645" s="11">
        <f t="shared" si="41"/>
        <v>7892.0272361072948</v>
      </c>
      <c r="D645" s="11">
        <f t="shared" si="38"/>
        <v>242.96444555837613</v>
      </c>
      <c r="E645" s="11">
        <f t="shared" si="39"/>
        <v>1077.1822709484659</v>
      </c>
      <c r="F645" s="11">
        <f>Speed_Calc!B$5*E645</f>
        <v>969.46404385361927</v>
      </c>
      <c r="G645" s="14">
        <f>Speed_Calc!G$3+Speed_Calc!G$5*A645^2</f>
        <v>34.872328099999997</v>
      </c>
      <c r="H645" s="7">
        <f>(F645-G645)/Speed_Calc!G$2*9.806</f>
        <v>6.7885973071703631</v>
      </c>
      <c r="I645" s="4">
        <f t="shared" si="40"/>
        <v>16.916666666666664</v>
      </c>
    </row>
    <row r="646" spans="1:9" x14ac:dyDescent="0.15">
      <c r="A646" s="11">
        <v>61</v>
      </c>
      <c r="B646" s="14">
        <v>3.133</v>
      </c>
      <c r="C646" s="11">
        <f t="shared" si="41"/>
        <v>7904.986229926848</v>
      </c>
      <c r="D646" s="11">
        <f t="shared" si="38"/>
        <v>243.25261545845154</v>
      </c>
      <c r="E646" s="11">
        <f t="shared" si="39"/>
        <v>1076.6919044882279</v>
      </c>
      <c r="F646" s="11">
        <f>Speed_Calc!B$5*E646</f>
        <v>969.02271403940517</v>
      </c>
      <c r="G646" s="14">
        <f>Speed_Calc!G$3+Speed_Calc!G$5*A646^2</f>
        <v>34.921210000000002</v>
      </c>
      <c r="H646" s="7">
        <f>(F646-G646)/Speed_Calc!G$2*9.806</f>
        <v>6.7850365545262274</v>
      </c>
      <c r="I646" s="4">
        <f t="shared" si="40"/>
        <v>16.944444444444443</v>
      </c>
    </row>
    <row r="647" spans="1:9" x14ac:dyDescent="0.15">
      <c r="A647" s="11">
        <v>61.1</v>
      </c>
      <c r="B647" s="14">
        <v>3.133</v>
      </c>
      <c r="C647" s="11">
        <f t="shared" si="41"/>
        <v>7917.9452237464002</v>
      </c>
      <c r="D647" s="11">
        <f t="shared" si="38"/>
        <v>243.53484075839415</v>
      </c>
      <c r="E647" s="11">
        <f t="shared" si="39"/>
        <v>1076.176874055097</v>
      </c>
      <c r="F647" s="11">
        <f>Speed_Calc!B$5*E647</f>
        <v>968.55918664958733</v>
      </c>
      <c r="G647" s="14">
        <f>Speed_Calc!G$3+Speed_Calc!G$5*A647^2</f>
        <v>34.970172099999999</v>
      </c>
      <c r="H647" s="7">
        <f>(F647-G647)/Speed_Calc!G$2*9.806</f>
        <v>6.7813139827209277</v>
      </c>
      <c r="I647" s="4">
        <f t="shared" si="40"/>
        <v>16.972222222222221</v>
      </c>
    </row>
    <row r="648" spans="1:9" x14ac:dyDescent="0.15">
      <c r="A648" s="11">
        <v>61.2</v>
      </c>
      <c r="B648" s="14">
        <v>3.133</v>
      </c>
      <c r="C648" s="11">
        <f t="shared" si="41"/>
        <v>7930.9042175659552</v>
      </c>
      <c r="D648" s="11">
        <f t="shared" si="38"/>
        <v>243.81103498979215</v>
      </c>
      <c r="E648" s="11">
        <f t="shared" si="39"/>
        <v>1075.6369190726123</v>
      </c>
      <c r="F648" s="11">
        <f>Speed_Calc!B$5*E648</f>
        <v>968.07322716535111</v>
      </c>
      <c r="G648" s="14">
        <f>Speed_Calc!G$3+Speed_Calc!G$5*A648^2</f>
        <v>35.019214400000003</v>
      </c>
      <c r="H648" s="7">
        <f>(F648-G648)/Speed_Calc!G$2*9.806</f>
        <v>6.7774278882792833</v>
      </c>
      <c r="I648" s="4">
        <f t="shared" si="40"/>
        <v>17</v>
      </c>
    </row>
    <row r="649" spans="1:9" x14ac:dyDescent="0.15">
      <c r="A649" s="11">
        <v>61.3</v>
      </c>
      <c r="B649" s="14">
        <v>3.133</v>
      </c>
      <c r="C649" s="11">
        <f t="shared" si="41"/>
        <v>7943.8632113855037</v>
      </c>
      <c r="D649" s="11">
        <f t="shared" si="38"/>
        <v>244.08111104617555</v>
      </c>
      <c r="E649" s="11">
        <f t="shared" si="39"/>
        <v>1075.071777854281</v>
      </c>
      <c r="F649" s="11">
        <f>Speed_Calc!B$5*E649</f>
        <v>967.56460006885288</v>
      </c>
      <c r="G649" s="14">
        <f>Speed_Calc!G$3+Speed_Calc!G$5*A649^2</f>
        <v>35.068336899999998</v>
      </c>
      <c r="H649" s="7">
        <f>(F649-G649)/Speed_Calc!G$2*9.806</f>
        <v>6.77337656046946</v>
      </c>
      <c r="I649" s="4">
        <f t="shared" si="40"/>
        <v>17.027777777777775</v>
      </c>
    </row>
    <row r="650" spans="1:9" x14ac:dyDescent="0.15">
      <c r="A650" s="11">
        <v>61.4</v>
      </c>
      <c r="B650" s="14">
        <v>3.133</v>
      </c>
      <c r="C650" s="11">
        <f t="shared" si="41"/>
        <v>7956.8222052050569</v>
      </c>
      <c r="D650" s="11">
        <f t="shared" si="38"/>
        <v>244.34498118097605</v>
      </c>
      <c r="E650" s="11">
        <f t="shared" si="39"/>
        <v>1074.4811876036406</v>
      </c>
      <c r="F650" s="11">
        <f>Speed_Calc!B$5*E650</f>
        <v>967.03306884327651</v>
      </c>
      <c r="G650" s="14">
        <f>Speed_Calc!G$3+Speed_Calc!G$5*A650^2</f>
        <v>35.117539600000001</v>
      </c>
      <c r="H650" s="7">
        <f>(F650-G650)/Speed_Calc!G$2*9.806</f>
        <v>6.7691582813033842</v>
      </c>
      <c r="I650" s="4">
        <f t="shared" si="40"/>
        <v>17.055555555555554</v>
      </c>
    </row>
    <row r="651" spans="1:9" x14ac:dyDescent="0.15">
      <c r="A651" s="11">
        <v>61.5</v>
      </c>
      <c r="B651" s="14">
        <v>3.133</v>
      </c>
      <c r="C651" s="11">
        <f t="shared" si="41"/>
        <v>7969.7811990246082</v>
      </c>
      <c r="D651" s="11">
        <f t="shared" si="38"/>
        <v>244.60255700545304</v>
      </c>
      <c r="E651" s="11">
        <f t="shared" si="39"/>
        <v>1073.8648844141842</v>
      </c>
      <c r="F651" s="11">
        <f>Speed_Calc!B$5*E651</f>
        <v>966.47839597276584</v>
      </c>
      <c r="G651" s="14">
        <f>Speed_Calc!G$3+Speed_Calc!G$5*A651^2</f>
        <v>35.166822499999995</v>
      </c>
      <c r="H651" s="7">
        <f>(F651-G651)/Speed_Calc!G$2*9.806</f>
        <v>6.7647713255362527</v>
      </c>
      <c r="I651" s="4">
        <f t="shared" si="40"/>
        <v>17.083333333333332</v>
      </c>
    </row>
    <row r="652" spans="1:9" x14ac:dyDescent="0.15">
      <c r="A652" s="11">
        <v>61.6</v>
      </c>
      <c r="B652" s="14">
        <v>3.133</v>
      </c>
      <c r="C652" s="11">
        <f t="shared" si="41"/>
        <v>7982.7401928441632</v>
      </c>
      <c r="D652" s="11">
        <f t="shared" si="38"/>
        <v>244.8537494866523</v>
      </c>
      <c r="E652" s="11">
        <f t="shared" si="39"/>
        <v>1073.2226032694173</v>
      </c>
      <c r="F652" s="11">
        <f>Speed_Calc!B$5*E652</f>
        <v>965.90034294247562</v>
      </c>
      <c r="G652" s="14">
        <f>Speed_Calc!G$3+Speed_Calc!G$5*A652^2</f>
        <v>35.216185600000003</v>
      </c>
      <c r="H652" s="7">
        <f>(F652-G652)/Speed_Calc!G$2*9.806</f>
        <v>6.7602139606668992</v>
      </c>
      <c r="I652" s="4">
        <f t="shared" si="40"/>
        <v>17.111111111111111</v>
      </c>
    </row>
    <row r="653" spans="1:9" x14ac:dyDescent="0.15">
      <c r="A653" s="11">
        <v>61.7</v>
      </c>
      <c r="B653" s="14">
        <v>3.133</v>
      </c>
      <c r="C653" s="11">
        <f t="shared" si="41"/>
        <v>7995.6991866637154</v>
      </c>
      <c r="D653" s="11">
        <f t="shared" si="38"/>
        <v>245.098468945343</v>
      </c>
      <c r="E653" s="11">
        <f t="shared" si="39"/>
        <v>1072.5540780428298</v>
      </c>
      <c r="F653" s="11">
        <f>Speed_Calc!B$5*E653</f>
        <v>965.29867023854683</v>
      </c>
      <c r="G653" s="14">
        <f>Speed_Calc!G$3+Speed_Calc!G$5*A653^2</f>
        <v>35.265628899999996</v>
      </c>
      <c r="H653" s="7">
        <f>(F653-G653)/Speed_Calc!G$2*9.806</f>
        <v>6.7554844469376212</v>
      </c>
      <c r="I653" s="4">
        <f t="shared" si="40"/>
        <v>17.138888888888889</v>
      </c>
    </row>
    <row r="654" spans="1:9" x14ac:dyDescent="0.15">
      <c r="A654" s="11">
        <v>61.8</v>
      </c>
      <c r="B654" s="14">
        <v>3.133</v>
      </c>
      <c r="C654" s="11">
        <f t="shared" si="41"/>
        <v>8008.6581804832649</v>
      </c>
      <c r="D654" s="11">
        <f t="shared" si="38"/>
        <v>245.33662505396242</v>
      </c>
      <c r="E654" s="11">
        <f t="shared" si="39"/>
        <v>1071.8590414978944</v>
      </c>
      <c r="F654" s="11">
        <f>Speed_Calc!B$5*E654</f>
        <v>964.673137348105</v>
      </c>
      <c r="G654" s="14">
        <f>Speed_Calc!G$3+Speed_Calc!G$5*A654^2</f>
        <v>35.315152399999995</v>
      </c>
      <c r="H654" s="7">
        <f>(F654-G654)/Speed_Calc!G$2*9.806</f>
        <v>6.750581037334161</v>
      </c>
      <c r="I654" s="4">
        <f t="shared" si="40"/>
        <v>17.166666666666664</v>
      </c>
    </row>
    <row r="655" spans="1:9" x14ac:dyDescent="0.15">
      <c r="A655" s="11">
        <v>61.9</v>
      </c>
      <c r="B655" s="14">
        <v>3.133</v>
      </c>
      <c r="C655" s="11">
        <f t="shared" si="41"/>
        <v>8021.6171743028171</v>
      </c>
      <c r="D655" s="11">
        <f t="shared" si="38"/>
        <v>245.5681268345669</v>
      </c>
      <c r="E655" s="11">
        <f t="shared" si="39"/>
        <v>1071.1372252880949</v>
      </c>
      <c r="F655" s="11">
        <f>Speed_Calc!B$5*E655</f>
        <v>964.02350275928541</v>
      </c>
      <c r="G655" s="14">
        <f>Speed_Calc!G$3+Speed_Calc!G$5*A655^2</f>
        <v>35.364756099999994</v>
      </c>
      <c r="H655" s="7">
        <f>(F655-G655)/Speed_Calc!G$2*9.806</f>
        <v>6.7455019775858904</v>
      </c>
      <c r="I655" s="4">
        <f t="shared" si="40"/>
        <v>17.194444444444443</v>
      </c>
    </row>
    <row r="656" spans="1:9" x14ac:dyDescent="0.15">
      <c r="A656" s="11">
        <v>62</v>
      </c>
      <c r="B656" s="14">
        <v>3.133</v>
      </c>
      <c r="C656" s="11">
        <f t="shared" si="41"/>
        <v>8034.5761681223703</v>
      </c>
      <c r="D656" s="11">
        <f t="shared" si="38"/>
        <v>245.79288265676664</v>
      </c>
      <c r="E656" s="11">
        <f t="shared" si="39"/>
        <v>1070.3883599568871</v>
      </c>
      <c r="F656" s="11">
        <f>Speed_Calc!B$5*E656</f>
        <v>963.34952396119843</v>
      </c>
      <c r="G656" s="14">
        <f>Speed_Calc!G$3+Speed_Calc!G$5*A656^2</f>
        <v>35.414439999999999</v>
      </c>
      <c r="H656" s="7">
        <f>(F656-G656)/Speed_Calc!G$2*9.806</f>
        <v>6.7402455061655635</v>
      </c>
      <c r="I656" s="4">
        <f t="shared" si="40"/>
        <v>17.222222222222221</v>
      </c>
    </row>
    <row r="657" spans="1:9" x14ac:dyDescent="0.15">
      <c r="A657" s="11">
        <v>62.1</v>
      </c>
      <c r="B657" s="14">
        <v>3.133</v>
      </c>
      <c r="C657" s="11">
        <f t="shared" si="41"/>
        <v>8047.5351619419253</v>
      </c>
      <c r="D657" s="11">
        <f t="shared" si="38"/>
        <v>246.01080023567769</v>
      </c>
      <c r="E657" s="11">
        <f t="shared" si="39"/>
        <v>1069.6121749377287</v>
      </c>
      <c r="F657" s="11">
        <f>Speed_Calc!B$5*E657</f>
        <v>962.6509574439558</v>
      </c>
      <c r="G657" s="14">
        <f>Speed_Calc!G$3+Speed_Calc!G$5*A657^2</f>
        <v>35.464204100000003</v>
      </c>
      <c r="H657" s="7">
        <f>(F657-G657)/Speed_Calc!G$2*9.806</f>
        <v>6.7348098542895043</v>
      </c>
      <c r="I657" s="4">
        <f t="shared" si="40"/>
        <v>17.25</v>
      </c>
    </row>
    <row r="658" spans="1:9" x14ac:dyDescent="0.15">
      <c r="A658" s="11">
        <v>62.2</v>
      </c>
      <c r="B658" s="14">
        <v>3.133</v>
      </c>
      <c r="C658" s="11">
        <f t="shared" si="41"/>
        <v>8060.4941557614766</v>
      </c>
      <c r="D658" s="11">
        <f t="shared" si="38"/>
        <v>246.22178662986204</v>
      </c>
      <c r="E658" s="11">
        <f t="shared" si="39"/>
        <v>1068.8083985540634</v>
      </c>
      <c r="F658" s="11">
        <f>Speed_Calc!B$5*E658</f>
        <v>961.92755869865709</v>
      </c>
      <c r="G658" s="14">
        <f>Speed_Calc!G$3+Speed_Calc!G$5*A658^2</f>
        <v>35.5140484</v>
      </c>
      <c r="H658" s="7">
        <f>(F658-G658)/Speed_Calc!G$2*9.806</f>
        <v>6.7291932459175037</v>
      </c>
      <c r="I658" s="4">
        <f t="shared" si="40"/>
        <v>17.277777777777779</v>
      </c>
    </row>
    <row r="659" spans="1:9" x14ac:dyDescent="0.15">
      <c r="A659" s="11">
        <v>62.3</v>
      </c>
      <c r="B659" s="14">
        <v>3.133</v>
      </c>
      <c r="C659" s="11">
        <f t="shared" si="41"/>
        <v>8073.453149581027</v>
      </c>
      <c r="D659" s="11">
        <f t="shared" si="38"/>
        <v>246.42574823927703</v>
      </c>
      <c r="E659" s="11">
        <f t="shared" si="39"/>
        <v>1067.9767580193386</v>
      </c>
      <c r="F659" s="11">
        <f>Speed_Calc!B$5*E659</f>
        <v>961.17908221740481</v>
      </c>
      <c r="G659" s="14">
        <f>Speed_Calc!G$3+Speed_Calc!G$5*A659^2</f>
        <v>35.563972899999996</v>
      </c>
      <c r="H659" s="7">
        <f>(F659-G659)/Speed_Calc!G$2*9.806</f>
        <v>6.7233938977529419</v>
      </c>
      <c r="I659" s="4">
        <f t="shared" si="40"/>
        <v>17.305555555555554</v>
      </c>
    </row>
    <row r="660" spans="1:9" x14ac:dyDescent="0.15">
      <c r="A660" s="11">
        <v>62.4</v>
      </c>
      <c r="B660" s="14">
        <v>3.133</v>
      </c>
      <c r="C660" s="11">
        <f t="shared" si="41"/>
        <v>8086.4121434005783</v>
      </c>
      <c r="D660" s="11">
        <f t="shared" si="38"/>
        <v>246.62259080321218</v>
      </c>
      <c r="E660" s="11">
        <f t="shared" si="39"/>
        <v>1067.116979436976</v>
      </c>
      <c r="F660" s="11">
        <f>Speed_Calc!B$5*E660</f>
        <v>960.40528149327838</v>
      </c>
      <c r="G660" s="14">
        <f>Speed_Calc!G$3+Speed_Calc!G$5*A660^2</f>
        <v>35.613977599999998</v>
      </c>
      <c r="H660" s="7">
        <f>(F660-G660)/Speed_Calc!G$2*9.806</f>
        <v>6.7174100192425827</v>
      </c>
      <c r="I660" s="4">
        <f t="shared" si="40"/>
        <v>17.333333333333332</v>
      </c>
    </row>
    <row r="661" spans="1:9" x14ac:dyDescent="0.15">
      <c r="A661" s="11">
        <v>62.5</v>
      </c>
      <c r="B661" s="14">
        <v>3.133</v>
      </c>
      <c r="C661" s="11">
        <f t="shared" si="41"/>
        <v>8099.3711372201315</v>
      </c>
      <c r="D661" s="11">
        <f t="shared" si="38"/>
        <v>246.8122193982403</v>
      </c>
      <c r="E661" s="11">
        <f t="shared" si="39"/>
        <v>1066.2287878003981</v>
      </c>
      <c r="F661" s="11">
        <f>Speed_Calc!B$5*E661</f>
        <v>959.60590902035835</v>
      </c>
      <c r="G661" s="14">
        <f>Speed_Calc!G$3+Speed_Calc!G$5*A661^2</f>
        <v>35.6640625</v>
      </c>
      <c r="H661" s="7">
        <f>(F661-G661)/Speed_Calc!G$2*9.806</f>
        <v>6.7112398125767658</v>
      </c>
      <c r="I661" s="4">
        <f t="shared" si="40"/>
        <v>17.361111111111111</v>
      </c>
    </row>
    <row r="662" spans="1:9" x14ac:dyDescent="0.15">
      <c r="A662" s="11">
        <v>62.6</v>
      </c>
      <c r="B662" s="14">
        <v>3.133</v>
      </c>
      <c r="C662" s="11">
        <f t="shared" si="41"/>
        <v>8112.3301310396837</v>
      </c>
      <c r="D662" s="11">
        <f t="shared" si="38"/>
        <v>246.99453843615822</v>
      </c>
      <c r="E662" s="11">
        <f t="shared" si="39"/>
        <v>1065.3119069930149</v>
      </c>
      <c r="F662" s="11">
        <f>Speed_Calc!B$5*E662</f>
        <v>958.78071629371345</v>
      </c>
      <c r="G662" s="14">
        <f>Speed_Calc!G$3+Speed_Calc!G$5*A662^2</f>
        <v>35.714227600000001</v>
      </c>
      <c r="H662" s="7">
        <f>(F662-G662)/Speed_Calc!G$2*9.806</f>
        <v>6.7048814726892996</v>
      </c>
      <c r="I662" s="4">
        <f t="shared" si="40"/>
        <v>17.388888888888889</v>
      </c>
    </row>
    <row r="663" spans="1:9" x14ac:dyDescent="0.15">
      <c r="A663" s="11">
        <v>62.7</v>
      </c>
      <c r="B663" s="14">
        <v>3.133</v>
      </c>
      <c r="C663" s="11">
        <f t="shared" si="41"/>
        <v>8125.2891248592368</v>
      </c>
      <c r="D663" s="11">
        <f t="shared" si="38"/>
        <v>247.16945166193284</v>
      </c>
      <c r="E663" s="11">
        <f t="shared" si="39"/>
        <v>1064.3660597882274</v>
      </c>
      <c r="F663" s="11">
        <f>Speed_Calc!B$5*E663</f>
        <v>957.92945380940466</v>
      </c>
      <c r="G663" s="14">
        <f>Speed_Calc!G$3+Speed_Calc!G$5*A663^2</f>
        <v>35.764472900000001</v>
      </c>
      <c r="H663" s="7">
        <f>(F663-G663)/Speed_Calc!G$2*9.806</f>
        <v>6.6983331872574974</v>
      </c>
      <c r="I663" s="4">
        <f t="shared" si="40"/>
        <v>17.416666666666668</v>
      </c>
    </row>
    <row r="664" spans="1:9" x14ac:dyDescent="0.15">
      <c r="A664" s="11">
        <v>62.8</v>
      </c>
      <c r="B664" s="14">
        <v>3.133</v>
      </c>
      <c r="C664" s="11">
        <f t="shared" si="41"/>
        <v>8138.2481186787863</v>
      </c>
      <c r="D664" s="11">
        <f t="shared" si="38"/>
        <v>247.33686215164681</v>
      </c>
      <c r="E664" s="11">
        <f t="shared" si="39"/>
        <v>1063.3909678494374</v>
      </c>
      <c r="F664" s="11">
        <f>Speed_Calc!B$5*E664</f>
        <v>957.05187106449364</v>
      </c>
      <c r="G664" s="14">
        <f>Speed_Calc!G$3+Speed_Calc!G$5*A664^2</f>
        <v>35.814798400000001</v>
      </c>
      <c r="H664" s="7">
        <f>(F664-G664)/Speed_Calc!G$2*9.806</f>
        <v>6.6915931367022408</v>
      </c>
      <c r="I664" s="4">
        <f t="shared" si="40"/>
        <v>17.444444444444443</v>
      </c>
    </row>
    <row r="665" spans="1:9" x14ac:dyDescent="0.15">
      <c r="A665" s="11">
        <v>62.9</v>
      </c>
      <c r="B665" s="14">
        <v>3.133</v>
      </c>
      <c r="C665" s="11">
        <f t="shared" si="41"/>
        <v>8151.2071124983404</v>
      </c>
      <c r="D665" s="11">
        <f t="shared" si="38"/>
        <v>247.49667231043989</v>
      </c>
      <c r="E665" s="11">
        <f t="shared" si="39"/>
        <v>1062.3863517300283</v>
      </c>
      <c r="F665" s="11">
        <f>Speed_Calc!B$5*E665</f>
        <v>956.14771655702555</v>
      </c>
      <c r="G665" s="14">
        <f>Speed_Calc!G$3+Speed_Calc!G$5*A665^2</f>
        <v>35.8652041</v>
      </c>
      <c r="H665" s="7">
        <f>(F665-G665)/Speed_Calc!G$2*9.806</f>
        <v>6.6846594941878452</v>
      </c>
      <c r="I665" s="4">
        <f t="shared" si="40"/>
        <v>17.472222222222221</v>
      </c>
    </row>
    <row r="666" spans="1:9" x14ac:dyDescent="0.15">
      <c r="A666" s="11">
        <v>63</v>
      </c>
      <c r="B666" s="14">
        <v>3.133</v>
      </c>
      <c r="C666" s="11">
        <f t="shared" si="41"/>
        <v>8164.1661063178935</v>
      </c>
      <c r="D666" s="11">
        <f t="shared" si="38"/>
        <v>247.64878387045405</v>
      </c>
      <c r="E666" s="11">
        <f t="shared" si="39"/>
        <v>1061.3519308733746</v>
      </c>
      <c r="F666" s="11">
        <f>Speed_Calc!B$5*E666</f>
        <v>955.21673778603713</v>
      </c>
      <c r="G666" s="14">
        <f>Speed_Calc!G$3+Speed_Calc!G$5*A666^2</f>
        <v>35.915689999999998</v>
      </c>
      <c r="H666" s="7">
        <f>(F666-G666)/Speed_Calc!G$2*9.806</f>
        <v>6.6775304256221331</v>
      </c>
      <c r="I666" s="4">
        <f t="shared" si="40"/>
        <v>17.5</v>
      </c>
    </row>
    <row r="667" spans="1:9" x14ac:dyDescent="0.15">
      <c r="A667" s="11">
        <v>63.1</v>
      </c>
      <c r="B667" s="14">
        <v>3.133</v>
      </c>
      <c r="C667" s="11">
        <f t="shared" si="41"/>
        <v>8177.1251001374449</v>
      </c>
      <c r="D667" s="11">
        <f t="shared" si="38"/>
        <v>247.79309788877933</v>
      </c>
      <c r="E667" s="11">
        <f t="shared" si="39"/>
        <v>1060.2874236128437</v>
      </c>
      <c r="F667" s="11">
        <f>Speed_Calc!B$5*E667</f>
        <v>954.25868125155932</v>
      </c>
      <c r="G667" s="14">
        <f>Speed_Calc!G$3+Speed_Calc!G$5*A667^2</f>
        <v>35.966256099999995</v>
      </c>
      <c r="H667" s="7">
        <f>(F667-G667)/Speed_Calc!G$2*9.806</f>
        <v>6.670204089656437</v>
      </c>
      <c r="I667" s="4">
        <f t="shared" si="40"/>
        <v>17.527777777777779</v>
      </c>
    </row>
    <row r="668" spans="1:9" x14ac:dyDescent="0.15">
      <c r="A668" s="11">
        <v>63.2</v>
      </c>
      <c r="B668" s="14">
        <v>3.133</v>
      </c>
      <c r="C668" s="11">
        <f t="shared" si="41"/>
        <v>8190.0840939569971</v>
      </c>
      <c r="D668" s="11">
        <f t="shared" si="38"/>
        <v>247.92951474539967</v>
      </c>
      <c r="E668" s="11">
        <f t="shared" si="39"/>
        <v>1059.1925471718025</v>
      </c>
      <c r="F668" s="11">
        <f>Speed_Calc!B$5*E668</f>
        <v>953.27329245462226</v>
      </c>
      <c r="G668" s="14">
        <f>Speed_Calc!G$3+Speed_Calc!G$5*A668^2</f>
        <v>36.016902399999999</v>
      </c>
      <c r="H668" s="7">
        <f>(F668-G668)/Speed_Calc!G$2*9.806</f>
        <v>6.6626786376856479</v>
      </c>
      <c r="I668" s="4">
        <f t="shared" si="40"/>
        <v>17.555555555555557</v>
      </c>
    </row>
    <row r="669" spans="1:9" x14ac:dyDescent="0.15">
      <c r="A669" s="11">
        <v>63.3</v>
      </c>
      <c r="B669" s="14">
        <v>3.133</v>
      </c>
      <c r="C669" s="11">
        <f t="shared" si="41"/>
        <v>8203.0430877765502</v>
      </c>
      <c r="D669" s="11">
        <f t="shared" si="38"/>
        <v>248.05793414113046</v>
      </c>
      <c r="E669" s="11">
        <f t="shared" si="39"/>
        <v>1058.0670176635897</v>
      </c>
      <c r="F669" s="11">
        <f>Speed_Calc!B$5*E669</f>
        <v>952.26031589723073</v>
      </c>
      <c r="G669" s="14">
        <f>Speed_Calc!G$3+Speed_Calc!G$5*A669^2</f>
        <v>36.067628899999995</v>
      </c>
      <c r="H669" s="7">
        <f>(F669-G669)/Speed_Calc!G$2*9.806</f>
        <v>6.6549522138480315</v>
      </c>
      <c r="I669" s="4">
        <f t="shared" si="40"/>
        <v>17.583333333333332</v>
      </c>
    </row>
    <row r="670" spans="1:9" x14ac:dyDescent="0.15">
      <c r="A670" s="11">
        <v>63.4</v>
      </c>
      <c r="B670" s="14">
        <v>3.133</v>
      </c>
      <c r="C670" s="11">
        <f t="shared" si="41"/>
        <v>8216.0020815961016</v>
      </c>
      <c r="D670" s="11">
        <f t="shared" si="38"/>
        <v>248.17825509557281</v>
      </c>
      <c r="E670" s="11">
        <f t="shared" si="39"/>
        <v>1056.9105500915564</v>
      </c>
      <c r="F670" s="11">
        <f>Speed_Calc!B$5*E670</f>
        <v>951.21949508240073</v>
      </c>
      <c r="G670" s="14">
        <f>Speed_Calc!G$3+Speed_Calc!G$5*A670^2</f>
        <v>36.118435599999998</v>
      </c>
      <c r="H670" s="7">
        <f>(F670-G670)/Speed_Calc!G$2*9.806</f>
        <v>6.6470229550254967</v>
      </c>
      <c r="I670" s="4">
        <f t="shared" si="40"/>
        <v>17.611111111111111</v>
      </c>
    </row>
    <row r="671" spans="1:9" x14ac:dyDescent="0.15">
      <c r="A671" s="11">
        <v>63.5</v>
      </c>
      <c r="B671" s="14">
        <v>3.133</v>
      </c>
      <c r="C671" s="11">
        <f t="shared" si="41"/>
        <v>8228.9610754156529</v>
      </c>
      <c r="D671" s="11">
        <f t="shared" si="38"/>
        <v>248.2903759450524</v>
      </c>
      <c r="E671" s="11">
        <f t="shared" si="39"/>
        <v>1055.7228583490421</v>
      </c>
      <c r="F671" s="11">
        <f>Speed_Calc!B$5*E671</f>
        <v>950.15057251413793</v>
      </c>
      <c r="G671" s="14">
        <f>Speed_Calc!G$3+Speed_Calc!G$5*A671^2</f>
        <v>36.1693225</v>
      </c>
      <c r="H671" s="7">
        <f>(F671-G671)/Speed_Calc!G$2*9.806</f>
        <v>6.6388889908434336</v>
      </c>
      <c r="I671" s="4">
        <f t="shared" si="40"/>
        <v>17.638888888888889</v>
      </c>
    </row>
    <row r="672" spans="1:9" x14ac:dyDescent="0.15">
      <c r="A672" s="11">
        <v>63.6</v>
      </c>
      <c r="B672" s="14">
        <v>3.133</v>
      </c>
      <c r="C672" s="11">
        <f t="shared" si="41"/>
        <v>8241.920069235206</v>
      </c>
      <c r="D672" s="11">
        <f t="shared" si="38"/>
        <v>248.39419434056123</v>
      </c>
      <c r="E672" s="11">
        <f t="shared" si="39"/>
        <v>1054.5036552193637</v>
      </c>
      <c r="F672" s="11">
        <f>Speed_Calc!B$5*E672</f>
        <v>949.05328969742743</v>
      </c>
      <c r="G672" s="14">
        <f>Speed_Calc!G$3+Speed_Calc!G$5*A672^2</f>
        <v>36.220289600000001</v>
      </c>
      <c r="H672" s="7">
        <f>(F672-G672)/Speed_Calc!G$2*9.806</f>
        <v>6.6305484436706461</v>
      </c>
      <c r="I672" s="4">
        <f t="shared" si="40"/>
        <v>17.666666666666668</v>
      </c>
    </row>
    <row r="673" spans="1:9" x14ac:dyDescent="0.15">
      <c r="A673" s="11">
        <v>63.7</v>
      </c>
      <c r="B673" s="14">
        <v>3.133</v>
      </c>
      <c r="C673" s="11">
        <f t="shared" si="41"/>
        <v>8254.8790630547592</v>
      </c>
      <c r="D673" s="11">
        <f t="shared" si="38"/>
        <v>248.48960724570679</v>
      </c>
      <c r="E673" s="11">
        <f t="shared" si="39"/>
        <v>1053.252652375837</v>
      </c>
      <c r="F673" s="11">
        <f>Speed_Calc!B$5*E673</f>
        <v>947.92738713825327</v>
      </c>
      <c r="G673" s="14">
        <f>Speed_Calc!G$3+Speed_Calc!G$5*A673^2</f>
        <v>36.271336900000001</v>
      </c>
      <c r="H673" s="7">
        <f>(F673-G673)/Speed_Calc!G$2*9.806</f>
        <v>6.6219994286194899</v>
      </c>
      <c r="I673" s="4">
        <f t="shared" si="40"/>
        <v>17.694444444444446</v>
      </c>
    </row>
    <row r="674" spans="1:9" x14ac:dyDescent="0.15">
      <c r="A674" s="11">
        <v>63.8</v>
      </c>
      <c r="B674" s="14">
        <v>3.133</v>
      </c>
      <c r="C674" s="11">
        <f t="shared" si="41"/>
        <v>8267.8380568743105</v>
      </c>
      <c r="D674" s="11">
        <f t="shared" si="38"/>
        <v>248.57651093465617</v>
      </c>
      <c r="E674" s="11">
        <f t="shared" si="39"/>
        <v>1051.9695603817738</v>
      </c>
      <c r="F674" s="11">
        <f>Speed_Calc!B$5*E674</f>
        <v>946.77260434359641</v>
      </c>
      <c r="G674" s="14">
        <f>Speed_Calc!G$3+Speed_Calc!G$5*A674^2</f>
        <v>36.322464400000001</v>
      </c>
      <c r="H674" s="7">
        <f>(F674-G674)/Speed_Calc!G$2*9.806</f>
        <v>6.6132400535458569</v>
      </c>
      <c r="I674" s="4">
        <f t="shared" si="40"/>
        <v>17.722222222222221</v>
      </c>
    </row>
    <row r="675" spans="1:9" x14ac:dyDescent="0.15">
      <c r="A675" s="11">
        <v>63.9</v>
      </c>
      <c r="B675" s="14">
        <v>3.133</v>
      </c>
      <c r="C675" s="11">
        <f t="shared" si="41"/>
        <v>8280.7970506938636</v>
      </c>
      <c r="D675" s="11">
        <f t="shared" si="38"/>
        <v>248.65480099007704</v>
      </c>
      <c r="E675" s="11">
        <f t="shared" si="39"/>
        <v>1050.6540886904663</v>
      </c>
      <c r="F675" s="11">
        <f>Speed_Calc!B$5*E675</f>
        <v>945.58867982141976</v>
      </c>
      <c r="G675" s="14">
        <f>Speed_Calc!G$3+Speed_Calc!G$5*A675^2</f>
        <v>36.3736721</v>
      </c>
      <c r="H675" s="7">
        <f>(F675-G675)/Speed_Calc!G$2*9.806</f>
        <v>6.6042684190490677</v>
      </c>
      <c r="I675" s="4">
        <f t="shared" si="40"/>
        <v>17.75</v>
      </c>
    </row>
    <row r="676" spans="1:9" x14ac:dyDescent="0.15">
      <c r="A676" s="11">
        <v>64</v>
      </c>
      <c r="B676" s="14">
        <v>3.133</v>
      </c>
      <c r="C676" s="11">
        <f t="shared" si="41"/>
        <v>8293.7560445134168</v>
      </c>
      <c r="D676" s="11">
        <f t="shared" si="38"/>
        <v>248.72437230108739</v>
      </c>
      <c r="E676" s="11">
        <f t="shared" si="39"/>
        <v>1049.3059456452122</v>
      </c>
      <c r="F676" s="11">
        <f>Speed_Calc!B$5*E676</f>
        <v>944.37535108069096</v>
      </c>
      <c r="G676" s="14">
        <f>Speed_Calc!G$3+Speed_Calc!G$5*A676^2</f>
        <v>36.424959999999999</v>
      </c>
      <c r="H676" s="7">
        <f>(F676-G676)/Speed_Calc!G$2*9.806</f>
        <v>6.5950826184720404</v>
      </c>
      <c r="I676" s="4">
        <f t="shared" si="40"/>
        <v>17.777777777777779</v>
      </c>
    </row>
    <row r="677" spans="1:9" x14ac:dyDescent="0.15">
      <c r="A677" s="11">
        <v>64.099999999999994</v>
      </c>
      <c r="B677" s="14">
        <v>3.133</v>
      </c>
      <c r="C677" s="11">
        <f t="shared" si="41"/>
        <v>8306.7150383329645</v>
      </c>
      <c r="D677" s="11">
        <f t="shared" ref="D677:D740" si="42">-4.687*10^(-17)*C677^5+9.129*10^(-13)*C677^4-6.175*10^(-9)*C677^3+1.799*10^(-5)*C677^2+6.502*10^(-3)*C677</f>
        <v>248.78511906119556</v>
      </c>
      <c r="E677" s="11">
        <f t="shared" si="39"/>
        <v>1047.9248384792954</v>
      </c>
      <c r="F677" s="11">
        <f>Speed_Calc!B$5*E677</f>
        <v>943.13235463136596</v>
      </c>
      <c r="G677" s="14">
        <f>Speed_Calc!G$3+Speed_Calc!G$5*A677^2</f>
        <v>36.476328099999996</v>
      </c>
      <c r="H677" s="7">
        <f>(F677-G677)/Speed_Calc!G$2*9.806</f>
        <v>6.585680737901165</v>
      </c>
      <c r="I677" s="4">
        <f t="shared" si="40"/>
        <v>17.805555555555554</v>
      </c>
    </row>
    <row r="678" spans="1:9" x14ac:dyDescent="0.15">
      <c r="A678" s="11">
        <v>64.2</v>
      </c>
      <c r="B678" s="14">
        <v>3.133</v>
      </c>
      <c r="C678" s="11">
        <f t="shared" si="41"/>
        <v>8319.6740321525194</v>
      </c>
      <c r="D678" s="11">
        <f t="shared" si="42"/>
        <v>248.83693476624384</v>
      </c>
      <c r="E678" s="11">
        <f t="shared" ref="E678:E741" si="43">D678*75*B678*B$31*B$32/B$23/C678/2/PI()*60</f>
        <v>1046.5104733159787</v>
      </c>
      <c r="F678" s="11">
        <f>Speed_Calc!B$5*E678</f>
        <v>941.85942598438089</v>
      </c>
      <c r="G678" s="14">
        <f>Speed_Calc!G$3+Speed_Calc!G$5*A678^2</f>
        <v>36.5277764</v>
      </c>
      <c r="H678" s="7">
        <f>(F678-G678)/Speed_Calc!G$2*9.806</f>
        <v>6.5760608561662508</v>
      </c>
      <c r="I678" s="4">
        <f t="shared" ref="I678:I741" si="44">A678/3.6</f>
        <v>17.833333333333332</v>
      </c>
    </row>
    <row r="679" spans="1:9" x14ac:dyDescent="0.15">
      <c r="A679" s="11">
        <v>64.3</v>
      </c>
      <c r="B679" s="14">
        <v>3.133</v>
      </c>
      <c r="C679" s="11">
        <f t="shared" si="41"/>
        <v>8332.6330259720726</v>
      </c>
      <c r="D679" s="11">
        <f t="shared" si="42"/>
        <v>248.87971221235836</v>
      </c>
      <c r="E679" s="11">
        <f t="shared" si="43"/>
        <v>1045.0625551685341</v>
      </c>
      <c r="F679" s="11">
        <f>Speed_Calc!B$5*E679</f>
        <v>940.55629965168077</v>
      </c>
      <c r="G679" s="14">
        <f>Speed_Calc!G$3+Speed_Calc!G$5*A679^2</f>
        <v>36.579304899999997</v>
      </c>
      <c r="H679" s="7">
        <f>(F679-G679)/Speed_Calc!G$2*9.806</f>
        <v>6.5662210448407263</v>
      </c>
      <c r="I679" s="4">
        <f t="shared" si="44"/>
        <v>17.861111111111111</v>
      </c>
    </row>
    <row r="680" spans="1:9" x14ac:dyDescent="0.15">
      <c r="A680" s="11">
        <v>64.400000000000006</v>
      </c>
      <c r="B680" s="14">
        <v>3.133</v>
      </c>
      <c r="C680" s="11">
        <f t="shared" si="41"/>
        <v>8345.5920197916239</v>
      </c>
      <c r="D680" s="11">
        <f t="shared" si="42"/>
        <v>248.91334349388808</v>
      </c>
      <c r="E680" s="11">
        <f t="shared" si="43"/>
        <v>1043.5807879402141</v>
      </c>
      <c r="F680" s="11">
        <f>Speed_Calc!B$5*E680</f>
        <v>939.22270914619276</v>
      </c>
      <c r="G680" s="14">
        <f>Speed_Calc!G$3+Speed_Calc!G$5*A680^2</f>
        <v>36.6309136</v>
      </c>
      <c r="H680" s="7">
        <f>(F680-G680)/Speed_Calc!G$2*9.806</f>
        <v>6.5561593682414561</v>
      </c>
      <c r="I680" s="4">
        <f t="shared" si="44"/>
        <v>17.888888888888889</v>
      </c>
    </row>
    <row r="681" spans="1:9" x14ac:dyDescent="0.15">
      <c r="A681" s="11">
        <v>64.5</v>
      </c>
      <c r="B681" s="14">
        <v>3.133</v>
      </c>
      <c r="C681" s="11">
        <f t="shared" si="41"/>
        <v>8358.551013611177</v>
      </c>
      <c r="D681" s="11">
        <f t="shared" si="42"/>
        <v>248.93772000135277</v>
      </c>
      <c r="E681" s="11">
        <f t="shared" si="43"/>
        <v>1042.0648744242669</v>
      </c>
      <c r="F681" s="11">
        <f>Speed_Calc!B$5*E681</f>
        <v>937.85838698184023</v>
      </c>
      <c r="G681" s="14">
        <f>Speed_Calc!G$3+Speed_Calc!G$5*A681^2</f>
        <v>36.682602500000002</v>
      </c>
      <c r="H681" s="7">
        <f>(F681-G681)/Speed_Calc!G$2*9.806</f>
        <v>6.5458738834288335</v>
      </c>
      <c r="I681" s="4">
        <f t="shared" si="44"/>
        <v>17.916666666666668</v>
      </c>
    </row>
    <row r="682" spans="1:9" x14ac:dyDescent="0.15">
      <c r="A682" s="11">
        <v>64.599999999999994</v>
      </c>
      <c r="B682" s="14">
        <v>3.133</v>
      </c>
      <c r="C682" s="11">
        <f t="shared" si="41"/>
        <v>8371.5100074307284</v>
      </c>
      <c r="D682" s="11">
        <f t="shared" si="42"/>
        <v>248.95273241938679</v>
      </c>
      <c r="E682" s="11">
        <f t="shared" si="43"/>
        <v>1040.5145163039383</v>
      </c>
      <c r="F682" s="11">
        <f>Speed_Calc!B$5*E682</f>
        <v>936.46306467354452</v>
      </c>
      <c r="G682" s="14">
        <f>Speed_Calc!G$3+Speed_Calc!G$5*A682^2</f>
        <v>36.734371599999996</v>
      </c>
      <c r="H682" s="7">
        <f>(F682-G682)/Speed_Calc!G$2*9.806</f>
        <v>6.535362640206797</v>
      </c>
      <c r="I682" s="4">
        <f t="shared" si="44"/>
        <v>17.944444444444443</v>
      </c>
    </row>
    <row r="683" spans="1:9" x14ac:dyDescent="0.15">
      <c r="A683" s="11">
        <v>64.7</v>
      </c>
      <c r="B683" s="14">
        <v>3.133</v>
      </c>
      <c r="C683" s="11">
        <f t="shared" ref="C683:C746" si="45">A683/3.6/B$23/2/PI()*B$32*B$31*B683*60</f>
        <v>8384.4690012502797</v>
      </c>
      <c r="D683" s="11">
        <f t="shared" si="42"/>
        <v>248.95827072467833</v>
      </c>
      <c r="E683" s="11">
        <f t="shared" si="43"/>
        <v>1038.9294141524447</v>
      </c>
      <c r="F683" s="11">
        <f>Speed_Calc!B$5*E683</f>
        <v>935.03647273720026</v>
      </c>
      <c r="G683" s="14">
        <f>Speed_Calc!G$3+Speed_Calc!G$5*A683^2</f>
        <v>36.786220900000004</v>
      </c>
      <c r="H683" s="7">
        <f>(F683-G683)/Speed_Calc!G$2*9.806</f>
        <v>6.5246236811226552</v>
      </c>
      <c r="I683" s="4">
        <f t="shared" si="44"/>
        <v>17.972222222222221</v>
      </c>
    </row>
    <row r="684" spans="1:9" x14ac:dyDescent="0.15">
      <c r="A684" s="11">
        <v>64.8</v>
      </c>
      <c r="B684" s="14">
        <v>3.133</v>
      </c>
      <c r="C684" s="11">
        <f t="shared" si="45"/>
        <v>8397.4279950698328</v>
      </c>
      <c r="D684" s="11">
        <f t="shared" si="42"/>
        <v>248.95422418392297</v>
      </c>
      <c r="E684" s="11">
        <f t="shared" si="43"/>
        <v>1037.3092674330123</v>
      </c>
      <c r="F684" s="11">
        <f>Speed_Calc!B$5*E684</f>
        <v>933.57834068971113</v>
      </c>
      <c r="G684" s="14">
        <f>Speed_Calc!G$3+Speed_Calc!G$5*A684^2</f>
        <v>36.838150400000004</v>
      </c>
      <c r="H684" s="7">
        <f>(F684-G684)/Speed_Calc!G$2*9.806</f>
        <v>6.513655041467338</v>
      </c>
      <c r="I684" s="4">
        <f t="shared" si="44"/>
        <v>18</v>
      </c>
    </row>
    <row r="685" spans="1:9" x14ac:dyDescent="0.15">
      <c r="A685" s="11">
        <v>64.900000000000006</v>
      </c>
      <c r="B685" s="14">
        <v>3.133</v>
      </c>
      <c r="C685" s="11">
        <f t="shared" si="45"/>
        <v>8410.386988889386</v>
      </c>
      <c r="D685" s="11">
        <f t="shared" si="42"/>
        <v>248.9404813517618</v>
      </c>
      <c r="E685" s="11">
        <f t="shared" si="43"/>
        <v>1035.653774498855</v>
      </c>
      <c r="F685" s="11">
        <f>Speed_Calc!B$5*E685</f>
        <v>932.08839704896957</v>
      </c>
      <c r="G685" s="14">
        <f>Speed_Calc!G$3+Speed_Calc!G$5*A685^2</f>
        <v>36.890160100000003</v>
      </c>
      <c r="H685" s="7">
        <f>(F685-G685)/Speed_Calc!G$2*9.806</f>
        <v>6.5024547492752554</v>
      </c>
      <c r="I685" s="4">
        <f t="shared" si="44"/>
        <v>18.027777777777779</v>
      </c>
    </row>
    <row r="686" spans="1:9" x14ac:dyDescent="0.15">
      <c r="A686" s="11">
        <v>65</v>
      </c>
      <c r="B686" s="14">
        <v>3.133</v>
      </c>
      <c r="C686" s="11">
        <f t="shared" si="45"/>
        <v>8423.3459827089355</v>
      </c>
      <c r="D686" s="11">
        <f t="shared" si="42"/>
        <v>248.91693006872794</v>
      </c>
      <c r="E686" s="11">
        <f t="shared" si="43"/>
        <v>1033.9626325931777</v>
      </c>
      <c r="F686" s="11">
        <f>Speed_Calc!B$5*E686</f>
        <v>930.56636933385994</v>
      </c>
      <c r="G686" s="14">
        <f>Speed_Calc!G$3+Speed_Calc!G$5*A686^2</f>
        <v>36.942250000000001</v>
      </c>
      <c r="H686" s="7">
        <f>(F686-G686)/Speed_Calc!G$2*9.806</f>
        <v>6.491020825324318</v>
      </c>
      <c r="I686" s="4">
        <f t="shared" si="44"/>
        <v>18.055555555555554</v>
      </c>
    </row>
    <row r="687" spans="1:9" x14ac:dyDescent="0.15">
      <c r="A687" s="11">
        <v>65.099999999999994</v>
      </c>
      <c r="B687" s="14">
        <v>3.133</v>
      </c>
      <c r="C687" s="11">
        <f t="shared" si="45"/>
        <v>8436.3049765284904</v>
      </c>
      <c r="D687" s="11">
        <f t="shared" si="42"/>
        <v>248.88345745918903</v>
      </c>
      <c r="E687" s="11">
        <f t="shared" si="43"/>
        <v>1032.2355378491709</v>
      </c>
      <c r="F687" s="11">
        <f>Speed_Calc!B$5*E687</f>
        <v>929.01198406425385</v>
      </c>
      <c r="G687" s="14">
        <f>Speed_Calc!G$3+Speed_Calc!G$5*A687^2</f>
        <v>36.994420099999999</v>
      </c>
      <c r="H687" s="7">
        <f>(F687-G687)/Speed_Calc!G$2*9.806</f>
        <v>6.4793512831359061</v>
      </c>
      <c r="I687" s="4">
        <f t="shared" si="44"/>
        <v>18.083333333333332</v>
      </c>
    </row>
    <row r="688" spans="1:9" x14ac:dyDescent="0.15">
      <c r="A688" s="11">
        <v>65.2</v>
      </c>
      <c r="B688" s="14">
        <v>3.133</v>
      </c>
      <c r="C688" s="11">
        <f t="shared" si="45"/>
        <v>8449.2639703480418</v>
      </c>
      <c r="D688" s="11">
        <f t="shared" si="42"/>
        <v>248.83994992929456</v>
      </c>
      <c r="E688" s="11">
        <f t="shared" si="43"/>
        <v>1030.4721852900234</v>
      </c>
      <c r="F688" s="11">
        <f>Speed_Calc!B$5*E688</f>
        <v>927.4249667610211</v>
      </c>
      <c r="G688" s="14">
        <f>Speed_Calc!G$3+Speed_Calc!G$5*A688^2</f>
        <v>37.046670399999996</v>
      </c>
      <c r="H688" s="7">
        <f>(F688-G688)/Speed_Calc!G$2*9.806</f>
        <v>6.4674441289749423</v>
      </c>
      <c r="I688" s="4">
        <f t="shared" si="44"/>
        <v>18.111111111111111</v>
      </c>
    </row>
    <row r="689" spans="1:9" x14ac:dyDescent="0.15">
      <c r="A689" s="11">
        <v>65.3</v>
      </c>
      <c r="B689" s="14">
        <v>3.133</v>
      </c>
      <c r="C689" s="11">
        <f t="shared" si="45"/>
        <v>8462.2229641675931</v>
      </c>
      <c r="D689" s="11">
        <f t="shared" si="42"/>
        <v>248.7862931649185</v>
      </c>
      <c r="E689" s="11">
        <f t="shared" si="43"/>
        <v>1028.6722688289128</v>
      </c>
      <c r="F689" s="11">
        <f>Speed_Calc!B$5*E689</f>
        <v>925.80504194602156</v>
      </c>
      <c r="G689" s="14">
        <f>Speed_Calc!G$3+Speed_Calc!G$5*A689^2</f>
        <v>37.099000899999993</v>
      </c>
      <c r="H689" s="7">
        <f>(F689-G689)/Speed_Calc!G$2*9.806</f>
        <v>6.4552973618498415</v>
      </c>
      <c r="I689" s="4">
        <f t="shared" si="44"/>
        <v>18.138888888888889</v>
      </c>
    </row>
    <row r="690" spans="1:9" x14ac:dyDescent="0.15">
      <c r="A690" s="11">
        <v>65.400000000000006</v>
      </c>
      <c r="B690" s="14">
        <v>3.133</v>
      </c>
      <c r="C690" s="11">
        <f t="shared" si="45"/>
        <v>8475.1819579871481</v>
      </c>
      <c r="D690" s="11">
        <f t="shared" si="42"/>
        <v>248.72237212960448</v>
      </c>
      <c r="E690" s="11">
        <f t="shared" si="43"/>
        <v>1026.8354812690093</v>
      </c>
      <c r="F690" s="11">
        <f>Speed_Calc!B$5*E690</f>
        <v>924.15193314210842</v>
      </c>
      <c r="G690" s="14">
        <f>Speed_Calc!G$3+Speed_Calc!G$5*A690^2</f>
        <v>37.151411600000003</v>
      </c>
      <c r="H690" s="7">
        <f>(F690-G690)/Speed_Calc!G$2*9.806</f>
        <v>6.4429089735125293</v>
      </c>
      <c r="I690" s="4">
        <f t="shared" si="44"/>
        <v>18.166666666666668</v>
      </c>
    </row>
    <row r="691" spans="1:9" x14ac:dyDescent="0.15">
      <c r="A691" s="11">
        <v>65.5</v>
      </c>
      <c r="B691" s="14">
        <v>3.133</v>
      </c>
      <c r="C691" s="11">
        <f t="shared" si="45"/>
        <v>8488.1409518066976</v>
      </c>
      <c r="D691" s="11">
        <f t="shared" si="42"/>
        <v>248.64807106250885</v>
      </c>
      <c r="E691" s="11">
        <f t="shared" si="43"/>
        <v>1024.9615143034716</v>
      </c>
      <c r="F691" s="11">
        <f>Speed_Calc!B$5*E691</f>
        <v>922.46536287312449</v>
      </c>
      <c r="G691" s="14">
        <f>Speed_Calc!G$3+Speed_Calc!G$5*A691^2</f>
        <v>37.203902499999998</v>
      </c>
      <c r="H691" s="7">
        <f>(F691-G691)/Speed_Calc!G$2*9.806</f>
        <v>6.4302769484584132</v>
      </c>
      <c r="I691" s="4">
        <f t="shared" si="44"/>
        <v>18.194444444444443</v>
      </c>
    </row>
    <row r="692" spans="1:9" x14ac:dyDescent="0.15">
      <c r="A692" s="11">
        <v>65.599999999999994</v>
      </c>
      <c r="B692" s="14">
        <v>3.133</v>
      </c>
      <c r="C692" s="11">
        <f t="shared" si="45"/>
        <v>8501.0999456262489</v>
      </c>
      <c r="D692" s="11">
        <f t="shared" si="42"/>
        <v>248.56327347634655</v>
      </c>
      <c r="E692" s="11">
        <f t="shared" si="43"/>
        <v>1023.0500585154508</v>
      </c>
      <c r="F692" s="11">
        <f>Speed_Calc!B$5*E692</f>
        <v>920.74505266390577</v>
      </c>
      <c r="G692" s="14">
        <f>Speed_Calc!G$3+Speed_Calc!G$5*A692^2</f>
        <v>37.256473599999993</v>
      </c>
      <c r="H692" s="7">
        <f>(F692-G692)/Speed_Calc!G$2*9.806</f>
        <v>6.4173992639264137</v>
      </c>
      <c r="I692" s="4">
        <f t="shared" si="44"/>
        <v>18.222222222222221</v>
      </c>
    </row>
    <row r="693" spans="1:9" x14ac:dyDescent="0.15">
      <c r="A693" s="11">
        <v>65.7</v>
      </c>
      <c r="B693" s="14">
        <v>3.133</v>
      </c>
      <c r="C693" s="11">
        <f t="shared" si="45"/>
        <v>8514.0589394458038</v>
      </c>
      <c r="D693" s="11">
        <f t="shared" si="42"/>
        <v>248.46786215533422</v>
      </c>
      <c r="E693" s="11">
        <f t="shared" si="43"/>
        <v>1021.1008033780856</v>
      </c>
      <c r="F693" s="11">
        <f>Speed_Calc!B$5*E693</f>
        <v>918.99072304027709</v>
      </c>
      <c r="G693" s="14">
        <f>Speed_Calc!G$3+Speed_Calc!G$5*A693^2</f>
        <v>37.3091249</v>
      </c>
      <c r="H693" s="7">
        <f>(F693-G693)/Speed_Calc!G$2*9.806</f>
        <v>6.4042738898989304</v>
      </c>
      <c r="I693" s="4">
        <f t="shared" si="44"/>
        <v>18.25</v>
      </c>
    </row>
    <row r="694" spans="1:9" x14ac:dyDescent="0.15">
      <c r="A694" s="11">
        <v>65.8</v>
      </c>
      <c r="B694" s="14">
        <v>3.133</v>
      </c>
      <c r="C694" s="11">
        <f t="shared" si="45"/>
        <v>8527.0179332653533</v>
      </c>
      <c r="D694" s="11">
        <f t="shared" si="42"/>
        <v>248.36171915313867</v>
      </c>
      <c r="E694" s="11">
        <f t="shared" si="43"/>
        <v>1019.1134372545204</v>
      </c>
      <c r="F694" s="11">
        <f>Speed_Calc!B$5*E694</f>
        <v>917.20209352906829</v>
      </c>
      <c r="G694" s="14">
        <f>Speed_Calc!G$3+Speed_Calc!G$5*A694^2</f>
        <v>37.361856399999994</v>
      </c>
      <c r="H694" s="7">
        <f>(F694-G694)/Speed_Calc!G$2*9.806</f>
        <v>6.3908987891019571</v>
      </c>
      <c r="I694" s="4">
        <f t="shared" si="44"/>
        <v>18.277777777777775</v>
      </c>
    </row>
    <row r="695" spans="1:9" x14ac:dyDescent="0.15">
      <c r="A695" s="11">
        <v>65.900000000000006</v>
      </c>
      <c r="B695" s="14">
        <v>3.133</v>
      </c>
      <c r="C695" s="11">
        <f t="shared" si="45"/>
        <v>8539.9769270849065</v>
      </c>
      <c r="D695" s="11">
        <f t="shared" si="42"/>
        <v>248.24472579081589</v>
      </c>
      <c r="E695" s="11">
        <f t="shared" si="43"/>
        <v>1017.0876473978802</v>
      </c>
      <c r="F695" s="11">
        <f>Speed_Calc!B$5*E695</f>
        <v>915.37888265809227</v>
      </c>
      <c r="G695" s="14">
        <f>Speed_Calc!G$3+Speed_Calc!G$5*A695^2</f>
        <v>37.4146681</v>
      </c>
      <c r="H695" s="7">
        <f>(F695-G695)/Speed_Calc!G$2*9.806</f>
        <v>6.3772719170049275</v>
      </c>
      <c r="I695" s="4">
        <f t="shared" si="44"/>
        <v>18.305555555555557</v>
      </c>
    </row>
    <row r="696" spans="1:9" x14ac:dyDescent="0.15">
      <c r="A696" s="11">
        <v>66</v>
      </c>
      <c r="B696" s="14">
        <v>3.133</v>
      </c>
      <c r="C696" s="11">
        <f t="shared" si="45"/>
        <v>8552.9359209044578</v>
      </c>
      <c r="D696" s="11">
        <f t="shared" si="42"/>
        <v>248.11676265475415</v>
      </c>
      <c r="E696" s="11">
        <f t="shared" si="43"/>
        <v>1015.0231199512673</v>
      </c>
      <c r="F696" s="11">
        <f>Speed_Calc!B$5*E696</f>
        <v>913.52080795614063</v>
      </c>
      <c r="G696" s="14">
        <f>Speed_Calc!G$3+Speed_Calc!G$5*A696^2</f>
        <v>37.467559999999999</v>
      </c>
      <c r="H696" s="7">
        <f>(F696-G696)/Speed_Calc!G$2*9.806</f>
        <v>6.3633912218206765</v>
      </c>
      <c r="I696" s="4">
        <f t="shared" si="44"/>
        <v>18.333333333333332</v>
      </c>
    </row>
    <row r="697" spans="1:9" x14ac:dyDescent="0.15">
      <c r="A697" s="11">
        <v>66.099999999999994</v>
      </c>
      <c r="B697" s="14">
        <v>3.133</v>
      </c>
      <c r="C697" s="11">
        <f t="shared" si="45"/>
        <v>8565.8949147240128</v>
      </c>
      <c r="D697" s="11">
        <f t="shared" si="42"/>
        <v>247.97770959463008</v>
      </c>
      <c r="E697" s="11">
        <f t="shared" si="43"/>
        <v>1012.9195399478081</v>
      </c>
      <c r="F697" s="11">
        <f>Speed_Calc!B$5*E697</f>
        <v>911.62758595302728</v>
      </c>
      <c r="G697" s="14">
        <f>Speed_Calc!G$3+Speed_Calc!G$5*A697^2</f>
        <v>37.520532099999997</v>
      </c>
      <c r="H697" s="7">
        <f>(F697-G697)/Speed_Calc!G$2*9.806</f>
        <v>6.3492546445057672</v>
      </c>
      <c r="I697" s="4">
        <f t="shared" si="44"/>
        <v>18.361111111111111</v>
      </c>
    </row>
    <row r="698" spans="1:9" x14ac:dyDescent="0.15">
      <c r="A698" s="11">
        <v>66.2</v>
      </c>
      <c r="B698" s="14">
        <v>3.133</v>
      </c>
      <c r="C698" s="11">
        <f t="shared" si="45"/>
        <v>8578.8539085435659</v>
      </c>
      <c r="D698" s="11">
        <f t="shared" si="42"/>
        <v>247.82744572133711</v>
      </c>
      <c r="E698" s="11">
        <f t="shared" si="43"/>
        <v>1010.7765913105891</v>
      </c>
      <c r="F698" s="11">
        <f>Speed_Calc!B$5*E698</f>
        <v>909.69893217953017</v>
      </c>
      <c r="G698" s="14">
        <f>Speed_Calc!G$3+Speed_Calc!G$5*A698^2</f>
        <v>37.573584400000001</v>
      </c>
      <c r="H698" s="7">
        <f>(F698-G698)/Speed_Calc!G$2*9.806</f>
        <v>6.3348601187600533</v>
      </c>
      <c r="I698" s="4">
        <f t="shared" si="44"/>
        <v>18.388888888888889</v>
      </c>
    </row>
    <row r="699" spans="1:9" x14ac:dyDescent="0.15">
      <c r="A699" s="11">
        <v>66.3</v>
      </c>
      <c r="B699" s="14">
        <v>3.133</v>
      </c>
      <c r="C699" s="11">
        <f t="shared" si="45"/>
        <v>8591.8129023631154</v>
      </c>
      <c r="D699" s="11">
        <f t="shared" si="42"/>
        <v>247.66584940494258</v>
      </c>
      <c r="E699" s="11">
        <f t="shared" si="43"/>
        <v>1008.5939568527073</v>
      </c>
      <c r="F699" s="11">
        <f>Speed_Calc!B$5*E699</f>
        <v>907.7345611674366</v>
      </c>
      <c r="G699" s="14">
        <f>Speed_Calc!G$3+Speed_Calc!G$5*A699^2</f>
        <v>37.626716899999998</v>
      </c>
      <c r="H699" s="7">
        <f>(F699-G699)/Speed_Calc!G$2*9.806</f>
        <v>6.3202055710270244</v>
      </c>
      <c r="I699" s="4">
        <f t="shared" si="44"/>
        <v>18.416666666666664</v>
      </c>
    </row>
    <row r="700" spans="1:9" x14ac:dyDescent="0.15">
      <c r="A700" s="11">
        <v>66.400000000000006</v>
      </c>
      <c r="B700" s="14">
        <v>3.133</v>
      </c>
      <c r="C700" s="11">
        <f t="shared" si="45"/>
        <v>8604.7718961826686</v>
      </c>
      <c r="D700" s="11">
        <f t="shared" si="42"/>
        <v>247.49279827262563</v>
      </c>
      <c r="E700" s="11">
        <f t="shared" si="43"/>
        <v>1006.3713182772425</v>
      </c>
      <c r="F700" s="11">
        <f>Speed_Calc!B$5*E700</f>
        <v>905.73418644951823</v>
      </c>
      <c r="G700" s="14">
        <f>Speed_Calc!G$3+Speed_Calc!G$5*A700^2</f>
        <v>37.679929600000001</v>
      </c>
      <c r="H700" s="7">
        <f>(F700-G700)/Speed_Calc!G$2*9.806</f>
        <v>6.3052889204936102</v>
      </c>
      <c r="I700" s="4">
        <f t="shared" si="44"/>
        <v>18.444444444444446</v>
      </c>
    </row>
    <row r="701" spans="1:9" x14ac:dyDescent="0.15">
      <c r="A701" s="11">
        <v>66.5</v>
      </c>
      <c r="B701" s="14">
        <v>3.133</v>
      </c>
      <c r="C701" s="11">
        <f t="shared" si="45"/>
        <v>8617.7308900022199</v>
      </c>
      <c r="D701" s="11">
        <f t="shared" si="42"/>
        <v>247.30816920662554</v>
      </c>
      <c r="E701" s="11">
        <f t="shared" si="43"/>
        <v>1004.1083561772767</v>
      </c>
      <c r="F701" s="11">
        <f>Speed_Calc!B$5*E701</f>
        <v>903.69752055954905</v>
      </c>
      <c r="G701" s="14">
        <f>Speed_Calc!G$3+Speed_Calc!G$5*A701^2</f>
        <v>37.733222499999997</v>
      </c>
      <c r="H701" s="7">
        <f>(F701-G701)/Speed_Calc!G$2*9.806</f>
        <v>6.2901080790903245</v>
      </c>
      <c r="I701" s="4">
        <f t="shared" si="44"/>
        <v>18.472222222222221</v>
      </c>
    </row>
    <row r="702" spans="1:9" x14ac:dyDescent="0.15">
      <c r="A702" s="11">
        <v>66.599999999999994</v>
      </c>
      <c r="B702" s="14">
        <v>3.133</v>
      </c>
      <c r="C702" s="11">
        <f t="shared" si="45"/>
        <v>8630.689883821773</v>
      </c>
      <c r="D702" s="11">
        <f t="shared" si="42"/>
        <v>247.11183834217832</v>
      </c>
      <c r="E702" s="11">
        <f t="shared" si="43"/>
        <v>1001.8047500358581</v>
      </c>
      <c r="F702" s="11">
        <f>Speed_Calc!B$5*E702</f>
        <v>901.62427503227229</v>
      </c>
      <c r="G702" s="14">
        <f>Speed_Calc!G$3+Speed_Calc!G$5*A702^2</f>
        <v>37.786595599999998</v>
      </c>
      <c r="H702" s="7">
        <f>(F702-G702)/Speed_Calc!G$2*9.806</f>
        <v>6.2746609514910086</v>
      </c>
      <c r="I702" s="4">
        <f t="shared" si="44"/>
        <v>18.499999999999996</v>
      </c>
    </row>
    <row r="703" spans="1:9" x14ac:dyDescent="0.15">
      <c r="A703" s="11">
        <v>66.7</v>
      </c>
      <c r="B703" s="14">
        <v>3.133</v>
      </c>
      <c r="C703" s="11">
        <f t="shared" si="45"/>
        <v>8643.6488776413262</v>
      </c>
      <c r="D703" s="11">
        <f t="shared" si="42"/>
        <v>246.90368106547427</v>
      </c>
      <c r="E703" s="11">
        <f t="shared" si="43"/>
        <v>999.46017822605779</v>
      </c>
      <c r="F703" s="11">
        <f>Speed_Calc!B$5*E703</f>
        <v>899.51416040345202</v>
      </c>
      <c r="G703" s="14">
        <f>Speed_Calc!G$3+Speed_Calc!G$5*A703^2</f>
        <v>37.840048899999999</v>
      </c>
      <c r="H703" s="7">
        <f>(F703-G703)/Speed_Calc!G$2*9.806</f>
        <v>6.2589454351132225</v>
      </c>
      <c r="I703" s="4">
        <f t="shared" si="44"/>
        <v>18.527777777777779</v>
      </c>
    </row>
    <row r="704" spans="1:9" x14ac:dyDescent="0.15">
      <c r="A704" s="11">
        <v>66.8</v>
      </c>
      <c r="B704" s="14">
        <v>3.133</v>
      </c>
      <c r="C704" s="11">
        <f t="shared" si="45"/>
        <v>8656.6078714608757</v>
      </c>
      <c r="D704" s="11">
        <f t="shared" si="42"/>
        <v>246.68357201158909</v>
      </c>
      <c r="E704" s="11">
        <f t="shared" si="43"/>
        <v>997.074318010914</v>
      </c>
      <c r="F704" s="11">
        <f>Speed_Calc!B$5*E704</f>
        <v>897.36688620982261</v>
      </c>
      <c r="G704" s="14">
        <f>Speed_Calc!G$3+Speed_Calc!G$5*A704^2</f>
        <v>37.8935824</v>
      </c>
      <c r="H704" s="7">
        <f>(F704-G704)/Speed_Calc!G$2*9.806</f>
        <v>6.2429594201178658</v>
      </c>
      <c r="I704" s="4">
        <f t="shared" si="44"/>
        <v>18.555555555555554</v>
      </c>
    </row>
    <row r="705" spans="1:9" x14ac:dyDescent="0.15">
      <c r="A705" s="11">
        <v>66.900000000000006</v>
      </c>
      <c r="B705" s="14">
        <v>3.133</v>
      </c>
      <c r="C705" s="11">
        <f t="shared" si="45"/>
        <v>8669.5668652804306</v>
      </c>
      <c r="D705" s="11">
        <f t="shared" si="42"/>
        <v>246.45138506243657</v>
      </c>
      <c r="E705" s="11">
        <f t="shared" si="43"/>
        <v>994.64684554346582</v>
      </c>
      <c r="F705" s="11">
        <f>Speed_Calc!B$5*E705</f>
        <v>895.18216098911921</v>
      </c>
      <c r="G705" s="14">
        <f>Speed_Calc!G$3+Speed_Calc!G$5*A705^2</f>
        <v>37.947196099999999</v>
      </c>
      <c r="H705" s="7">
        <f>(F705-G705)/Speed_Calc!G$2*9.806</f>
        <v>6.2267007894094091</v>
      </c>
      <c r="I705" s="4">
        <f t="shared" si="44"/>
        <v>18.583333333333336</v>
      </c>
    </row>
    <row r="706" spans="1:9" x14ac:dyDescent="0.15">
      <c r="A706" s="11">
        <v>67</v>
      </c>
      <c r="B706" s="14">
        <v>3.133</v>
      </c>
      <c r="C706" s="11">
        <f t="shared" si="45"/>
        <v>8682.525859099982</v>
      </c>
      <c r="D706" s="11">
        <f t="shared" si="42"/>
        <v>246.20699334471294</v>
      </c>
      <c r="E706" s="11">
        <f t="shared" si="43"/>
        <v>992.17743586675374</v>
      </c>
      <c r="F706" s="11">
        <f>Speed_Calc!B$5*E706</f>
        <v>892.95969228007834</v>
      </c>
      <c r="G706" s="14">
        <f>Speed_Calc!G$3+Speed_Calc!G$5*A706^2</f>
        <v>38.000889999999998</v>
      </c>
      <c r="H706" s="7">
        <f>(F706-G706)/Speed_Calc!G$2*9.806</f>
        <v>6.2101674186358871</v>
      </c>
      <c r="I706" s="4">
        <f t="shared" si="44"/>
        <v>18.611111111111111</v>
      </c>
    </row>
    <row r="707" spans="1:9" x14ac:dyDescent="0.15">
      <c r="A707" s="11">
        <v>67.099999999999994</v>
      </c>
      <c r="B707" s="14">
        <v>3.133</v>
      </c>
      <c r="C707" s="11">
        <f t="shared" si="45"/>
        <v>8695.4848529195315</v>
      </c>
      <c r="D707" s="11">
        <f t="shared" si="42"/>
        <v>245.9502692278341</v>
      </c>
      <c r="E707" s="11">
        <f t="shared" si="43"/>
        <v>989.66576291378863</v>
      </c>
      <c r="F707" s="11">
        <f>Speed_Calc!B$5*E707</f>
        <v>890.6991866224098</v>
      </c>
      <c r="G707" s="14">
        <f>Speed_Calc!G$3+Speed_Calc!G$5*A707^2</f>
        <v>38.054664099999997</v>
      </c>
      <c r="H707" s="7">
        <f>(F707-G707)/Speed_Calc!G$2*9.806</f>
        <v>6.1933571761887034</v>
      </c>
      <c r="I707" s="4">
        <f t="shared" si="44"/>
        <v>18.638888888888886</v>
      </c>
    </row>
    <row r="708" spans="1:9" x14ac:dyDescent="0.15">
      <c r="A708" s="11">
        <v>67.2</v>
      </c>
      <c r="B708" s="14">
        <v>3.133</v>
      </c>
      <c r="C708" s="11">
        <f t="shared" si="45"/>
        <v>8708.4438467390864</v>
      </c>
      <c r="D708" s="11">
        <f t="shared" si="42"/>
        <v>245.6810843218887</v>
      </c>
      <c r="E708" s="11">
        <f t="shared" si="43"/>
        <v>987.11149950758863</v>
      </c>
      <c r="F708" s="11">
        <f>Speed_Calc!B$5*E708</f>
        <v>888.40034955682984</v>
      </c>
      <c r="G708" s="14">
        <f>Speed_Calc!G$3+Speed_Calc!G$5*A708^2</f>
        <v>38.108518399999994</v>
      </c>
      <c r="H708" s="7">
        <f>(F708-G708)/Speed_Calc!G$2*9.806</f>
        <v>6.176267923202869</v>
      </c>
      <c r="I708" s="4">
        <f t="shared" si="44"/>
        <v>18.666666666666668</v>
      </c>
    </row>
    <row r="709" spans="1:9" x14ac:dyDescent="0.15">
      <c r="A709" s="11">
        <v>67.3</v>
      </c>
      <c r="B709" s="14">
        <v>3.133</v>
      </c>
      <c r="C709" s="11">
        <f t="shared" si="45"/>
        <v>8721.4028405586359</v>
      </c>
      <c r="D709" s="11">
        <f t="shared" si="42"/>
        <v>245.39930947557582</v>
      </c>
      <c r="E709" s="11">
        <f t="shared" si="43"/>
        <v>984.51431736115148</v>
      </c>
      <c r="F709" s="11">
        <f>Speed_Calc!B$5*E709</f>
        <v>886.0628856250363</v>
      </c>
      <c r="G709" s="14">
        <f>Speed_Calc!G$3+Speed_Calc!G$5*A709^2</f>
        <v>38.162452899999998</v>
      </c>
      <c r="H709" s="7">
        <f>(F709-G709)/Speed_Calc!G$2*9.806</f>
        <v>6.1588975135568189</v>
      </c>
      <c r="I709" s="4">
        <f t="shared" si="44"/>
        <v>18.694444444444443</v>
      </c>
    </row>
    <row r="710" spans="1:9" x14ac:dyDescent="0.15">
      <c r="A710" s="11">
        <v>67.400000000000006</v>
      </c>
      <c r="B710" s="14">
        <v>3.133</v>
      </c>
      <c r="C710" s="11">
        <f t="shared" si="45"/>
        <v>8734.3618343781927</v>
      </c>
      <c r="D710" s="11">
        <f t="shared" si="42"/>
        <v>245.10481477415715</v>
      </c>
      <c r="E710" s="11">
        <f t="shared" si="43"/>
        <v>981.87388707748391</v>
      </c>
      <c r="F710" s="11">
        <f>Speed_Calc!B$5*E710</f>
        <v>883.68649836973555</v>
      </c>
      <c r="G710" s="14">
        <f>Speed_Calc!G$3+Speed_Calc!G$5*A710^2</f>
        <v>38.216467600000001</v>
      </c>
      <c r="H710" s="7">
        <f>(F710-G710)/Speed_Calc!G$2*9.806</f>
        <v>6.1412437938726114</v>
      </c>
      <c r="I710" s="4">
        <f t="shared" si="44"/>
        <v>18.722222222222225</v>
      </c>
    </row>
    <row r="711" spans="1:9" x14ac:dyDescent="0.15">
      <c r="A711" s="11">
        <v>67.5</v>
      </c>
      <c r="B711" s="14">
        <v>3.133</v>
      </c>
      <c r="C711" s="11">
        <f t="shared" si="45"/>
        <v>8747.3208281977422</v>
      </c>
      <c r="D711" s="11">
        <f t="shared" si="42"/>
        <v>244.79746953739135</v>
      </c>
      <c r="E711" s="11">
        <f t="shared" si="43"/>
        <v>979.18987814956552</v>
      </c>
      <c r="F711" s="11">
        <f>Speed_Calc!B$5*E711</f>
        <v>881.27089033460902</v>
      </c>
      <c r="G711" s="14">
        <f>Speed_Calc!G$3+Speed_Calc!G$5*A711^2</f>
        <v>38.270562499999997</v>
      </c>
      <c r="H711" s="7">
        <f>(F711-G711)/Speed_Calc!G$2*9.806</f>
        <v>6.1233046035156855</v>
      </c>
      <c r="I711" s="4">
        <f t="shared" si="44"/>
        <v>18.75</v>
      </c>
    </row>
    <row r="712" spans="1:9" x14ac:dyDescent="0.15">
      <c r="A712" s="11">
        <v>67.599999999999994</v>
      </c>
      <c r="B712" s="14">
        <v>3.133</v>
      </c>
      <c r="C712" s="11">
        <f t="shared" si="45"/>
        <v>8760.2798220172936</v>
      </c>
      <c r="D712" s="11">
        <f t="shared" si="42"/>
        <v>244.47714231748444</v>
      </c>
      <c r="E712" s="11">
        <f t="shared" si="43"/>
        <v>976.46195896036704</v>
      </c>
      <c r="F712" s="11">
        <f>Speed_Calc!B$5*E712</f>
        <v>878.81576306433033</v>
      </c>
      <c r="G712" s="14">
        <f>Speed_Calc!G$3+Speed_Calc!G$5*A712^2</f>
        <v>38.324737599999992</v>
      </c>
      <c r="H712" s="7">
        <f>(F712-G712)/Speed_Calc!G$2*9.806</f>
        <v>6.1050777745949789</v>
      </c>
      <c r="I712" s="4">
        <f t="shared" si="44"/>
        <v>18.777777777777775</v>
      </c>
    </row>
    <row r="713" spans="1:9" x14ac:dyDescent="0.15">
      <c r="A713" s="11">
        <v>67.7</v>
      </c>
      <c r="B713" s="14">
        <v>3.133</v>
      </c>
      <c r="C713" s="11">
        <f t="shared" si="45"/>
        <v>8773.2388158368485</v>
      </c>
      <c r="D713" s="11">
        <f t="shared" si="42"/>
        <v>244.14370089703868</v>
      </c>
      <c r="E713" s="11">
        <f t="shared" si="43"/>
        <v>973.68979678287201</v>
      </c>
      <c r="F713" s="11">
        <f>Speed_Calc!B$5*E713</f>
        <v>876.32081710458488</v>
      </c>
      <c r="G713" s="14">
        <f>Speed_Calc!G$3+Speed_Calc!G$5*A713^2</f>
        <v>38.3789929</v>
      </c>
      <c r="H713" s="7">
        <f>(F713-G713)/Speed_Calc!G$2*9.806</f>
        <v>6.0865611319630801</v>
      </c>
      <c r="I713" s="4">
        <f t="shared" si="44"/>
        <v>18.805555555555557</v>
      </c>
    </row>
    <row r="714" spans="1:9" x14ac:dyDescent="0.15">
      <c r="A714" s="11">
        <v>67.8</v>
      </c>
      <c r="B714" s="14">
        <v>3.133</v>
      </c>
      <c r="C714" s="11">
        <f t="shared" si="45"/>
        <v>8786.1978096563998</v>
      </c>
      <c r="D714" s="11">
        <f t="shared" si="42"/>
        <v>243.79701228698681</v>
      </c>
      <c r="E714" s="11">
        <f t="shared" si="43"/>
        <v>970.87305778003577</v>
      </c>
      <c r="F714" s="11">
        <f>Speed_Calc!B$5*E714</f>
        <v>873.78575200203215</v>
      </c>
      <c r="G714" s="14">
        <f>Speed_Calc!G$3+Speed_Calc!G$5*A714^2</f>
        <v>38.433328399999994</v>
      </c>
      <c r="H714" s="7">
        <f>(F714-G714)/Speed_Calc!G$2*9.806</f>
        <v>6.067752493215945</v>
      </c>
      <c r="I714" s="4">
        <f t="shared" si="44"/>
        <v>18.833333333333332</v>
      </c>
    </row>
    <row r="715" spans="1:9" x14ac:dyDescent="0.15">
      <c r="A715" s="11">
        <v>67.900000000000006</v>
      </c>
      <c r="B715" s="14">
        <v>3.133</v>
      </c>
      <c r="C715" s="11">
        <f t="shared" si="45"/>
        <v>8799.1568034759512</v>
      </c>
      <c r="D715" s="11">
        <f t="shared" si="42"/>
        <v>243.43694272454246</v>
      </c>
      <c r="E715" s="11">
        <f t="shared" si="43"/>
        <v>968.01140700480778</v>
      </c>
      <c r="F715" s="11">
        <f>Speed_Calc!B$5*E715</f>
        <v>871.21026630432698</v>
      </c>
      <c r="G715" s="14">
        <f>Speed_Calc!G$3+Speed_Calc!G$5*A715^2</f>
        <v>38.4877441</v>
      </c>
      <c r="H715" s="7">
        <f>(F715-G715)/Speed_Calc!G$2*9.806</f>
        <v>6.0486496686930584</v>
      </c>
      <c r="I715" s="4">
        <f t="shared" si="44"/>
        <v>18.861111111111111</v>
      </c>
    </row>
    <row r="716" spans="1:9" x14ac:dyDescent="0.15">
      <c r="A716" s="11">
        <v>68</v>
      </c>
      <c r="B716" s="14">
        <v>3.133</v>
      </c>
      <c r="C716" s="11">
        <f t="shared" si="45"/>
        <v>8812.1157972955043</v>
      </c>
      <c r="D716" s="11">
        <f t="shared" si="42"/>
        <v>243.0633576711441</v>
      </c>
      <c r="E716" s="11">
        <f t="shared" si="43"/>
        <v>965.10450840013073</v>
      </c>
      <c r="F716" s="11">
        <f>Speed_Calc!B$5*E716</f>
        <v>868.59405756011768</v>
      </c>
      <c r="G716" s="14">
        <f>Speed_Calc!G$3+Speed_Calc!G$5*A716^2</f>
        <v>38.54224</v>
      </c>
      <c r="H716" s="7">
        <f>(F716-G716)/Speed_Calc!G$2*9.806</f>
        <v>6.0292504614774174</v>
      </c>
      <c r="I716" s="4">
        <f t="shared" si="44"/>
        <v>18.888888888888889</v>
      </c>
    </row>
    <row r="717" spans="1:9" x14ac:dyDescent="0.15">
      <c r="A717" s="11">
        <v>68.099999999999994</v>
      </c>
      <c r="B717" s="14">
        <v>3.133</v>
      </c>
      <c r="C717" s="11">
        <f t="shared" si="45"/>
        <v>8825.0747911150556</v>
      </c>
      <c r="D717" s="11">
        <f t="shared" si="42"/>
        <v>242.67612181040019</v>
      </c>
      <c r="E717" s="11">
        <f t="shared" si="43"/>
        <v>962.15202479894356</v>
      </c>
      <c r="F717" s="11">
        <f>Speed_Calc!B$5*E717</f>
        <v>865.93682231904927</v>
      </c>
      <c r="G717" s="14">
        <f>Speed_Calc!G$3+Speed_Calc!G$5*A717^2</f>
        <v>38.596816099999998</v>
      </c>
      <c r="H717" s="7">
        <f>(F717-G717)/Speed_Calc!G$2*9.806</f>
        <v>6.0095526673955533</v>
      </c>
      <c r="I717" s="4">
        <f t="shared" si="44"/>
        <v>18.916666666666664</v>
      </c>
    </row>
    <row r="718" spans="1:9" x14ac:dyDescent="0.15">
      <c r="A718" s="11">
        <v>68.2</v>
      </c>
      <c r="B718" s="14">
        <v>3.133</v>
      </c>
      <c r="C718" s="11">
        <f t="shared" si="45"/>
        <v>8838.0337849346088</v>
      </c>
      <c r="D718" s="11">
        <f t="shared" si="42"/>
        <v>242.27509904603079</v>
      </c>
      <c r="E718" s="11">
        <f t="shared" si="43"/>
        <v>959.153617924169</v>
      </c>
      <c r="F718" s="11">
        <f>Speed_Calc!B$5*E718</f>
        <v>863.23825613175211</v>
      </c>
      <c r="G718" s="14">
        <f>Speed_Calc!G$3+Speed_Calc!G$5*A718^2</f>
        <v>38.651472400000003</v>
      </c>
      <c r="H718" s="7">
        <f>(F718-G718)/Speed_Calc!G$2*9.806</f>
        <v>5.9895540750174519</v>
      </c>
      <c r="I718" s="4">
        <f t="shared" si="44"/>
        <v>18.944444444444446</v>
      </c>
    </row>
    <row r="719" spans="1:9" x14ac:dyDescent="0.15">
      <c r="A719" s="11">
        <v>68.3</v>
      </c>
      <c r="B719" s="14">
        <v>3.133</v>
      </c>
      <c r="C719" s="11">
        <f t="shared" si="45"/>
        <v>8850.9927787541583</v>
      </c>
      <c r="D719" s="11">
        <f t="shared" si="42"/>
        <v>241.86015249981472</v>
      </c>
      <c r="E719" s="11">
        <f t="shared" si="43"/>
        <v>956.10894838872593</v>
      </c>
      <c r="F719" s="11">
        <f>Speed_Calc!B$5*E719</f>
        <v>860.49805354985335</v>
      </c>
      <c r="G719" s="14">
        <f>Speed_Calc!G$3+Speed_Calc!G$5*A719^2</f>
        <v>38.706208899999993</v>
      </c>
      <c r="H719" s="7">
        <f>(F719-G719)/Speed_Calc!G$2*9.806</f>
        <v>5.9692524656566377</v>
      </c>
      <c r="I719" s="4">
        <f t="shared" si="44"/>
        <v>18.972222222222221</v>
      </c>
    </row>
    <row r="720" spans="1:9" x14ac:dyDescent="0.15">
      <c r="A720" s="11">
        <v>68.400000000000006</v>
      </c>
      <c r="B720" s="14">
        <v>3.133</v>
      </c>
      <c r="C720" s="11">
        <f t="shared" si="45"/>
        <v>8863.9517725737114</v>
      </c>
      <c r="D720" s="11">
        <f t="shared" si="42"/>
        <v>241.43114450953237</v>
      </c>
      <c r="E720" s="11">
        <f t="shared" si="43"/>
        <v>953.01767569552271</v>
      </c>
      <c r="F720" s="11">
        <f>Speed_Calc!B$5*E720</f>
        <v>857.71590812597049</v>
      </c>
      <c r="G720" s="14">
        <f>Speed_Calc!G$3+Speed_Calc!G$5*A720^2</f>
        <v>38.761025599999996</v>
      </c>
      <c r="H720" s="7">
        <f>(F720-G720)/Speed_Calc!G$2*9.806</f>
        <v>5.9486456133701218</v>
      </c>
      <c r="I720" s="4">
        <f t="shared" si="44"/>
        <v>19</v>
      </c>
    </row>
    <row r="721" spans="1:9" x14ac:dyDescent="0.15">
      <c r="A721" s="11">
        <v>68.5</v>
      </c>
      <c r="B721" s="14">
        <v>3.133</v>
      </c>
      <c r="C721" s="11">
        <f t="shared" si="45"/>
        <v>8876.9107663932646</v>
      </c>
      <c r="D721" s="11">
        <f t="shared" si="42"/>
        <v>240.98793662691273</v>
      </c>
      <c r="E721" s="11">
        <f t="shared" si="43"/>
        <v>949.87945823746611</v>
      </c>
      <c r="F721" s="11">
        <f>Speed_Calc!B$5*E721</f>
        <v>854.89151241371951</v>
      </c>
      <c r="G721" s="14">
        <f>Speed_Calc!G$3+Speed_Calc!G$5*A721^2</f>
        <v>38.815922499999999</v>
      </c>
      <c r="H721" s="7">
        <f>(F721-G721)/Speed_Calc!G$2*9.806</f>
        <v>5.9277312849584689</v>
      </c>
      <c r="I721" s="4">
        <f t="shared" si="44"/>
        <v>19.027777777777779</v>
      </c>
    </row>
    <row r="722" spans="1:9" x14ac:dyDescent="0.15">
      <c r="A722" s="11">
        <v>68.599999999999994</v>
      </c>
      <c r="B722" s="14">
        <v>3.133</v>
      </c>
      <c r="C722" s="11">
        <f t="shared" si="45"/>
        <v>8889.8697602128177</v>
      </c>
      <c r="D722" s="11">
        <f t="shared" si="42"/>
        <v>240.53038961556905</v>
      </c>
      <c r="E722" s="11">
        <f t="shared" si="43"/>
        <v>946.69395329742906</v>
      </c>
      <c r="F722" s="11">
        <f>Speed_Calc!B$5*E722</f>
        <v>852.02455796768618</v>
      </c>
      <c r="G722" s="14">
        <f>Speed_Calc!G$3+Speed_Calc!G$5*A722^2</f>
        <v>38.870899599999994</v>
      </c>
      <c r="H722" s="7">
        <f>(F722-G722)/Speed_Calc!G$2*9.806</f>
        <v>5.9065072399655776</v>
      </c>
      <c r="I722" s="4">
        <f t="shared" si="44"/>
        <v>19.055555555555554</v>
      </c>
    </row>
    <row r="723" spans="1:9" x14ac:dyDescent="0.15">
      <c r="A723" s="11">
        <v>68.7</v>
      </c>
      <c r="B723" s="14">
        <v>3.133</v>
      </c>
      <c r="C723" s="11">
        <f t="shared" si="45"/>
        <v>8902.828754032369</v>
      </c>
      <c r="D723" s="11">
        <f t="shared" si="42"/>
        <v>240.05836344896056</v>
      </c>
      <c r="E723" s="11">
        <f t="shared" si="43"/>
        <v>943.46081704831647</v>
      </c>
      <c r="F723" s="11">
        <f>Speed_Calc!B$5*E723</f>
        <v>849.11473534348488</v>
      </c>
      <c r="G723" s="14">
        <f>Speed_Calc!G$3+Speed_Calc!G$5*A723^2</f>
        <v>38.925956900000003</v>
      </c>
      <c r="H723" s="7">
        <f>(F723-G723)/Speed_Calc!G$2*9.806</f>
        <v>5.8849712306791204</v>
      </c>
      <c r="I723" s="4">
        <f t="shared" si="44"/>
        <v>19.083333333333332</v>
      </c>
    </row>
    <row r="724" spans="1:9" x14ac:dyDescent="0.15">
      <c r="A724" s="11">
        <v>68.8</v>
      </c>
      <c r="B724" s="14">
        <v>3.133</v>
      </c>
      <c r="C724" s="11">
        <f t="shared" si="45"/>
        <v>8915.7877478519204</v>
      </c>
      <c r="D724" s="11">
        <f t="shared" si="42"/>
        <v>239.57171730831598</v>
      </c>
      <c r="E724" s="11">
        <f t="shared" si="43"/>
        <v>940.1797045529845</v>
      </c>
      <c r="F724" s="11">
        <f>Speed_Calc!B$5*E724</f>
        <v>846.16173409768612</v>
      </c>
      <c r="G724" s="14">
        <f>Speed_Calc!G$3+Speed_Calc!G$5*A724^2</f>
        <v>38.981094399999996</v>
      </c>
      <c r="H724" s="7">
        <f>(F724-G724)/Speed_Calc!G$2*9.806</f>
        <v>5.8631210021300069</v>
      </c>
      <c r="I724" s="4">
        <f t="shared" si="44"/>
        <v>19.111111111111111</v>
      </c>
    </row>
    <row r="725" spans="1:9" x14ac:dyDescent="0.15">
      <c r="A725" s="11">
        <v>68.900000000000006</v>
      </c>
      <c r="B725" s="14">
        <v>3.133</v>
      </c>
      <c r="C725" s="11">
        <f t="shared" si="45"/>
        <v>8928.7467416714735</v>
      </c>
      <c r="D725" s="11">
        <f t="shared" si="42"/>
        <v>239.07030958059698</v>
      </c>
      <c r="E725" s="11">
        <f t="shared" si="43"/>
        <v>936.85026976431323</v>
      </c>
      <c r="F725" s="11">
        <f>Speed_Calc!B$5*E725</f>
        <v>843.16524278788188</v>
      </c>
      <c r="G725" s="14">
        <f>Speed_Calc!G$3+Speed_Calc!G$5*A725^2</f>
        <v>39.036312100000004</v>
      </c>
      <c r="H725" s="7">
        <f>(F725-G725)/Speed_Calc!G$2*9.806</f>
        <v>5.8409542920928663</v>
      </c>
      <c r="I725" s="4">
        <f t="shared" si="44"/>
        <v>19.138888888888889</v>
      </c>
    </row>
    <row r="726" spans="1:9" x14ac:dyDescent="0.15">
      <c r="A726" s="11">
        <v>69</v>
      </c>
      <c r="B726" s="14">
        <v>3.133</v>
      </c>
      <c r="C726" s="11">
        <f t="shared" si="45"/>
        <v>8941.7057354910266</v>
      </c>
      <c r="D726" s="11">
        <f t="shared" si="42"/>
        <v>238.55399785642629</v>
      </c>
      <c r="E726" s="11">
        <f t="shared" si="43"/>
        <v>933.47216552514624</v>
      </c>
      <c r="F726" s="11">
        <f>Speed_Calc!B$5*E726</f>
        <v>840.12494897263161</v>
      </c>
      <c r="G726" s="14">
        <f>Speed_Calc!G$3+Speed_Calc!G$5*A726^2</f>
        <v>39.091610000000003</v>
      </c>
      <c r="H726" s="7">
        <f>(F726-G726)/Speed_Calc!G$2*9.806</f>
        <v>5.8184688310856476</v>
      </c>
      <c r="I726" s="4">
        <f t="shared" si="44"/>
        <v>19.166666666666668</v>
      </c>
    </row>
    <row r="727" spans="1:9" x14ac:dyDescent="0.15">
      <c r="A727" s="11">
        <v>69.099999999999994</v>
      </c>
      <c r="B727" s="14">
        <v>3.133</v>
      </c>
      <c r="C727" s="11">
        <f t="shared" si="45"/>
        <v>8954.6647293105761</v>
      </c>
      <c r="D727" s="11">
        <f t="shared" si="42"/>
        <v>238.02263892804569</v>
      </c>
      <c r="E727" s="11">
        <f t="shared" si="43"/>
        <v>930.0450435683407</v>
      </c>
      <c r="F727" s="11">
        <f>Speed_Calc!B$5*E727</f>
        <v>837.0405392115066</v>
      </c>
      <c r="G727" s="14">
        <f>Speed_Calc!G$3+Speed_Calc!G$5*A727^2</f>
        <v>39.146988100000002</v>
      </c>
      <c r="H727" s="7">
        <f>(F727-G727)/Speed_Calc!G$2*9.806</f>
        <v>5.7956623423699503</v>
      </c>
      <c r="I727" s="4">
        <f t="shared" si="44"/>
        <v>19.194444444444443</v>
      </c>
    </row>
    <row r="728" spans="1:9" x14ac:dyDescent="0.15">
      <c r="A728" s="11">
        <v>69.2</v>
      </c>
      <c r="B728" s="14">
        <v>3.133</v>
      </c>
      <c r="C728" s="11">
        <f t="shared" si="45"/>
        <v>8967.6237231301293</v>
      </c>
      <c r="D728" s="11">
        <f t="shared" si="42"/>
        <v>237.47608878725086</v>
      </c>
      <c r="E728" s="11">
        <f t="shared" si="43"/>
        <v>926.56855451673039</v>
      </c>
      <c r="F728" s="11">
        <f>Speed_Calc!B$5*E728</f>
        <v>833.91169906505741</v>
      </c>
      <c r="G728" s="14">
        <f>Speed_Calc!G$3+Speed_Calc!G$5*A728^2</f>
        <v>39.202446399999999</v>
      </c>
      <c r="H728" s="7">
        <f>(F728-G728)/Speed_Calc!G$2*9.806</f>
        <v>5.7725325419507794</v>
      </c>
      <c r="I728" s="4">
        <f t="shared" si="44"/>
        <v>19.222222222222221</v>
      </c>
    </row>
    <row r="729" spans="1:9" x14ac:dyDescent="0.15">
      <c r="A729" s="11">
        <v>69.3</v>
      </c>
      <c r="B729" s="14">
        <v>3.133</v>
      </c>
      <c r="C729" s="11">
        <f t="shared" si="45"/>
        <v>8980.5827169496824</v>
      </c>
      <c r="D729" s="11">
        <f t="shared" si="42"/>
        <v>236.91420262334219</v>
      </c>
      <c r="E729" s="11">
        <f t="shared" si="43"/>
        <v>923.04234788315159</v>
      </c>
      <c r="F729" s="11">
        <f>Speed_Calc!B$5*E729</f>
        <v>830.73811309483642</v>
      </c>
      <c r="G729" s="14">
        <f>Speed_Calc!G$3+Speed_Calc!G$5*A729^2</f>
        <v>39.257984899999997</v>
      </c>
      <c r="H729" s="7">
        <f>(F729-G729)/Speed_Calc!G$2*9.806</f>
        <v>5.7490771385767152</v>
      </c>
      <c r="I729" s="4">
        <f t="shared" si="44"/>
        <v>19.25</v>
      </c>
    </row>
    <row r="730" spans="1:9" x14ac:dyDescent="0.15">
      <c r="A730" s="11">
        <v>69.400000000000006</v>
      </c>
      <c r="B730" s="14">
        <v>3.133</v>
      </c>
      <c r="C730" s="11">
        <f t="shared" si="45"/>
        <v>8993.5417107692338</v>
      </c>
      <c r="D730" s="11">
        <f t="shared" si="42"/>
        <v>236.33683482106312</v>
      </c>
      <c r="E730" s="11">
        <f t="shared" si="43"/>
        <v>919.4660720704187</v>
      </c>
      <c r="F730" s="11">
        <f>Speed_Calc!B$5*E730</f>
        <v>827.51946486337681</v>
      </c>
      <c r="G730" s="14">
        <f>Speed_Calc!G$3+Speed_Calc!G$5*A730^2</f>
        <v>39.3136036</v>
      </c>
      <c r="H730" s="7">
        <f>(F730-G730)/Speed_Calc!G$2*9.806</f>
        <v>5.7252938337397579</v>
      </c>
      <c r="I730" s="4">
        <f t="shared" si="44"/>
        <v>19.277777777777779</v>
      </c>
    </row>
    <row r="731" spans="1:9" x14ac:dyDescent="0.15">
      <c r="A731" s="11">
        <v>69.5</v>
      </c>
      <c r="B731" s="14">
        <v>2.0449999999999999</v>
      </c>
      <c r="C731" s="11">
        <f t="shared" si="45"/>
        <v>5878.8043220185336</v>
      </c>
      <c r="D731" s="11">
        <f t="shared" si="42"/>
        <v>166.64250429155368</v>
      </c>
      <c r="E731" s="11">
        <f t="shared" si="43"/>
        <v>647.38814616862589</v>
      </c>
      <c r="F731" s="11">
        <f>Speed_Calc!B$5*E731</f>
        <v>582.64933155176334</v>
      </c>
      <c r="G731" s="14">
        <f>Speed_Calc!G$3+Speed_Calc!G$5*A731^2</f>
        <v>39.369302500000003</v>
      </c>
      <c r="H731" s="7">
        <f>(F731-G731)/Speed_Calc!G$2*9.806</f>
        <v>3.9462251591715489</v>
      </c>
      <c r="I731" s="4">
        <f t="shared" si="44"/>
        <v>19.305555555555554</v>
      </c>
    </row>
    <row r="732" spans="1:9" x14ac:dyDescent="0.15">
      <c r="A732" s="11">
        <v>69.599999999999994</v>
      </c>
      <c r="B732" s="16">
        <v>2.0449999999999999</v>
      </c>
      <c r="C732" s="11">
        <f t="shared" si="45"/>
        <v>5887.2630332732369</v>
      </c>
      <c r="D732" s="11">
        <f t="shared" si="42"/>
        <v>166.97928236235356</v>
      </c>
      <c r="E732" s="11">
        <f t="shared" si="43"/>
        <v>647.76445744016451</v>
      </c>
      <c r="F732" s="11">
        <f>Speed_Calc!B$5*E732</f>
        <v>582.98801169614808</v>
      </c>
      <c r="G732" s="14">
        <f>Speed_Calc!G$3+Speed_Calc!G$5*A732^2</f>
        <v>39.425081599999999</v>
      </c>
      <c r="H732" s="7">
        <f>(F732-G732)/Speed_Calc!G$2*9.806</f>
        <v>3.9482800685354276</v>
      </c>
      <c r="I732" s="4">
        <f t="shared" si="44"/>
        <v>19.333333333333332</v>
      </c>
    </row>
    <row r="733" spans="1:9" x14ac:dyDescent="0.15">
      <c r="A733" s="11">
        <v>69.7</v>
      </c>
      <c r="B733" s="16">
        <v>2.0449999999999999</v>
      </c>
      <c r="C733" s="11">
        <f t="shared" si="45"/>
        <v>5895.7217445279402</v>
      </c>
      <c r="D733" s="11">
        <f t="shared" si="42"/>
        <v>167.31650909542077</v>
      </c>
      <c r="E733" s="11">
        <f t="shared" si="43"/>
        <v>648.14142691195991</v>
      </c>
      <c r="F733" s="11">
        <f>Speed_Calc!B$5*E733</f>
        <v>583.32728422076389</v>
      </c>
      <c r="G733" s="14">
        <f>Speed_Calc!G$3+Speed_Calc!G$5*A733^2</f>
        <v>39.4809409</v>
      </c>
      <c r="H733" s="7">
        <f>(F733-G733)/Speed_Calc!G$2*9.806</f>
        <v>3.9503386982247486</v>
      </c>
      <c r="I733" s="4">
        <f t="shared" si="44"/>
        <v>19.361111111111111</v>
      </c>
    </row>
    <row r="734" spans="1:9" x14ac:dyDescent="0.15">
      <c r="A734" s="11">
        <v>69.8</v>
      </c>
      <c r="B734" s="16">
        <v>2.0449999999999999</v>
      </c>
      <c r="C734" s="11">
        <f t="shared" si="45"/>
        <v>5904.1804557826435</v>
      </c>
      <c r="D734" s="11">
        <f t="shared" si="42"/>
        <v>167.65418111340506</v>
      </c>
      <c r="E734" s="11">
        <f t="shared" si="43"/>
        <v>648.51903869082184</v>
      </c>
      <c r="F734" s="11">
        <f>Speed_Calc!B$5*E734</f>
        <v>583.66713482173964</v>
      </c>
      <c r="G734" s="14">
        <f>Speed_Calc!G$3+Speed_Calc!G$5*A734^2</f>
        <v>39.536880400000001</v>
      </c>
      <c r="H734" s="7">
        <f>(F734-G734)/Speed_Calc!G$2*9.806</f>
        <v>3.9524009443404289</v>
      </c>
      <c r="I734" s="4">
        <f t="shared" si="44"/>
        <v>19.388888888888889</v>
      </c>
    </row>
    <row r="735" spans="1:9" x14ac:dyDescent="0.15">
      <c r="A735" s="11">
        <v>69.900000000000006</v>
      </c>
      <c r="B735" s="16">
        <v>2.0449999999999999</v>
      </c>
      <c r="C735" s="11">
        <f t="shared" si="45"/>
        <v>5912.6391670373469</v>
      </c>
      <c r="D735" s="11">
        <f t="shared" si="42"/>
        <v>167.99229498135946</v>
      </c>
      <c r="E735" s="11">
        <f t="shared" si="43"/>
        <v>648.89727675203221</v>
      </c>
      <c r="F735" s="11">
        <f>Speed_Calc!B$5*E735</f>
        <v>584.00754907682904</v>
      </c>
      <c r="G735" s="14">
        <f>Speed_Calc!G$3+Speed_Calc!G$5*A735^2</f>
        <v>39.592900100000001</v>
      </c>
      <c r="H735" s="7">
        <f>(F735-G735)/Speed_Calc!G$2*9.806</f>
        <v>3.9544667021235451</v>
      </c>
      <c r="I735" s="4">
        <f t="shared" si="44"/>
        <v>19.416666666666668</v>
      </c>
    </row>
    <row r="736" spans="1:9" x14ac:dyDescent="0.15">
      <c r="A736" s="11">
        <v>70</v>
      </c>
      <c r="B736" s="16">
        <v>2.0449999999999999</v>
      </c>
      <c r="C736" s="11">
        <f t="shared" si="45"/>
        <v>5921.0978782920474</v>
      </c>
      <c r="D736" s="11">
        <f t="shared" si="42"/>
        <v>168.33084720650135</v>
      </c>
      <c r="E736" s="11">
        <f t="shared" si="43"/>
        <v>649.27612493936249</v>
      </c>
      <c r="F736" s="11">
        <f>Speed_Calc!B$5*E736</f>
        <v>584.34851244542631</v>
      </c>
      <c r="G736" s="14">
        <f>Speed_Calc!G$3+Speed_Calc!G$5*A736^2</f>
        <v>39.649000000000001</v>
      </c>
      <c r="H736" s="7">
        <f>(F736-G736)/Speed_Calc!G$2*9.806</f>
        <v>3.9565358659554444</v>
      </c>
      <c r="I736" s="4">
        <f t="shared" si="44"/>
        <v>19.444444444444443</v>
      </c>
    </row>
    <row r="737" spans="1:9" x14ac:dyDescent="0.15">
      <c r="A737" s="11">
        <v>70.099999999999994</v>
      </c>
      <c r="B737" s="16">
        <v>2.0449999999999999</v>
      </c>
      <c r="C737" s="11">
        <f t="shared" si="45"/>
        <v>5929.5565895467507</v>
      </c>
      <c r="D737" s="11">
        <f t="shared" si="42"/>
        <v>168.66983423796523</v>
      </c>
      <c r="E737" s="11">
        <f t="shared" si="43"/>
        <v>649.65556696505894</v>
      </c>
      <c r="F737" s="11">
        <f>Speed_Calc!B$5*E737</f>
        <v>584.69001026855301</v>
      </c>
      <c r="G737" s="14">
        <f>Speed_Calc!G$3+Speed_Calc!G$5*A737^2</f>
        <v>39.705180099999993</v>
      </c>
      <c r="H737" s="7">
        <f>(F737-G737)/Speed_Calc!G$2*9.806</f>
        <v>3.9586083293576522</v>
      </c>
      <c r="I737" s="4">
        <f t="shared" si="44"/>
        <v>19.472222222222221</v>
      </c>
    </row>
    <row r="738" spans="1:9" x14ac:dyDescent="0.15">
      <c r="A738" s="11">
        <v>70.2</v>
      </c>
      <c r="B738" s="16">
        <v>2.0449999999999999</v>
      </c>
      <c r="C738" s="11">
        <f t="shared" si="45"/>
        <v>5938.0153008014549</v>
      </c>
      <c r="D738" s="11">
        <f t="shared" si="42"/>
        <v>169.00925246656112</v>
      </c>
      <c r="E738" s="11">
        <f t="shared" si="43"/>
        <v>650.03558640985057</v>
      </c>
      <c r="F738" s="11">
        <f>Speed_Calc!B$5*E738</f>
        <v>585.03202776886553</v>
      </c>
      <c r="G738" s="14">
        <f>Speed_Calc!G$3+Speed_Calc!G$5*A738^2</f>
        <v>39.761440399999998</v>
      </c>
      <c r="H738" s="7">
        <f>(F738-G738)/Speed_Calc!G$2*9.806</f>
        <v>3.9606839849919222</v>
      </c>
      <c r="I738" s="4">
        <f t="shared" si="44"/>
        <v>19.5</v>
      </c>
    </row>
    <row r="739" spans="1:9" x14ac:dyDescent="0.15">
      <c r="A739" s="11">
        <v>70.3</v>
      </c>
      <c r="B739" s="16">
        <v>2.0449999999999999</v>
      </c>
      <c r="C739" s="11">
        <f t="shared" si="45"/>
        <v>5946.4740120561564</v>
      </c>
      <c r="D739" s="11">
        <f t="shared" si="42"/>
        <v>169.349098224529</v>
      </c>
      <c r="E739" s="11">
        <f t="shared" si="43"/>
        <v>650.41616672294242</v>
      </c>
      <c r="F739" s="11">
        <f>Speed_Calc!B$5*E739</f>
        <v>585.37455005064817</v>
      </c>
      <c r="G739" s="14">
        <f>Speed_Calc!G$3+Speed_Calc!G$5*A739^2</f>
        <v>39.817780899999995</v>
      </c>
      <c r="H739" s="7">
        <f>(F739-G739)/Speed_Calc!G$2*9.806</f>
        <v>3.9627627246601893</v>
      </c>
      <c r="I739" s="4">
        <f t="shared" si="44"/>
        <v>19.527777777777775</v>
      </c>
    </row>
    <row r="740" spans="1:9" x14ac:dyDescent="0.15">
      <c r="A740" s="11">
        <v>70.400000000000006</v>
      </c>
      <c r="B740" s="16">
        <v>2.0449999999999999</v>
      </c>
      <c r="C740" s="11">
        <f t="shared" si="45"/>
        <v>5954.9327233108625</v>
      </c>
      <c r="D740" s="11">
        <f t="shared" si="42"/>
        <v>169.68936778529911</v>
      </c>
      <c r="E740" s="11">
        <f t="shared" si="43"/>
        <v>650.79729122202764</v>
      </c>
      <c r="F740" s="11">
        <f>Speed_Calc!B$5*E740</f>
        <v>585.71756209982493</v>
      </c>
      <c r="G740" s="14">
        <f>Speed_Calc!G$3+Speed_Calc!G$5*A740^2</f>
        <v>39.874201600000006</v>
      </c>
      <c r="H740" s="7">
        <f>(F740-G740)/Speed_Calc!G$2*9.806</f>
        <v>3.9648444393046542</v>
      </c>
      <c r="I740" s="4">
        <f t="shared" si="44"/>
        <v>19.555555555555557</v>
      </c>
    </row>
    <row r="741" spans="1:9" x14ac:dyDescent="0.15">
      <c r="A741" s="11">
        <v>70.5</v>
      </c>
      <c r="B741" s="16">
        <v>2.0449999999999999</v>
      </c>
      <c r="C741" s="11">
        <f t="shared" si="45"/>
        <v>5963.3914345655639</v>
      </c>
      <c r="D741" s="11">
        <f t="shared" ref="D741:D804" si="46">-4.687*10^(-17)*C741^5+9.129*10^(-13)*C741^4-6.175*10^(-9)*C741^3+1.799*10^(-5)*C741^2+6.502*10^(-3)*C741</f>
        <v>170.03005736324243</v>
      </c>
      <c r="E741" s="11">
        <f t="shared" si="43"/>
        <v>651.17894309326903</v>
      </c>
      <c r="F741" s="11">
        <f>Speed_Calc!B$5*E741</f>
        <v>586.06104878394217</v>
      </c>
      <c r="G741" s="14">
        <f>Speed_Calc!G$3+Speed_Calc!G$5*A741^2</f>
        <v>39.930702499999995</v>
      </c>
      <c r="H741" s="7">
        <f>(F741-G741)/Speed_Calc!G$2*9.806</f>
        <v>3.9669290190076563</v>
      </c>
      <c r="I741" s="4">
        <f t="shared" si="44"/>
        <v>19.583333333333332</v>
      </c>
    </row>
    <row r="742" spans="1:9" x14ac:dyDescent="0.15">
      <c r="A742" s="11">
        <v>70.599999999999994</v>
      </c>
      <c r="B742" s="16">
        <v>2.0449999999999999</v>
      </c>
      <c r="C742" s="11">
        <f t="shared" si="45"/>
        <v>5971.8501458202663</v>
      </c>
      <c r="D742" s="11">
        <f t="shared" si="46"/>
        <v>170.3711631134336</v>
      </c>
      <c r="E742" s="11">
        <f t="shared" ref="E742:E805" si="47">D742*75*B742*B$31*B$32/B$23/C742/2/PI()*60</f>
        <v>651.56110539131828</v>
      </c>
      <c r="F742" s="11">
        <f>Speed_Calc!B$5*E742</f>
        <v>586.40499485218652</v>
      </c>
      <c r="G742" s="14">
        <f>Speed_Calc!G$3+Speed_Calc!G$5*A742^2</f>
        <v>39.987283599999998</v>
      </c>
      <c r="H742" s="7">
        <f>(F742-G742)/Speed_Calc!G$2*9.806</f>
        <v>3.9690163529918081</v>
      </c>
      <c r="I742" s="4">
        <f t="shared" ref="I742:I805" si="48">A742/3.6</f>
        <v>19.611111111111111</v>
      </c>
    </row>
    <row r="743" spans="1:9" x14ac:dyDescent="0.15">
      <c r="A743" s="11">
        <v>70.7</v>
      </c>
      <c r="B743" s="16">
        <v>2.0449999999999999</v>
      </c>
      <c r="C743" s="11">
        <f t="shared" si="45"/>
        <v>5980.3088570749696</v>
      </c>
      <c r="D743" s="11">
        <f t="shared" si="46"/>
        <v>170.71268113140363</v>
      </c>
      <c r="E743" s="11">
        <f t="shared" si="47"/>
        <v>651.94376103930676</v>
      </c>
      <c r="F743" s="11">
        <f>Speed_Calc!B$5*E743</f>
        <v>586.74938493537616</v>
      </c>
      <c r="G743" s="14">
        <f>Speed_Calc!G$3+Speed_Calc!G$5*A743^2</f>
        <v>40.0439449</v>
      </c>
      <c r="H743" s="7">
        <f>(F743-G743)/Speed_Calc!G$2*9.806</f>
        <v>3.971106329619924</v>
      </c>
      <c r="I743" s="4">
        <f t="shared" si="48"/>
        <v>19.638888888888889</v>
      </c>
    </row>
    <row r="744" spans="1:9" x14ac:dyDescent="0.15">
      <c r="A744" s="11">
        <v>70.8</v>
      </c>
      <c r="B744" s="16">
        <v>2.0449999999999999</v>
      </c>
      <c r="C744" s="11">
        <f t="shared" si="45"/>
        <v>5988.767568329672</v>
      </c>
      <c r="D744" s="11">
        <f t="shared" si="46"/>
        <v>171.05460745289565</v>
      </c>
      <c r="E744" s="11">
        <f t="shared" si="47"/>
        <v>652.32689282883939</v>
      </c>
      <c r="F744" s="11">
        <f>Speed_Calc!B$5*E744</f>
        <v>587.09420354595545</v>
      </c>
      <c r="G744" s="14">
        <f>Speed_Calc!G$3+Speed_Calc!G$5*A744^2</f>
        <v>40.100686400000001</v>
      </c>
      <c r="H744" s="7">
        <f>(F744-G744)/Speed_Calc!G$2*9.806</f>
        <v>3.9731988363949915</v>
      </c>
      <c r="I744" s="4">
        <f t="shared" si="48"/>
        <v>19.666666666666664</v>
      </c>
    </row>
    <row r="745" spans="1:9" x14ac:dyDescent="0.15">
      <c r="A745" s="11">
        <v>70.900000000000006</v>
      </c>
      <c r="B745" s="16">
        <v>2.0449999999999999</v>
      </c>
      <c r="C745" s="11">
        <f t="shared" si="45"/>
        <v>5997.2262795843762</v>
      </c>
      <c r="D745" s="11">
        <f t="shared" si="46"/>
        <v>171.39693805362418</v>
      </c>
      <c r="E745" s="11">
        <f t="shared" si="47"/>
        <v>652.71048342000745</v>
      </c>
      <c r="F745" s="11">
        <f>Speed_Calc!B$5*E745</f>
        <v>587.43943507800668</v>
      </c>
      <c r="G745" s="14">
        <f>Speed_Calc!G$3+Speed_Calc!G$5*A745^2</f>
        <v>40.157508100000001</v>
      </c>
      <c r="H745" s="7">
        <f>(F745-G745)/Speed_Calc!G$2*9.806</f>
        <v>3.9752937599602469</v>
      </c>
      <c r="I745" s="4">
        <f t="shared" si="48"/>
        <v>19.694444444444446</v>
      </c>
    </row>
    <row r="746" spans="1:9" x14ac:dyDescent="0.15">
      <c r="A746" s="11">
        <v>71</v>
      </c>
      <c r="B746" s="16">
        <v>2.0449999999999999</v>
      </c>
      <c r="C746" s="11">
        <f t="shared" si="45"/>
        <v>6005.6849908390786</v>
      </c>
      <c r="D746" s="11">
        <f t="shared" si="46"/>
        <v>171.73966884903029</v>
      </c>
      <c r="E746" s="11">
        <f t="shared" si="47"/>
        <v>653.09451534138282</v>
      </c>
      <c r="F746" s="11">
        <f>Speed_Calc!B$5*E746</f>
        <v>587.78506380724457</v>
      </c>
      <c r="G746" s="14">
        <f>Speed_Calc!G$3+Speed_Calc!G$5*A746^2</f>
        <v>40.214410000000001</v>
      </c>
      <c r="H746" s="7">
        <f>(F746-G746)/Speed_Calc!G$2*9.806</f>
        <v>3.9773909860991403</v>
      </c>
      <c r="I746" s="4">
        <f t="shared" si="48"/>
        <v>19.722222222222221</v>
      </c>
    </row>
    <row r="747" spans="1:9" x14ac:dyDescent="0.15">
      <c r="A747" s="11">
        <v>71.099999999999994</v>
      </c>
      <c r="B747" s="16">
        <v>2.0449999999999999</v>
      </c>
      <c r="C747" s="11">
        <f t="shared" ref="C747:C810" si="49">A747/3.6/B$23/2/PI()*B$32*B$31*B747*60</f>
        <v>6014.143702093781</v>
      </c>
      <c r="D747" s="11">
        <f t="shared" si="46"/>
        <v>172.08279569403607</v>
      </c>
      <c r="E747" s="11">
        <f t="shared" si="47"/>
        <v>653.47897099001034</v>
      </c>
      <c r="F747" s="11">
        <f>Speed_Calc!B$5*E747</f>
        <v>588.13107389100935</v>
      </c>
      <c r="G747" s="14">
        <f>Speed_Calc!G$3+Speed_Calc!G$5*A747^2</f>
        <v>40.2713921</v>
      </c>
      <c r="H747" s="7">
        <f>(F747-G747)/Speed_Calc!G$2*9.806</f>
        <v>3.9794903997352868</v>
      </c>
      <c r="I747" s="4">
        <f t="shared" si="48"/>
        <v>19.749999999999996</v>
      </c>
    </row>
    <row r="748" spans="1:9" x14ac:dyDescent="0.15">
      <c r="A748" s="11">
        <v>71.2</v>
      </c>
      <c r="B748" s="16">
        <v>2.0449999999999999</v>
      </c>
      <c r="C748" s="11">
        <f t="shared" si="49"/>
        <v>6022.6024133484834</v>
      </c>
      <c r="D748" s="11">
        <f t="shared" si="46"/>
        <v>172.42631438280603</v>
      </c>
      <c r="E748" s="11">
        <f t="shared" si="47"/>
        <v>653.86383263142739</v>
      </c>
      <c r="F748" s="11">
        <f>Speed_Calc!B$5*E748</f>
        <v>588.47744936828462</v>
      </c>
      <c r="G748" s="14">
        <f>Speed_Calc!G$3+Speed_Calc!G$5*A748^2</f>
        <v>40.328454399999998</v>
      </c>
      <c r="H748" s="7">
        <f>(F748-G748)/Speed_Calc!G$2*9.806</f>
        <v>3.9815918849325911</v>
      </c>
      <c r="I748" s="4">
        <f t="shared" si="48"/>
        <v>19.777777777777779</v>
      </c>
    </row>
    <row r="749" spans="1:9" x14ac:dyDescent="0.15">
      <c r="A749" s="11">
        <v>71.3</v>
      </c>
      <c r="B749" s="16">
        <v>2.0449999999999999</v>
      </c>
      <c r="C749" s="11">
        <f t="shared" si="49"/>
        <v>6031.0611246031867</v>
      </c>
      <c r="D749" s="11">
        <f t="shared" si="46"/>
        <v>172.77022064849763</v>
      </c>
      <c r="E749" s="11">
        <f t="shared" si="47"/>
        <v>654.24908239964043</v>
      </c>
      <c r="F749" s="11">
        <f>Speed_Calc!B$5*E749</f>
        <v>588.82417415967643</v>
      </c>
      <c r="G749" s="14">
        <f>Speed_Calc!G$3+Speed_Calc!G$5*A749^2</f>
        <v>40.385596899999996</v>
      </c>
      <c r="H749" s="7">
        <f>(F749-G749)/Speed_Calc!G$2*9.806</f>
        <v>3.983695324895101</v>
      </c>
      <c r="I749" s="4">
        <f t="shared" si="48"/>
        <v>19.805555555555554</v>
      </c>
    </row>
    <row r="750" spans="1:9" x14ac:dyDescent="0.15">
      <c r="A750" s="11">
        <v>71.400000000000006</v>
      </c>
      <c r="B750" s="16">
        <v>2.0449999999999999</v>
      </c>
      <c r="C750" s="11">
        <f t="shared" si="49"/>
        <v>6039.5198358578891</v>
      </c>
      <c r="D750" s="11">
        <f t="shared" si="46"/>
        <v>173.11451016302181</v>
      </c>
      <c r="E750" s="11">
        <f t="shared" si="47"/>
        <v>654.63470229714153</v>
      </c>
      <c r="F750" s="11">
        <f>Speed_Calc!B$5*E750</f>
        <v>589.17123206742735</v>
      </c>
      <c r="G750" s="14">
        <f>Speed_Calc!G$3+Speed_Calc!G$5*A750^2</f>
        <v>40.442819600000007</v>
      </c>
      <c r="H750" s="7">
        <f>(F750-G750)/Speed_Calc!G$2*9.806</f>
        <v>3.9858006019671053</v>
      </c>
      <c r="I750" s="4">
        <f t="shared" si="48"/>
        <v>19.833333333333336</v>
      </c>
    </row>
    <row r="751" spans="1:9" x14ac:dyDescent="0.15">
      <c r="A751" s="11">
        <v>71.5</v>
      </c>
      <c r="B751" s="16">
        <v>2.0449999999999999</v>
      </c>
      <c r="C751" s="11">
        <f t="shared" si="49"/>
        <v>6047.9785471125933</v>
      </c>
      <c r="D751" s="11">
        <f t="shared" si="46"/>
        <v>173.45917853679765</v>
      </c>
      <c r="E751" s="11">
        <f t="shared" si="47"/>
        <v>655.02067419490027</v>
      </c>
      <c r="F751" s="11">
        <f>Speed_Calc!B$5*E751</f>
        <v>589.51860677541026</v>
      </c>
      <c r="G751" s="14">
        <f>Speed_Calc!G$3+Speed_Calc!G$5*A751^2</f>
        <v>40.500122500000003</v>
      </c>
      <c r="H751" s="7">
        <f>(F751-G751)/Speed_Calc!G$2*9.806</f>
        <v>3.9879075976330909</v>
      </c>
      <c r="I751" s="4">
        <f t="shared" si="48"/>
        <v>19.861111111111111</v>
      </c>
    </row>
    <row r="752" spans="1:9" x14ac:dyDescent="0.15">
      <c r="A752" s="11">
        <v>71.599999999999994</v>
      </c>
      <c r="B752" s="16">
        <v>2.0449999999999999</v>
      </c>
      <c r="C752" s="11">
        <f t="shared" si="49"/>
        <v>6056.4372583672948</v>
      </c>
      <c r="D752" s="11">
        <f t="shared" si="46"/>
        <v>173.80422131850955</v>
      </c>
      <c r="E752" s="11">
        <f t="shared" si="47"/>
        <v>655.40697983236862</v>
      </c>
      <c r="F752" s="11">
        <f>Speed_Calc!B$5*E752</f>
        <v>589.86628184913172</v>
      </c>
      <c r="G752" s="14">
        <f>Speed_Calc!G$3+Speed_Calc!G$5*A752^2</f>
        <v>40.557505599999999</v>
      </c>
      <c r="H752" s="7">
        <f>(F752-G752)/Speed_Calc!G$2*9.806</f>
        <v>3.9900161925177664</v>
      </c>
      <c r="I752" s="4">
        <f t="shared" si="48"/>
        <v>19.888888888888886</v>
      </c>
    </row>
    <row r="753" spans="1:9" x14ac:dyDescent="0.15">
      <c r="A753" s="11">
        <v>71.7</v>
      </c>
      <c r="B753" s="16">
        <v>2.0449999999999999</v>
      </c>
      <c r="C753" s="11">
        <f t="shared" si="49"/>
        <v>6064.895969621999</v>
      </c>
      <c r="D753" s="11">
        <f t="shared" si="46"/>
        <v>174.14963399486388</v>
      </c>
      <c r="E753" s="11">
        <f t="shared" si="47"/>
        <v>655.79360081747905</v>
      </c>
      <c r="F753" s="11">
        <f>Speed_Calc!B$5*E753</f>
        <v>590.21424073573121</v>
      </c>
      <c r="G753" s="14">
        <f>Speed_Calc!G$3+Speed_Calc!G$5*A753^2</f>
        <v>40.614968900000001</v>
      </c>
      <c r="H753" s="7">
        <f>(F753-G753)/Speed_Calc!G$2*9.806</f>
        <v>3.9921262663860588</v>
      </c>
      <c r="I753" s="4">
        <f t="shared" si="48"/>
        <v>19.916666666666668</v>
      </c>
    </row>
    <row r="754" spans="1:9" x14ac:dyDescent="0.15">
      <c r="A754" s="11">
        <v>71.8</v>
      </c>
      <c r="B754" s="16">
        <v>2.0449999999999999</v>
      </c>
      <c r="C754" s="11">
        <f t="shared" si="49"/>
        <v>6073.3546808767014</v>
      </c>
      <c r="D754" s="11">
        <f t="shared" si="46"/>
        <v>174.49541199034419</v>
      </c>
      <c r="E754" s="11">
        <f t="shared" si="47"/>
        <v>656.18051862664265</v>
      </c>
      <c r="F754" s="11">
        <f>Speed_Calc!B$5*E754</f>
        <v>590.56246676397836</v>
      </c>
      <c r="G754" s="14">
        <f>Speed_Calc!G$3+Speed_Calc!G$5*A754^2</f>
        <v>40.672512400000002</v>
      </c>
      <c r="H754" s="7">
        <f>(F754-G754)/Speed_Calc!G$2*9.806</f>
        <v>3.99423769814309</v>
      </c>
      <c r="I754" s="4">
        <f t="shared" si="48"/>
        <v>19.944444444444443</v>
      </c>
    </row>
    <row r="755" spans="1:9" x14ac:dyDescent="0.15">
      <c r="A755" s="11">
        <v>71.900000000000006</v>
      </c>
      <c r="B755" s="16">
        <v>2.0449999999999999</v>
      </c>
      <c r="C755" s="11">
        <f t="shared" si="49"/>
        <v>6081.8133921314056</v>
      </c>
      <c r="D755" s="11">
        <f t="shared" si="46"/>
        <v>174.8415506669692</v>
      </c>
      <c r="E755" s="11">
        <f t="shared" si="47"/>
        <v>656.56771460475204</v>
      </c>
      <c r="F755" s="11">
        <f>Speed_Calc!B$5*E755</f>
        <v>590.91094314427687</v>
      </c>
      <c r="G755" s="14">
        <f>Speed_Calc!G$3+Speed_Calc!G$5*A755^2</f>
        <v>40.730136099999996</v>
      </c>
      <c r="H755" s="7">
        <f>(F755-G755)/Speed_Calc!G$2*9.806</f>
        <v>3.9963503658342061</v>
      </c>
      <c r="I755" s="4">
        <f t="shared" si="48"/>
        <v>19.972222222222225</v>
      </c>
    </row>
    <row r="756" spans="1:9" x14ac:dyDescent="0.15">
      <c r="A756" s="11">
        <v>72</v>
      </c>
      <c r="B756" s="16">
        <v>2.0449999999999999</v>
      </c>
      <c r="C756" s="11">
        <f t="shared" si="49"/>
        <v>6090.2721033861062</v>
      </c>
      <c r="D756" s="11">
        <f t="shared" si="46"/>
        <v>175.18804532404778</v>
      </c>
      <c r="E756" s="11">
        <f t="shared" si="47"/>
        <v>656.95516996517938</v>
      </c>
      <c r="F756" s="11">
        <f>Speed_Calc!B$5*E756</f>
        <v>591.2596529686615</v>
      </c>
      <c r="G756" s="14">
        <f>Speed_Calc!G$3+Speed_Calc!G$5*A756^2</f>
        <v>40.787840000000003</v>
      </c>
      <c r="H756" s="7">
        <f>(F756-G756)/Speed_Calc!G$2*9.806</f>
        <v>3.9984641466449586</v>
      </c>
      <c r="I756" s="4">
        <f t="shared" si="48"/>
        <v>20</v>
      </c>
    </row>
    <row r="757" spans="1:9" x14ac:dyDescent="0.15">
      <c r="A757" s="11">
        <v>72.099999999999994</v>
      </c>
      <c r="B757" s="16">
        <v>2.0449999999999999</v>
      </c>
      <c r="C757" s="11">
        <f t="shared" si="49"/>
        <v>6098.7308146408095</v>
      </c>
      <c r="D757" s="11">
        <f t="shared" si="46"/>
        <v>175.53489119793687</v>
      </c>
      <c r="E757" s="11">
        <f t="shared" si="47"/>
        <v>657.34286578977753</v>
      </c>
      <c r="F757" s="11">
        <f>Speed_Calc!B$5*E757</f>
        <v>591.6085792107998</v>
      </c>
      <c r="G757" s="14">
        <f>Speed_Calc!G$3+Speed_Calc!G$5*A757^2</f>
        <v>40.845624099999995</v>
      </c>
      <c r="H757" s="7">
        <f>(F757-G757)/Speed_Calc!G$2*9.806</f>
        <v>4.0005789169011132</v>
      </c>
      <c r="I757" s="4">
        <f t="shared" si="48"/>
        <v>20.027777777777775</v>
      </c>
    </row>
    <row r="758" spans="1:9" x14ac:dyDescent="0.15">
      <c r="A758" s="11">
        <v>72.2</v>
      </c>
      <c r="B758" s="16">
        <v>2.0449999999999999</v>
      </c>
      <c r="C758" s="11">
        <f t="shared" si="49"/>
        <v>6107.1895258955146</v>
      </c>
      <c r="D758" s="11">
        <f t="shared" si="46"/>
        <v>175.88208346179664</v>
      </c>
      <c r="E758" s="11">
        <f t="shared" si="47"/>
        <v>657.73078302887939</v>
      </c>
      <c r="F758" s="11">
        <f>Speed_Calc!B$5*E758</f>
        <v>591.95770472599145</v>
      </c>
      <c r="G758" s="14">
        <f>Speed_Calc!G$3+Speed_Calc!G$5*A758^2</f>
        <v>40.903488400000001</v>
      </c>
      <c r="H758" s="7">
        <f>(F758-G758)/Speed_Calc!G$2*9.806</f>
        <v>4.0026945520686459</v>
      </c>
      <c r="I758" s="4">
        <f t="shared" si="48"/>
        <v>20.055555555555557</v>
      </c>
    </row>
    <row r="759" spans="1:9" x14ac:dyDescent="0.15">
      <c r="A759" s="11">
        <v>72.3</v>
      </c>
      <c r="B759" s="16">
        <v>2.0449999999999999</v>
      </c>
      <c r="C759" s="11">
        <f t="shared" si="49"/>
        <v>6115.6482371502161</v>
      </c>
      <c r="D759" s="11">
        <f t="shared" si="46"/>
        <v>176.22961722534717</v>
      </c>
      <c r="E759" s="11">
        <f t="shared" si="47"/>
        <v>658.11890250129647</v>
      </c>
      <c r="F759" s="11">
        <f>Speed_Calc!B$5*E759</f>
        <v>592.30701225116684</v>
      </c>
      <c r="G759" s="14">
        <f>Speed_Calc!G$3+Speed_Calc!G$5*A759^2</f>
        <v>40.961432899999998</v>
      </c>
      <c r="H759" s="7">
        <f>(F759-G759)/Speed_Calc!G$2*9.806</f>
        <v>4.0048109267537351</v>
      </c>
      <c r="I759" s="4">
        <f t="shared" si="48"/>
        <v>20.083333333333332</v>
      </c>
    </row>
    <row r="760" spans="1:9" x14ac:dyDescent="0.15">
      <c r="A760" s="11">
        <v>72.400000000000006</v>
      </c>
      <c r="B760" s="16">
        <v>2.0449999999999999</v>
      </c>
      <c r="C760" s="11">
        <f t="shared" si="49"/>
        <v>6124.1069484049185</v>
      </c>
      <c r="D760" s="11">
        <f t="shared" si="46"/>
        <v>176.5774875346263</v>
      </c>
      <c r="E760" s="11">
        <f t="shared" si="47"/>
        <v>658.50720489432467</v>
      </c>
      <c r="F760" s="11">
        <f>Speed_Calc!B$5*E760</f>
        <v>592.65648440489224</v>
      </c>
      <c r="G760" s="14">
        <f>Speed_Calc!G$3+Speed_Calc!G$5*A760^2</f>
        <v>41.019457600000003</v>
      </c>
      <c r="H760" s="7">
        <f>(F760-G760)/Speed_Calc!G$2*9.806</f>
        <v>4.0069279147027945</v>
      </c>
      <c r="I760" s="4">
        <f t="shared" si="48"/>
        <v>20.111111111111111</v>
      </c>
    </row>
    <row r="761" spans="1:9" x14ac:dyDescent="0.15">
      <c r="A761" s="11">
        <v>72.5</v>
      </c>
      <c r="B761" s="16">
        <v>2.0449999999999999</v>
      </c>
      <c r="C761" s="11">
        <f t="shared" si="49"/>
        <v>6132.5656596596227</v>
      </c>
      <c r="D761" s="11">
        <f t="shared" si="46"/>
        <v>176.92568937174394</v>
      </c>
      <c r="E761" s="11">
        <f t="shared" si="47"/>
        <v>658.89567076373601</v>
      </c>
      <c r="F761" s="11">
        <f>Speed_Calc!B$5*E761</f>
        <v>593.00610368736238</v>
      </c>
      <c r="G761" s="14">
        <f>Speed_Calc!G$3+Speed_Calc!G$5*A761^2</f>
        <v>41.077562499999999</v>
      </c>
      <c r="H761" s="7">
        <f>(F761-G761)/Speed_Calc!G$2*9.806</f>
        <v>4.0090453888024262</v>
      </c>
      <c r="I761" s="4">
        <f t="shared" si="48"/>
        <v>20.138888888888889</v>
      </c>
    </row>
    <row r="762" spans="1:9" x14ac:dyDescent="0.15">
      <c r="A762" s="11">
        <v>72.599999999999994</v>
      </c>
      <c r="B762" s="16">
        <v>2.0449999999999999</v>
      </c>
      <c r="C762" s="11">
        <f t="shared" si="49"/>
        <v>6141.024370914326</v>
      </c>
      <c r="D762" s="11">
        <f t="shared" si="46"/>
        <v>177.27421765464027</v>
      </c>
      <c r="E762" s="11">
        <f t="shared" si="47"/>
        <v>659.28428053378605</v>
      </c>
      <c r="F762" s="11">
        <f>Speed_Calc!B$5*E762</f>
        <v>593.35585248040741</v>
      </c>
      <c r="G762" s="14">
        <f>Speed_Calc!G$3+Speed_Calc!G$5*A762^2</f>
        <v>41.135747599999995</v>
      </c>
      <c r="H762" s="7">
        <f>(F762-G762)/Speed_Calc!G$2*9.806</f>
        <v>4.011163221079463</v>
      </c>
      <c r="I762" s="4">
        <f t="shared" si="48"/>
        <v>20.166666666666664</v>
      </c>
    </row>
    <row r="763" spans="1:9" x14ac:dyDescent="0.15">
      <c r="A763" s="11">
        <v>72.7</v>
      </c>
      <c r="B763" s="16">
        <v>2.0449999999999999</v>
      </c>
      <c r="C763" s="11">
        <f t="shared" si="49"/>
        <v>6149.4830821690284</v>
      </c>
      <c r="D763" s="11">
        <f t="shared" si="46"/>
        <v>177.6230672368406</v>
      </c>
      <c r="E763" s="11">
        <f t="shared" si="47"/>
        <v>659.6730144972073</v>
      </c>
      <c r="F763" s="11">
        <f>Speed_Calc!B$5*E763</f>
        <v>593.7057130474866</v>
      </c>
      <c r="G763" s="14">
        <f>Speed_Calc!G$3+Speed_Calc!G$5*A763^2</f>
        <v>41.194012899999997</v>
      </c>
      <c r="H763" s="7">
        <f>(F763-G763)/Speed_Calc!G$2*9.806</f>
        <v>4.0132812827009285</v>
      </c>
      <c r="I763" s="4">
        <f t="shared" si="48"/>
        <v>20.194444444444446</v>
      </c>
    </row>
    <row r="764" spans="1:9" x14ac:dyDescent="0.15">
      <c r="A764" s="11">
        <v>72.8</v>
      </c>
      <c r="B764" s="16">
        <v>2.0449999999999999</v>
      </c>
      <c r="C764" s="11">
        <f t="shared" si="49"/>
        <v>6157.9417934237317</v>
      </c>
      <c r="D764" s="11">
        <f t="shared" si="46"/>
        <v>177.97223290721359</v>
      </c>
      <c r="E764" s="11">
        <f t="shared" si="47"/>
        <v>660.06185281521516</v>
      </c>
      <c r="F764" s="11">
        <f>Speed_Calc!B$5*E764</f>
        <v>594.05566753369362</v>
      </c>
      <c r="G764" s="14">
        <f>Speed_Calc!G$3+Speed_Calc!G$5*A764^2</f>
        <v>41.252358399999991</v>
      </c>
      <c r="H764" s="7">
        <f>(F764-G764)/Speed_Calc!G$2*9.806</f>
        <v>4.015399443974073</v>
      </c>
      <c r="I764" s="4">
        <f t="shared" si="48"/>
        <v>20.222222222222221</v>
      </c>
    </row>
    <row r="765" spans="1:9" x14ac:dyDescent="0.15">
      <c r="A765" s="11">
        <v>72.900000000000006</v>
      </c>
      <c r="B765" s="16">
        <v>2.0449999999999999</v>
      </c>
      <c r="C765" s="11">
        <f t="shared" si="49"/>
        <v>6166.4005046784332</v>
      </c>
      <c r="D765" s="11">
        <f t="shared" si="46"/>
        <v>178.32170938972567</v>
      </c>
      <c r="E765" s="11">
        <f t="shared" si="47"/>
        <v>660.45077551750251</v>
      </c>
      <c r="F765" s="11">
        <f>Speed_Calc!B$5*E765</f>
        <v>594.40569796575232</v>
      </c>
      <c r="G765" s="14">
        <f>Speed_Calc!G$3+Speed_Calc!G$5*A765^2</f>
        <v>41.310784100000006</v>
      </c>
      <c r="H765" s="7">
        <f>(F765-G765)/Speed_Calc!G$2*9.806</f>
        <v>4.0175175743463454</v>
      </c>
      <c r="I765" s="4">
        <f t="shared" si="48"/>
        <v>20.25</v>
      </c>
    </row>
    <row r="766" spans="1:9" x14ac:dyDescent="0.15">
      <c r="A766" s="11">
        <v>73</v>
      </c>
      <c r="B766" s="16">
        <v>2.0449999999999999</v>
      </c>
      <c r="C766" s="11">
        <f t="shared" si="49"/>
        <v>6174.8592159331365</v>
      </c>
      <c r="D766" s="11">
        <f t="shared" si="46"/>
        <v>178.67149134320019</v>
      </c>
      <c r="E766" s="11">
        <f t="shared" si="47"/>
        <v>660.83976250224725</v>
      </c>
      <c r="F766" s="11">
        <f>Speed_Calc!B$5*E766</f>
        <v>594.75578625202252</v>
      </c>
      <c r="G766" s="14">
        <f>Speed_Calc!G$3+Speed_Calc!G$5*A766^2</f>
        <v>41.369289999999999</v>
      </c>
      <c r="H766" s="7">
        <f>(F766-G766)/Speed_Calc!G$2*9.806</f>
        <v>4.0196355424054317</v>
      </c>
      <c r="I766" s="4">
        <f t="shared" si="48"/>
        <v>20.277777777777779</v>
      </c>
    </row>
    <row r="767" spans="1:9" x14ac:dyDescent="0.15">
      <c r="A767" s="11">
        <v>73.099999999999994</v>
      </c>
      <c r="B767" s="16">
        <v>2.0449999999999999</v>
      </c>
      <c r="C767" s="11">
        <f t="shared" si="49"/>
        <v>6183.3179271878398</v>
      </c>
      <c r="D767" s="11">
        <f t="shared" si="46"/>
        <v>179.02157336107038</v>
      </c>
      <c r="E767" s="11">
        <f t="shared" si="47"/>
        <v>661.22879353610119</v>
      </c>
      <c r="F767" s="11">
        <f>Speed_Calc!B$5*E767</f>
        <v>595.10591418249112</v>
      </c>
      <c r="G767" s="14">
        <f>Speed_Calc!G$3+Speed_Calc!G$5*A767^2</f>
        <v>41.427876099999992</v>
      </c>
      <c r="H767" s="7">
        <f>(F767-G767)/Speed_Calc!G$2*9.806</f>
        <v>4.0217532158791913</v>
      </c>
      <c r="I767" s="4">
        <f t="shared" si="48"/>
        <v>20.305555555555554</v>
      </c>
    </row>
    <row r="768" spans="1:9" x14ac:dyDescent="0.15">
      <c r="A768" s="11">
        <v>73.2</v>
      </c>
      <c r="B768" s="16">
        <v>2.0449999999999999</v>
      </c>
      <c r="C768" s="11">
        <f t="shared" si="49"/>
        <v>6191.7766384425413</v>
      </c>
      <c r="D768" s="11">
        <f t="shared" si="46"/>
        <v>179.37194997113943</v>
      </c>
      <c r="E768" s="11">
        <f t="shared" si="47"/>
        <v>661.61784825420295</v>
      </c>
      <c r="F768" s="11">
        <f>Speed_Calc!B$5*E768</f>
        <v>595.45606342878273</v>
      </c>
      <c r="G768" s="14">
        <f>Speed_Calc!G$3+Speed_Calc!G$5*A768^2</f>
        <v>41.486542400000005</v>
      </c>
      <c r="H768" s="7">
        <f>(F768-G768)/Speed_Calc!G$2*9.806</f>
        <v>4.0238704616357355</v>
      </c>
      <c r="I768" s="4">
        <f t="shared" si="48"/>
        <v>20.333333333333332</v>
      </c>
    </row>
    <row r="769" spans="1:9" x14ac:dyDescent="0.15">
      <c r="A769" s="11">
        <v>73.3</v>
      </c>
      <c r="B769" s="16">
        <v>2.0449999999999999</v>
      </c>
      <c r="C769" s="11">
        <f t="shared" si="49"/>
        <v>6200.2353496972464</v>
      </c>
      <c r="D769" s="11">
        <f t="shared" si="46"/>
        <v>179.72261563533377</v>
      </c>
      <c r="E769" s="11">
        <f t="shared" si="47"/>
        <v>662.00690616016527</v>
      </c>
      <c r="F769" s="11">
        <f>Speed_Calc!B$5*E769</f>
        <v>595.80621554414881</v>
      </c>
      <c r="G769" s="14">
        <f>Speed_Calc!G$3+Speed_Calc!G$5*A769^2</f>
        <v>41.545288899999996</v>
      </c>
      <c r="H769" s="7">
        <f>(F769-G769)/Speed_Calc!G$2*9.806</f>
        <v>4.0259871456833505</v>
      </c>
      <c r="I769" s="4">
        <f t="shared" si="48"/>
        <v>20.361111111111111</v>
      </c>
    </row>
    <row r="770" spans="1:9" x14ac:dyDescent="0.15">
      <c r="A770" s="11">
        <v>73.400000000000006</v>
      </c>
      <c r="B770" s="16">
        <v>2.0449999999999999</v>
      </c>
      <c r="C770" s="11">
        <f t="shared" si="49"/>
        <v>6208.6940609519488</v>
      </c>
      <c r="D770" s="11">
        <f t="shared" si="46"/>
        <v>180.07356474946221</v>
      </c>
      <c r="E770" s="11">
        <f t="shared" si="47"/>
        <v>662.39594662608727</v>
      </c>
      <c r="F770" s="11">
        <f>Speed_Calc!B$5*E770</f>
        <v>596.15635196347853</v>
      </c>
      <c r="G770" s="14">
        <f>Speed_Calc!G$3+Speed_Calc!G$5*A770^2</f>
        <v>41.6041156</v>
      </c>
      <c r="H770" s="7">
        <f>(F770-G770)/Speed_Calc!G$2*9.806</f>
        <v>4.0281031331705703</v>
      </c>
      <c r="I770" s="4">
        <f t="shared" si="48"/>
        <v>20.388888888888889</v>
      </c>
    </row>
    <row r="771" spans="1:9" x14ac:dyDescent="0.15">
      <c r="A771" s="11">
        <v>73.5</v>
      </c>
      <c r="B771" s="16">
        <v>2.0449999999999999</v>
      </c>
      <c r="C771" s="11">
        <f t="shared" si="49"/>
        <v>6217.1527722066512</v>
      </c>
      <c r="D771" s="11">
        <f t="shared" si="46"/>
        <v>180.42479164296986</v>
      </c>
      <c r="E771" s="11">
        <f t="shared" si="47"/>
        <v>662.78494889254227</v>
      </c>
      <c r="F771" s="11">
        <f>Speed_Calc!B$5*E771</f>
        <v>596.50645400328801</v>
      </c>
      <c r="G771" s="14">
        <f>Speed_Calc!G$3+Speed_Calc!G$5*A771^2</f>
        <v>41.663022499999997</v>
      </c>
      <c r="H771" s="7">
        <f>(F771-G771)/Speed_Calc!G$2*9.806</f>
        <v>4.0302182883861049</v>
      </c>
      <c r="I771" s="4">
        <f t="shared" si="48"/>
        <v>20.416666666666668</v>
      </c>
    </row>
    <row r="772" spans="1:9" x14ac:dyDescent="0.15">
      <c r="A772" s="11">
        <v>73.599999999999994</v>
      </c>
      <c r="B772" s="16">
        <v>2.0449999999999999</v>
      </c>
      <c r="C772" s="11">
        <f t="shared" si="49"/>
        <v>6225.6114834613536</v>
      </c>
      <c r="D772" s="11">
        <f t="shared" si="46"/>
        <v>180.77629057869638</v>
      </c>
      <c r="E772" s="11">
        <f t="shared" si="47"/>
        <v>663.17389206858741</v>
      </c>
      <c r="F772" s="11">
        <f>Speed_Calc!B$5*E772</f>
        <v>596.8565028617287</v>
      </c>
      <c r="G772" s="14">
        <f>Speed_Calc!G$3+Speed_Calc!G$5*A772^2</f>
        <v>41.722009599999993</v>
      </c>
      <c r="H772" s="7">
        <f>(F772-G772)/Speed_Calc!G$2*9.806</f>
        <v>4.0323324747588973</v>
      </c>
      <c r="I772" s="4">
        <f t="shared" si="48"/>
        <v>20.444444444444443</v>
      </c>
    </row>
    <row r="773" spans="1:9" x14ac:dyDescent="0.15">
      <c r="A773" s="11">
        <v>73.7</v>
      </c>
      <c r="B773" s="16">
        <v>2.0449999999999999</v>
      </c>
      <c r="C773" s="11">
        <f t="shared" si="49"/>
        <v>6234.0701947160578</v>
      </c>
      <c r="D773" s="11">
        <f t="shared" si="46"/>
        <v>181.12805575263275</v>
      </c>
      <c r="E773" s="11">
        <f t="shared" si="47"/>
        <v>663.56275513176161</v>
      </c>
      <c r="F773" s="11">
        <f>Speed_Calc!B$5*E773</f>
        <v>597.20647961858549</v>
      </c>
      <c r="G773" s="14">
        <f>Speed_Calc!G$3+Speed_Calc!G$5*A773^2</f>
        <v>41.781076900000002</v>
      </c>
      <c r="H773" s="7">
        <f>(F773-G773)/Speed_Calc!G$2*9.806</f>
        <v>4.0344455548581104</v>
      </c>
      <c r="I773" s="4">
        <f t="shared" si="48"/>
        <v>20.472222222222221</v>
      </c>
    </row>
    <row r="774" spans="1:9" x14ac:dyDescent="0.15">
      <c r="A774" s="11">
        <v>73.8</v>
      </c>
      <c r="B774" s="16">
        <v>2.0449999999999999</v>
      </c>
      <c r="C774" s="11">
        <f t="shared" si="49"/>
        <v>6242.5289059707602</v>
      </c>
      <c r="D774" s="11">
        <f t="shared" si="46"/>
        <v>181.48008129367486</v>
      </c>
      <c r="E774" s="11">
        <f t="shared" si="47"/>
        <v>663.9515169280786</v>
      </c>
      <c r="F774" s="11">
        <f>Speed_Calc!B$5*E774</f>
        <v>597.55636523527073</v>
      </c>
      <c r="G774" s="14">
        <f>Speed_Calc!G$3+Speed_Calc!G$5*A774^2</f>
        <v>41.840224399999997</v>
      </c>
      <c r="H774" s="7">
        <f>(F774-G774)/Speed_Calc!G$2*9.806</f>
        <v>4.0365573903930851</v>
      </c>
      <c r="I774" s="4">
        <f t="shared" si="48"/>
        <v>20.5</v>
      </c>
    </row>
    <row r="775" spans="1:9" x14ac:dyDescent="0.15">
      <c r="A775" s="11">
        <v>73.900000000000006</v>
      </c>
      <c r="B775" s="16">
        <v>2.0449999999999999</v>
      </c>
      <c r="C775" s="11">
        <f t="shared" si="49"/>
        <v>6250.9876172254644</v>
      </c>
      <c r="D775" s="11">
        <f t="shared" si="46"/>
        <v>181.83236126338392</v>
      </c>
      <c r="E775" s="11">
        <f t="shared" si="47"/>
        <v>664.34015617203863</v>
      </c>
      <c r="F775" s="11">
        <f>Speed_Calc!B$5*E775</f>
        <v>597.90614055483479</v>
      </c>
      <c r="G775" s="14">
        <f>Speed_Calc!G$3+Speed_Calc!G$5*A775^2</f>
        <v>41.899452100000005</v>
      </c>
      <c r="H775" s="7">
        <f>(F775-G775)/Speed_Calc!G$2*9.806</f>
        <v>4.0386678422134148</v>
      </c>
      <c r="I775" s="4">
        <f t="shared" si="48"/>
        <v>20.527777777777779</v>
      </c>
    </row>
    <row r="776" spans="1:9" x14ac:dyDescent="0.15">
      <c r="A776" s="11">
        <v>74</v>
      </c>
      <c r="B776" s="16">
        <v>2.0449999999999999</v>
      </c>
      <c r="C776" s="11">
        <f t="shared" si="49"/>
        <v>6259.446328480165</v>
      </c>
      <c r="D776" s="11">
        <f t="shared" si="46"/>
        <v>182.18488965573906</v>
      </c>
      <c r="E776" s="11">
        <f t="shared" si="47"/>
        <v>664.72865144661557</v>
      </c>
      <c r="F776" s="11">
        <f>Speed_Calc!B$5*E776</f>
        <v>598.255786301954</v>
      </c>
      <c r="G776" s="14">
        <f>Speed_Calc!G$3+Speed_Calc!G$5*A776^2</f>
        <v>41.958759999999998</v>
      </c>
      <c r="H776" s="7">
        <f>(F776-G776)/Speed_Calc!G$2*9.806</f>
        <v>4.0407767703088595</v>
      </c>
      <c r="I776" s="4">
        <f t="shared" si="48"/>
        <v>20.555555555555554</v>
      </c>
    </row>
    <row r="777" spans="1:9" x14ac:dyDescent="0.15">
      <c r="A777" s="11">
        <v>74.099999999999994</v>
      </c>
      <c r="B777" s="16">
        <v>2.0449999999999999</v>
      </c>
      <c r="C777" s="11">
        <f t="shared" si="49"/>
        <v>6267.9050397348674</v>
      </c>
      <c r="D777" s="11">
        <f t="shared" si="46"/>
        <v>182.53766039689756</v>
      </c>
      <c r="E777" s="11">
        <f t="shared" si="47"/>
        <v>665.1169812032706</v>
      </c>
      <c r="F777" s="11">
        <f>Speed_Calc!B$5*E777</f>
        <v>598.60528308294352</v>
      </c>
      <c r="G777" s="14">
        <f>Speed_Calc!G$3+Speed_Calc!G$5*A777^2</f>
        <v>42.018148099999998</v>
      </c>
      <c r="H777" s="7">
        <f>(F777-G777)/Speed_Calc!G$2*9.806</f>
        <v>4.0428840338094396</v>
      </c>
      <c r="I777" s="4">
        <f t="shared" si="48"/>
        <v>20.583333333333332</v>
      </c>
    </row>
    <row r="778" spans="1:9" x14ac:dyDescent="0.15">
      <c r="A778" s="11">
        <v>74.2</v>
      </c>
      <c r="B778" s="16">
        <v>2.0449999999999999</v>
      </c>
      <c r="C778" s="11">
        <f t="shared" si="49"/>
        <v>6276.3637509895725</v>
      </c>
      <c r="D778" s="11">
        <f t="shared" si="46"/>
        <v>182.89066734494801</v>
      </c>
      <c r="E778" s="11">
        <f t="shared" si="47"/>
        <v>665.50512376194013</v>
      </c>
      <c r="F778" s="11">
        <f>Speed_Calc!B$5*E778</f>
        <v>598.95461138574615</v>
      </c>
      <c r="G778" s="14">
        <f>Speed_Calc!G$3+Speed_Calc!G$5*A778^2</f>
        <v>42.077616399999997</v>
      </c>
      <c r="H778" s="7">
        <f>(F778-G778)/Speed_Calc!G$2*9.806</f>
        <v>4.044989490985353</v>
      </c>
      <c r="I778" s="4">
        <f t="shared" si="48"/>
        <v>20.611111111111111</v>
      </c>
    </row>
    <row r="779" spans="1:9" x14ac:dyDescent="0.15">
      <c r="A779" s="11">
        <v>74.3</v>
      </c>
      <c r="B779" s="16">
        <v>2.0449999999999999</v>
      </c>
      <c r="C779" s="11">
        <f t="shared" si="49"/>
        <v>6284.822462244274</v>
      </c>
      <c r="D779" s="11">
        <f t="shared" si="46"/>
        <v>183.24390428966856</v>
      </c>
      <c r="E779" s="11">
        <f t="shared" si="47"/>
        <v>665.89305731104344</v>
      </c>
      <c r="F779" s="11">
        <f>Speed_Calc!B$5*E779</f>
        <v>599.3037515799391</v>
      </c>
      <c r="G779" s="14">
        <f>Speed_Calc!G$3+Speed_Calc!G$5*A779^2</f>
        <v>42.137164900000002</v>
      </c>
      <c r="H779" s="7">
        <f>(F779-G779)/Speed_Calc!G$2*9.806</f>
        <v>4.0470929992470239</v>
      </c>
      <c r="I779" s="4">
        <f t="shared" si="48"/>
        <v>20.638888888888889</v>
      </c>
    </row>
    <row r="780" spans="1:9" x14ac:dyDescent="0.15">
      <c r="A780" s="11">
        <v>74.400000000000006</v>
      </c>
      <c r="B780" s="16">
        <v>2.0449999999999999</v>
      </c>
      <c r="C780" s="11">
        <f t="shared" si="49"/>
        <v>6293.2811734989782</v>
      </c>
      <c r="D780" s="11">
        <f t="shared" si="46"/>
        <v>183.59736495228239</v>
      </c>
      <c r="E780" s="11">
        <f t="shared" si="47"/>
        <v>666.28075990747652</v>
      </c>
      <c r="F780" s="11">
        <f>Speed_Calc!B$5*E780</f>
        <v>599.65268391672885</v>
      </c>
      <c r="G780" s="14">
        <f>Speed_Calc!G$3+Speed_Calc!G$5*A780^2</f>
        <v>42.196793599999999</v>
      </c>
      <c r="H780" s="7">
        <f>(F780-G780)/Speed_Calc!G$2*9.806</f>
        <v>4.0491944151450685</v>
      </c>
      <c r="I780" s="4">
        <f t="shared" si="48"/>
        <v>20.666666666666668</v>
      </c>
    </row>
    <row r="781" spans="1:9" x14ac:dyDescent="0.15">
      <c r="A781" s="11">
        <v>74.5</v>
      </c>
      <c r="B781" s="16">
        <v>2.0449999999999999</v>
      </c>
      <c r="C781" s="11">
        <f t="shared" si="49"/>
        <v>6301.7398847536806</v>
      </c>
      <c r="D781" s="11">
        <f t="shared" si="46"/>
        <v>183.95104298521574</v>
      </c>
      <c r="E781" s="11">
        <f t="shared" si="47"/>
        <v>666.66820947662075</v>
      </c>
      <c r="F781" s="11">
        <f>Speed_Calc!B$5*E781</f>
        <v>600.00138852895873</v>
      </c>
      <c r="G781" s="14">
        <f>Speed_Calc!G$3+Speed_Calc!G$5*A781^2</f>
        <v>42.256502499999996</v>
      </c>
      <c r="H781" s="7">
        <f>(F781-G781)/Speed_Calc!G$2*9.806</f>
        <v>4.051293594370347</v>
      </c>
      <c r="I781" s="4">
        <f t="shared" si="48"/>
        <v>20.694444444444443</v>
      </c>
    </row>
    <row r="782" spans="1:9" x14ac:dyDescent="0.15">
      <c r="A782" s="11">
        <v>74.599999999999994</v>
      </c>
      <c r="B782" s="16">
        <v>2.0449999999999999</v>
      </c>
      <c r="C782" s="11">
        <f t="shared" si="49"/>
        <v>6310.1985960083839</v>
      </c>
      <c r="D782" s="11">
        <f t="shared" si="46"/>
        <v>184.304931971852</v>
      </c>
      <c r="E782" s="11">
        <f t="shared" si="47"/>
        <v>667.05538381233305</v>
      </c>
      <c r="F782" s="11">
        <f>Speed_Calc!B$5*E782</f>
        <v>600.34984543109977</v>
      </c>
      <c r="G782" s="14">
        <f>Speed_Calc!G$3+Speed_Calc!G$5*A782^2</f>
        <v>42.316291599999992</v>
      </c>
      <c r="H782" s="7">
        <f>(F782-G782)/Speed_Calc!G$2*9.806</f>
        <v>4.0533903917538989</v>
      </c>
      <c r="I782" s="4">
        <f t="shared" si="48"/>
        <v>20.722222222222221</v>
      </c>
    </row>
    <row r="783" spans="1:9" x14ac:dyDescent="0.15">
      <c r="A783" s="11">
        <v>74.7</v>
      </c>
      <c r="B783" s="16">
        <v>2.0449999999999999</v>
      </c>
      <c r="C783" s="11">
        <f t="shared" si="49"/>
        <v>6318.6573072630863</v>
      </c>
      <c r="D783" s="11">
        <f t="shared" si="46"/>
        <v>184.65902542629078</v>
      </c>
      <c r="E783" s="11">
        <f t="shared" si="47"/>
        <v>667.4422605769546</v>
      </c>
      <c r="F783" s="11">
        <f>Speed_Calc!B$5*E783</f>
        <v>600.69803451925918</v>
      </c>
      <c r="G783" s="14">
        <f>Speed_Calc!G$3+Speed_Calc!G$5*A783^2</f>
        <v>42.376160900000002</v>
      </c>
      <c r="H783" s="7">
        <f>(F783-G783)/Speed_Calc!G$2*9.806</f>
        <v>4.0554846612670028</v>
      </c>
      <c r="I783" s="4">
        <f t="shared" si="48"/>
        <v>20.75</v>
      </c>
    </row>
    <row r="784" spans="1:9" x14ac:dyDescent="0.15">
      <c r="A784" s="11">
        <v>74.8</v>
      </c>
      <c r="B784" s="16">
        <v>2.0449999999999999</v>
      </c>
      <c r="C784" s="11">
        <f t="shared" si="49"/>
        <v>6327.1160185177887</v>
      </c>
      <c r="D784" s="11">
        <f t="shared" si="46"/>
        <v>185.01331679310175</v>
      </c>
      <c r="E784" s="11">
        <f t="shared" si="47"/>
        <v>667.82881730130305</v>
      </c>
      <c r="F784" s="11">
        <f>Speed_Calc!B$5*E784</f>
        <v>601.04593557117278</v>
      </c>
      <c r="G784" s="14">
        <f>Speed_Calc!G$3+Speed_Calc!G$5*A784^2</f>
        <v>42.436110399999997</v>
      </c>
      <c r="H784" s="7">
        <f>(F784-G784)/Speed_Calc!G$2*9.806</f>
        <v>4.0575762560211261</v>
      </c>
      <c r="I784" s="4">
        <f t="shared" si="48"/>
        <v>20.777777777777775</v>
      </c>
    </row>
    <row r="785" spans="1:9" x14ac:dyDescent="0.15">
      <c r="A785" s="11">
        <v>74.900000000000006</v>
      </c>
      <c r="B785" s="16">
        <v>2.0449999999999999</v>
      </c>
      <c r="C785" s="11">
        <f t="shared" si="49"/>
        <v>6335.5747297724929</v>
      </c>
      <c r="D785" s="11">
        <f t="shared" si="46"/>
        <v>185.3677994470836</v>
      </c>
      <c r="E785" s="11">
        <f t="shared" si="47"/>
        <v>668.21503138468063</v>
      </c>
      <c r="F785" s="11">
        <f>Speed_Calc!B$5*E785</f>
        <v>601.39352824621255</v>
      </c>
      <c r="G785" s="14">
        <f>Speed_Calc!G$3+Speed_Calc!G$5*A785^2</f>
        <v>42.496140100000005</v>
      </c>
      <c r="H785" s="7">
        <f>(F785-G785)/Speed_Calc!G$2*9.806</f>
        <v>4.05966502826797</v>
      </c>
      <c r="I785" s="4">
        <f t="shared" si="48"/>
        <v>20.805555555555557</v>
      </c>
    </row>
    <row r="786" spans="1:9" x14ac:dyDescent="0.15">
      <c r="A786" s="11">
        <v>75</v>
      </c>
      <c r="B786" s="16">
        <v>2.0449999999999999</v>
      </c>
      <c r="C786" s="11">
        <f t="shared" si="49"/>
        <v>6344.0334410271953</v>
      </c>
      <c r="D786" s="11">
        <f t="shared" si="46"/>
        <v>185.72246669301813</v>
      </c>
      <c r="E786" s="11">
        <f t="shared" si="47"/>
        <v>668.60088009486537</v>
      </c>
      <c r="F786" s="11">
        <f>Speed_Calc!B$5*E786</f>
        <v>601.74079208537887</v>
      </c>
      <c r="G786" s="14">
        <f>Speed_Calc!G$3+Speed_Calc!G$5*A786^2</f>
        <v>42.556249999999999</v>
      </c>
      <c r="H786" s="7">
        <f>(F786-G786)/Speed_Calc!G$2*9.806</f>
        <v>4.0617508293994256</v>
      </c>
      <c r="I786" s="4">
        <f t="shared" si="48"/>
        <v>20.833333333333332</v>
      </c>
    </row>
    <row r="787" spans="1:9" x14ac:dyDescent="0.15">
      <c r="A787" s="11">
        <v>75.099999999999994</v>
      </c>
      <c r="B787" s="16">
        <v>2.0449999999999999</v>
      </c>
      <c r="C787" s="11">
        <f t="shared" si="49"/>
        <v>6352.4921522818986</v>
      </c>
      <c r="D787" s="11">
        <f t="shared" si="46"/>
        <v>186.07731176542779</v>
      </c>
      <c r="E787" s="11">
        <f t="shared" si="47"/>
        <v>668.98634056811602</v>
      </c>
      <c r="F787" s="11">
        <f>Speed_Calc!B$5*E787</f>
        <v>602.08770651130442</v>
      </c>
      <c r="G787" s="14">
        <f>Speed_Calc!G$3+Speed_Calc!G$5*A787^2</f>
        <v>42.616440099999991</v>
      </c>
      <c r="H787" s="7">
        <f>(F787-G787)/Speed_Calc!G$2*9.806</f>
        <v>4.0638335099475933</v>
      </c>
      <c r="I787" s="4">
        <f t="shared" si="48"/>
        <v>20.861111111111111</v>
      </c>
    </row>
    <row r="788" spans="1:9" x14ac:dyDescent="0.15">
      <c r="A788" s="11">
        <v>75.2</v>
      </c>
      <c r="B788" s="16">
        <v>2.0449999999999999</v>
      </c>
      <c r="C788" s="11">
        <f t="shared" si="49"/>
        <v>6360.950863536601</v>
      </c>
      <c r="D788" s="11">
        <f t="shared" si="46"/>
        <v>186.43232782833402</v>
      </c>
      <c r="E788" s="11">
        <f t="shared" si="47"/>
        <v>669.37138980917803</v>
      </c>
      <c r="F788" s="11">
        <f>Speed_Calc!B$5*E788</f>
        <v>602.43425082826025</v>
      </c>
      <c r="G788" s="14">
        <f>Speed_Calc!G$3+Speed_Calc!G$5*A788^2</f>
        <v>42.676710400000005</v>
      </c>
      <c r="H788" s="7">
        <f>(F788-G788)/Speed_Calc!G$2*9.806</f>
        <v>4.0659129195848287</v>
      </c>
      <c r="I788" s="4">
        <f t="shared" si="48"/>
        <v>20.888888888888889</v>
      </c>
    </row>
    <row r="789" spans="1:9" x14ac:dyDescent="0.15">
      <c r="A789" s="11">
        <v>75.3</v>
      </c>
      <c r="B789" s="16">
        <v>2.0449999999999999</v>
      </c>
      <c r="C789" s="11">
        <f t="shared" si="49"/>
        <v>6369.4095747913025</v>
      </c>
      <c r="D789" s="11">
        <f t="shared" si="46"/>
        <v>186.78750797500922</v>
      </c>
      <c r="E789" s="11">
        <f t="shared" si="47"/>
        <v>669.75600469126834</v>
      </c>
      <c r="F789" s="11">
        <f>Speed_Calc!B$5*E789</f>
        <v>602.78040422214156</v>
      </c>
      <c r="G789" s="14">
        <f>Speed_Calc!G$3+Speed_Calc!G$5*A789^2</f>
        <v>42.737060899999996</v>
      </c>
      <c r="H789" s="7">
        <f>(F789-G789)/Speed_Calc!G$2*9.806</f>
        <v>4.0679889071236444</v>
      </c>
      <c r="I789" s="4">
        <f t="shared" si="48"/>
        <v>20.916666666666664</v>
      </c>
    </row>
    <row r="790" spans="1:9" x14ac:dyDescent="0.15">
      <c r="A790" s="11">
        <v>75.400000000000006</v>
      </c>
      <c r="B790" s="16">
        <v>2.0449999999999999</v>
      </c>
      <c r="C790" s="11">
        <f t="shared" si="49"/>
        <v>6377.8682860460067</v>
      </c>
      <c r="D790" s="11">
        <f t="shared" si="46"/>
        <v>187.14284522773724</v>
      </c>
      <c r="E790" s="11">
        <f t="shared" si="47"/>
        <v>670.14016195608838</v>
      </c>
      <c r="F790" s="11">
        <f>Speed_Calc!B$5*E790</f>
        <v>603.12614576047952</v>
      </c>
      <c r="G790" s="14">
        <f>Speed_Calc!G$3+Speed_Calc!G$5*A790^2</f>
        <v>42.797491600000001</v>
      </c>
      <c r="H790" s="7">
        <f>(F790-G790)/Speed_Calc!G$2*9.806</f>
        <v>4.0700613205167873</v>
      </c>
      <c r="I790" s="4">
        <f t="shared" si="48"/>
        <v>20.944444444444446</v>
      </c>
    </row>
    <row r="791" spans="1:9" x14ac:dyDescent="0.15">
      <c r="A791" s="11">
        <v>75.5</v>
      </c>
      <c r="B791" s="16">
        <v>2.0449999999999999</v>
      </c>
      <c r="C791" s="11">
        <f t="shared" si="49"/>
        <v>6386.3269973007109</v>
      </c>
      <c r="D791" s="11">
        <f t="shared" si="46"/>
        <v>187.49833253756819</v>
      </c>
      <c r="E791" s="11">
        <f t="shared" si="47"/>
        <v>670.52383821381989</v>
      </c>
      <c r="F791" s="11">
        <f>Speed_Calc!B$5*E791</f>
        <v>603.47145439243786</v>
      </c>
      <c r="G791" s="14">
        <f>Speed_Calc!G$3+Speed_Calc!G$5*A791^2</f>
        <v>42.858002499999998</v>
      </c>
      <c r="H791" s="7">
        <f>(F791-G791)/Speed_Calc!G$2*9.806</f>
        <v>4.0721300068572193</v>
      </c>
      <c r="I791" s="4">
        <f t="shared" si="48"/>
        <v>20.972222222222221</v>
      </c>
    </row>
    <row r="792" spans="1:9" x14ac:dyDescent="0.15">
      <c r="A792" s="11">
        <v>75.599999999999994</v>
      </c>
      <c r="B792" s="16">
        <v>2.0449999999999999</v>
      </c>
      <c r="C792" s="11">
        <f t="shared" si="49"/>
        <v>6394.7857085554124</v>
      </c>
      <c r="D792" s="11">
        <f t="shared" si="46"/>
        <v>187.8539627840745</v>
      </c>
      <c r="E792" s="11">
        <f t="shared" si="47"/>
        <v>670.90700994312328</v>
      </c>
      <c r="F792" s="11">
        <f>Speed_Calc!B$5*E792</f>
        <v>603.81630894881096</v>
      </c>
      <c r="G792" s="14">
        <f>Speed_Calc!G$3+Speed_Calc!G$5*A792^2</f>
        <v>42.918593599999994</v>
      </c>
      <c r="H792" s="7">
        <f>(F792-G792)/Speed_Calc!G$2*9.806</f>
        <v>4.0741948123781029</v>
      </c>
      <c r="I792" s="4">
        <f t="shared" si="48"/>
        <v>20.999999999999996</v>
      </c>
    </row>
    <row r="793" spans="1:9" x14ac:dyDescent="0.15">
      <c r="A793" s="11">
        <v>75.7</v>
      </c>
      <c r="B793" s="16">
        <v>2.0449999999999999</v>
      </c>
      <c r="C793" s="11">
        <f t="shared" si="49"/>
        <v>6403.2444198101166</v>
      </c>
      <c r="D793" s="11">
        <f t="shared" si="46"/>
        <v>188.20972877510982</v>
      </c>
      <c r="E793" s="11">
        <f t="shared" si="47"/>
        <v>671.28965349114469</v>
      </c>
      <c r="F793" s="11">
        <f>Speed_Calc!B$5*E793</f>
        <v>604.16068814203027</v>
      </c>
      <c r="G793" s="14">
        <f>Speed_Calc!G$3+Speed_Calc!G$5*A793^2</f>
        <v>42.979264900000004</v>
      </c>
      <c r="H793" s="7">
        <f>(F793-G793)/Speed_Calc!G$2*9.806</f>
        <v>4.076255582452851</v>
      </c>
      <c r="I793" s="4">
        <f t="shared" si="48"/>
        <v>21.027777777777779</v>
      </c>
    </row>
    <row r="794" spans="1:9" x14ac:dyDescent="0.15">
      <c r="A794" s="11">
        <v>75.8</v>
      </c>
      <c r="B794" s="16">
        <v>2.0449999999999999</v>
      </c>
      <c r="C794" s="11">
        <f t="shared" si="49"/>
        <v>6411.703131064819</v>
      </c>
      <c r="D794" s="11">
        <f t="shared" si="46"/>
        <v>188.56562324656056</v>
      </c>
      <c r="E794" s="11">
        <f t="shared" si="47"/>
        <v>671.67174507350057</v>
      </c>
      <c r="F794" s="11">
        <f>Speed_Calc!B$5*E794</f>
        <v>604.50457056615051</v>
      </c>
      <c r="G794" s="14">
        <f>Speed_Calc!G$3+Speed_Calc!G$5*A794^2</f>
        <v>43.040016399999999</v>
      </c>
      <c r="H794" s="7">
        <f>(F794-G794)/Speed_Calc!G$2*9.806</f>
        <v>4.078312161595016</v>
      </c>
      <c r="I794" s="4">
        <f t="shared" si="48"/>
        <v>21.055555555555554</v>
      </c>
    </row>
    <row r="795" spans="1:9" x14ac:dyDescent="0.15">
      <c r="A795" s="11">
        <v>75.900000000000006</v>
      </c>
      <c r="B795" s="16">
        <v>2.0449999999999999</v>
      </c>
      <c r="C795" s="11">
        <f t="shared" si="49"/>
        <v>6420.1618423195223</v>
      </c>
      <c r="D795" s="11">
        <f t="shared" si="46"/>
        <v>188.9216388621075</v>
      </c>
      <c r="E795" s="11">
        <f t="shared" si="47"/>
        <v>672.05326077429515</v>
      </c>
      <c r="F795" s="11">
        <f>Speed_Calc!B$5*E795</f>
        <v>604.84793469686565</v>
      </c>
      <c r="G795" s="14">
        <f>Speed_Calc!G$3+Speed_Calc!G$5*A795^2</f>
        <v>43.100848100000007</v>
      </c>
      <c r="H795" s="7">
        <f>(F795-G795)/Speed_Calc!G$2*9.806</f>
        <v>4.0803643934584182</v>
      </c>
      <c r="I795" s="4">
        <f t="shared" si="48"/>
        <v>21.083333333333336</v>
      </c>
    </row>
    <row r="796" spans="1:9" x14ac:dyDescent="0.15">
      <c r="A796" s="11">
        <v>76</v>
      </c>
      <c r="B796" s="16">
        <v>2.0449999999999999</v>
      </c>
      <c r="C796" s="11">
        <f t="shared" si="49"/>
        <v>6428.6205535742238</v>
      </c>
      <c r="D796" s="11">
        <f t="shared" si="46"/>
        <v>189.27776821298005</v>
      </c>
      <c r="E796" s="11">
        <f t="shared" si="47"/>
        <v>672.43417654611335</v>
      </c>
      <c r="F796" s="11">
        <f>Speed_Calc!B$5*E796</f>
        <v>605.19075889150201</v>
      </c>
      <c r="G796" s="14">
        <f>Speed_Calc!G$3+Speed_Calc!G$5*A796^2</f>
        <v>43.161760000000001</v>
      </c>
      <c r="H796" s="7">
        <f>(F796-G796)/Speed_Calc!G$2*9.806</f>
        <v>4.0824121208370876</v>
      </c>
      <c r="I796" s="4">
        <f t="shared" si="48"/>
        <v>21.111111111111111</v>
      </c>
    </row>
    <row r="797" spans="1:9" x14ac:dyDescent="0.15">
      <c r="A797" s="11">
        <v>76.099999999999994</v>
      </c>
      <c r="B797" s="16">
        <v>2.0449999999999999</v>
      </c>
      <c r="C797" s="11">
        <f t="shared" si="49"/>
        <v>6437.0792648289262</v>
      </c>
      <c r="D797" s="11">
        <f t="shared" si="46"/>
        <v>189.63400381771152</v>
      </c>
      <c r="E797" s="11">
        <f t="shared" si="47"/>
        <v>672.81446821001475</v>
      </c>
      <c r="F797" s="11">
        <f>Speed_Calc!B$5*E797</f>
        <v>605.53302138901324</v>
      </c>
      <c r="G797" s="14">
        <f>Speed_Calc!G$3+Speed_Calc!G$5*A797^2</f>
        <v>43.222752099999994</v>
      </c>
      <c r="H797" s="7">
        <f>(F797-G797)/Speed_Calc!G$2*9.806</f>
        <v>4.0844551856652327</v>
      </c>
      <c r="I797" s="4">
        <f t="shared" si="48"/>
        <v>21.138888888888886</v>
      </c>
    </row>
    <row r="798" spans="1:9" x14ac:dyDescent="0.15">
      <c r="A798" s="11">
        <v>76.2</v>
      </c>
      <c r="B798" s="16">
        <v>2.0449999999999999</v>
      </c>
      <c r="C798" s="11">
        <f t="shared" si="49"/>
        <v>6445.5379760836313</v>
      </c>
      <c r="D798" s="11">
        <f t="shared" si="46"/>
        <v>189.99033812189782</v>
      </c>
      <c r="E798" s="11">
        <f t="shared" si="47"/>
        <v>673.19411145554329</v>
      </c>
      <c r="F798" s="11">
        <f>Speed_Calc!B$5*E798</f>
        <v>605.87470030998895</v>
      </c>
      <c r="G798" s="14">
        <f>Speed_Calc!G$3+Speed_Calc!G$5*A798^2</f>
        <v>43.2838244</v>
      </c>
      <c r="H798" s="7">
        <f>(F798-G798)/Speed_Calc!G$2*9.806</f>
        <v>4.0864934290172972</v>
      </c>
      <c r="I798" s="4">
        <f t="shared" si="48"/>
        <v>21.166666666666668</v>
      </c>
    </row>
    <row r="799" spans="1:9" x14ac:dyDescent="0.15">
      <c r="A799" s="11">
        <v>76.3</v>
      </c>
      <c r="B799" s="16">
        <v>2.0449999999999999</v>
      </c>
      <c r="C799" s="11">
        <f t="shared" si="49"/>
        <v>6453.9966873383328</v>
      </c>
      <c r="D799" s="11">
        <f t="shared" si="46"/>
        <v>190.3467634979524</v>
      </c>
      <c r="E799" s="11">
        <f t="shared" si="47"/>
        <v>673.57308184072281</v>
      </c>
      <c r="F799" s="11">
        <f>Speed_Calc!B$5*E799</f>
        <v>606.21577365665053</v>
      </c>
      <c r="G799" s="14">
        <f>Speed_Calc!G$3+Speed_Calc!G$5*A799^2</f>
        <v>43.344976899999992</v>
      </c>
      <c r="H799" s="7">
        <f>(F799-G799)/Speed_Calc!G$2*9.806</f>
        <v>4.088526691107937</v>
      </c>
      <c r="I799" s="4">
        <f t="shared" si="48"/>
        <v>21.194444444444443</v>
      </c>
    </row>
    <row r="800" spans="1:9" x14ac:dyDescent="0.15">
      <c r="A800" s="11">
        <v>76.400000000000006</v>
      </c>
      <c r="B800" s="16">
        <v>2.0449999999999999</v>
      </c>
      <c r="C800" s="11">
        <f t="shared" si="49"/>
        <v>6462.4553985930379</v>
      </c>
      <c r="D800" s="11">
        <f t="shared" si="46"/>
        <v>190.70327224486414</v>
      </c>
      <c r="E800" s="11">
        <f t="shared" si="47"/>
        <v>673.95135479205896</v>
      </c>
      <c r="F800" s="11">
        <f>Speed_Calc!B$5*E800</f>
        <v>606.55621931285305</v>
      </c>
      <c r="G800" s="14">
        <f>Speed_Calc!G$3+Speed_Calc!G$5*A800^2</f>
        <v>43.406209599999997</v>
      </c>
      <c r="H800" s="7">
        <f>(F800-G800)/Speed_Calc!G$2*9.806</f>
        <v>4.0905548112920274</v>
      </c>
      <c r="I800" s="4">
        <f t="shared" si="48"/>
        <v>21.222222222222225</v>
      </c>
    </row>
    <row r="801" spans="1:9" x14ac:dyDescent="0.15">
      <c r="A801" s="11">
        <v>76.5</v>
      </c>
      <c r="B801" s="16">
        <v>2.0449999999999999</v>
      </c>
      <c r="C801" s="11">
        <f t="shared" si="49"/>
        <v>6470.9141098477385</v>
      </c>
      <c r="D801" s="11">
        <f t="shared" si="46"/>
        <v>191.05985658795058</v>
      </c>
      <c r="E801" s="11">
        <f t="shared" si="47"/>
        <v>674.32890560453154</v>
      </c>
      <c r="F801" s="11">
        <f>Speed_Calc!B$5*E801</f>
        <v>606.89601504407835</v>
      </c>
      <c r="G801" s="14">
        <f>Speed_Calc!G$3+Speed_Calc!G$5*A801^2</f>
        <v>43.467522500000001</v>
      </c>
      <c r="H801" s="7">
        <f>(F801-G801)/Speed_Calc!G$2*9.806</f>
        <v>4.0925776280646167</v>
      </c>
      <c r="I801" s="4">
        <f t="shared" si="48"/>
        <v>21.25</v>
      </c>
    </row>
    <row r="802" spans="1:9" x14ac:dyDescent="0.15">
      <c r="A802" s="11">
        <v>76.599999999999994</v>
      </c>
      <c r="B802" s="16">
        <v>2.0449999999999999</v>
      </c>
      <c r="C802" s="11">
        <f t="shared" si="49"/>
        <v>6479.3728211024409</v>
      </c>
      <c r="D802" s="11">
        <f t="shared" si="46"/>
        <v>191.41650867861878</v>
      </c>
      <c r="E802" s="11">
        <f t="shared" si="47"/>
        <v>674.70570944160681</v>
      </c>
      <c r="F802" s="11">
        <f>Speed_Calc!B$5*E802</f>
        <v>607.2351384974462</v>
      </c>
      <c r="G802" s="14">
        <f>Speed_Calc!G$3+Speed_Calc!G$5*A802^2</f>
        <v>43.528915599999998</v>
      </c>
      <c r="H802" s="7">
        <f>(F802-G802)/Speed_Calc!G$2*9.806</f>
        <v>4.0945949790610054</v>
      </c>
      <c r="I802" s="4">
        <f t="shared" si="48"/>
        <v>21.277777777777775</v>
      </c>
    </row>
    <row r="803" spans="1:9" x14ac:dyDescent="0.15">
      <c r="A803" s="11">
        <v>76.7</v>
      </c>
      <c r="B803" s="16">
        <v>2.0449999999999999</v>
      </c>
      <c r="C803" s="11">
        <f t="shared" si="49"/>
        <v>6487.831532357146</v>
      </c>
      <c r="D803" s="11">
        <f t="shared" si="46"/>
        <v>191.77322059411838</v>
      </c>
      <c r="E803" s="11">
        <f t="shared" si="47"/>
        <v>675.08174133522732</v>
      </c>
      <c r="F803" s="11">
        <f>Speed_Calc!B$5*E803</f>
        <v>607.57356720170458</v>
      </c>
      <c r="G803" s="14">
        <f>Speed_Calc!G$3+Speed_Calc!G$5*A803^2</f>
        <v>43.590388900000001</v>
      </c>
      <c r="H803" s="7">
        <f>(F803-G803)/Speed_Calc!G$2*9.806</f>
        <v>4.0966067010566771</v>
      </c>
      <c r="I803" s="4">
        <f t="shared" si="48"/>
        <v>21.305555555555557</v>
      </c>
    </row>
    <row r="804" spans="1:9" x14ac:dyDescent="0.15">
      <c r="A804" s="11">
        <v>76.8</v>
      </c>
      <c r="B804" s="16">
        <v>2.0449999999999999</v>
      </c>
      <c r="C804" s="11">
        <f t="shared" si="49"/>
        <v>6496.2902436118475</v>
      </c>
      <c r="D804" s="11">
        <f t="shared" si="46"/>
        <v>192.12998433730033</v>
      </c>
      <c r="E804" s="11">
        <f t="shared" si="47"/>
        <v>675.45697618582142</v>
      </c>
      <c r="F804" s="11">
        <f>Speed_Calc!B$5*E804</f>
        <v>607.91127856723926</v>
      </c>
      <c r="G804" s="14">
        <f>Speed_Calc!G$3+Speed_Calc!G$5*A804^2</f>
        <v>43.651942399999996</v>
      </c>
      <c r="H804" s="7">
        <f>(F804-G804)/Speed_Calc!G$2*9.806</f>
        <v>4.0986126299673691</v>
      </c>
      <c r="I804" s="4">
        <f t="shared" si="48"/>
        <v>21.333333333333332</v>
      </c>
    </row>
    <row r="805" spans="1:9" x14ac:dyDescent="0.15">
      <c r="A805" s="11">
        <v>76.900000000000006</v>
      </c>
      <c r="B805" s="16">
        <v>2.0449999999999999</v>
      </c>
      <c r="C805" s="11">
        <f t="shared" si="49"/>
        <v>6504.7489548665517</v>
      </c>
      <c r="D805" s="11">
        <f t="shared" ref="D805:D868" si="50">-4.687*10^(-17)*C805^5+9.129*10^(-13)*C805^4-6.175*10^(-9)*C805^3+1.799*10^(-5)*C805^2+6.502*10^(-3)*C805</f>
        <v>192.48679183637117</v>
      </c>
      <c r="E805" s="11">
        <f t="shared" si="47"/>
        <v>675.83138876229134</v>
      </c>
      <c r="F805" s="11">
        <f>Speed_Calc!B$5*E805</f>
        <v>608.24824988606224</v>
      </c>
      <c r="G805" s="14">
        <f>Speed_Calc!G$3+Speed_Calc!G$5*A805^2</f>
        <v>43.713576099999997</v>
      </c>
      <c r="H805" s="7">
        <f>(F805-G805)/Speed_Calc!G$2*9.806</f>
        <v>4.100612600848982</v>
      </c>
      <c r="I805" s="4">
        <f t="shared" si="48"/>
        <v>21.361111111111111</v>
      </c>
    </row>
    <row r="806" spans="1:9" x14ac:dyDescent="0.15">
      <c r="A806" s="11">
        <v>77</v>
      </c>
      <c r="B806" s="16">
        <v>2.0449999999999999</v>
      </c>
      <c r="C806" s="11">
        <f t="shared" si="49"/>
        <v>6513.207666121255</v>
      </c>
      <c r="D806" s="11">
        <f t="shared" si="50"/>
        <v>192.84363494465046</v>
      </c>
      <c r="E806" s="11">
        <f t="shared" ref="E806:E869" si="51">D806*75*B806*B$31*B$32/B$23/C806/2/PI()*60</f>
        <v>676.20495370202093</v>
      </c>
      <c r="F806" s="11">
        <f>Speed_Calc!B$5*E806</f>
        <v>608.58445833181884</v>
      </c>
      <c r="G806" s="14">
        <f>Speed_Calc!G$3+Speed_Calc!G$5*A806^2</f>
        <v>43.775289999999998</v>
      </c>
      <c r="H806" s="7">
        <f>(F806-G806)/Speed_Calc!G$2*9.806</f>
        <v>4.1026064478976405</v>
      </c>
      <c r="I806" s="4">
        <f t="shared" ref="I806:I869" si="52">A806/3.6</f>
        <v>21.388888888888889</v>
      </c>
    </row>
    <row r="807" spans="1:9" x14ac:dyDescent="0.15">
      <c r="A807" s="11">
        <v>77.099999999999994</v>
      </c>
      <c r="B807" s="16">
        <v>2.0449999999999999</v>
      </c>
      <c r="C807" s="11">
        <f t="shared" si="49"/>
        <v>6521.6663773759556</v>
      </c>
      <c r="D807" s="11">
        <f t="shared" si="50"/>
        <v>193.20050544032847</v>
      </c>
      <c r="E807" s="11">
        <f t="shared" si="51"/>
        <v>676.57764551087803</v>
      </c>
      <c r="F807" s="11">
        <f>Speed_Calc!B$5*E807</f>
        <v>608.91988095979025</v>
      </c>
      <c r="G807" s="14">
        <f>Speed_Calc!G$3+Speed_Calc!G$5*A807^2</f>
        <v>43.837084099999998</v>
      </c>
      <c r="H807" s="7">
        <f>(F807-G807)/Speed_Calc!G$2*9.806</f>
        <v>4.104594004449706</v>
      </c>
      <c r="I807" s="4">
        <f t="shared" si="52"/>
        <v>21.416666666666664</v>
      </c>
    </row>
    <row r="808" spans="1:9" x14ac:dyDescent="0.15">
      <c r="A808" s="11">
        <v>77.2</v>
      </c>
      <c r="B808" s="16">
        <v>2.0449999999999999</v>
      </c>
      <c r="C808" s="11">
        <f t="shared" si="49"/>
        <v>6530.1250886306589</v>
      </c>
      <c r="D808" s="11">
        <f t="shared" si="50"/>
        <v>193.55739502622072</v>
      </c>
      <c r="E808" s="11">
        <f t="shared" si="51"/>
        <v>676.94943856320731</v>
      </c>
      <c r="F808" s="11">
        <f>Speed_Calc!B$5*E808</f>
        <v>609.25449470688659</v>
      </c>
      <c r="G808" s="14">
        <f>Speed_Calc!G$3+Speed_Calc!G$5*A808^2</f>
        <v>43.898958399999998</v>
      </c>
      <c r="H808" s="7">
        <f>(F808-G808)/Speed_Calc!G$2*9.806</f>
        <v>4.1065751029817257</v>
      </c>
      <c r="I808" s="4">
        <f t="shared" si="52"/>
        <v>21.444444444444446</v>
      </c>
    </row>
    <row r="809" spans="1:9" x14ac:dyDescent="0.15">
      <c r="A809" s="11">
        <v>77.3</v>
      </c>
      <c r="B809" s="16">
        <v>2.0449999999999999</v>
      </c>
      <c r="C809" s="11">
        <f t="shared" si="49"/>
        <v>6538.583799885364</v>
      </c>
      <c r="D809" s="11">
        <f t="shared" si="50"/>
        <v>193.91429532952532</v>
      </c>
      <c r="E809" s="11">
        <f t="shared" si="51"/>
        <v>677.3203071018346</v>
      </c>
      <c r="F809" s="11">
        <f>Speed_Calc!B$5*E809</f>
        <v>609.58827639165111</v>
      </c>
      <c r="G809" s="14">
        <f>Speed_Calc!G$3+Speed_Calc!G$5*A809^2</f>
        <v>43.960912899999997</v>
      </c>
      <c r="H809" s="7">
        <f>(F809-G809)/Speed_Calc!G$2*9.806</f>
        <v>4.1085495751104668</v>
      </c>
      <c r="I809" s="4">
        <f t="shared" si="52"/>
        <v>21.472222222222221</v>
      </c>
    </row>
    <row r="810" spans="1:9" x14ac:dyDescent="0.15">
      <c r="A810" s="11">
        <v>77.400000000000006</v>
      </c>
      <c r="B810" s="16">
        <v>2.0449999999999999</v>
      </c>
      <c r="C810" s="11">
        <f t="shared" si="49"/>
        <v>6547.0425111400655</v>
      </c>
      <c r="D810" s="11">
        <f t="shared" si="50"/>
        <v>194.27119790157911</v>
      </c>
      <c r="E810" s="11">
        <f t="shared" si="51"/>
        <v>677.69022523806666</v>
      </c>
      <c r="F810" s="11">
        <f>Speed_Calc!B$5*E810</f>
        <v>609.92120271426006</v>
      </c>
      <c r="G810" s="14">
        <f>Speed_Calc!G$3+Speed_Calc!G$5*A810^2</f>
        <v>44.022947600000002</v>
      </c>
      <c r="H810" s="7">
        <f>(F810-G810)/Speed_Calc!G$2*9.806</f>
        <v>4.1105172515929143</v>
      </c>
      <c r="I810" s="4">
        <f t="shared" si="52"/>
        <v>21.5</v>
      </c>
    </row>
    <row r="811" spans="1:9" x14ac:dyDescent="0.15">
      <c r="A811" s="11">
        <v>77.5</v>
      </c>
      <c r="B811" s="16">
        <v>2.0449999999999999</v>
      </c>
      <c r="C811" s="11">
        <f t="shared" ref="C811:C874" si="53">A811/3.6/B$23/2/PI()*B$32*B$31*B811*60</f>
        <v>6555.5012223947688</v>
      </c>
      <c r="D811" s="11">
        <f t="shared" si="50"/>
        <v>194.62809421761472</v>
      </c>
      <c r="E811" s="11">
        <f t="shared" si="51"/>
        <v>678.05916695168992</v>
      </c>
      <c r="F811" s="11">
        <f>Speed_Calc!B$5*E811</f>
        <v>610.25325025652091</v>
      </c>
      <c r="G811" s="14">
        <f>Speed_Calc!G$3+Speed_Calc!G$5*A811^2</f>
        <v>44.085062499999999</v>
      </c>
      <c r="H811" s="7">
        <f>(F811-G811)/Speed_Calc!G$2*9.806</f>
        <v>4.1124779623262544</v>
      </c>
      <c r="I811" s="4">
        <f t="shared" si="52"/>
        <v>21.527777777777779</v>
      </c>
    </row>
    <row r="812" spans="1:9" x14ac:dyDescent="0.15">
      <c r="A812" s="11">
        <v>77.599999999999994</v>
      </c>
      <c r="B812" s="16">
        <v>2.0449999999999999</v>
      </c>
      <c r="C812" s="11">
        <f t="shared" si="53"/>
        <v>6563.9599336494712</v>
      </c>
      <c r="D812" s="11">
        <f t="shared" si="50"/>
        <v>194.98497567651503</v>
      </c>
      <c r="E812" s="11">
        <f t="shared" si="51"/>
        <v>678.4271060909673</v>
      </c>
      <c r="F812" s="11">
        <f>Speed_Calc!B$5*E812</f>
        <v>610.58439548187062</v>
      </c>
      <c r="G812" s="14">
        <f>Speed_Calc!G$3+Speed_Calc!G$5*A812^2</f>
        <v>44.147257599999996</v>
      </c>
      <c r="H812" s="7">
        <f>(F812-G812)/Speed_Calc!G$2*9.806</f>
        <v>4.114431536347869</v>
      </c>
      <c r="I812" s="4">
        <f t="shared" si="52"/>
        <v>21.555555555555554</v>
      </c>
    </row>
    <row r="813" spans="1:9" x14ac:dyDescent="0.15">
      <c r="A813" s="11">
        <v>77.7</v>
      </c>
      <c r="B813" s="16">
        <v>2.0449999999999999</v>
      </c>
      <c r="C813" s="11">
        <f t="shared" si="53"/>
        <v>6572.4186449041727</v>
      </c>
      <c r="D813" s="11">
        <f t="shared" si="50"/>
        <v>195.34183360057395</v>
      </c>
      <c r="E813" s="11">
        <f t="shared" si="51"/>
        <v>678.79401637265107</v>
      </c>
      <c r="F813" s="11">
        <f>Speed_Calc!B$5*E813</f>
        <v>610.91461473538595</v>
      </c>
      <c r="G813" s="14">
        <f>Speed_Calc!G$3+Speed_Calc!G$5*A813^2</f>
        <v>44.209532899999999</v>
      </c>
      <c r="H813" s="7">
        <f>(F813-G813)/Speed_Calc!G$2*9.806</f>
        <v>4.1163778018354034</v>
      </c>
      <c r="I813" s="4">
        <f t="shared" si="52"/>
        <v>21.583333333333332</v>
      </c>
    </row>
    <row r="814" spans="1:9" x14ac:dyDescent="0.15">
      <c r="A814" s="11">
        <v>77.8</v>
      </c>
      <c r="B814" s="16">
        <v>2.0449999999999999</v>
      </c>
      <c r="C814" s="11">
        <f t="shared" si="53"/>
        <v>6580.8773561588769</v>
      </c>
      <c r="D814" s="11">
        <f t="shared" si="50"/>
        <v>195.69865923524779</v>
      </c>
      <c r="E814" s="11">
        <f t="shared" si="51"/>
        <v>679.15987138196544</v>
      </c>
      <c r="F814" s="11">
        <f>Speed_Calc!B$5*E814</f>
        <v>611.24388424376889</v>
      </c>
      <c r="G814" s="14">
        <f>Speed_Calc!G$3+Speed_Calc!G$5*A814^2</f>
        <v>44.271888399999995</v>
      </c>
      <c r="H814" s="7">
        <f>(F814-G814)/Speed_Calc!G$2*9.806</f>
        <v>4.1183165861066646</v>
      </c>
      <c r="I814" s="4">
        <f t="shared" si="52"/>
        <v>21.611111111111111</v>
      </c>
    </row>
    <row r="815" spans="1:9" x14ac:dyDescent="0.15">
      <c r="A815" s="11">
        <v>77.900000000000006</v>
      </c>
      <c r="B815" s="16">
        <v>2.0449999999999999</v>
      </c>
      <c r="C815" s="11">
        <f t="shared" si="53"/>
        <v>6589.336067413582</v>
      </c>
      <c r="D815" s="11">
        <f t="shared" si="50"/>
        <v>196.05544374891463</v>
      </c>
      <c r="E815" s="11">
        <f t="shared" si="51"/>
        <v>679.52464457261794</v>
      </c>
      <c r="F815" s="11">
        <f>Speed_Calc!B$5*E815</f>
        <v>611.57218011535622</v>
      </c>
      <c r="G815" s="14">
        <f>Speed_Calc!G$3+Speed_Calc!G$5*A815^2</f>
        <v>44.334324100000003</v>
      </c>
      <c r="H815" s="7">
        <f>(F815-G815)/Speed_Calc!G$2*9.806</f>
        <v>4.1202477156196906</v>
      </c>
      <c r="I815" s="4">
        <f t="shared" si="52"/>
        <v>21.638888888888889</v>
      </c>
    </row>
    <row r="816" spans="1:9" x14ac:dyDescent="0.15">
      <c r="A816" s="11">
        <v>78</v>
      </c>
      <c r="B816" s="16">
        <v>2.0449999999999999</v>
      </c>
      <c r="C816" s="11">
        <f t="shared" si="53"/>
        <v>6597.7947786682835</v>
      </c>
      <c r="D816" s="11">
        <f t="shared" si="50"/>
        <v>196.41217823263005</v>
      </c>
      <c r="E816" s="11">
        <f t="shared" si="51"/>
        <v>679.88830926679645</v>
      </c>
      <c r="F816" s="11">
        <f>Speed_Calc!B$5*E816</f>
        <v>611.89947834011684</v>
      </c>
      <c r="G816" s="14">
        <f>Speed_Calc!G$3+Speed_Calc!G$5*A816^2</f>
        <v>44.396839999999997</v>
      </c>
      <c r="H816" s="7">
        <f>(F816-G816)/Speed_Calc!G$2*9.806</f>
        <v>4.1221710159727296</v>
      </c>
      <c r="I816" s="4">
        <f t="shared" si="52"/>
        <v>21.666666666666668</v>
      </c>
    </row>
    <row r="817" spans="1:9" x14ac:dyDescent="0.15">
      <c r="A817" s="11">
        <v>78.099999999999994</v>
      </c>
      <c r="B817" s="16">
        <v>2.0449999999999999</v>
      </c>
      <c r="C817" s="11">
        <f t="shared" si="53"/>
        <v>6606.253489922985</v>
      </c>
      <c r="D817" s="11">
        <f t="shared" si="50"/>
        <v>196.76885369988457</v>
      </c>
      <c r="E817" s="11">
        <f t="shared" si="51"/>
        <v>680.25083865517081</v>
      </c>
      <c r="F817" s="11">
        <f>Speed_Calc!B$5*E817</f>
        <v>612.22575478965371</v>
      </c>
      <c r="G817" s="14">
        <f>Speed_Calc!G$3+Speed_Calc!G$5*A817^2</f>
        <v>44.459436099999991</v>
      </c>
      <c r="H817" s="7">
        <f>(F817-G817)/Speed_Calc!G$2*9.806</f>
        <v>4.1240863119042546</v>
      </c>
      <c r="I817" s="4">
        <f t="shared" si="52"/>
        <v>21.694444444444443</v>
      </c>
    </row>
    <row r="818" spans="1:9" x14ac:dyDescent="0.15">
      <c r="A818" s="11">
        <v>78.2</v>
      </c>
      <c r="B818" s="16">
        <v>2.0449999999999999</v>
      </c>
      <c r="C818" s="11">
        <f t="shared" si="53"/>
        <v>6614.7122011776901</v>
      </c>
      <c r="D818" s="11">
        <f t="shared" si="50"/>
        <v>197.12546108635743</v>
      </c>
      <c r="E818" s="11">
        <f t="shared" si="51"/>
        <v>680.61220579688631</v>
      </c>
      <c r="F818" s="11">
        <f>Speed_Calc!B$5*E818</f>
        <v>612.55098521719765</v>
      </c>
      <c r="G818" s="14">
        <f>Speed_Calc!G$3+Speed_Calc!G$5*A818^2</f>
        <v>44.522112399999997</v>
      </c>
      <c r="H818" s="7">
        <f>(F818-G818)/Speed_Calc!G$2*9.806</f>
        <v>4.1259934272929186</v>
      </c>
      <c r="I818" s="4">
        <f t="shared" si="52"/>
        <v>21.722222222222221</v>
      </c>
    </row>
    <row r="819" spans="1:9" x14ac:dyDescent="0.15">
      <c r="A819" s="11">
        <v>78.3</v>
      </c>
      <c r="B819" s="16">
        <v>2.0449999999999999</v>
      </c>
      <c r="C819" s="11">
        <f t="shared" si="53"/>
        <v>6623.1709124323907</v>
      </c>
      <c r="D819" s="11">
        <f t="shared" si="50"/>
        <v>197.4819912496759</v>
      </c>
      <c r="E819" s="11">
        <f t="shared" si="51"/>
        <v>680.97238361957204</v>
      </c>
      <c r="F819" s="11">
        <f>Speed_Calc!B$5*E819</f>
        <v>612.8751452576148</v>
      </c>
      <c r="G819" s="14">
        <f>Speed_Calc!G$3+Speed_Calc!G$5*A819^2</f>
        <v>44.584868899999996</v>
      </c>
      <c r="H819" s="7">
        <f>(F819-G819)/Speed_Calc!G$2*9.806</f>
        <v>4.1278921851576076</v>
      </c>
      <c r="I819" s="4">
        <f t="shared" si="52"/>
        <v>21.75</v>
      </c>
    </row>
    <row r="820" spans="1:9" x14ac:dyDescent="0.15">
      <c r="A820" s="11">
        <v>78.400000000000006</v>
      </c>
      <c r="B820" s="16">
        <v>2.0449999999999999</v>
      </c>
      <c r="C820" s="11">
        <f t="shared" si="53"/>
        <v>6631.6296236870949</v>
      </c>
      <c r="D820" s="11">
        <f t="shared" si="50"/>
        <v>197.83843496917029</v>
      </c>
      <c r="E820" s="11">
        <f t="shared" si="51"/>
        <v>681.3313449193364</v>
      </c>
      <c r="F820" s="11">
        <f>Speed_Calc!B$5*E820</f>
        <v>613.19821042740273</v>
      </c>
      <c r="G820" s="14">
        <f>Speed_Calc!G$3+Speed_Calc!G$5*A820^2</f>
        <v>44.647705600000002</v>
      </c>
      <c r="H820" s="7">
        <f>(F820-G820)/Speed_Calc!G$2*9.806</f>
        <v>4.129782407657415</v>
      </c>
      <c r="I820" s="4">
        <f t="shared" si="52"/>
        <v>21.777777777777779</v>
      </c>
    </row>
    <row r="821" spans="1:9" x14ac:dyDescent="0.15">
      <c r="A821" s="11">
        <v>78.5</v>
      </c>
      <c r="B821" s="16">
        <v>2.0449999999999999</v>
      </c>
      <c r="C821" s="11">
        <f t="shared" si="53"/>
        <v>6640.0883349417991</v>
      </c>
      <c r="D821" s="11">
        <f t="shared" si="50"/>
        <v>198.19478294563163</v>
      </c>
      <c r="E821" s="11">
        <f t="shared" si="51"/>
        <v>681.68906236077112</v>
      </c>
      <c r="F821" s="11">
        <f>Speed_Calc!B$5*E821</f>
        <v>613.52015612469404</v>
      </c>
      <c r="G821" s="14">
        <f>Speed_Calc!G$3+Speed_Calc!G$5*A821^2</f>
        <v>44.710622499999999</v>
      </c>
      <c r="H821" s="7">
        <f>(F821-G821)/Speed_Calc!G$2*9.806</f>
        <v>4.1316639160916662</v>
      </c>
      <c r="I821" s="4">
        <f t="shared" si="52"/>
        <v>21.805555555555554</v>
      </c>
    </row>
    <row r="822" spans="1:9" x14ac:dyDescent="0.15">
      <c r="A822" s="11">
        <v>78.599999999999994</v>
      </c>
      <c r="B822" s="16">
        <v>2.0449999999999999</v>
      </c>
      <c r="C822" s="11">
        <f t="shared" si="53"/>
        <v>6648.5470461964997</v>
      </c>
      <c r="D822" s="11">
        <f t="shared" si="50"/>
        <v>198.55102580106507</v>
      </c>
      <c r="E822" s="11">
        <f t="shared" si="51"/>
        <v>682.04550847694122</v>
      </c>
      <c r="F822" s="11">
        <f>Speed_Calc!B$5*E822</f>
        <v>613.8409576292471</v>
      </c>
      <c r="G822" s="14">
        <f>Speed_Calc!G$3+Speed_Calc!G$5*A822^2</f>
        <v>44.773619599999989</v>
      </c>
      <c r="H822" s="7">
        <f>(F822-G822)/Speed_Calc!G$2*9.806</f>
        <v>4.1335365308998497</v>
      </c>
      <c r="I822" s="4">
        <f t="shared" si="52"/>
        <v>21.833333333333332</v>
      </c>
    </row>
    <row r="823" spans="1:9" x14ac:dyDescent="0.15">
      <c r="A823" s="11">
        <v>78.7</v>
      </c>
      <c r="B823" s="16">
        <v>2.0449999999999999</v>
      </c>
      <c r="C823" s="11">
        <f t="shared" si="53"/>
        <v>6657.0057574512039</v>
      </c>
      <c r="D823" s="11">
        <f t="shared" si="50"/>
        <v>198.90715407845101</v>
      </c>
      <c r="E823" s="11">
        <f t="shared" si="51"/>
        <v>682.40065566939984</v>
      </c>
      <c r="F823" s="11">
        <f>Speed_Calc!B$5*E823</f>
        <v>614.16059010245988</v>
      </c>
      <c r="G823" s="14">
        <f>Speed_Calc!G$3+Speed_Calc!G$5*A823^2</f>
        <v>44.8366969</v>
      </c>
      <c r="H823" s="7">
        <f>(F823-G823)/Speed_Calc!G$2*9.806</f>
        <v>4.1354000716617199</v>
      </c>
      <c r="I823" s="4">
        <f t="shared" si="52"/>
        <v>21.861111111111111</v>
      </c>
    </row>
    <row r="824" spans="1:9" x14ac:dyDescent="0.15">
      <c r="A824" s="11">
        <v>78.8</v>
      </c>
      <c r="B824" s="16">
        <v>2.0449999999999999</v>
      </c>
      <c r="C824" s="11">
        <f t="shared" si="53"/>
        <v>6665.4644687059072</v>
      </c>
      <c r="D824" s="11">
        <f t="shared" si="50"/>
        <v>199.2631582414964</v>
      </c>
      <c r="E824" s="11">
        <f t="shared" si="51"/>
        <v>682.75447620817283</v>
      </c>
      <c r="F824" s="11">
        <f>Speed_Calc!B$5*E824</f>
        <v>614.47902858735551</v>
      </c>
      <c r="G824" s="14">
        <f>Speed_Calc!G$3+Speed_Calc!G$5*A824^2</f>
        <v>44.899854399999995</v>
      </c>
      <c r="H824" s="7">
        <f>(F824-G824)/Speed_Calc!G$2*9.806</f>
        <v>4.1372543570971914</v>
      </c>
      <c r="I824" s="4">
        <f t="shared" si="52"/>
        <v>21.888888888888889</v>
      </c>
    </row>
    <row r="825" spans="1:9" x14ac:dyDescent="0.15">
      <c r="A825" s="11">
        <v>78.900000000000006</v>
      </c>
      <c r="B825" s="16">
        <v>2.0449999999999999</v>
      </c>
      <c r="C825" s="11">
        <f t="shared" si="53"/>
        <v>6673.9231799606096</v>
      </c>
      <c r="D825" s="11">
        <f t="shared" si="50"/>
        <v>199.61902867439599</v>
      </c>
      <c r="E825" s="11">
        <f t="shared" si="51"/>
        <v>683.10694223177336</v>
      </c>
      <c r="F825" s="11">
        <f>Speed_Calc!B$5*E825</f>
        <v>614.79624800859608</v>
      </c>
      <c r="G825" s="14">
        <f>Speed_Calc!G$3+Speed_Calc!G$5*A825^2</f>
        <v>44.963092099999997</v>
      </c>
      <c r="H825" s="7">
        <f>(F825-G825)/Speed_Calc!G$2*9.806</f>
        <v>4.1390992050664384</v>
      </c>
      <c r="I825" s="4">
        <f t="shared" si="52"/>
        <v>21.916666666666668</v>
      </c>
    </row>
    <row r="826" spans="1:9" x14ac:dyDescent="0.15">
      <c r="A826" s="11">
        <v>79</v>
      </c>
      <c r="B826" s="16">
        <v>2.0449999999999999</v>
      </c>
      <c r="C826" s="11">
        <f t="shared" si="53"/>
        <v>6682.381891215312</v>
      </c>
      <c r="D826" s="11">
        <f t="shared" si="50"/>
        <v>199.97475568158492</v>
      </c>
      <c r="E826" s="11">
        <f t="shared" si="51"/>
        <v>683.4580257471888</v>
      </c>
      <c r="F826" s="11">
        <f>Speed_Calc!B$5*E826</f>
        <v>615.11222317246995</v>
      </c>
      <c r="G826" s="14">
        <f>Speed_Calc!G$3+Speed_Calc!G$5*A826^2</f>
        <v>45.026409999999998</v>
      </c>
      <c r="H826" s="7">
        <f>(F826-G826)/Speed_Calc!G$2*9.806</f>
        <v>4.1409344325698072</v>
      </c>
      <c r="I826" s="4">
        <f t="shared" si="52"/>
        <v>21.944444444444443</v>
      </c>
    </row>
    <row r="827" spans="1:9" x14ac:dyDescent="0.15">
      <c r="A827" s="11">
        <v>79.099999999999994</v>
      </c>
      <c r="B827" s="16">
        <v>2.0449999999999999</v>
      </c>
      <c r="C827" s="11">
        <f t="shared" si="53"/>
        <v>6690.8406024700153</v>
      </c>
      <c r="D827" s="11">
        <f t="shared" si="50"/>
        <v>200.3303294874984</v>
      </c>
      <c r="E827" s="11">
        <f t="shared" si="51"/>
        <v>683.80769862989359</v>
      </c>
      <c r="F827" s="11">
        <f>Speed_Calc!B$5*E827</f>
        <v>615.42692876690421</v>
      </c>
      <c r="G827" s="14">
        <f>Speed_Calc!G$3+Speed_Calc!G$5*A827^2</f>
        <v>45.089808099999999</v>
      </c>
      <c r="H827" s="7">
        <f>(F827-G827)/Speed_Calc!G$2*9.806</f>
        <v>4.1427598557478982</v>
      </c>
      <c r="I827" s="4">
        <f t="shared" si="52"/>
        <v>21.972222222222221</v>
      </c>
    </row>
    <row r="828" spans="1:9" x14ac:dyDescent="0.15">
      <c r="A828" s="11">
        <v>79.2</v>
      </c>
      <c r="B828" s="16">
        <v>2.0449999999999999</v>
      </c>
      <c r="C828" s="11">
        <f t="shared" si="53"/>
        <v>6699.2993137247176</v>
      </c>
      <c r="D828" s="11">
        <f t="shared" si="50"/>
        <v>200.6857402363249</v>
      </c>
      <c r="E828" s="11">
        <f t="shared" si="51"/>
        <v>684.15593262383481</v>
      </c>
      <c r="F828" s="11">
        <f>Speed_Calc!B$5*E828</f>
        <v>615.74033936145133</v>
      </c>
      <c r="G828" s="14">
        <f>Speed_Calc!G$3+Speed_Calc!G$5*A828^2</f>
        <v>45.153286399999999</v>
      </c>
      <c r="H828" s="7">
        <f>(F828-G828)/Speed_Calc!G$2*9.806</f>
        <v>4.1445752898814749</v>
      </c>
      <c r="I828" s="4">
        <f t="shared" si="52"/>
        <v>22</v>
      </c>
    </row>
    <row r="829" spans="1:9" x14ac:dyDescent="0.15">
      <c r="A829" s="11">
        <v>79.3</v>
      </c>
      <c r="B829" s="16">
        <v>2.0449999999999999</v>
      </c>
      <c r="C829" s="11">
        <f t="shared" si="53"/>
        <v>6707.758024979421</v>
      </c>
      <c r="D829" s="11">
        <f t="shared" si="50"/>
        <v>201.04097799176546</v>
      </c>
      <c r="E829" s="11">
        <f t="shared" si="51"/>
        <v>684.50269934144603</v>
      </c>
      <c r="F829" s="11">
        <f>Speed_Calc!B$5*E829</f>
        <v>616.05242940730147</v>
      </c>
      <c r="G829" s="14">
        <f>Speed_Calc!G$3+Speed_Calc!G$5*A829^2</f>
        <v>45.216844899999998</v>
      </c>
      <c r="H829" s="7">
        <f>(F829-G829)/Speed_Calc!G$2*9.806</f>
        <v>4.1463805493915542</v>
      </c>
      <c r="I829" s="4">
        <f t="shared" si="52"/>
        <v>22.027777777777775</v>
      </c>
    </row>
    <row r="830" spans="1:9" x14ac:dyDescent="0.15">
      <c r="A830" s="11">
        <v>79.400000000000006</v>
      </c>
      <c r="B830" s="16">
        <v>2.0449999999999999</v>
      </c>
      <c r="C830" s="11">
        <f t="shared" si="53"/>
        <v>6716.2167362341233</v>
      </c>
      <c r="D830" s="11">
        <f t="shared" si="50"/>
        <v>201.39603273678796</v>
      </c>
      <c r="E830" s="11">
        <f t="shared" si="51"/>
        <v>684.84797026363674</v>
      </c>
      <c r="F830" s="11">
        <f>Speed_Calc!B$5*E830</f>
        <v>616.36317323727303</v>
      </c>
      <c r="G830" s="14">
        <f>Speed_Calc!G$3+Speed_Calc!G$5*A830^2</f>
        <v>45.280483599999997</v>
      </c>
      <c r="H830" s="7">
        <f>(F830-G830)/Speed_Calc!G$2*9.806</f>
        <v>4.148175447839332</v>
      </c>
      <c r="I830" s="4">
        <f t="shared" si="52"/>
        <v>22.055555555555557</v>
      </c>
    </row>
    <row r="831" spans="1:9" x14ac:dyDescent="0.15">
      <c r="A831" s="11">
        <v>79.5</v>
      </c>
      <c r="B831" s="16">
        <v>2.0449999999999999</v>
      </c>
      <c r="C831" s="11">
        <f t="shared" si="53"/>
        <v>6724.6754474888257</v>
      </c>
      <c r="D831" s="11">
        <f t="shared" si="50"/>
        <v>201.75089437338477</v>
      </c>
      <c r="E831" s="11">
        <f t="shared" si="51"/>
        <v>685.19171673979747</v>
      </c>
      <c r="F831" s="11">
        <f>Speed_Calc!B$5*E831</f>
        <v>616.67254506581776</v>
      </c>
      <c r="G831" s="14">
        <f>Speed_Calc!G$3+Speed_Calc!G$5*A831^2</f>
        <v>45.344202499999994</v>
      </c>
      <c r="H831" s="7">
        <f>(F831-G831)/Speed_Calc!G$2*9.806</f>
        <v>4.149959797926229</v>
      </c>
      <c r="I831" s="4">
        <f t="shared" si="52"/>
        <v>22.083333333333332</v>
      </c>
    </row>
    <row r="832" spans="1:9" x14ac:dyDescent="0.15">
      <c r="A832" s="11">
        <v>79.599999999999994</v>
      </c>
      <c r="B832" s="16">
        <v>2.0449999999999999</v>
      </c>
      <c r="C832" s="11">
        <f t="shared" si="53"/>
        <v>6733.1341587435309</v>
      </c>
      <c r="D832" s="11">
        <f t="shared" si="50"/>
        <v>202.10555272232972</v>
      </c>
      <c r="E832" s="11">
        <f t="shared" si="51"/>
        <v>685.53390998780174</v>
      </c>
      <c r="F832" s="11">
        <f>Speed_Calc!B$5*E832</f>
        <v>616.98051898902156</v>
      </c>
      <c r="G832" s="14">
        <f>Speed_Calc!G$3+Speed_Calc!G$5*A832^2</f>
        <v>45.408001599999992</v>
      </c>
      <c r="H832" s="7">
        <f>(F832-G832)/Speed_Calc!G$2*9.806</f>
        <v>4.1517334114938853</v>
      </c>
      <c r="I832" s="4">
        <f t="shared" si="52"/>
        <v>22.111111111111111</v>
      </c>
    </row>
    <row r="833" spans="1:9" x14ac:dyDescent="0.15">
      <c r="A833" s="11">
        <v>79.7</v>
      </c>
      <c r="B833" s="16">
        <v>2.0449999999999999</v>
      </c>
      <c r="C833" s="11">
        <f t="shared" si="53"/>
        <v>6741.5928699982342</v>
      </c>
      <c r="D833" s="11">
        <f t="shared" si="50"/>
        <v>202.45999752293301</v>
      </c>
      <c r="E833" s="11">
        <f t="shared" si="51"/>
        <v>685.87452109400135</v>
      </c>
      <c r="F833" s="11">
        <f>Speed_Calc!B$5*E833</f>
        <v>617.28706898460121</v>
      </c>
      <c r="G833" s="14">
        <f>Speed_Calc!G$3+Speed_Calc!G$5*A833^2</f>
        <v>45.471880900000002</v>
      </c>
      <c r="H833" s="7">
        <f>(F833-G833)/Speed_Calc!G$2*9.806</f>
        <v>4.1534960995241477</v>
      </c>
      <c r="I833" s="4">
        <f t="shared" si="52"/>
        <v>22.138888888888889</v>
      </c>
    </row>
    <row r="834" spans="1:9" x14ac:dyDescent="0.15">
      <c r="A834" s="11">
        <v>79.8</v>
      </c>
      <c r="B834" s="16">
        <v>2.0449999999999999</v>
      </c>
      <c r="C834" s="11">
        <f t="shared" si="53"/>
        <v>6750.0515812529356</v>
      </c>
      <c r="D834" s="11">
        <f t="shared" si="50"/>
        <v>202.81421843279833</v>
      </c>
      <c r="E834" s="11">
        <f t="shared" si="51"/>
        <v>686.21352101322748</v>
      </c>
      <c r="F834" s="11">
        <f>Speed_Calc!B$5*E834</f>
        <v>617.59216891190476</v>
      </c>
      <c r="G834" s="14">
        <f>Speed_Calc!G$3+Speed_Calc!G$5*A834^2</f>
        <v>45.535840399999998</v>
      </c>
      <c r="H834" s="7">
        <f>(F834-G834)/Speed_Calc!G$2*9.806</f>
        <v>4.1552476721390654</v>
      </c>
      <c r="I834" s="4">
        <f t="shared" si="52"/>
        <v>22.166666666666664</v>
      </c>
    </row>
    <row r="835" spans="1:9" x14ac:dyDescent="0.15">
      <c r="A835" s="11">
        <v>79.900000000000006</v>
      </c>
      <c r="B835" s="16">
        <v>2.0449999999999999</v>
      </c>
      <c r="C835" s="11">
        <f t="shared" si="53"/>
        <v>6758.5102925076399</v>
      </c>
      <c r="D835" s="11">
        <f t="shared" si="50"/>
        <v>203.16820502758037</v>
      </c>
      <c r="E835" s="11">
        <f t="shared" si="51"/>
        <v>686.5508805687947</v>
      </c>
      <c r="F835" s="11">
        <f>Speed_Calc!B$5*E835</f>
        <v>617.89579251191526</v>
      </c>
      <c r="G835" s="14">
        <f>Speed_Calc!G$3+Speed_Calc!G$5*A835^2</f>
        <v>45.599880100000007</v>
      </c>
      <c r="H835" s="7">
        <f>(F835-G835)/Speed_Calc!G$2*9.806</f>
        <v>4.1569879386009179</v>
      </c>
      <c r="I835" s="4">
        <f t="shared" si="52"/>
        <v>22.194444444444446</v>
      </c>
    </row>
    <row r="836" spans="1:9" x14ac:dyDescent="0.15">
      <c r="A836" s="11">
        <v>80</v>
      </c>
      <c r="B836" s="16">
        <v>2.0449999999999999</v>
      </c>
      <c r="C836" s="11">
        <f t="shared" si="53"/>
        <v>6766.9690037623413</v>
      </c>
      <c r="D836" s="11">
        <f t="shared" si="50"/>
        <v>203.52194680073859</v>
      </c>
      <c r="E836" s="11">
        <f t="shared" si="51"/>
        <v>686.88657045249283</v>
      </c>
      <c r="F836" s="11">
        <f>Speed_Calc!B$5*E836</f>
        <v>618.19791340724362</v>
      </c>
      <c r="G836" s="14">
        <f>Speed_Calc!G$3+Speed_Calc!G$5*A836^2</f>
        <v>45.664000000000001</v>
      </c>
      <c r="H836" s="7">
        <f>(F836-G836)/Speed_Calc!G$2*9.806</f>
        <v>4.1587167073121707</v>
      </c>
      <c r="I836" s="4">
        <f t="shared" si="52"/>
        <v>22.222222222222221</v>
      </c>
    </row>
    <row r="837" spans="1:9" x14ac:dyDescent="0.15">
      <c r="A837" s="11">
        <v>80.099999999999994</v>
      </c>
      <c r="B837" s="16">
        <v>2.0449999999999999</v>
      </c>
      <c r="C837" s="11">
        <f t="shared" si="53"/>
        <v>6775.4277150170428</v>
      </c>
      <c r="D837" s="11">
        <f t="shared" si="50"/>
        <v>203.87543316329695</v>
      </c>
      <c r="E837" s="11">
        <f t="shared" si="51"/>
        <v>687.22056122459651</v>
      </c>
      <c r="F837" s="11">
        <f>Speed_Calc!B$5*E837</f>
        <v>618.49850510213685</v>
      </c>
      <c r="G837" s="14">
        <f>Speed_Calc!G$3+Speed_Calc!G$5*A837^2</f>
        <v>45.728200099999995</v>
      </c>
      <c r="H837" s="7">
        <f>(F837-G837)/Speed_Calc!G$2*9.806</f>
        <v>4.1604337858155214</v>
      </c>
      <c r="I837" s="4">
        <f t="shared" si="52"/>
        <v>22.249999999999996</v>
      </c>
    </row>
    <row r="838" spans="1:9" x14ac:dyDescent="0.15">
      <c r="A838" s="11">
        <v>80.2</v>
      </c>
      <c r="B838" s="16">
        <v>2.0449999999999999</v>
      </c>
      <c r="C838" s="11">
        <f t="shared" si="53"/>
        <v>6783.8864262717489</v>
      </c>
      <c r="D838" s="11">
        <f t="shared" si="50"/>
        <v>204.22865344359781</v>
      </c>
      <c r="E838" s="11">
        <f t="shared" si="51"/>
        <v>687.55282331385774</v>
      </c>
      <c r="F838" s="11">
        <f>Speed_Calc!B$5*E838</f>
        <v>618.79754098247201</v>
      </c>
      <c r="G838" s="14">
        <f>Speed_Calc!G$3+Speed_Calc!G$5*A838^2</f>
        <v>45.792480400000002</v>
      </c>
      <c r="H838" s="7">
        <f>(F838-G838)/Speed_Calc!G$2*9.806</f>
        <v>4.1621389807938662</v>
      </c>
      <c r="I838" s="4">
        <f t="shared" si="52"/>
        <v>22.277777777777779</v>
      </c>
    </row>
    <row r="839" spans="1:9" x14ac:dyDescent="0.15">
      <c r="A839" s="11">
        <v>80.3</v>
      </c>
      <c r="B839" s="16">
        <v>2.0449999999999999</v>
      </c>
      <c r="C839" s="11">
        <f t="shared" si="53"/>
        <v>6792.3451375264503</v>
      </c>
      <c r="D839" s="11">
        <f t="shared" si="50"/>
        <v>204.58159688706061</v>
      </c>
      <c r="E839" s="11">
        <f t="shared" si="51"/>
        <v>687.88332701751392</v>
      </c>
      <c r="F839" s="11">
        <f>Speed_Calc!B$5*E839</f>
        <v>619.09499431576251</v>
      </c>
      <c r="G839" s="14">
        <f>Speed_Calc!G$3+Speed_Calc!G$5*A839^2</f>
        <v>45.856840899999995</v>
      </c>
      <c r="H839" s="7">
        <f>(F839-G839)/Speed_Calc!G$2*9.806</f>
        <v>4.1638320980703458</v>
      </c>
      <c r="I839" s="4">
        <f t="shared" si="52"/>
        <v>22.305555555555554</v>
      </c>
    </row>
    <row r="840" spans="1:9" x14ac:dyDescent="0.15">
      <c r="A840" s="11">
        <v>80.400000000000006</v>
      </c>
      <c r="B840" s="16">
        <v>2.0449999999999999</v>
      </c>
      <c r="C840" s="11">
        <f t="shared" si="53"/>
        <v>6800.8038487811536</v>
      </c>
      <c r="D840" s="11">
        <f t="shared" si="50"/>
        <v>204.93425265593456</v>
      </c>
      <c r="E840" s="11">
        <f t="shared" si="51"/>
        <v>688.21204250127278</v>
      </c>
      <c r="F840" s="11">
        <f>Speed_Calc!B$5*E840</f>
        <v>619.39083825114551</v>
      </c>
      <c r="G840" s="14">
        <f>Speed_Calc!G$3+Speed_Calc!G$5*A840^2</f>
        <v>45.9212816</v>
      </c>
      <c r="H840" s="7">
        <f>(F840-G840)/Speed_Calc!G$2*9.806</f>
        <v>4.1655129426082453</v>
      </c>
      <c r="I840" s="4">
        <f t="shared" si="52"/>
        <v>22.333333333333336</v>
      </c>
    </row>
    <row r="841" spans="1:9" x14ac:dyDescent="0.15">
      <c r="A841" s="11">
        <v>80.5</v>
      </c>
      <c r="B841" s="16">
        <v>2.0449999999999999</v>
      </c>
      <c r="C841" s="11">
        <f t="shared" si="53"/>
        <v>6809.2625600358569</v>
      </c>
      <c r="D841" s="11">
        <f t="shared" si="50"/>
        <v>205.28660982906078</v>
      </c>
      <c r="E841" s="11">
        <f t="shared" si="51"/>
        <v>688.53893979933423</v>
      </c>
      <c r="F841" s="11">
        <f>Speed_Calc!B$5*E841</f>
        <v>619.68504581940078</v>
      </c>
      <c r="G841" s="14">
        <f>Speed_Calc!G$3+Speed_Calc!G$5*A841^2</f>
        <v>45.985802499999998</v>
      </c>
      <c r="H841" s="7">
        <f>(F841-G841)/Speed_Calc!G$2*9.806</f>
        <v>4.167181318511143</v>
      </c>
      <c r="I841" s="4">
        <f t="shared" si="52"/>
        <v>22.361111111111111</v>
      </c>
    </row>
    <row r="842" spans="1:9" x14ac:dyDescent="0.15">
      <c r="A842" s="11">
        <v>80.599999999999994</v>
      </c>
      <c r="B842" s="16">
        <v>2.0449999999999999</v>
      </c>
      <c r="C842" s="11">
        <f t="shared" si="53"/>
        <v>6817.7212712905584</v>
      </c>
      <c r="D842" s="11">
        <f t="shared" si="50"/>
        <v>205.63865740162214</v>
      </c>
      <c r="E842" s="11">
        <f t="shared" si="51"/>
        <v>688.86398881436719</v>
      </c>
      <c r="F842" s="11">
        <f>Speed_Calc!B$5*E842</f>
        <v>619.97758993293053</v>
      </c>
      <c r="G842" s="14">
        <f>Speed_Calc!G$3+Speed_Calc!G$5*A842^2</f>
        <v>46.050403599999996</v>
      </c>
      <c r="H842" s="7">
        <f>(F842-G842)/Speed_Calc!G$2*9.806</f>
        <v>4.168837029022753</v>
      </c>
      <c r="I842" s="4">
        <f t="shared" si="52"/>
        <v>22.388888888888886</v>
      </c>
    </row>
    <row r="843" spans="1:9" x14ac:dyDescent="0.15">
      <c r="A843" s="11">
        <v>80.7</v>
      </c>
      <c r="B843" s="16">
        <v>2.0449999999999999</v>
      </c>
      <c r="C843" s="11">
        <f t="shared" si="53"/>
        <v>6826.1799825452617</v>
      </c>
      <c r="D843" s="11">
        <f t="shared" si="50"/>
        <v>205.99038428490627</v>
      </c>
      <c r="E843" s="11">
        <f t="shared" si="51"/>
        <v>689.18715931753036</v>
      </c>
      <c r="F843" s="11">
        <f>Speed_Calc!B$5*E843</f>
        <v>620.26844338577735</v>
      </c>
      <c r="G843" s="14">
        <f>Speed_Calc!G$3+Speed_Calc!G$5*A843^2</f>
        <v>46.115084899999999</v>
      </c>
      <c r="H843" s="7">
        <f>(F843-G843)/Speed_Calc!G$2*9.806</f>
        <v>4.1704798765270601</v>
      </c>
      <c r="I843" s="4">
        <f t="shared" si="52"/>
        <v>22.416666666666668</v>
      </c>
    </row>
    <row r="844" spans="1:9" x14ac:dyDescent="0.15">
      <c r="A844" s="11">
        <v>80.8</v>
      </c>
      <c r="B844" s="16">
        <v>2.0449999999999999</v>
      </c>
      <c r="C844" s="11">
        <f t="shared" si="53"/>
        <v>6834.6386937999641</v>
      </c>
      <c r="D844" s="11">
        <f t="shared" si="50"/>
        <v>206.34177930605642</v>
      </c>
      <c r="E844" s="11">
        <f t="shared" si="51"/>
        <v>689.50842094845598</v>
      </c>
      <c r="F844" s="11">
        <f>Speed_Calc!B$5*E844</f>
        <v>620.55757885361038</v>
      </c>
      <c r="G844" s="14">
        <f>Speed_Calc!G$3+Speed_Calc!G$5*A844^2</f>
        <v>46.179846399999995</v>
      </c>
      <c r="H844" s="7">
        <f>(F844-G844)/Speed_Calc!G$2*9.806</f>
        <v>4.172109662548225</v>
      </c>
      <c r="I844" s="4">
        <f t="shared" si="52"/>
        <v>22.444444444444443</v>
      </c>
    </row>
    <row r="845" spans="1:9" x14ac:dyDescent="0.15">
      <c r="A845" s="11">
        <v>80.900000000000006</v>
      </c>
      <c r="B845" s="16">
        <v>2.0449999999999999</v>
      </c>
      <c r="C845" s="11">
        <f t="shared" si="53"/>
        <v>6843.0974050546693</v>
      </c>
      <c r="D845" s="11">
        <f t="shared" si="50"/>
        <v>206.69283120783228</v>
      </c>
      <c r="E845" s="11">
        <f t="shared" si="51"/>
        <v>689.8277432152621</v>
      </c>
      <c r="F845" s="11">
        <f>Speed_Calc!B$5*E845</f>
        <v>620.84496889373588</v>
      </c>
      <c r="G845" s="14">
        <f>Speed_Calc!G$3+Speed_Calc!G$5*A845^2</f>
        <v>46.244688100000005</v>
      </c>
      <c r="H845" s="7">
        <f>(F845-G845)/Speed_Calc!G$2*9.806</f>
        <v>4.1737261877506473</v>
      </c>
      <c r="I845" s="4">
        <f t="shared" si="52"/>
        <v>22.472222222222225</v>
      </c>
    </row>
    <row r="846" spans="1:9" x14ac:dyDescent="0.15">
      <c r="A846" s="11">
        <v>81</v>
      </c>
      <c r="B846" s="16">
        <v>2.0449999999999999</v>
      </c>
      <c r="C846" s="11">
        <f t="shared" si="53"/>
        <v>6851.5561163093707</v>
      </c>
      <c r="D846" s="11">
        <f t="shared" si="50"/>
        <v>207.04352864836153</v>
      </c>
      <c r="E846" s="11">
        <f t="shared" si="51"/>
        <v>690.14509549453851</v>
      </c>
      <c r="F846" s="11">
        <f>Speed_Calc!B$5*E846</f>
        <v>621.1305859450847</v>
      </c>
      <c r="G846" s="14">
        <f>Speed_Calc!G$3+Speed_Calc!G$5*A846^2</f>
        <v>46.309609999999999</v>
      </c>
      <c r="H846" s="7">
        <f>(F846-G846)/Speed_Calc!G$2*9.806</f>
        <v>4.1753292519388889</v>
      </c>
      <c r="I846" s="4">
        <f t="shared" si="52"/>
        <v>22.5</v>
      </c>
    </row>
    <row r="847" spans="1:9" x14ac:dyDescent="0.15">
      <c r="A847" s="11">
        <v>81.099999999999994</v>
      </c>
      <c r="B847" s="16">
        <v>2.0449999999999999</v>
      </c>
      <c r="C847" s="11">
        <f t="shared" si="53"/>
        <v>6860.0148275640731</v>
      </c>
      <c r="D847" s="11">
        <f t="shared" si="50"/>
        <v>207.39386020090325</v>
      </c>
      <c r="E847" s="11">
        <f t="shared" si="51"/>
        <v>690.46044703136727</v>
      </c>
      <c r="F847" s="11">
        <f>Speed_Calc!B$5*E847</f>
        <v>621.41440232823061</v>
      </c>
      <c r="G847" s="14">
        <f>Speed_Calc!G$3+Speed_Calc!G$5*A847^2</f>
        <v>46.374612099999993</v>
      </c>
      <c r="H847" s="7">
        <f>(F847-G847)/Speed_Calc!G$2*9.806</f>
        <v>4.1769186540577987</v>
      </c>
      <c r="I847" s="4">
        <f t="shared" si="52"/>
        <v>22.527777777777775</v>
      </c>
    </row>
    <row r="848" spans="1:9" x14ac:dyDescent="0.15">
      <c r="A848" s="11">
        <v>81.2</v>
      </c>
      <c r="B848" s="16">
        <v>2.0449999999999999</v>
      </c>
      <c r="C848" s="11">
        <f t="shared" si="53"/>
        <v>6868.4735388187764</v>
      </c>
      <c r="D848" s="11">
        <f t="shared" si="50"/>
        <v>207.74381435359635</v>
      </c>
      <c r="E848" s="11">
        <f t="shared" si="51"/>
        <v>690.7737669392983</v>
      </c>
      <c r="F848" s="11">
        <f>Speed_Calc!B$5*E848</f>
        <v>621.69639024536843</v>
      </c>
      <c r="G848" s="14">
        <f>Speed_Calc!G$3+Speed_Calc!G$5*A848^2</f>
        <v>46.4396944</v>
      </c>
      <c r="H848" s="7">
        <f>(F848-G848)/Speed_Calc!G$2*9.806</f>
        <v>4.1784941921923577</v>
      </c>
      <c r="I848" s="4">
        <f t="shared" si="52"/>
        <v>22.555555555555557</v>
      </c>
    </row>
    <row r="849" spans="1:9" x14ac:dyDescent="0.15">
      <c r="A849" s="11">
        <v>81.3</v>
      </c>
      <c r="B849" s="16">
        <v>2.0449999999999999</v>
      </c>
      <c r="C849" s="11">
        <f t="shared" si="53"/>
        <v>6876.9322500734788</v>
      </c>
      <c r="D849" s="11">
        <f t="shared" si="50"/>
        <v>208.09337950922261</v>
      </c>
      <c r="E849" s="11">
        <f t="shared" si="51"/>
        <v>691.08502420037053</v>
      </c>
      <c r="F849" s="11">
        <f>Speed_Calc!B$5*E849</f>
        <v>621.97652178033354</v>
      </c>
      <c r="G849" s="14">
        <f>Speed_Calc!G$3+Speed_Calc!G$5*A849^2</f>
        <v>46.504856899999993</v>
      </c>
      <c r="H849" s="7">
        <f>(F849-G849)/Speed_Calc!G$2*9.806</f>
        <v>4.1800556635678143</v>
      </c>
      <c r="I849" s="4">
        <f t="shared" si="52"/>
        <v>22.583333333333332</v>
      </c>
    </row>
    <row r="850" spans="1:9" x14ac:dyDescent="0.15">
      <c r="A850" s="11">
        <v>81.400000000000006</v>
      </c>
      <c r="B850" s="16">
        <v>2.0449999999999999</v>
      </c>
      <c r="C850" s="11">
        <f t="shared" si="53"/>
        <v>6885.390961328183</v>
      </c>
      <c r="D850" s="11">
        <f t="shared" si="50"/>
        <v>208.44254398496</v>
      </c>
      <c r="E850" s="11">
        <f t="shared" si="51"/>
        <v>691.39418766510073</v>
      </c>
      <c r="F850" s="11">
        <f>Speed_Calc!B$5*E850</f>
        <v>622.25476889859067</v>
      </c>
      <c r="G850" s="14">
        <f>Speed_Calc!G$3+Speed_Calc!G$5*A850^2</f>
        <v>46.570099600000006</v>
      </c>
      <c r="H850" s="7">
        <f>(F850-G850)/Speed_Calc!G$2*9.806</f>
        <v>4.1816028645496139</v>
      </c>
      <c r="I850" s="4">
        <f t="shared" si="52"/>
        <v>22.611111111111111</v>
      </c>
    </row>
    <row r="851" spans="1:9" x14ac:dyDescent="0.15">
      <c r="A851" s="11">
        <v>81.5</v>
      </c>
      <c r="B851" s="16">
        <v>2.0449999999999999</v>
      </c>
      <c r="C851" s="11">
        <f t="shared" si="53"/>
        <v>6893.8496725828845</v>
      </c>
      <c r="D851" s="11">
        <f t="shared" si="50"/>
        <v>208.79129601213938</v>
      </c>
      <c r="E851" s="11">
        <f t="shared" si="51"/>
        <v>691.7012260524865</v>
      </c>
      <c r="F851" s="11">
        <f>Speed_Calc!B$5*E851</f>
        <v>622.53110344723791</v>
      </c>
      <c r="G851" s="14">
        <f>Speed_Calc!G$3+Speed_Calc!G$5*A851^2</f>
        <v>46.635422499999997</v>
      </c>
      <c r="H851" s="7">
        <f>(F851-G851)/Speed_Calc!G$2*9.806</f>
        <v>4.1831355906434178</v>
      </c>
      <c r="I851" s="4">
        <f t="shared" si="52"/>
        <v>22.638888888888889</v>
      </c>
    </row>
    <row r="852" spans="1:9" x14ac:dyDescent="0.15">
      <c r="A852" s="11">
        <v>81.599999999999994</v>
      </c>
      <c r="B852" s="16">
        <v>2.0449999999999999</v>
      </c>
      <c r="C852" s="11">
        <f t="shared" si="53"/>
        <v>6902.3083838375878</v>
      </c>
      <c r="D852" s="11">
        <f t="shared" si="50"/>
        <v>209.13962373600006</v>
      </c>
      <c r="E852" s="11">
        <f t="shared" si="51"/>
        <v>692.00610795000023</v>
      </c>
      <c r="F852" s="11">
        <f>Speed_Calc!B$5*E852</f>
        <v>622.80549715500024</v>
      </c>
      <c r="G852" s="14">
        <f>Speed_Calc!G$3+Speed_Calc!G$5*A852^2</f>
        <v>46.700825599999995</v>
      </c>
      <c r="H852" s="7">
        <f>(F852-G852)/Speed_Calc!G$2*9.806</f>
        <v>4.1846536364950602</v>
      </c>
      <c r="I852" s="4">
        <f t="shared" si="52"/>
        <v>22.666666666666664</v>
      </c>
    </row>
    <row r="853" spans="1:9" x14ac:dyDescent="0.15">
      <c r="A853" s="11">
        <v>81.7</v>
      </c>
      <c r="B853" s="16">
        <v>2.0449999999999999</v>
      </c>
      <c r="C853" s="11">
        <f t="shared" si="53"/>
        <v>6910.7670950922929</v>
      </c>
      <c r="D853" s="11">
        <f t="shared" si="50"/>
        <v>209.48751521544958</v>
      </c>
      <c r="E853" s="11">
        <f t="shared" si="51"/>
        <v>692.30880181360317</v>
      </c>
      <c r="F853" s="11">
        <f>Speed_Calc!B$5*E853</f>
        <v>623.07792163224292</v>
      </c>
      <c r="G853" s="14">
        <f>Speed_Calc!G$3+Speed_Calc!G$5*A853^2</f>
        <v>46.766308899999999</v>
      </c>
      <c r="H853" s="7">
        <f>(F853-G853)/Speed_Calc!G$2*9.806</f>
        <v>4.1861567958906472</v>
      </c>
      <c r="I853" s="4">
        <f t="shared" si="52"/>
        <v>22.694444444444446</v>
      </c>
    </row>
    <row r="854" spans="1:9" x14ac:dyDescent="0.15">
      <c r="A854" s="11">
        <v>81.8</v>
      </c>
      <c r="B854" s="16">
        <v>2.0449999999999999</v>
      </c>
      <c r="C854" s="11">
        <f t="shared" si="53"/>
        <v>6919.2258063469944</v>
      </c>
      <c r="D854" s="11">
        <f t="shared" si="50"/>
        <v>209.83495842281613</v>
      </c>
      <c r="E854" s="11">
        <f t="shared" si="51"/>
        <v>692.60927596773058</v>
      </c>
      <c r="F854" s="11">
        <f>Speed_Calc!B$5*E854</f>
        <v>623.34834837095752</v>
      </c>
      <c r="G854" s="14">
        <f>Speed_Calc!G$3+Speed_Calc!G$5*A854^2</f>
        <v>46.831872399999995</v>
      </c>
      <c r="H854" s="7">
        <f>(F854-G854)/Speed_Calc!G$2*9.806</f>
        <v>4.1876448617564517</v>
      </c>
      <c r="I854" s="4">
        <f t="shared" si="52"/>
        <v>22.722222222222221</v>
      </c>
    </row>
    <row r="855" spans="1:9" x14ac:dyDescent="0.15">
      <c r="A855" s="11">
        <v>81.900000000000006</v>
      </c>
      <c r="B855" s="16">
        <v>2.0449999999999999</v>
      </c>
      <c r="C855" s="11">
        <f t="shared" si="53"/>
        <v>6927.6845176016968</v>
      </c>
      <c r="D855" s="11">
        <f t="shared" si="50"/>
        <v>210.18194124360764</v>
      </c>
      <c r="E855" s="11">
        <f t="shared" si="51"/>
        <v>692.90749860530002</v>
      </c>
      <c r="F855" s="11">
        <f>Speed_Calc!B$5*E855</f>
        <v>623.61674874477001</v>
      </c>
      <c r="G855" s="14">
        <f>Speed_Calc!G$3+Speed_Calc!G$5*A855^2</f>
        <v>46.897516100000004</v>
      </c>
      <c r="H855" s="7">
        <f>(F855-G855)/Speed_Calc!G$2*9.806</f>
        <v>4.189117626158974</v>
      </c>
      <c r="I855" s="4">
        <f t="shared" si="52"/>
        <v>22.75</v>
      </c>
    </row>
    <row r="856" spans="1:9" x14ac:dyDescent="0.15">
      <c r="A856" s="11">
        <v>82</v>
      </c>
      <c r="B856" s="16">
        <v>2.0449999999999999</v>
      </c>
      <c r="C856" s="11">
        <f t="shared" si="53"/>
        <v>6936.143228856401</v>
      </c>
      <c r="D856" s="11">
        <f t="shared" si="50"/>
        <v>210.52845147626732</v>
      </c>
      <c r="E856" s="11">
        <f t="shared" si="51"/>
        <v>693.20343778770939</v>
      </c>
      <c r="F856" s="11">
        <f>Speed_Calc!B$5*E856</f>
        <v>623.88309400893843</v>
      </c>
      <c r="G856" s="14">
        <f>Speed_Calc!G$3+Speed_Calc!G$5*A856^2</f>
        <v>46.963239999999999</v>
      </c>
      <c r="H856" s="7">
        <f>(F856-G856)/Speed_Calc!G$2*9.806</f>
        <v>4.1905748803049256</v>
      </c>
      <c r="I856" s="4">
        <f t="shared" si="52"/>
        <v>22.777777777777779</v>
      </c>
    </row>
    <row r="857" spans="1:9" x14ac:dyDescent="0.15">
      <c r="A857" s="11">
        <v>82.1</v>
      </c>
      <c r="B857" s="16">
        <v>2.0449999999999999</v>
      </c>
      <c r="C857" s="11">
        <f t="shared" si="53"/>
        <v>6944.6019401111025</v>
      </c>
      <c r="D857" s="11">
        <f t="shared" si="50"/>
        <v>210.87447683193034</v>
      </c>
      <c r="E857" s="11">
        <f t="shared" si="51"/>
        <v>693.49706144483798</v>
      </c>
      <c r="F857" s="11">
        <f>Speed_Calc!B$5*E857</f>
        <v>624.14735530035421</v>
      </c>
      <c r="G857" s="14">
        <f>Speed_Calc!G$3+Speed_Calc!G$5*A857^2</f>
        <v>47.029044099999993</v>
      </c>
      <c r="H857" s="7">
        <f>(F857-G857)/Speed_Calc!G$2*9.806</f>
        <v>4.1920164145412393</v>
      </c>
      <c r="I857" s="4">
        <f t="shared" si="52"/>
        <v>22.805555555555554</v>
      </c>
    </row>
    <row r="858" spans="1:9" x14ac:dyDescent="0.15">
      <c r="A858" s="11">
        <v>82.2</v>
      </c>
      <c r="B858" s="16">
        <v>2.0449999999999999</v>
      </c>
      <c r="C858" s="11">
        <f t="shared" si="53"/>
        <v>6953.0606513658067</v>
      </c>
      <c r="D858" s="11">
        <f t="shared" si="50"/>
        <v>211.22000493417949</v>
      </c>
      <c r="E858" s="11">
        <f t="shared" si="51"/>
        <v>693.78833737504203</v>
      </c>
      <c r="F858" s="11">
        <f>Speed_Calc!B$5*E858</f>
        <v>624.4095036375378</v>
      </c>
      <c r="G858" s="14">
        <f>Speed_Calc!G$3+Speed_Calc!G$5*A858^2</f>
        <v>47.094928400000001</v>
      </c>
      <c r="H858" s="7">
        <f>(F858-G858)/Speed_Calc!G$2*9.806</f>
        <v>4.1934420183550332</v>
      </c>
      <c r="I858" s="4">
        <f t="shared" si="52"/>
        <v>22.833333333333332</v>
      </c>
    </row>
    <row r="859" spans="1:9" x14ac:dyDescent="0.15">
      <c r="A859" s="11">
        <v>82.3</v>
      </c>
      <c r="B859" s="16">
        <v>2.0449999999999999</v>
      </c>
      <c r="C859" s="11">
        <f t="shared" si="53"/>
        <v>6961.5193626205091</v>
      </c>
      <c r="D859" s="11">
        <f t="shared" si="50"/>
        <v>211.56502331880336</v>
      </c>
      <c r="E859" s="11">
        <f t="shared" si="51"/>
        <v>694.07723324516292</v>
      </c>
      <c r="F859" s="11">
        <f>Speed_Calc!B$5*E859</f>
        <v>624.66950992064665</v>
      </c>
      <c r="G859" s="14">
        <f>Speed_Calc!G$3+Speed_Calc!G$5*A859^2</f>
        <v>47.160892899999993</v>
      </c>
      <c r="H859" s="7">
        <f>(F859-G859)/Speed_Calc!G$2*9.806</f>
        <v>4.1948514803736741</v>
      </c>
      <c r="I859" s="4">
        <f t="shared" si="52"/>
        <v>22.861111111111111</v>
      </c>
    </row>
    <row r="860" spans="1:9" x14ac:dyDescent="0.15">
      <c r="A860" s="11">
        <v>82.4</v>
      </c>
      <c r="B860" s="16">
        <v>2.0449999999999999</v>
      </c>
      <c r="C860" s="11">
        <f t="shared" si="53"/>
        <v>6969.9780738752115</v>
      </c>
      <c r="D860" s="11">
        <f t="shared" si="50"/>
        <v>211.90951943355077</v>
      </c>
      <c r="E860" s="11">
        <f t="shared" si="51"/>
        <v>694.36371659051838</v>
      </c>
      <c r="F860" s="11">
        <f>Speed_Calc!B$5*E860</f>
        <v>624.92734493146656</v>
      </c>
      <c r="G860" s="14">
        <f>Speed_Calc!G$3+Speed_Calc!G$5*A860^2</f>
        <v>47.226937599999999</v>
      </c>
      <c r="H860" s="7">
        <f>(F860-G860)/Speed_Calc!G$2*9.806</f>
        <v>4.1962445883647108</v>
      </c>
      <c r="I860" s="4">
        <f t="shared" si="52"/>
        <v>22.888888888888889</v>
      </c>
    </row>
    <row r="861" spans="1:9" x14ac:dyDescent="0.15">
      <c r="A861" s="11">
        <v>82.5</v>
      </c>
      <c r="B861" s="16">
        <v>2.0449999999999999</v>
      </c>
      <c r="C861" s="11">
        <f t="shared" si="53"/>
        <v>6978.4367851299166</v>
      </c>
      <c r="D861" s="11">
        <f t="shared" si="50"/>
        <v>212.25348063788783</v>
      </c>
      <c r="E861" s="11">
        <f t="shared" si="51"/>
        <v>694.6477548149054</v>
      </c>
      <c r="F861" s="11">
        <f>Speed_Calc!B$5*E861</f>
        <v>625.18297933341489</v>
      </c>
      <c r="G861" s="14">
        <f>Speed_Calc!G$3+Speed_Calc!G$5*A861^2</f>
        <v>47.293062499999998</v>
      </c>
      <c r="H861" s="7">
        <f>(F861-G861)/Speed_Calc!G$2*9.806</f>
        <v>4.1976211292359</v>
      </c>
      <c r="I861" s="4">
        <f t="shared" si="52"/>
        <v>22.916666666666668</v>
      </c>
    </row>
    <row r="862" spans="1:9" x14ac:dyDescent="0.15">
      <c r="A862" s="11">
        <v>82.6</v>
      </c>
      <c r="B862" s="16">
        <v>2.0449999999999999</v>
      </c>
      <c r="C862" s="11">
        <f t="shared" si="53"/>
        <v>6986.8954963846172</v>
      </c>
      <c r="D862" s="11">
        <f t="shared" si="50"/>
        <v>212.59689420275575</v>
      </c>
      <c r="E862" s="11">
        <f t="shared" si="51"/>
        <v>694.92931519060585</v>
      </c>
      <c r="F862" s="11">
        <f>Speed_Calc!B$5*E862</f>
        <v>625.43638367154529</v>
      </c>
      <c r="G862" s="14">
        <f>Speed_Calc!G$3+Speed_Calc!G$5*A862^2</f>
        <v>47.359267599999995</v>
      </c>
      <c r="H862" s="7">
        <f>(F862-G862)/Speed_Calc!G$2*9.806</f>
        <v>4.1989808890352398</v>
      </c>
      <c r="I862" s="4">
        <f t="shared" si="52"/>
        <v>22.944444444444443</v>
      </c>
    </row>
    <row r="863" spans="1:9" x14ac:dyDescent="0.15">
      <c r="A863" s="11">
        <v>82.7</v>
      </c>
      <c r="B863" s="16">
        <v>2.0449999999999999</v>
      </c>
      <c r="C863" s="11">
        <f t="shared" si="53"/>
        <v>6995.3542076393205</v>
      </c>
      <c r="D863" s="11">
        <f t="shared" si="50"/>
        <v>212.93974731032526</v>
      </c>
      <c r="E863" s="11">
        <f t="shared" si="51"/>
        <v>695.20836485837754</v>
      </c>
      <c r="F863" s="11">
        <f>Speed_Calc!B$5*E863</f>
        <v>625.68752837253976</v>
      </c>
      <c r="G863" s="14">
        <f>Speed_Calc!G$3+Speed_Calc!G$5*A863^2</f>
        <v>47.4255529</v>
      </c>
      <c r="H863" s="7">
        <f>(F863-G863)/Speed_Calc!G$2*9.806</f>
        <v>4.2003236529509076</v>
      </c>
      <c r="I863" s="4">
        <f t="shared" si="52"/>
        <v>22.972222222222221</v>
      </c>
    </row>
    <row r="864" spans="1:9" x14ac:dyDescent="0.15">
      <c r="A864" s="11">
        <v>82.8</v>
      </c>
      <c r="B864" s="16">
        <v>2.0449999999999999</v>
      </c>
      <c r="C864" s="11">
        <f t="shared" si="53"/>
        <v>7003.8129188940229</v>
      </c>
      <c r="D864" s="11">
        <f t="shared" si="50"/>
        <v>213.28202705375421</v>
      </c>
      <c r="E864" s="11">
        <f t="shared" si="51"/>
        <v>695.48487082745953</v>
      </c>
      <c r="F864" s="11">
        <f>Speed_Calc!B$5*E864</f>
        <v>625.93638374471357</v>
      </c>
      <c r="G864" s="14">
        <f>Speed_Calc!G$3+Speed_Calc!G$5*A864^2</f>
        <v>47.491918399999996</v>
      </c>
      <c r="H864" s="7">
        <f>(F864-G864)/Speed_Calc!G$2*9.806</f>
        <v>4.2016492053113037</v>
      </c>
      <c r="I864" s="4">
        <f t="shared" si="52"/>
        <v>23</v>
      </c>
    </row>
    <row r="865" spans="1:9" x14ac:dyDescent="0.15">
      <c r="A865" s="11">
        <v>82.9</v>
      </c>
      <c r="B865" s="16">
        <v>2.0449999999999999</v>
      </c>
      <c r="C865" s="11">
        <f t="shared" si="53"/>
        <v>7012.2716301487271</v>
      </c>
      <c r="D865" s="11">
        <f t="shared" si="50"/>
        <v>213.6237204369456</v>
      </c>
      <c r="E865" s="11">
        <f t="shared" si="51"/>
        <v>695.75879997557672</v>
      </c>
      <c r="F865" s="11">
        <f>Speed_Calc!B$5*E865</f>
        <v>626.18291997801907</v>
      </c>
      <c r="G865" s="14">
        <f>Speed_Calc!G$3+Speed_Calc!G$5*A865^2</f>
        <v>47.558364100000006</v>
      </c>
      <c r="H865" s="7">
        <f>(F865-G865)/Speed_Calc!G$2*9.806</f>
        <v>4.2029573295850771</v>
      </c>
      <c r="I865" s="4">
        <f t="shared" si="52"/>
        <v>23.027777777777779</v>
      </c>
    </row>
    <row r="866" spans="1:9" x14ac:dyDescent="0.15">
      <c r="A866" s="11">
        <v>83</v>
      </c>
      <c r="B866" s="16">
        <v>2.0449999999999999</v>
      </c>
      <c r="C866" s="11">
        <f t="shared" si="53"/>
        <v>7020.7303414034295</v>
      </c>
      <c r="D866" s="11">
        <f t="shared" si="50"/>
        <v>213.96481437429921</v>
      </c>
      <c r="E866" s="11">
        <f t="shared" si="51"/>
        <v>696.03011904892503</v>
      </c>
      <c r="F866" s="11">
        <f>Speed_Calc!B$5*E866</f>
        <v>626.42710714403256</v>
      </c>
      <c r="G866" s="14">
        <f>Speed_Calc!G$3+Speed_Calc!G$5*A866^2</f>
        <v>47.624889999999994</v>
      </c>
      <c r="H866" s="7">
        <f>(F866-G866)/Speed_Calc!G$2*9.806</f>
        <v>4.204247808381024</v>
      </c>
      <c r="I866" s="4">
        <f t="shared" si="52"/>
        <v>23.055555555555554</v>
      </c>
    </row>
    <row r="867" spans="1:9" x14ac:dyDescent="0.15">
      <c r="A867" s="11">
        <v>83.1</v>
      </c>
      <c r="B867" s="16">
        <v>2.0449999999999999</v>
      </c>
      <c r="C867" s="11">
        <f t="shared" si="53"/>
        <v>7029.1890526581319</v>
      </c>
      <c r="D867" s="11">
        <f t="shared" si="50"/>
        <v>214.3052956904732</v>
      </c>
      <c r="E867" s="11">
        <f t="shared" si="51"/>
        <v>696.29879466218733</v>
      </c>
      <c r="F867" s="11">
        <f>Speed_Calc!B$5*E867</f>
        <v>626.66891519596857</v>
      </c>
      <c r="G867" s="14">
        <f>Speed_Calc!G$3+Speed_Calc!G$5*A867^2</f>
        <v>47.691496099999995</v>
      </c>
      <c r="H867" s="7">
        <f>(F867-G867)/Speed_Calc!G$2*9.806</f>
        <v>4.2055204234481982</v>
      </c>
      <c r="I867" s="4">
        <f t="shared" si="52"/>
        <v>23.083333333333332</v>
      </c>
    </row>
    <row r="868" spans="1:9" x14ac:dyDescent="0.15">
      <c r="A868" s="11">
        <v>83.2</v>
      </c>
      <c r="B868" s="16">
        <v>2.0449999999999999</v>
      </c>
      <c r="C868" s="11">
        <f t="shared" si="53"/>
        <v>7037.6477639128352</v>
      </c>
      <c r="D868" s="11">
        <f t="shared" si="50"/>
        <v>214.64515112013703</v>
      </c>
      <c r="E868" s="11">
        <f t="shared" si="51"/>
        <v>696.56479329852164</v>
      </c>
      <c r="F868" s="11">
        <f>Speed_Calc!B$5*E868</f>
        <v>626.90831396866952</v>
      </c>
      <c r="G868" s="14">
        <f>Speed_Calc!G$3+Speed_Calc!G$5*A868^2</f>
        <v>47.758182399999995</v>
      </c>
      <c r="H868" s="7">
        <f>(F868-G868)/Speed_Calc!G$2*9.806</f>
        <v>4.206774955675832</v>
      </c>
      <c r="I868" s="4">
        <f t="shared" si="52"/>
        <v>23.111111111111111</v>
      </c>
    </row>
    <row r="869" spans="1:9" x14ac:dyDescent="0.15">
      <c r="A869" s="11">
        <v>83.3</v>
      </c>
      <c r="B869" s="16">
        <v>2.0449999999999999</v>
      </c>
      <c r="C869" s="11">
        <f t="shared" si="53"/>
        <v>7046.1064751675394</v>
      </c>
      <c r="D869" s="11">
        <f t="shared" ref="D869:D932" si="54">-4.687*10^(-17)*C869^5+9.129*10^(-13)*C869^4-6.175*10^(-9)*C869^3+1.799*10^(-5)*C869^2+6.502*10^(-3)*C869</f>
        <v>214.98436730773125</v>
      </c>
      <c r="E869" s="11">
        <f t="shared" si="51"/>
        <v>696.82808130957289</v>
      </c>
      <c r="F869" s="11">
        <f>Speed_Calc!B$5*E869</f>
        <v>627.14527317861564</v>
      </c>
      <c r="G869" s="14">
        <f>Speed_Calc!G$3+Speed_Calc!G$5*A869^2</f>
        <v>47.824948899999995</v>
      </c>
      <c r="H869" s="7">
        <f>(F869-G869)/Speed_Calc!G$2*9.806</f>
        <v>4.2080111850934108</v>
      </c>
      <c r="I869" s="4">
        <f t="shared" si="52"/>
        <v>23.138888888888889</v>
      </c>
    </row>
    <row r="870" spans="1:9" x14ac:dyDescent="0.15">
      <c r="A870" s="11">
        <v>83.4</v>
      </c>
      <c r="B870" s="16">
        <v>2.0449999999999999</v>
      </c>
      <c r="C870" s="11">
        <f t="shared" si="53"/>
        <v>7054.5651864222409</v>
      </c>
      <c r="D870" s="11">
        <f t="shared" si="54"/>
        <v>215.32293080721956</v>
      </c>
      <c r="E870" s="11">
        <f t="shared" ref="E870:E933" si="55">D870*75*B870*B$31*B$32/B$23/C870/2/PI()*60</f>
        <v>697.08862491545915</v>
      </c>
      <c r="F870" s="11">
        <f>Speed_Calc!B$5*E870</f>
        <v>627.37976242391323</v>
      </c>
      <c r="G870" s="14">
        <f>Speed_Calc!G$3+Speed_Calc!G$5*A870^2</f>
        <v>47.891795600000002</v>
      </c>
      <c r="H870" s="7">
        <f>(F870-G870)/Speed_Calc!G$2*9.806</f>
        <v>4.2092288908705866</v>
      </c>
      <c r="I870" s="4">
        <f t="shared" ref="I870:I933" si="56">A870/3.6</f>
        <v>23.166666666666668</v>
      </c>
    </row>
    <row r="871" spans="1:9" x14ac:dyDescent="0.15">
      <c r="A871" s="11">
        <v>83.5</v>
      </c>
      <c r="B871" s="16">
        <v>2.0449999999999999</v>
      </c>
      <c r="C871" s="11">
        <f t="shared" si="53"/>
        <v>7063.0238976769442</v>
      </c>
      <c r="D871" s="11">
        <f t="shared" si="54"/>
        <v>215.66082808185041</v>
      </c>
      <c r="E871" s="11">
        <f t="shared" si="55"/>
        <v>697.34639020478573</v>
      </c>
      <c r="F871" s="11">
        <f>Speed_Calc!B$5*E871</f>
        <v>627.6117511843072</v>
      </c>
      <c r="G871" s="14">
        <f>Speed_Calc!G$3+Speed_Calc!G$5*A871^2</f>
        <v>47.958722499999993</v>
      </c>
      <c r="H871" s="7">
        <f>(F871-G871)/Speed_Calc!G$2*9.806</f>
        <v>4.210427851317271</v>
      </c>
      <c r="I871" s="4">
        <f t="shared" si="56"/>
        <v>23.194444444444443</v>
      </c>
    </row>
    <row r="872" spans="1:9" x14ac:dyDescent="0.15">
      <c r="A872" s="11">
        <v>83.6</v>
      </c>
      <c r="B872" s="16">
        <v>2.0449999999999999</v>
      </c>
      <c r="C872" s="11">
        <f t="shared" si="53"/>
        <v>7071.4826089316466</v>
      </c>
      <c r="D872" s="11">
        <f t="shared" si="54"/>
        <v>215.99804550390672</v>
      </c>
      <c r="E872" s="11">
        <f t="shared" si="55"/>
        <v>697.60134313462697</v>
      </c>
      <c r="F872" s="11">
        <f>Speed_Calc!B$5*E872</f>
        <v>627.84120882116429</v>
      </c>
      <c r="G872" s="14">
        <f>Speed_Calc!G$3+Speed_Calc!G$5*A872^2</f>
        <v>48.025729599999991</v>
      </c>
      <c r="H872" s="7">
        <f>(F872-G872)/Speed_Calc!G$2*9.806</f>
        <v>4.2116078438835087</v>
      </c>
      <c r="I872" s="4">
        <f t="shared" si="56"/>
        <v>23.222222222222221</v>
      </c>
    </row>
    <row r="873" spans="1:9" x14ac:dyDescent="0.15">
      <c r="A873" s="11">
        <v>83.7</v>
      </c>
      <c r="B873" s="16">
        <v>2.0449999999999999</v>
      </c>
      <c r="C873" s="11">
        <f t="shared" si="53"/>
        <v>7079.941320186349</v>
      </c>
      <c r="D873" s="11">
        <f t="shared" si="54"/>
        <v>216.33456935447194</v>
      </c>
      <c r="E873" s="11">
        <f t="shared" si="55"/>
        <v>697.85344953055471</v>
      </c>
      <c r="F873" s="11">
        <f>Speed_Calc!B$5*E873</f>
        <v>628.0681045774993</v>
      </c>
      <c r="G873" s="14">
        <f>Speed_Calc!G$3+Speed_Calc!G$5*A873^2</f>
        <v>48.092816900000003</v>
      </c>
      <c r="H873" s="7">
        <f>(F873-G873)/Speed_Calc!G$2*9.806</f>
        <v>4.212768645159672</v>
      </c>
      <c r="I873" s="4">
        <f t="shared" si="56"/>
        <v>23.25</v>
      </c>
    </row>
    <row r="874" spans="1:9" x14ac:dyDescent="0.15">
      <c r="A874" s="11">
        <v>83.8</v>
      </c>
      <c r="B874" s="16">
        <v>2.0449999999999999</v>
      </c>
      <c r="C874" s="11">
        <f t="shared" si="53"/>
        <v>7088.4000314410532</v>
      </c>
      <c r="D874" s="11">
        <f t="shared" si="54"/>
        <v>216.6703858231765</v>
      </c>
      <c r="E874" s="11">
        <f t="shared" si="55"/>
        <v>698.10267508660684</v>
      </c>
      <c r="F874" s="11">
        <f>Speed_Calc!B$5*E874</f>
        <v>628.29240757794616</v>
      </c>
      <c r="G874" s="14">
        <f>Speed_Calc!G$3+Speed_Calc!G$5*A874^2</f>
        <v>48.159984399999999</v>
      </c>
      <c r="H874" s="7">
        <f>(F874-G874)/Speed_Calc!G$2*9.806</f>
        <v>4.213910030876252</v>
      </c>
      <c r="I874" s="4">
        <f t="shared" si="56"/>
        <v>23.277777777777775</v>
      </c>
    </row>
    <row r="875" spans="1:9" x14ac:dyDescent="0.15">
      <c r="A875" s="11">
        <v>83.9</v>
      </c>
      <c r="B875" s="16">
        <v>2.0449999999999999</v>
      </c>
      <c r="C875" s="11">
        <f t="shared" ref="C875:C938" si="57">A875/3.6/B$23/2/PI()*B$32*B$31*B875*60</f>
        <v>7096.8587426957565</v>
      </c>
      <c r="D875" s="11">
        <f t="shared" si="54"/>
        <v>217.00548100795962</v>
      </c>
      <c r="E875" s="11">
        <f t="shared" si="55"/>
        <v>698.348985365305</v>
      </c>
      <c r="F875" s="11">
        <f>Speed_Calc!B$5*E875</f>
        <v>628.51408682877457</v>
      </c>
      <c r="G875" s="14">
        <f>Speed_Calc!G$3+Speed_Calc!G$5*A875^2</f>
        <v>48.227232100000002</v>
      </c>
      <c r="H875" s="7">
        <f>(F875-G875)/Speed_Calc!G$2*9.806</f>
        <v>4.2150317759039719</v>
      </c>
      <c r="I875" s="4">
        <f t="shared" si="56"/>
        <v>23.305555555555557</v>
      </c>
    </row>
    <row r="876" spans="1:9" x14ac:dyDescent="0.15">
      <c r="A876" s="11">
        <v>84</v>
      </c>
      <c r="B876" s="16">
        <v>2.0449999999999999</v>
      </c>
      <c r="C876" s="11">
        <f t="shared" si="57"/>
        <v>7105.317453950458</v>
      </c>
      <c r="D876" s="11">
        <f t="shared" si="54"/>
        <v>217.33984091482543</v>
      </c>
      <c r="E876" s="11">
        <f t="shared" si="55"/>
        <v>698.59234579765325</v>
      </c>
      <c r="F876" s="11">
        <f>Speed_Calc!B$5*E876</f>
        <v>628.73311121788799</v>
      </c>
      <c r="G876" s="14">
        <f>Speed_Calc!G$3+Speed_Calc!G$5*A876^2</f>
        <v>48.294559999999997</v>
      </c>
      <c r="H876" s="7">
        <f>(F876-G876)/Speed_Calc!G$2*9.806</f>
        <v>4.2161336542537846</v>
      </c>
      <c r="I876" s="4">
        <f t="shared" si="56"/>
        <v>23.333333333333332</v>
      </c>
    </row>
    <row r="877" spans="1:9" x14ac:dyDescent="0.15">
      <c r="A877" s="11">
        <v>84.1</v>
      </c>
      <c r="B877" s="16">
        <v>2.0449999999999999</v>
      </c>
      <c r="C877" s="11">
        <f t="shared" si="57"/>
        <v>7113.7761652051613</v>
      </c>
      <c r="D877" s="11">
        <f t="shared" si="54"/>
        <v>217.67345145759785</v>
      </c>
      <c r="E877" s="11">
        <f t="shared" si="55"/>
        <v>698.83272168313226</v>
      </c>
      <c r="F877" s="11">
        <f>Speed_Calc!B$5*E877</f>
        <v>628.94944951481909</v>
      </c>
      <c r="G877" s="14">
        <f>Speed_Calc!G$3+Speed_Calc!G$5*A877^2</f>
        <v>48.361968099999999</v>
      </c>
      <c r="H877" s="7">
        <f>(F877-G877)/Speed_Calc!G$2*9.806</f>
        <v>4.2172154390768259</v>
      </c>
      <c r="I877" s="4">
        <f t="shared" si="56"/>
        <v>23.361111111111111</v>
      </c>
    </row>
    <row r="878" spans="1:9" x14ac:dyDescent="0.15">
      <c r="A878" s="11">
        <v>84.2</v>
      </c>
      <c r="B878" s="16">
        <v>2.0449999999999999</v>
      </c>
      <c r="C878" s="11">
        <f t="shared" si="57"/>
        <v>7122.2348764598646</v>
      </c>
      <c r="D878" s="11">
        <f t="shared" si="54"/>
        <v>218.00629845768034</v>
      </c>
      <c r="E878" s="11">
        <f t="shared" si="55"/>
        <v>699.07007818971135</v>
      </c>
      <c r="F878" s="11">
        <f>Speed_Calc!B$5*E878</f>
        <v>629.16307037074023</v>
      </c>
      <c r="G878" s="14">
        <f>Speed_Calc!G$3+Speed_Calc!G$5*A878^2</f>
        <v>48.429456399999999</v>
      </c>
      <c r="H878" s="7">
        <f>(F878-G878)/Speed_Calc!G$2*9.806</f>
        <v>4.2182769026645017</v>
      </c>
      <c r="I878" s="4">
        <f t="shared" si="56"/>
        <v>23.388888888888889</v>
      </c>
    </row>
    <row r="879" spans="1:9" x14ac:dyDescent="0.15">
      <c r="A879" s="11">
        <v>84.3</v>
      </c>
      <c r="B879" s="16">
        <v>2.0449999999999999</v>
      </c>
      <c r="C879" s="11">
        <f t="shared" si="57"/>
        <v>7130.693587714567</v>
      </c>
      <c r="D879" s="11">
        <f t="shared" si="54"/>
        <v>218.33836764380624</v>
      </c>
      <c r="E879" s="11">
        <f t="shared" si="55"/>
        <v>699.30438035382792</v>
      </c>
      <c r="F879" s="11">
        <f>Speed_Calc!B$5*E879</f>
        <v>629.37394231844519</v>
      </c>
      <c r="G879" s="14">
        <f>Speed_Calc!G$3+Speed_Calc!G$5*A879^2</f>
        <v>48.4970249</v>
      </c>
      <c r="H879" s="7">
        <f>(F879-G879)/Speed_Calc!G$2*9.806</f>
        <v>4.21931781644835</v>
      </c>
      <c r="I879" s="4">
        <f t="shared" si="56"/>
        <v>23.416666666666664</v>
      </c>
    </row>
    <row r="880" spans="1:9" x14ac:dyDescent="0.15">
      <c r="A880" s="11">
        <v>84.4</v>
      </c>
      <c r="B880" s="16">
        <v>2.0449999999999999</v>
      </c>
      <c r="C880" s="11">
        <f t="shared" si="57"/>
        <v>7139.1522989692721</v>
      </c>
      <c r="D880" s="11">
        <f t="shared" si="54"/>
        <v>218.66964465180237</v>
      </c>
      <c r="E880" s="11">
        <f t="shared" si="55"/>
        <v>699.53559308041031</v>
      </c>
      <c r="F880" s="11">
        <f>Speed_Calc!B$5*E880</f>
        <v>629.5820337723693</v>
      </c>
      <c r="G880" s="14">
        <f>Speed_Calc!G$3+Speed_Calc!G$5*A880^2</f>
        <v>48.564673599999999</v>
      </c>
      <c r="H880" s="7">
        <f>(F880-G880)/Speed_Calc!G$2*9.806</f>
        <v>4.2203379510001868</v>
      </c>
      <c r="I880" s="4">
        <f t="shared" si="56"/>
        <v>23.444444444444446</v>
      </c>
    </row>
    <row r="881" spans="1:9" x14ac:dyDescent="0.15">
      <c r="A881" s="11">
        <v>84.5</v>
      </c>
      <c r="B881" s="16">
        <v>2.0449999999999999</v>
      </c>
      <c r="C881" s="11">
        <f t="shared" si="57"/>
        <v>7147.6110102239718</v>
      </c>
      <c r="D881" s="11">
        <f t="shared" si="54"/>
        <v>219.00011502433995</v>
      </c>
      <c r="E881" s="11">
        <f t="shared" si="55"/>
        <v>699.76368114286151</v>
      </c>
      <c r="F881" s="11">
        <f>Speed_Calc!B$5*E881</f>
        <v>629.78731302857534</v>
      </c>
      <c r="G881" s="14">
        <f>Speed_Calc!G$3+Speed_Calc!G$5*A881^2</f>
        <v>48.632402499999998</v>
      </c>
      <c r="H881" s="7">
        <f>(F881-G881)/Speed_Calc!G$2*9.806</f>
        <v>4.2213370760320066</v>
      </c>
      <c r="I881" s="4">
        <f t="shared" si="56"/>
        <v>23.472222222222221</v>
      </c>
    </row>
    <row r="882" spans="1:9" x14ac:dyDescent="0.15">
      <c r="A882" s="11">
        <v>84.6</v>
      </c>
      <c r="B882" s="16">
        <v>2.0449999999999999</v>
      </c>
      <c r="C882" s="11">
        <f t="shared" si="57"/>
        <v>7156.0697214786742</v>
      </c>
      <c r="D882" s="11">
        <f t="shared" si="54"/>
        <v>219.32976421069287</v>
      </c>
      <c r="E882" s="11">
        <f t="shared" si="55"/>
        <v>699.98860918306264</v>
      </c>
      <c r="F882" s="11">
        <f>Speed_Calc!B$5*E882</f>
        <v>629.98974826475637</v>
      </c>
      <c r="G882" s="14">
        <f>Speed_Calc!G$3+Speed_Calc!G$5*A882^2</f>
        <v>48.700211599999989</v>
      </c>
      <c r="H882" s="7">
        <f>(F882-G882)/Speed_Calc!G$2*9.806</f>
        <v>4.2223149603960008</v>
      </c>
      <c r="I882" s="4">
        <f t="shared" si="56"/>
        <v>23.499999999999996</v>
      </c>
    </row>
    <row r="883" spans="1:9" x14ac:dyDescent="0.15">
      <c r="A883" s="11">
        <v>84.7</v>
      </c>
      <c r="B883" s="16">
        <v>2.0449999999999999</v>
      </c>
      <c r="C883" s="11">
        <f t="shared" si="57"/>
        <v>7164.5284327333793</v>
      </c>
      <c r="D883" s="11">
        <f t="shared" si="54"/>
        <v>219.65857756649689</v>
      </c>
      <c r="E883" s="11">
        <f t="shared" si="55"/>
        <v>700.21034171138331</v>
      </c>
      <c r="F883" s="11">
        <f>Speed_Calc!B$5*E883</f>
        <v>630.18930754024495</v>
      </c>
      <c r="G883" s="14">
        <f>Speed_Calc!G$3+Speed_Calc!G$5*A883^2</f>
        <v>48.768100899999993</v>
      </c>
      <c r="H883" s="7">
        <f>(F883-G883)/Speed_Calc!G$2*9.806</f>
        <v>4.2232713720846231</v>
      </c>
      <c r="I883" s="4">
        <f t="shared" si="56"/>
        <v>23.527777777777779</v>
      </c>
    </row>
    <row r="884" spans="1:9" x14ac:dyDescent="0.15">
      <c r="A884" s="11">
        <v>84.8</v>
      </c>
      <c r="B884" s="16">
        <v>2.0449999999999999</v>
      </c>
      <c r="C884" s="11">
        <f t="shared" si="57"/>
        <v>7172.9871439880799</v>
      </c>
      <c r="D884" s="11">
        <f t="shared" si="54"/>
        <v>219.9865403535006</v>
      </c>
      <c r="E884" s="11">
        <f t="shared" si="55"/>
        <v>700.42884310666489</v>
      </c>
      <c r="F884" s="11">
        <f>Speed_Calc!B$5*E884</f>
        <v>630.38595879599836</v>
      </c>
      <c r="G884" s="14">
        <f>Speed_Calc!G$3+Speed_Calc!G$5*A884^2</f>
        <v>48.836070399999997</v>
      </c>
      <c r="H884" s="7">
        <f>(F884-G884)/Speed_Calc!G$2*9.806</f>
        <v>4.2242060782304884</v>
      </c>
      <c r="I884" s="4">
        <f t="shared" si="56"/>
        <v>23.555555555555554</v>
      </c>
    </row>
    <row r="885" spans="1:9" x14ac:dyDescent="0.15">
      <c r="A885" s="11">
        <v>84.9</v>
      </c>
      <c r="B885" s="16">
        <v>2.0449999999999999</v>
      </c>
      <c r="C885" s="11">
        <f t="shared" si="57"/>
        <v>7181.4458552427868</v>
      </c>
      <c r="D885" s="11">
        <f t="shared" si="54"/>
        <v>220.31363773932719</v>
      </c>
      <c r="E885" s="11">
        <f t="shared" si="55"/>
        <v>700.64407761623477</v>
      </c>
      <c r="F885" s="11">
        <f>Speed_Calc!B$5*E885</f>
        <v>630.57966985461132</v>
      </c>
      <c r="G885" s="14">
        <f>Speed_Calc!G$3+Speed_Calc!G$5*A885^2</f>
        <v>48.9041201</v>
      </c>
      <c r="H885" s="7">
        <f>(F885-G885)/Speed_Calc!G$2*9.806</f>
        <v>4.2251188451064579</v>
      </c>
      <c r="I885" s="4">
        <f t="shared" si="56"/>
        <v>23.583333333333336</v>
      </c>
    </row>
    <row r="886" spans="1:9" x14ac:dyDescent="0.15">
      <c r="A886" s="11">
        <v>85</v>
      </c>
      <c r="B886" s="16">
        <v>2.0449999999999999</v>
      </c>
      <c r="C886" s="11">
        <f t="shared" si="57"/>
        <v>7189.9045664974883</v>
      </c>
      <c r="D886" s="11">
        <f t="shared" si="54"/>
        <v>220.63985479722709</v>
      </c>
      <c r="E886" s="11">
        <f t="shared" si="55"/>
        <v>700.85600935589775</v>
      </c>
      <c r="F886" s="11">
        <f>Speed_Calc!B$5*E886</f>
        <v>630.77040842030794</v>
      </c>
      <c r="G886" s="14">
        <f>Speed_Calc!G$3+Speed_Calc!G$5*A886^2</f>
        <v>48.972250000000003</v>
      </c>
      <c r="H886" s="7">
        <f>(F886-G886)/Speed_Calc!G$2*9.806</f>
        <v>4.226009438125585</v>
      </c>
      <c r="I886" s="4">
        <f t="shared" si="56"/>
        <v>23.611111111111111</v>
      </c>
    </row>
    <row r="887" spans="1:9" x14ac:dyDescent="0.15">
      <c r="A887" s="11">
        <v>85.1</v>
      </c>
      <c r="B887" s="16">
        <v>2.0449999999999999</v>
      </c>
      <c r="C887" s="11">
        <f t="shared" si="57"/>
        <v>7198.3632777521907</v>
      </c>
      <c r="D887" s="11">
        <f t="shared" si="54"/>
        <v>220.96517650583652</v>
      </c>
      <c r="E887" s="11">
        <f t="shared" si="55"/>
        <v>701.06460230993969</v>
      </c>
      <c r="F887" s="11">
        <f>Speed_Calc!B$5*E887</f>
        <v>630.95814207894568</v>
      </c>
      <c r="G887" s="14">
        <f>Speed_Calc!G$3+Speed_Calc!G$5*A887^2</f>
        <v>49.04046009999999</v>
      </c>
      <c r="H887" s="7">
        <f>(F887-G887)/Speed_Calc!G$2*9.806</f>
        <v>4.2268776218411412</v>
      </c>
      <c r="I887" s="4">
        <f t="shared" si="56"/>
        <v>23.638888888888886</v>
      </c>
    </row>
    <row r="888" spans="1:9" x14ac:dyDescent="0.15">
      <c r="A888" s="11">
        <v>85.2</v>
      </c>
      <c r="B888" s="16">
        <v>2.0449999999999999</v>
      </c>
      <c r="C888" s="11">
        <f t="shared" si="57"/>
        <v>7206.821989006894</v>
      </c>
      <c r="D888" s="11">
        <f t="shared" si="54"/>
        <v>221.28958774893263</v>
      </c>
      <c r="E888" s="11">
        <f t="shared" si="55"/>
        <v>701.26982033112461</v>
      </c>
      <c r="F888" s="11">
        <f>Speed_Calc!B$5*E888</f>
        <v>631.14283829801218</v>
      </c>
      <c r="G888" s="14">
        <f>Speed_Calc!G$3+Speed_Calc!G$5*A888^2</f>
        <v>49.108750400000005</v>
      </c>
      <c r="H888" s="7">
        <f>(F888-G888)/Speed_Calc!G$2*9.806</f>
        <v>4.2277231599465983</v>
      </c>
      <c r="I888" s="4">
        <f t="shared" si="56"/>
        <v>23.666666666666668</v>
      </c>
    </row>
    <row r="889" spans="1:9" x14ac:dyDescent="0.15">
      <c r="A889" s="11">
        <v>85.3</v>
      </c>
      <c r="B889" s="16">
        <v>2.0449999999999999</v>
      </c>
      <c r="C889" s="11">
        <f t="shared" si="57"/>
        <v>7215.2807002615964</v>
      </c>
      <c r="D889" s="11">
        <f t="shared" si="54"/>
        <v>221.61307331519205</v>
      </c>
      <c r="E889" s="11">
        <f t="shared" si="55"/>
        <v>701.47162714070168</v>
      </c>
      <c r="F889" s="11">
        <f>Speed_Calc!B$5*E889</f>
        <v>631.32446442663149</v>
      </c>
      <c r="G889" s="14">
        <f>Speed_Calc!G$3+Speed_Calc!G$5*A889^2</f>
        <v>49.177120899999991</v>
      </c>
      <c r="H889" s="7">
        <f>(F889-G889)/Speed_Calc!G$2*9.806</f>
        <v>4.2285458152756652</v>
      </c>
      <c r="I889" s="4">
        <f t="shared" si="56"/>
        <v>23.694444444444443</v>
      </c>
    </row>
    <row r="890" spans="1:9" x14ac:dyDescent="0.15">
      <c r="A890" s="11">
        <v>85.4</v>
      </c>
      <c r="B890" s="16">
        <v>2.0449999999999999</v>
      </c>
      <c r="C890" s="11">
        <f t="shared" si="57"/>
        <v>7223.7394115162997</v>
      </c>
      <c r="D890" s="11">
        <f t="shared" si="54"/>
        <v>221.93561789794515</v>
      </c>
      <c r="E890" s="11">
        <f t="shared" si="55"/>
        <v>701.66998632839773</v>
      </c>
      <c r="F890" s="11">
        <f>Speed_Calc!B$5*E890</f>
        <v>631.50298769555798</v>
      </c>
      <c r="G890" s="14">
        <f>Speed_Calc!G$3+Speed_Calc!G$5*A890^2</f>
        <v>49.245571600000005</v>
      </c>
      <c r="H890" s="7">
        <f>(F890-G890)/Speed_Calc!G$2*9.806</f>
        <v>4.2293453498022524</v>
      </c>
      <c r="I890" s="4">
        <f t="shared" si="56"/>
        <v>23.722222222222225</v>
      </c>
    </row>
    <row r="891" spans="1:9" x14ac:dyDescent="0.15">
      <c r="A891" s="11">
        <v>85.5</v>
      </c>
      <c r="B891" s="16">
        <v>2.0449999999999999</v>
      </c>
      <c r="C891" s="11">
        <f t="shared" si="57"/>
        <v>7232.1981227710039</v>
      </c>
      <c r="D891" s="11">
        <f t="shared" si="54"/>
        <v>222.25720609493143</v>
      </c>
      <c r="E891" s="11">
        <f t="shared" si="55"/>
        <v>701.86486135241489</v>
      </c>
      <c r="F891" s="11">
        <f>Speed_Calc!B$5*E891</f>
        <v>631.67837521717342</v>
      </c>
      <c r="G891" s="14">
        <f>Speed_Calc!G$3+Speed_Calc!G$5*A891^2</f>
        <v>49.314102499999997</v>
      </c>
      <c r="H891" s="7">
        <f>(F891-G891)/Speed_Calc!G$2*9.806</f>
        <v>4.2301215246404462</v>
      </c>
      <c r="I891" s="4">
        <f t="shared" si="56"/>
        <v>23.75</v>
      </c>
    </row>
    <row r="892" spans="1:9" x14ac:dyDescent="0.15">
      <c r="A892" s="11">
        <v>85.6</v>
      </c>
      <c r="B892" s="16">
        <v>2.0449999999999999</v>
      </c>
      <c r="C892" s="11">
        <f t="shared" si="57"/>
        <v>7240.6568340257054</v>
      </c>
      <c r="D892" s="11">
        <f t="shared" si="54"/>
        <v>222.57782240806091</v>
      </c>
      <c r="E892" s="11">
        <f t="shared" si="55"/>
        <v>702.05621553944445</v>
      </c>
      <c r="F892" s="11">
        <f>Speed_Calc!B$5*E892</f>
        <v>631.85059398550004</v>
      </c>
      <c r="G892" s="14">
        <f>Speed_Calc!G$3+Speed_Calc!G$5*A892^2</f>
        <v>49.382713599999988</v>
      </c>
      <c r="H892" s="7">
        <f>(F892-G892)/Speed_Calc!G$2*9.806</f>
        <v>4.230874100044602</v>
      </c>
      <c r="I892" s="4">
        <f t="shared" si="56"/>
        <v>23.777777777777775</v>
      </c>
    </row>
    <row r="893" spans="1:9" x14ac:dyDescent="0.15">
      <c r="A893" s="11">
        <v>85.7</v>
      </c>
      <c r="B893" s="16">
        <v>2.0449999999999999</v>
      </c>
      <c r="C893" s="11">
        <f t="shared" si="57"/>
        <v>7249.1155452804078</v>
      </c>
      <c r="D893" s="11">
        <f t="shared" si="54"/>
        <v>222.89745124316465</v>
      </c>
      <c r="E893" s="11">
        <f t="shared" si="55"/>
        <v>702.24401208464951</v>
      </c>
      <c r="F893" s="11">
        <f>Speed_Calc!B$5*E893</f>
        <v>632.01961087618463</v>
      </c>
      <c r="G893" s="14">
        <f>Speed_Calc!G$3+Speed_Calc!G$5*A893^2</f>
        <v>49.4514049</v>
      </c>
      <c r="H893" s="7">
        <f>(F893-G893)/Speed_Calc!G$2*9.806</f>
        <v>4.2316028354092339</v>
      </c>
      <c r="I893" s="4">
        <f t="shared" si="56"/>
        <v>23.805555555555557</v>
      </c>
    </row>
    <row r="894" spans="1:9" x14ac:dyDescent="0.15">
      <c r="A894" s="11">
        <v>85.8</v>
      </c>
      <c r="B894" s="16">
        <v>2.0449999999999999</v>
      </c>
      <c r="C894" s="11">
        <f t="shared" si="57"/>
        <v>7257.5742565351111</v>
      </c>
      <c r="D894" s="11">
        <f t="shared" si="54"/>
        <v>223.21607690975645</v>
      </c>
      <c r="E894" s="11">
        <f t="shared" si="55"/>
        <v>702.42821405168127</v>
      </c>
      <c r="F894" s="11">
        <f>Speed_Calc!B$5*E894</f>
        <v>632.18539264651315</v>
      </c>
      <c r="G894" s="14">
        <f>Speed_Calc!G$3+Speed_Calc!G$5*A894^2</f>
        <v>49.520176399999997</v>
      </c>
      <c r="H894" s="7">
        <f>(F894-G894)/Speed_Calc!G$2*9.806</f>
        <v>4.2323074892691173</v>
      </c>
      <c r="I894" s="4">
        <f t="shared" si="56"/>
        <v>23.833333333333332</v>
      </c>
    </row>
    <row r="895" spans="1:9" x14ac:dyDescent="0.15">
      <c r="A895" s="11">
        <v>85.9</v>
      </c>
      <c r="B895" s="16">
        <v>2.0449999999999999</v>
      </c>
      <c r="C895" s="11">
        <f t="shared" si="57"/>
        <v>7266.0329677898144</v>
      </c>
      <c r="D895" s="11">
        <f t="shared" si="54"/>
        <v>223.53368362078567</v>
      </c>
      <c r="E895" s="11">
        <f t="shared" si="55"/>
        <v>702.60878437266729</v>
      </c>
      <c r="F895" s="11">
        <f>Speed_Calc!B$5*E895</f>
        <v>632.3479059354006</v>
      </c>
      <c r="G895" s="14">
        <f>Speed_Calc!G$3+Speed_Calc!G$5*A895^2</f>
        <v>49.589028100000007</v>
      </c>
      <c r="H895" s="7">
        <f>(F895-G895)/Speed_Calc!G$2*9.806</f>
        <v>4.2329878192992139</v>
      </c>
      <c r="I895" s="4">
        <f t="shared" si="56"/>
        <v>23.861111111111111</v>
      </c>
    </row>
    <row r="896" spans="1:9" x14ac:dyDescent="0.15">
      <c r="A896" s="11">
        <v>86</v>
      </c>
      <c r="B896" s="16">
        <v>2.0449999999999999</v>
      </c>
      <c r="C896" s="11">
        <f t="shared" si="57"/>
        <v>7274.4916790445177</v>
      </c>
      <c r="D896" s="11">
        <f t="shared" si="54"/>
        <v>223.85025549239458</v>
      </c>
      <c r="E896" s="11">
        <f t="shared" si="55"/>
        <v>702.78568584821551</v>
      </c>
      <c r="F896" s="11">
        <f>Speed_Calc!B$5*E896</f>
        <v>632.50711726339398</v>
      </c>
      <c r="G896" s="14">
        <f>Speed_Calc!G$3+Speed_Calc!G$5*A896^2</f>
        <v>49.657960000000003</v>
      </c>
      <c r="H896" s="7">
        <f>(F896-G896)/Speed_Calc!G$2*9.806</f>
        <v>4.2336435823146967</v>
      </c>
      <c r="I896" s="4">
        <f t="shared" si="56"/>
        <v>23.888888888888889</v>
      </c>
    </row>
    <row r="897" spans="1:9" x14ac:dyDescent="0.15">
      <c r="A897" s="11">
        <v>86.1</v>
      </c>
      <c r="B897" s="16">
        <v>2.0449999999999999</v>
      </c>
      <c r="C897" s="11">
        <f t="shared" si="57"/>
        <v>7282.9503902992192</v>
      </c>
      <c r="D897" s="11">
        <f t="shared" si="54"/>
        <v>224.16577654367475</v>
      </c>
      <c r="E897" s="11">
        <f t="shared" si="55"/>
        <v>702.95888114741217</v>
      </c>
      <c r="F897" s="11">
        <f>Speed_Calc!B$5*E897</f>
        <v>632.66299303267101</v>
      </c>
      <c r="G897" s="14">
        <f>Speed_Calc!G$3+Speed_Calc!G$5*A897^2</f>
        <v>49.726972099999998</v>
      </c>
      <c r="H897" s="7">
        <f>(F897-G897)/Speed_Calc!G$2*9.806</f>
        <v>4.2342745342709414</v>
      </c>
      <c r="I897" s="4">
        <f t="shared" si="56"/>
        <v>23.916666666666664</v>
      </c>
    </row>
    <row r="898" spans="1:9" x14ac:dyDescent="0.15">
      <c r="A898" s="11">
        <v>86.2</v>
      </c>
      <c r="B898" s="16">
        <v>2.0449999999999999</v>
      </c>
      <c r="C898" s="11">
        <f t="shared" si="57"/>
        <v>7291.4091015539252</v>
      </c>
      <c r="D898" s="11">
        <f t="shared" si="54"/>
        <v>224.48023069642466</v>
      </c>
      <c r="E898" s="11">
        <f t="shared" si="55"/>
        <v>703.12833280782638</v>
      </c>
      <c r="F898" s="11">
        <f>Speed_Calc!B$5*E898</f>
        <v>632.81549952704381</v>
      </c>
      <c r="G898" s="14">
        <f>Speed_Calc!G$3+Speed_Calc!G$5*A898^2</f>
        <v>49.796064399999999</v>
      </c>
      <c r="H898" s="7">
        <f>(F898-G898)/Speed_Calc!G$2*9.806</f>
        <v>4.2348804302635488</v>
      </c>
      <c r="I898" s="4">
        <f t="shared" si="56"/>
        <v>23.944444444444446</v>
      </c>
    </row>
    <row r="899" spans="1:9" x14ac:dyDescent="0.15">
      <c r="A899" s="11">
        <v>86.3</v>
      </c>
      <c r="B899" s="16">
        <v>2.0449999999999999</v>
      </c>
      <c r="C899" s="11">
        <f t="shared" si="57"/>
        <v>7299.8678128086258</v>
      </c>
      <c r="D899" s="11">
        <f t="shared" si="54"/>
        <v>224.79360177490506</v>
      </c>
      <c r="E899" s="11">
        <f t="shared" si="55"/>
        <v>703.2940032355084</v>
      </c>
      <c r="F899" s="11">
        <f>Speed_Calc!B$5*E899</f>
        <v>632.96460291195763</v>
      </c>
      <c r="G899" s="14">
        <f>Speed_Calc!G$3+Speed_Calc!G$5*A899^2</f>
        <v>49.865236899999999</v>
      </c>
      <c r="H899" s="7">
        <f>(F899-G899)/Speed_Calc!G$2*9.806</f>
        <v>4.2354610245283375</v>
      </c>
      <c r="I899" s="4">
        <f t="shared" si="56"/>
        <v>23.972222222222221</v>
      </c>
    </row>
    <row r="900" spans="1:9" x14ac:dyDescent="0.15">
      <c r="A900" s="11">
        <v>86.4</v>
      </c>
      <c r="B900" s="16">
        <v>2.0449999999999999</v>
      </c>
      <c r="C900" s="11">
        <f t="shared" si="57"/>
        <v>7308.3265240633291</v>
      </c>
      <c r="D900" s="11">
        <f t="shared" si="54"/>
        <v>225.10587350559578</v>
      </c>
      <c r="E900" s="11">
        <f t="shared" si="55"/>
        <v>703.4558547049869</v>
      </c>
      <c r="F900" s="11">
        <f>Speed_Calc!B$5*E900</f>
        <v>633.11026923448821</v>
      </c>
      <c r="G900" s="14">
        <f>Speed_Calc!G$3+Speed_Calc!G$5*A900^2</f>
        <v>49.934489600000006</v>
      </c>
      <c r="H900" s="7">
        <f>(F900-G900)/Speed_Calc!G$2*9.806</f>
        <v>4.2360160704413268</v>
      </c>
      <c r="I900" s="4">
        <f t="shared" si="56"/>
        <v>24</v>
      </c>
    </row>
    <row r="901" spans="1:9" x14ac:dyDescent="0.15">
      <c r="A901" s="11">
        <v>86.5</v>
      </c>
      <c r="B901" s="16">
        <v>2.0449999999999999</v>
      </c>
      <c r="C901" s="11">
        <f t="shared" si="57"/>
        <v>7316.7852353180333</v>
      </c>
      <c r="D901" s="11">
        <f t="shared" si="54"/>
        <v>225.41702951695109</v>
      </c>
      <c r="E901" s="11">
        <f t="shared" si="55"/>
        <v>703.61384935926924</v>
      </c>
      <c r="F901" s="11">
        <f>Speed_Calc!B$5*E901</f>
        <v>633.2524644233423</v>
      </c>
      <c r="G901" s="14">
        <f>Speed_Calc!G$3+Speed_Calc!G$5*A901^2</f>
        <v>50.003822499999998</v>
      </c>
      <c r="H901" s="7">
        <f>(F901-G901)/Speed_Calc!G$2*9.806</f>
        <v>4.2365453205187364</v>
      </c>
      <c r="I901" s="4">
        <f t="shared" si="56"/>
        <v>24.027777777777779</v>
      </c>
    </row>
    <row r="902" spans="1:9" x14ac:dyDescent="0.15">
      <c r="A902" s="11">
        <v>86.6</v>
      </c>
      <c r="B902" s="16">
        <v>2.0449999999999999</v>
      </c>
      <c r="C902" s="11">
        <f t="shared" si="57"/>
        <v>7325.243946572733</v>
      </c>
      <c r="D902" s="11">
        <f t="shared" si="54"/>
        <v>225.72705333915798</v>
      </c>
      <c r="E902" s="11">
        <f t="shared" si="55"/>
        <v>703.76794920984605</v>
      </c>
      <c r="F902" s="11">
        <f>Speed_Calc!B$5*E902</f>
        <v>633.39115428886146</v>
      </c>
      <c r="G902" s="14">
        <f>Speed_Calc!G$3+Speed_Calc!G$5*A902^2</f>
        <v>50.07323559999999</v>
      </c>
      <c r="H902" s="7">
        <f>(F902-G902)/Speed_Calc!G$2*9.806</f>
        <v>4.237048526417019</v>
      </c>
      <c r="I902" s="4">
        <f t="shared" si="56"/>
        <v>24.055555555555554</v>
      </c>
    </row>
    <row r="903" spans="1:9" x14ac:dyDescent="0.15">
      <c r="A903" s="11">
        <v>86.7</v>
      </c>
      <c r="B903" s="16">
        <v>2.0449999999999999</v>
      </c>
      <c r="C903" s="11">
        <f t="shared" si="57"/>
        <v>7333.7026578274381</v>
      </c>
      <c r="D903" s="11">
        <f t="shared" si="54"/>
        <v>226.03592840389175</v>
      </c>
      <c r="E903" s="11">
        <f t="shared" si="55"/>
        <v>703.91811613668688</v>
      </c>
      <c r="F903" s="11">
        <f>Speed_Calc!B$5*E903</f>
        <v>633.52630452301821</v>
      </c>
      <c r="G903" s="14">
        <f>Speed_Calc!G$3+Speed_Calc!G$5*A903^2</f>
        <v>50.142728899999994</v>
      </c>
      <c r="H903" s="7">
        <f>(F903-G903)/Speed_Calc!G$2*9.806</f>
        <v>4.2375254389328267</v>
      </c>
      <c r="I903" s="4">
        <f t="shared" si="56"/>
        <v>24.083333333333332</v>
      </c>
    </row>
    <row r="904" spans="1:9" x14ac:dyDescent="0.15">
      <c r="A904" s="11">
        <v>86.8</v>
      </c>
      <c r="B904" s="16">
        <v>2.0449999999999999</v>
      </c>
      <c r="C904" s="11">
        <f t="shared" si="57"/>
        <v>7342.1613690821405</v>
      </c>
      <c r="D904" s="11">
        <f t="shared" si="54"/>
        <v>226.34363804407195</v>
      </c>
      <c r="E904" s="11">
        <f t="shared" si="55"/>
        <v>704.06431188824206</v>
      </c>
      <c r="F904" s="11">
        <f>Speed_Calc!B$5*E904</f>
        <v>633.65788069941789</v>
      </c>
      <c r="G904" s="14">
        <f>Speed_Calc!G$3+Speed_Calc!G$5*A904^2</f>
        <v>50.212302399999999</v>
      </c>
      <c r="H904" s="7">
        <f>(F904-G904)/Speed_Calc!G$2*9.806</f>
        <v>4.2379758080030303</v>
      </c>
      <c r="I904" s="4">
        <f t="shared" si="56"/>
        <v>24.111111111111111</v>
      </c>
    </row>
    <row r="905" spans="1:9" x14ac:dyDescent="0.15">
      <c r="A905" s="11">
        <v>86.9</v>
      </c>
      <c r="B905" s="16">
        <v>2.0449999999999999</v>
      </c>
      <c r="C905" s="11">
        <f t="shared" si="57"/>
        <v>7350.6200803368429</v>
      </c>
      <c r="D905" s="11">
        <f t="shared" si="54"/>
        <v>226.65016549361974</v>
      </c>
      <c r="E905" s="11">
        <f t="shared" si="55"/>
        <v>704.20649808144219</v>
      </c>
      <c r="F905" s="11">
        <f>Speed_Calc!B$5*E905</f>
        <v>633.78584827329803</v>
      </c>
      <c r="G905" s="14">
        <f>Speed_Calc!G$3+Speed_Calc!G$5*A905^2</f>
        <v>50.281956100000002</v>
      </c>
      <c r="H905" s="7">
        <f>(F905-G905)/Speed_Calc!G$2*9.806</f>
        <v>4.2383993827047108</v>
      </c>
      <c r="I905" s="4">
        <f t="shared" si="56"/>
        <v>24.138888888888889</v>
      </c>
    </row>
    <row r="906" spans="1:9" x14ac:dyDescent="0.15">
      <c r="A906" s="11">
        <v>87</v>
      </c>
      <c r="B906" s="16">
        <v>2.0449999999999999</v>
      </c>
      <c r="C906" s="11">
        <f t="shared" si="57"/>
        <v>7359.0787915915462</v>
      </c>
      <c r="D906" s="11">
        <f t="shared" si="54"/>
        <v>226.95549388721378</v>
      </c>
      <c r="E906" s="11">
        <f t="shared" si="55"/>
        <v>704.34463620169788</v>
      </c>
      <c r="F906" s="11">
        <f>Speed_Calc!B$5*E906</f>
        <v>633.91017258152806</v>
      </c>
      <c r="G906" s="14">
        <f>Speed_Calc!G$3+Speed_Calc!G$5*A906^2</f>
        <v>50.351689999999998</v>
      </c>
      <c r="H906" s="7">
        <f>(F906-G906)/Speed_Calc!G$2*9.806</f>
        <v>4.238795911255159</v>
      </c>
      <c r="I906" s="4">
        <f t="shared" si="56"/>
        <v>24.166666666666664</v>
      </c>
    </row>
    <row r="907" spans="1:9" x14ac:dyDescent="0.15">
      <c r="A907" s="11">
        <v>87.1</v>
      </c>
      <c r="B907" s="16">
        <v>2.0449999999999999</v>
      </c>
      <c r="C907" s="11">
        <f t="shared" si="57"/>
        <v>7367.5375028462495</v>
      </c>
      <c r="D907" s="11">
        <f t="shared" si="54"/>
        <v>227.25960626004712</v>
      </c>
      <c r="E907" s="11">
        <f t="shared" si="55"/>
        <v>704.47868760290157</v>
      </c>
      <c r="F907" s="11">
        <f>Speed_Calc!B$5*E907</f>
        <v>634.03081884261144</v>
      </c>
      <c r="G907" s="14">
        <f>Speed_Calc!G$3+Speed_Calc!G$5*A907^2</f>
        <v>50.421504099999993</v>
      </c>
      <c r="H907" s="7">
        <f>(F907-G907)/Speed_Calc!G$2*9.806</f>
        <v>4.2391651410118873</v>
      </c>
      <c r="I907" s="4">
        <f t="shared" si="56"/>
        <v>24.194444444444443</v>
      </c>
    </row>
    <row r="908" spans="1:9" x14ac:dyDescent="0.15">
      <c r="A908" s="11">
        <v>87.2</v>
      </c>
      <c r="B908" s="16">
        <v>2.0449999999999999</v>
      </c>
      <c r="C908" s="11">
        <f t="shared" si="57"/>
        <v>7375.9962141009519</v>
      </c>
      <c r="D908" s="11">
        <f t="shared" si="54"/>
        <v>227.56248554758139</v>
      </c>
      <c r="E908" s="11">
        <f t="shared" si="55"/>
        <v>704.60861350741948</v>
      </c>
      <c r="F908" s="11">
        <f>Speed_Calc!B$5*E908</f>
        <v>634.1477521566776</v>
      </c>
      <c r="G908" s="14">
        <f>Speed_Calc!G$3+Speed_Calc!G$5*A908^2</f>
        <v>50.491398399999994</v>
      </c>
      <c r="H908" s="7">
        <f>(F908-G908)/Speed_Calc!G$2*9.806</f>
        <v>4.2395068184725782</v>
      </c>
      <c r="I908" s="4">
        <f t="shared" si="56"/>
        <v>24.222222222222221</v>
      </c>
    </row>
    <row r="909" spans="1:9" x14ac:dyDescent="0.15">
      <c r="A909" s="11">
        <v>87.3</v>
      </c>
      <c r="B909" s="16">
        <v>2.0449999999999999</v>
      </c>
      <c r="C909" s="11">
        <f t="shared" si="57"/>
        <v>7384.454925355657</v>
      </c>
      <c r="D909" s="11">
        <f t="shared" si="54"/>
        <v>227.86411458530733</v>
      </c>
      <c r="E909" s="11">
        <f t="shared" si="55"/>
        <v>704.73437500610498</v>
      </c>
      <c r="F909" s="11">
        <f>Speed_Calc!B$5*E909</f>
        <v>634.26093750549455</v>
      </c>
      <c r="G909" s="14">
        <f>Speed_Calc!G$3+Speed_Calc!G$5*A909^2</f>
        <v>50.561372899999995</v>
      </c>
      <c r="H909" s="7">
        <f>(F909-G909)/Speed_Calc!G$2*9.806</f>
        <v>4.2398206892751693</v>
      </c>
      <c r="I909" s="4">
        <f t="shared" si="56"/>
        <v>24.25</v>
      </c>
    </row>
    <row r="910" spans="1:9" x14ac:dyDescent="0.15">
      <c r="A910" s="11">
        <v>87.4</v>
      </c>
      <c r="B910" s="16">
        <v>2.0449999999999999</v>
      </c>
      <c r="C910" s="11">
        <f t="shared" si="57"/>
        <v>7392.9136366103585</v>
      </c>
      <c r="D910" s="11">
        <f t="shared" si="54"/>
        <v>228.1644761084986</v>
      </c>
      <c r="E910" s="11">
        <f t="shared" si="55"/>
        <v>704.85593305829082</v>
      </c>
      <c r="F910" s="11">
        <f>Speed_Calc!B$5*E910</f>
        <v>634.37033975246175</v>
      </c>
      <c r="G910" s="14">
        <f>Speed_Calc!G$3+Speed_Calc!G$5*A910^2</f>
        <v>50.631427600000002</v>
      </c>
      <c r="H910" s="7">
        <f>(F910-G910)/Speed_Calc!G$2*9.806</f>
        <v>4.2401064981978065</v>
      </c>
      <c r="I910" s="4">
        <f t="shared" si="56"/>
        <v>24.277777777777779</v>
      </c>
    </row>
    <row r="911" spans="1:9" x14ac:dyDescent="0.15">
      <c r="A911" s="11">
        <v>87.5</v>
      </c>
      <c r="B911" s="16">
        <v>2.0449999999999999</v>
      </c>
      <c r="C911" s="11">
        <f t="shared" si="57"/>
        <v>7401.37234786506</v>
      </c>
      <c r="D911" s="11">
        <f t="shared" si="54"/>
        <v>228.46355275196944</v>
      </c>
      <c r="E911" s="11">
        <f t="shared" si="55"/>
        <v>704.97324849179154</v>
      </c>
      <c r="F911" s="11">
        <f>Speed_Calc!B$5*E911</f>
        <v>634.47592364261243</v>
      </c>
      <c r="G911" s="14">
        <f>Speed_Calc!G$3+Speed_Calc!G$5*A911^2</f>
        <v>50.701562499999994</v>
      </c>
      <c r="H911" s="7">
        <f>(F911-G911)/Speed_Calc!G$2*9.806</f>
        <v>4.2403639891588565</v>
      </c>
      <c r="I911" s="4">
        <f t="shared" si="56"/>
        <v>24.305555555555554</v>
      </c>
    </row>
    <row r="912" spans="1:9" x14ac:dyDescent="0.15">
      <c r="A912" s="11">
        <v>87.6</v>
      </c>
      <c r="B912" s="16">
        <v>2.0449999999999999</v>
      </c>
      <c r="C912" s="11">
        <f t="shared" si="57"/>
        <v>7409.8310591197642</v>
      </c>
      <c r="D912" s="11">
        <f t="shared" si="54"/>
        <v>228.76132704982697</v>
      </c>
      <c r="E912" s="11">
        <f t="shared" si="55"/>
        <v>705.08628200289138</v>
      </c>
      <c r="F912" s="11">
        <f>Speed_Calc!B$5*E912</f>
        <v>634.5776538026023</v>
      </c>
      <c r="G912" s="14">
        <f>Speed_Calc!G$3+Speed_Calc!G$5*A912^2</f>
        <v>50.771777599999993</v>
      </c>
      <c r="H912" s="7">
        <f>(F912-G912)/Speed_Calc!G$2*9.806</f>
        <v>4.2405929052168281</v>
      </c>
      <c r="I912" s="4">
        <f t="shared" si="56"/>
        <v>24.333333333333332</v>
      </c>
    </row>
    <row r="913" spans="1:9" x14ac:dyDescent="0.15">
      <c r="A913" s="11">
        <v>87.7</v>
      </c>
      <c r="B913" s="16">
        <v>2.0449999999999999</v>
      </c>
      <c r="C913" s="11">
        <f t="shared" si="57"/>
        <v>7418.2897703744657</v>
      </c>
      <c r="D913" s="11">
        <f t="shared" si="54"/>
        <v>229.0577814352358</v>
      </c>
      <c r="E913" s="11">
        <f t="shared" si="55"/>
        <v>705.19499415637017</v>
      </c>
      <c r="F913" s="11">
        <f>Speed_Calc!B$5*E913</f>
        <v>634.67549474073314</v>
      </c>
      <c r="G913" s="14">
        <f>Speed_Calc!G$3+Speed_Calc!G$5*A913^2</f>
        <v>50.842072900000005</v>
      </c>
      <c r="H913" s="7">
        <f>(F913-G913)/Speed_Calc!G$2*9.806</f>
        <v>4.2407929885705391</v>
      </c>
      <c r="I913" s="4">
        <f t="shared" si="56"/>
        <v>24.361111111111111</v>
      </c>
    </row>
    <row r="914" spans="1:9" x14ac:dyDescent="0.15">
      <c r="A914" s="11">
        <v>87.8</v>
      </c>
      <c r="B914" s="16">
        <v>2.0449999999999999</v>
      </c>
      <c r="C914" s="11">
        <f t="shared" si="57"/>
        <v>7426.7484816291699</v>
      </c>
      <c r="D914" s="11">
        <f t="shared" si="54"/>
        <v>229.35289824016596</v>
      </c>
      <c r="E914" s="11">
        <f t="shared" si="55"/>
        <v>705.29934538547616</v>
      </c>
      <c r="F914" s="11">
        <f>Speed_Calc!B$5*E914</f>
        <v>634.76941084692851</v>
      </c>
      <c r="G914" s="14">
        <f>Speed_Calc!G$3+Speed_Calc!G$5*A914^2</f>
        <v>50.912448399999995</v>
      </c>
      <c r="H914" s="7">
        <f>(F914-G914)/Speed_Calc!G$2*9.806</f>
        <v>4.2409639805589485</v>
      </c>
      <c r="I914" s="4">
        <f t="shared" si="56"/>
        <v>24.388888888888886</v>
      </c>
    </row>
    <row r="915" spans="1:9" x14ac:dyDescent="0.15">
      <c r="A915" s="11">
        <v>87.9</v>
      </c>
      <c r="B915" s="16">
        <v>2.0449999999999999</v>
      </c>
      <c r="C915" s="11">
        <f t="shared" si="57"/>
        <v>7435.2071928838741</v>
      </c>
      <c r="D915" s="11">
        <f t="shared" si="54"/>
        <v>229.64665969515497</v>
      </c>
      <c r="E915" s="11">
        <f t="shared" si="55"/>
        <v>705.39929599194352</v>
      </c>
      <c r="F915" s="11">
        <f>Speed_Calc!B$5*E915</f>
        <v>634.85936639274917</v>
      </c>
      <c r="G915" s="14">
        <f>Speed_Calc!G$3+Speed_Calc!G$5*A915^2</f>
        <v>50.982904099999999</v>
      </c>
      <c r="H915" s="7">
        <f>(F915-G915)/Speed_Calc!G$2*9.806</f>
        <v>4.2411056216612577</v>
      </c>
      <c r="I915" s="4">
        <f t="shared" si="56"/>
        <v>24.416666666666668</v>
      </c>
    </row>
    <row r="916" spans="1:9" x14ac:dyDescent="0.15">
      <c r="A916" s="11">
        <v>88</v>
      </c>
      <c r="B916" s="16">
        <v>2.0449999999999999</v>
      </c>
      <c r="C916" s="11">
        <f t="shared" si="57"/>
        <v>7443.6659041385756</v>
      </c>
      <c r="D916" s="11">
        <f t="shared" si="54"/>
        <v>229.93904792906233</v>
      </c>
      <c r="E916" s="11">
        <f t="shared" si="55"/>
        <v>705.49480614598667</v>
      </c>
      <c r="F916" s="11">
        <f>Speed_Calc!B$5*E916</f>
        <v>634.94532553138799</v>
      </c>
      <c r="G916" s="14">
        <f>Speed_Calc!G$3+Speed_Calc!G$5*A916^2</f>
        <v>51.053439999999995</v>
      </c>
      <c r="H916" s="7">
        <f>(F916-G916)/Speed_Calc!G$2*9.806</f>
        <v>4.2412176514968811</v>
      </c>
      <c r="I916" s="4">
        <f t="shared" si="56"/>
        <v>24.444444444444443</v>
      </c>
    </row>
    <row r="917" spans="1:9" x14ac:dyDescent="0.15">
      <c r="A917" s="11">
        <v>88.1</v>
      </c>
      <c r="B917" s="16">
        <v>2.0449999999999999</v>
      </c>
      <c r="C917" s="11">
        <f t="shared" si="57"/>
        <v>7452.124615393278</v>
      </c>
      <c r="D917" s="11">
        <f t="shared" si="54"/>
        <v>230.23004496882487</v>
      </c>
      <c r="E917" s="11">
        <f t="shared" si="55"/>
        <v>705.58583588629642</v>
      </c>
      <c r="F917" s="11">
        <f>Speed_Calc!B$5*E917</f>
        <v>635.02725229766679</v>
      </c>
      <c r="G917" s="14">
        <f>Speed_Calc!G$3+Speed_Calc!G$5*A917^2</f>
        <v>51.12405609999999</v>
      </c>
      <c r="H917" s="7">
        <f>(F917-G917)/Speed_Calc!G$2*9.806</f>
        <v>4.2412998088254223</v>
      </c>
      <c r="I917" s="4">
        <f t="shared" si="56"/>
        <v>24.472222222222221</v>
      </c>
    </row>
    <row r="918" spans="1:9" x14ac:dyDescent="0.15">
      <c r="A918" s="11">
        <v>88.2</v>
      </c>
      <c r="B918" s="16">
        <v>2.0449999999999999</v>
      </c>
      <c r="C918" s="11">
        <f t="shared" si="57"/>
        <v>7460.5833266479822</v>
      </c>
      <c r="D918" s="11">
        <f t="shared" si="54"/>
        <v>230.51963273921558</v>
      </c>
      <c r="E918" s="11">
        <f t="shared" si="55"/>
        <v>705.67234512004768</v>
      </c>
      <c r="F918" s="11">
        <f>Speed_Calc!B$5*E918</f>
        <v>635.10511060804288</v>
      </c>
      <c r="G918" s="14">
        <f>Speed_Calc!G$3+Speed_Calc!G$5*A918^2</f>
        <v>51.194752399999999</v>
      </c>
      <c r="H918" s="7">
        <f>(F918-G918)/Speed_Calc!G$2*9.806</f>
        <v>4.2413518315467176</v>
      </c>
      <c r="I918" s="4">
        <f t="shared" si="56"/>
        <v>24.5</v>
      </c>
    </row>
    <row r="919" spans="1:9" x14ac:dyDescent="0.15">
      <c r="A919" s="11">
        <v>88.3</v>
      </c>
      <c r="B919" s="16">
        <v>2.0449999999999999</v>
      </c>
      <c r="C919" s="11">
        <f t="shared" si="57"/>
        <v>7469.0420379026837</v>
      </c>
      <c r="D919" s="11">
        <f t="shared" si="54"/>
        <v>230.80779306259848</v>
      </c>
      <c r="E919" s="11">
        <f t="shared" si="55"/>
        <v>705.75429362289458</v>
      </c>
      <c r="F919" s="11">
        <f>Speed_Calc!B$5*E919</f>
        <v>635.17886426060511</v>
      </c>
      <c r="G919" s="14">
        <f>Speed_Calc!G$3+Speed_Calc!G$5*A919^2</f>
        <v>51.265528899999993</v>
      </c>
      <c r="H919" s="7">
        <f>(F919-G919)/Speed_Calc!G$2*9.806</f>
        <v>4.241373456700809</v>
      </c>
      <c r="I919" s="4">
        <f t="shared" si="56"/>
        <v>24.527777777777775</v>
      </c>
    </row>
    <row r="920" spans="1:9" x14ac:dyDescent="0.15">
      <c r="A920" s="11">
        <v>88.4</v>
      </c>
      <c r="B920" s="16">
        <v>2.0449999999999999</v>
      </c>
      <c r="C920" s="11">
        <f t="shared" si="57"/>
        <v>7477.5007491573888</v>
      </c>
      <c r="D920" s="11">
        <f t="shared" si="54"/>
        <v>231.09450765868496</v>
      </c>
      <c r="E920" s="11">
        <f t="shared" si="55"/>
        <v>705.83164103896968</v>
      </c>
      <c r="F920" s="11">
        <f>Speed_Calc!B$5*E920</f>
        <v>635.24847693507274</v>
      </c>
      <c r="G920" s="14">
        <f>Speed_Calc!G$3+Speed_Calc!G$5*A920^2</f>
        <v>51.3363856</v>
      </c>
      <c r="H920" s="7">
        <f>(F920-G920)/Speed_Calc!G$2*9.806</f>
        <v>4.241364420467943</v>
      </c>
      <c r="I920" s="4">
        <f t="shared" si="56"/>
        <v>24.555555555555557</v>
      </c>
    </row>
    <row r="921" spans="1:9" x14ac:dyDescent="0.15">
      <c r="A921" s="11">
        <v>88.5</v>
      </c>
      <c r="B921" s="16">
        <v>2.0449999999999999</v>
      </c>
      <c r="C921" s="11">
        <f t="shared" si="57"/>
        <v>7485.9594604120894</v>
      </c>
      <c r="D921" s="11">
        <f t="shared" si="54"/>
        <v>231.37975814429132</v>
      </c>
      <c r="E921" s="11">
        <f t="shared" si="55"/>
        <v>705.90434688088874</v>
      </c>
      <c r="F921" s="11">
        <f>Speed_Calc!B$5*E921</f>
        <v>635.31391219279988</v>
      </c>
      <c r="G921" s="14">
        <f>Speed_Calc!G$3+Speed_Calc!G$5*A921^2</f>
        <v>51.407322499999992</v>
      </c>
      <c r="H921" s="7">
        <f>(F921-G921)/Speed_Calc!G$2*9.806</f>
        <v>4.2413244581685889</v>
      </c>
      <c r="I921" s="4">
        <f t="shared" si="56"/>
        <v>24.583333333333332</v>
      </c>
    </row>
    <row r="922" spans="1:9" x14ac:dyDescent="0.15">
      <c r="A922" s="11">
        <v>88.6</v>
      </c>
      <c r="B922" s="16">
        <v>2.0449999999999999</v>
      </c>
      <c r="C922" s="11">
        <f t="shared" si="57"/>
        <v>7494.4181716667927</v>
      </c>
      <c r="D922" s="11">
        <f t="shared" si="54"/>
        <v>231.66352603309448</v>
      </c>
      <c r="E922" s="11">
        <f t="shared" si="55"/>
        <v>705.97237052974629</v>
      </c>
      <c r="F922" s="11">
        <f>Speed_Calc!B$5*E922</f>
        <v>635.37513347677168</v>
      </c>
      <c r="G922" s="14">
        <f>Speed_Calc!G$3+Speed_Calc!G$5*A922^2</f>
        <v>51.478339599999998</v>
      </c>
      <c r="H922" s="7">
        <f>(F922-G922)/Speed_Calc!G$2*9.806</f>
        <v>4.2412533042634237</v>
      </c>
      <c r="I922" s="4">
        <f t="shared" si="56"/>
        <v>24.611111111111107</v>
      </c>
    </row>
    <row r="923" spans="1:9" x14ac:dyDescent="0.15">
      <c r="A923" s="11">
        <v>88.7</v>
      </c>
      <c r="B923" s="16">
        <v>2.0449999999999999</v>
      </c>
      <c r="C923" s="11">
        <f t="shared" si="57"/>
        <v>7502.8768829214969</v>
      </c>
      <c r="D923" s="11">
        <f t="shared" si="54"/>
        <v>231.94579273538858</v>
      </c>
      <c r="E923" s="11">
        <f t="shared" si="55"/>
        <v>706.03567123511743</v>
      </c>
      <c r="F923" s="11">
        <f>Speed_Calc!B$5*E923</f>
        <v>635.43210411160567</v>
      </c>
      <c r="G923" s="14">
        <f>Speed_Calc!G$3+Speed_Calc!G$5*A923^2</f>
        <v>51.549436900000003</v>
      </c>
      <c r="H923" s="7">
        <f>(F923-G923)/Speed_Calc!G$2*9.806</f>
        <v>4.2411506923533366</v>
      </c>
      <c r="I923" s="4">
        <f t="shared" si="56"/>
        <v>24.638888888888889</v>
      </c>
    </row>
    <row r="924" spans="1:9" x14ac:dyDescent="0.15">
      <c r="A924" s="11">
        <v>88.8</v>
      </c>
      <c r="B924" s="16">
        <v>2.0449999999999999</v>
      </c>
      <c r="C924" s="11">
        <f t="shared" si="57"/>
        <v>7511.3355941761974</v>
      </c>
      <c r="D924" s="11">
        <f t="shared" si="54"/>
        <v>232.22653955783991</v>
      </c>
      <c r="E924" s="11">
        <f t="shared" si="55"/>
        <v>706.09420811505379</v>
      </c>
      <c r="F924" s="11">
        <f>Speed_Calc!B$5*E924</f>
        <v>635.48478730354839</v>
      </c>
      <c r="G924" s="14">
        <f>Speed_Calc!G$3+Speed_Calc!G$5*A924^2</f>
        <v>51.620614399999994</v>
      </c>
      <c r="H924" s="7">
        <f>(F924-G924)/Speed_Calc!G$2*9.806</f>
        <v>4.2410163551794042</v>
      </c>
      <c r="I924" s="4">
        <f t="shared" si="56"/>
        <v>24.666666666666664</v>
      </c>
    </row>
    <row r="925" spans="1:9" x14ac:dyDescent="0.15">
      <c r="A925" s="11">
        <v>88.9</v>
      </c>
      <c r="B925" s="16">
        <v>2.0449999999999999</v>
      </c>
      <c r="C925" s="11">
        <f t="shared" si="57"/>
        <v>7519.7943054309017</v>
      </c>
      <c r="D925" s="11">
        <f t="shared" si="54"/>
        <v>232.50574770324877</v>
      </c>
      <c r="E925" s="11">
        <f t="shared" si="55"/>
        <v>706.14794015609868</v>
      </c>
      <c r="F925" s="11">
        <f>Speed_Calc!B$5*E925</f>
        <v>635.53314614048884</v>
      </c>
      <c r="G925" s="14">
        <f>Speed_Calc!G$3+Speed_Calc!G$5*A925^2</f>
        <v>51.691872099999998</v>
      </c>
      <c r="H925" s="7">
        <f>(F925-G925)/Speed_Calc!G$2*9.806</f>
        <v>4.2408500246229881</v>
      </c>
      <c r="I925" s="4">
        <f t="shared" si="56"/>
        <v>24.694444444444446</v>
      </c>
    </row>
    <row r="926" spans="1:9" x14ac:dyDescent="0.15">
      <c r="A926" s="11">
        <v>89</v>
      </c>
      <c r="B926" s="16">
        <v>2.0449999999999999</v>
      </c>
      <c r="C926" s="11">
        <f t="shared" si="57"/>
        <v>7528.253016685605</v>
      </c>
      <c r="D926" s="11">
        <f t="shared" si="54"/>
        <v>232.78339827029626</v>
      </c>
      <c r="E926" s="11">
        <f t="shared" si="55"/>
        <v>706.19682621325842</v>
      </c>
      <c r="F926" s="11">
        <f>Speed_Calc!B$5*E926</f>
        <v>635.57714359193255</v>
      </c>
      <c r="G926" s="14">
        <f>Speed_Calc!G$3+Speed_Calc!G$5*A926^2</f>
        <v>51.763210000000001</v>
      </c>
      <c r="H926" s="7">
        <f>(F926-G926)/Speed_Calc!G$2*9.806</f>
        <v>4.2406514317055484</v>
      </c>
      <c r="I926" s="4">
        <f t="shared" si="56"/>
        <v>24.722222222222221</v>
      </c>
    </row>
    <row r="927" spans="1:9" x14ac:dyDescent="0.15">
      <c r="A927" s="11">
        <v>89.1</v>
      </c>
      <c r="B927" s="16">
        <v>2.0449999999999999</v>
      </c>
      <c r="C927" s="11">
        <f t="shared" si="57"/>
        <v>7536.7117279403064</v>
      </c>
      <c r="D927" s="11">
        <f t="shared" si="54"/>
        <v>233.05947225331136</v>
      </c>
      <c r="E927" s="11">
        <f t="shared" si="55"/>
        <v>706.24082501003454</v>
      </c>
      <c r="F927" s="11">
        <f>Speed_Calc!B$5*E927</f>
        <v>635.61674250903116</v>
      </c>
      <c r="G927" s="14">
        <f>Speed_Calc!G$3+Speed_Calc!G$5*A927^2</f>
        <v>51.834628099999989</v>
      </c>
      <c r="H927" s="7">
        <f>(F927-G927)/Speed_Calc!G$2*9.806</f>
        <v>4.2404203065888586</v>
      </c>
      <c r="I927" s="4">
        <f t="shared" si="56"/>
        <v>24.749999999999996</v>
      </c>
    </row>
    <row r="928" spans="1:9" x14ac:dyDescent="0.15">
      <c r="A928" s="11">
        <v>89.2</v>
      </c>
      <c r="B928" s="16">
        <v>2.0449999999999999</v>
      </c>
      <c r="C928" s="11">
        <f t="shared" si="57"/>
        <v>7545.1704391950116</v>
      </c>
      <c r="D928" s="11">
        <f t="shared" si="54"/>
        <v>233.3339505420208</v>
      </c>
      <c r="E928" s="11">
        <f t="shared" si="55"/>
        <v>706.27989513840373</v>
      </c>
      <c r="F928" s="11">
        <f>Speed_Calc!B$5*E928</f>
        <v>635.65190562456337</v>
      </c>
      <c r="G928" s="14">
        <f>Speed_Calc!G$3+Speed_Calc!G$5*A928^2</f>
        <v>51.906126399999998</v>
      </c>
      <c r="H928" s="7">
        <f>(F928-G928)/Speed_Calc!G$2*9.806</f>
        <v>4.2401563785748655</v>
      </c>
      <c r="I928" s="4">
        <f t="shared" si="56"/>
        <v>24.777777777777779</v>
      </c>
    </row>
    <row r="929" spans="1:9" x14ac:dyDescent="0.15">
      <c r="A929" s="11">
        <v>89.3</v>
      </c>
      <c r="B929" s="16">
        <v>2.0449999999999999</v>
      </c>
      <c r="C929" s="11">
        <f t="shared" si="57"/>
        <v>7553.6291504497131</v>
      </c>
      <c r="D929" s="11">
        <f t="shared" si="54"/>
        <v>233.6068139213055</v>
      </c>
      <c r="E929" s="11">
        <f t="shared" si="55"/>
        <v>706.31399505881836</v>
      </c>
      <c r="F929" s="11">
        <f>Speed_Calc!B$5*E929</f>
        <v>635.6825955529365</v>
      </c>
      <c r="G929" s="14">
        <f>Speed_Calc!G$3+Speed_Calc!G$5*A929^2</f>
        <v>51.977704899999992</v>
      </c>
      <c r="H929" s="7">
        <f>(F929-G929)/Speed_Calc!G$2*9.806</f>
        <v>4.2398593761056995</v>
      </c>
      <c r="I929" s="4">
        <f t="shared" si="56"/>
        <v>24.805555555555554</v>
      </c>
    </row>
    <row r="930" spans="1:9" x14ac:dyDescent="0.15">
      <c r="A930" s="11">
        <v>89.4</v>
      </c>
      <c r="B930" s="16">
        <v>2.0449999999999999</v>
      </c>
      <c r="C930" s="11">
        <f t="shared" si="57"/>
        <v>7562.0878617044173</v>
      </c>
      <c r="D930" s="11">
        <f t="shared" si="54"/>
        <v>233.87804307096104</v>
      </c>
      <c r="E930" s="11">
        <f t="shared" si="55"/>
        <v>706.34308310021777</v>
      </c>
      <c r="F930" s="11">
        <f>Speed_Calc!B$5*E930</f>
        <v>635.708774790196</v>
      </c>
      <c r="G930" s="14">
        <f>Speed_Calc!G$3+Speed_Calc!G$5*A930^2</f>
        <v>52.0493636</v>
      </c>
      <c r="H930" s="7">
        <f>(F930-G930)/Speed_Calc!G$2*9.806</f>
        <v>4.2395290267637495</v>
      </c>
      <c r="I930" s="4">
        <f t="shared" si="56"/>
        <v>24.833333333333336</v>
      </c>
    </row>
    <row r="931" spans="1:9" x14ac:dyDescent="0.15">
      <c r="A931" s="11">
        <v>89.5</v>
      </c>
      <c r="B931" s="16">
        <v>2.0449999999999999</v>
      </c>
      <c r="C931" s="11">
        <f t="shared" si="57"/>
        <v>7570.5465729591215</v>
      </c>
      <c r="D931" s="11">
        <f t="shared" si="54"/>
        <v>234.14761856545022</v>
      </c>
      <c r="E931" s="11">
        <f t="shared" si="55"/>
        <v>706.3671174600172</v>
      </c>
      <c r="F931" s="11">
        <f>Speed_Calc!B$5*E931</f>
        <v>635.73040571401555</v>
      </c>
      <c r="G931" s="14">
        <f>Speed_Calc!G$3+Speed_Calc!G$5*A931^2</f>
        <v>52.121102499999999</v>
      </c>
      <c r="H931" s="7">
        <f>(F931-G931)/Speed_Calc!G$2*9.806</f>
        <v>4.239165057271582</v>
      </c>
      <c r="I931" s="4">
        <f t="shared" si="56"/>
        <v>24.861111111111111</v>
      </c>
    </row>
    <row r="932" spans="1:9" x14ac:dyDescent="0.15">
      <c r="A932" s="11">
        <v>89.6</v>
      </c>
      <c r="B932" s="16">
        <v>2.0449999999999999</v>
      </c>
      <c r="C932" s="11">
        <f t="shared" si="57"/>
        <v>7579.0052842138221</v>
      </c>
      <c r="D932" s="11">
        <f t="shared" si="54"/>
        <v>234.41552087366193</v>
      </c>
      <c r="E932" s="11">
        <f t="shared" si="55"/>
        <v>706.38605620411522</v>
      </c>
      <c r="F932" s="11">
        <f>Speed_Calc!B$5*E932</f>
        <v>635.74745058370377</v>
      </c>
      <c r="G932" s="14">
        <f>Speed_Calc!G$3+Speed_Calc!G$5*A932^2</f>
        <v>52.192921599999991</v>
      </c>
      <c r="H932" s="7">
        <f>(F932-G932)/Speed_Calc!G$2*9.806</f>
        <v>4.2387671934919986</v>
      </c>
      <c r="I932" s="4">
        <f t="shared" si="56"/>
        <v>24.888888888888886</v>
      </c>
    </row>
    <row r="933" spans="1:9" x14ac:dyDescent="0.15">
      <c r="A933" s="11">
        <v>89.7</v>
      </c>
      <c r="B933" s="16">
        <v>2.0449999999999999</v>
      </c>
      <c r="C933" s="11">
        <f t="shared" si="57"/>
        <v>7587.4639954685254</v>
      </c>
      <c r="D933" s="11">
        <f t="shared" ref="D933:D996" si="58">-4.687*10^(-17)*C933^5+9.129*10^(-13)*C933^4-6.175*10^(-9)*C933^3+1.799*10^(-5)*C933^2+6.502*10^(-3)*C933</f>
        <v>234.6817303586663</v>
      </c>
      <c r="E933" s="11">
        <f t="shared" si="55"/>
        <v>706.39985726688849</v>
      </c>
      <c r="F933" s="11">
        <f>Speed_Calc!B$5*E933</f>
        <v>635.7598715401997</v>
      </c>
      <c r="G933" s="14">
        <f>Speed_Calc!G$3+Speed_Calc!G$5*A933^2</f>
        <v>52.264820899999997</v>
      </c>
      <c r="H933" s="7">
        <f>(F933-G933)/Speed_Calc!G$2*9.806</f>
        <v>4.2383351604279982</v>
      </c>
      <c r="I933" s="4">
        <f t="shared" si="56"/>
        <v>24.916666666666668</v>
      </c>
    </row>
    <row r="934" spans="1:9" x14ac:dyDescent="0.15">
      <c r="A934" s="11">
        <v>89.8</v>
      </c>
      <c r="B934" s="16">
        <v>2.0449999999999999</v>
      </c>
      <c r="C934" s="11">
        <f t="shared" si="57"/>
        <v>7595.9227067232296</v>
      </c>
      <c r="D934" s="11">
        <f t="shared" si="58"/>
        <v>234.94622727747202</v>
      </c>
      <c r="E934" s="11">
        <f t="shared" ref="E934:E997" si="59">D934*75*B934*B$31*B$32/B$23/C934/2/PI()*60</f>
        <v>706.4084784511964</v>
      </c>
      <c r="F934" s="11">
        <f>Speed_Calc!B$5*E934</f>
        <v>635.76763060607675</v>
      </c>
      <c r="G934" s="14">
        <f>Speed_Calc!G$3+Speed_Calc!G$5*A934^2</f>
        <v>52.336800399999994</v>
      </c>
      <c r="H934" s="7">
        <f>(F934-G934)/Speed_Calc!G$2*9.806</f>
        <v>4.237868682222806</v>
      </c>
      <c r="I934" s="4">
        <f t="shared" ref="I934:I997" si="60">A934/3.6</f>
        <v>24.944444444444443</v>
      </c>
    </row>
    <row r="935" spans="1:9" x14ac:dyDescent="0.15">
      <c r="A935" s="11">
        <v>89.9</v>
      </c>
      <c r="B935" s="16">
        <v>2.0449999999999999</v>
      </c>
      <c r="C935" s="11">
        <f t="shared" si="57"/>
        <v>7604.3814179779311</v>
      </c>
      <c r="D935" s="11">
        <f t="shared" si="58"/>
        <v>235.20899178078056</v>
      </c>
      <c r="E935" s="11">
        <f t="shared" si="59"/>
        <v>706.41187742837337</v>
      </c>
      <c r="F935" s="11">
        <f>Speed_Calc!B$5*E935</f>
        <v>635.77068968553601</v>
      </c>
      <c r="G935" s="14">
        <f>Speed_Calc!G$3+Speed_Calc!G$5*A935^2</f>
        <v>52.408860100000005</v>
      </c>
      <c r="H935" s="7">
        <f>(F935-G935)/Speed_Calc!G$2*9.806</f>
        <v>4.2373674821598266</v>
      </c>
      <c r="I935" s="4">
        <f t="shared" si="60"/>
        <v>24.972222222222221</v>
      </c>
    </row>
    <row r="936" spans="1:9" x14ac:dyDescent="0.15">
      <c r="A936" s="11">
        <v>90</v>
      </c>
      <c r="B936" s="16">
        <v>2.0449999999999999</v>
      </c>
      <c r="C936" s="11">
        <f t="shared" si="57"/>
        <v>7612.8401292326344</v>
      </c>
      <c r="D936" s="11">
        <f t="shared" si="58"/>
        <v>235.4700039127471</v>
      </c>
      <c r="E936" s="11">
        <f t="shared" si="59"/>
        <v>706.41001173824145</v>
      </c>
      <c r="F936" s="11">
        <f>Speed_Calc!B$5*E936</f>
        <v>635.76901056441727</v>
      </c>
      <c r="G936" s="14">
        <f>Speed_Calc!G$3+Speed_Calc!G$5*A936^2</f>
        <v>52.480999999999995</v>
      </c>
      <c r="H936" s="7">
        <f>(F936-G936)/Speed_Calc!G$2*9.806</f>
        <v>4.2368312826627221</v>
      </c>
      <c r="I936" s="4">
        <f t="shared" si="60"/>
        <v>25</v>
      </c>
    </row>
    <row r="937" spans="1:9" x14ac:dyDescent="0.15">
      <c r="A937" s="11">
        <v>90.1</v>
      </c>
      <c r="B937" s="16">
        <v>2.0449999999999999</v>
      </c>
      <c r="C937" s="11">
        <f t="shared" si="57"/>
        <v>7621.2988404873367</v>
      </c>
      <c r="D937" s="11">
        <f t="shared" si="58"/>
        <v>235.72924361073203</v>
      </c>
      <c r="E937" s="11">
        <f t="shared" si="59"/>
        <v>706.40283878909713</v>
      </c>
      <c r="F937" s="11">
        <f>Speed_Calc!B$5*E937</f>
        <v>635.76255491018742</v>
      </c>
      <c r="G937" s="14">
        <f>Speed_Calc!G$3+Speed_Calc!G$5*A937^2</f>
        <v>52.553220099999997</v>
      </c>
      <c r="H937" s="7">
        <f>(F937-G937)/Speed_Calc!G$2*9.806</f>
        <v>4.2362598052953313</v>
      </c>
      <c r="I937" s="4">
        <f t="shared" si="60"/>
        <v>25.027777777777775</v>
      </c>
    </row>
    <row r="938" spans="1:9" x14ac:dyDescent="0.15">
      <c r="A938" s="11">
        <v>90.2</v>
      </c>
      <c r="B938" s="16">
        <v>2.0449999999999999</v>
      </c>
      <c r="C938" s="11">
        <f t="shared" si="57"/>
        <v>7629.7575517420419</v>
      </c>
      <c r="D938" s="11">
        <f t="shared" si="58"/>
        <v>235.9866907050596</v>
      </c>
      <c r="E938" s="11">
        <f t="shared" si="59"/>
        <v>706.39031585771704</v>
      </c>
      <c r="F938" s="11">
        <f>Speed_Calc!B$5*E938</f>
        <v>635.75128427194534</v>
      </c>
      <c r="G938" s="14">
        <f>Speed_Calc!G$3+Speed_Calc!G$5*A938^2</f>
        <v>52.625520399999999</v>
      </c>
      <c r="H938" s="7">
        <f>(F938-G938)/Speed_Calc!G$2*9.806</f>
        <v>4.2356527707616998</v>
      </c>
      <c r="I938" s="4">
        <f t="shared" si="60"/>
        <v>25.055555555555557</v>
      </c>
    </row>
    <row r="939" spans="1:9" x14ac:dyDescent="0.15">
      <c r="A939" s="11">
        <v>90.3</v>
      </c>
      <c r="B939" s="16">
        <v>2.0449999999999999</v>
      </c>
      <c r="C939" s="11">
        <f t="shared" ref="C939:C1002" si="61">A939/3.6/B$23/2/PI()*B$32*B$31*B939*60</f>
        <v>7638.2162629967434</v>
      </c>
      <c r="D939" s="11">
        <f t="shared" si="58"/>
        <v>236.24232491877623</v>
      </c>
      <c r="E939" s="11">
        <f t="shared" si="59"/>
        <v>706.37240008936408</v>
      </c>
      <c r="F939" s="11">
        <f>Speed_Calc!B$5*E939</f>
        <v>635.7351600804277</v>
      </c>
      <c r="G939" s="14">
        <f>Speed_Calc!G$3+Speed_Calc!G$5*A939^2</f>
        <v>52.697900899999993</v>
      </c>
      <c r="H939" s="7">
        <f>(F939-G939)/Speed_Calc!G$2*9.806</f>
        <v>4.235009898906128</v>
      </c>
      <c r="I939" s="4">
        <f t="shared" si="60"/>
        <v>25.083333333333332</v>
      </c>
    </row>
    <row r="940" spans="1:9" x14ac:dyDescent="0.15">
      <c r="A940" s="11">
        <v>90.4</v>
      </c>
      <c r="B940" s="16">
        <v>2.0449999999999999</v>
      </c>
      <c r="C940" s="11">
        <f t="shared" si="61"/>
        <v>7646.6749742514467</v>
      </c>
      <c r="D940" s="11">
        <f t="shared" si="58"/>
        <v>236.49612586740332</v>
      </c>
      <c r="E940" s="11">
        <f t="shared" si="59"/>
        <v>706.34904849777536</v>
      </c>
      <c r="F940" s="11">
        <f>Speed_Calc!B$5*E940</f>
        <v>635.71414364799784</v>
      </c>
      <c r="G940" s="14">
        <f>Speed_Calc!G$3+Speed_Calc!G$5*A940^2</f>
        <v>52.770361600000001</v>
      </c>
      <c r="H940" s="7">
        <f>(F940-G940)/Speed_Calc!G$2*9.806</f>
        <v>4.234330908713086</v>
      </c>
      <c r="I940" s="4">
        <f t="shared" si="60"/>
        <v>25.111111111111111</v>
      </c>
    </row>
    <row r="941" spans="1:9" x14ac:dyDescent="0.15">
      <c r="A941" s="11">
        <v>90.5</v>
      </c>
      <c r="B941" s="16">
        <v>2.0449999999999999</v>
      </c>
      <c r="C941" s="11">
        <f t="shared" si="61"/>
        <v>7655.1336855061481</v>
      </c>
      <c r="D941" s="11">
        <f t="shared" si="58"/>
        <v>236.74807305869598</v>
      </c>
      <c r="E941" s="11">
        <f t="shared" si="59"/>
        <v>706.3202179651704</v>
      </c>
      <c r="F941" s="11">
        <f>Speed_Calc!B$5*E941</f>
        <v>635.68819616865335</v>
      </c>
      <c r="G941" s="14">
        <f>Speed_Calc!G$3+Speed_Calc!G$5*A941^2</f>
        <v>52.842902499999994</v>
      </c>
      <c r="H941" s="7">
        <f>(F941-G941)/Speed_Calc!G$2*9.806</f>
        <v>4.2336155183072695</v>
      </c>
      <c r="I941" s="4">
        <f t="shared" si="60"/>
        <v>25.138888888888889</v>
      </c>
    </row>
    <row r="942" spans="1:9" x14ac:dyDescent="0.15">
      <c r="A942" s="11">
        <v>90.6</v>
      </c>
      <c r="B942" s="16">
        <v>2.0449999999999999</v>
      </c>
      <c r="C942" s="11">
        <f t="shared" si="61"/>
        <v>7663.5923967608505</v>
      </c>
      <c r="D942" s="11">
        <f t="shared" si="58"/>
        <v>236.99814589239895</v>
      </c>
      <c r="E942" s="11">
        <f t="shared" si="59"/>
        <v>706.28586524224863</v>
      </c>
      <c r="F942" s="11">
        <f>Speed_Calc!B$5*E942</f>
        <v>635.6572787180238</v>
      </c>
      <c r="G942" s="14">
        <f>Speed_Calc!G$3+Speed_Calc!G$5*A942^2</f>
        <v>52.915523599999993</v>
      </c>
      <c r="H942" s="7">
        <f>(F942-G942)/Speed_Calc!G$2*9.806</f>
        <v>4.232863444953586</v>
      </c>
      <c r="I942" s="4">
        <f t="shared" si="60"/>
        <v>25.166666666666664</v>
      </c>
    </row>
    <row r="943" spans="1:9" x14ac:dyDescent="0.15">
      <c r="A943" s="11">
        <v>90.7</v>
      </c>
      <c r="B943" s="16">
        <v>2.0449999999999999</v>
      </c>
      <c r="C943" s="11">
        <f t="shared" si="61"/>
        <v>7672.0511080155557</v>
      </c>
      <c r="D943" s="11">
        <f t="shared" si="58"/>
        <v>237.24632366000384</v>
      </c>
      <c r="E943" s="11">
        <f t="shared" si="59"/>
        <v>706.24594694819211</v>
      </c>
      <c r="F943" s="11">
        <f>Speed_Calc!B$5*E943</f>
        <v>635.62135225337295</v>
      </c>
      <c r="G943" s="14">
        <f>Speed_Calc!G$3+Speed_Calc!G$5*A943^2</f>
        <v>52.988224899999999</v>
      </c>
      <c r="H943" s="7">
        <f>(F943-G943)/Speed_Calc!G$2*9.806</f>
        <v>4.2320744050571664</v>
      </c>
      <c r="I943" s="4">
        <f t="shared" si="60"/>
        <v>25.194444444444443</v>
      </c>
    </row>
    <row r="944" spans="1:9" x14ac:dyDescent="0.15">
      <c r="A944" s="11">
        <v>90.8</v>
      </c>
      <c r="B944" s="16">
        <v>2.0449999999999999</v>
      </c>
      <c r="C944" s="11">
        <f t="shared" si="61"/>
        <v>7680.5098192702571</v>
      </c>
      <c r="D944" s="11">
        <f t="shared" si="58"/>
        <v>237.49258554450228</v>
      </c>
      <c r="E944" s="11">
        <f t="shared" si="59"/>
        <v>706.20041957065666</v>
      </c>
      <c r="F944" s="11">
        <f>Speed_Calc!B$5*E944</f>
        <v>635.58037761359105</v>
      </c>
      <c r="G944" s="14">
        <f>Speed_Calc!G$3+Speed_Calc!G$5*A944^2</f>
        <v>53.061006399999997</v>
      </c>
      <c r="H944" s="7">
        <f>(F944-G944)/Speed_Calc!G$2*9.806</f>
        <v>4.2312481141633134</v>
      </c>
      <c r="I944" s="4">
        <f t="shared" si="60"/>
        <v>25.222222222222221</v>
      </c>
    </row>
    <row r="945" spans="1:9" x14ac:dyDescent="0.15">
      <c r="A945" s="11">
        <v>90.9</v>
      </c>
      <c r="B945" s="16">
        <v>2.0449999999999999</v>
      </c>
      <c r="C945" s="11">
        <f t="shared" si="61"/>
        <v>7688.9685305249614</v>
      </c>
      <c r="D945" s="11">
        <f t="shared" si="58"/>
        <v>237.73691062014831</v>
      </c>
      <c r="E945" s="11">
        <f t="shared" si="59"/>
        <v>706.14923946578688</v>
      </c>
      <c r="F945" s="11">
        <f>Speed_Calc!B$5*E945</f>
        <v>635.53431551920823</v>
      </c>
      <c r="G945" s="14">
        <f>Speed_Calc!G$3+Speed_Calc!G$5*A945^2</f>
        <v>53.133868100000001</v>
      </c>
      <c r="H945" s="7">
        <f>(F945-G945)/Speed_Calc!G$2*9.806</f>
        <v>4.2303842869575972</v>
      </c>
      <c r="I945" s="4">
        <f t="shared" si="60"/>
        <v>25.25</v>
      </c>
    </row>
    <row r="946" spans="1:9" x14ac:dyDescent="0.15">
      <c r="A946" s="11">
        <v>91</v>
      </c>
      <c r="B946" s="16">
        <v>2.0449999999999999</v>
      </c>
      <c r="C946" s="11">
        <f t="shared" si="61"/>
        <v>7697.4272417796628</v>
      </c>
      <c r="D946" s="11">
        <f t="shared" si="58"/>
        <v>237.97927785220872</v>
      </c>
      <c r="E946" s="11">
        <f t="shared" si="59"/>
        <v>706.0923628582018</v>
      </c>
      <c r="F946" s="11">
        <f>Speed_Calc!B$5*E946</f>
        <v>635.48312657238159</v>
      </c>
      <c r="G946" s="14">
        <f>Speed_Calc!G$3+Speed_Calc!G$5*A946^2</f>
        <v>53.206809999999997</v>
      </c>
      <c r="H946" s="7">
        <f>(F946-G946)/Speed_Calc!G$2*9.806</f>
        <v>4.2294826372657583</v>
      </c>
      <c r="I946" s="4">
        <f t="shared" si="60"/>
        <v>25.277777777777779</v>
      </c>
    </row>
    <row r="947" spans="1:9" x14ac:dyDescent="0.15">
      <c r="A947" s="11">
        <v>91.1</v>
      </c>
      <c r="B947" s="16">
        <v>2.0449999999999999</v>
      </c>
      <c r="C947" s="11">
        <f t="shared" si="61"/>
        <v>7705.8859530343661</v>
      </c>
      <c r="D947" s="11">
        <f t="shared" si="58"/>
        <v>238.21966609672361</v>
      </c>
      <c r="E947" s="11">
        <f t="shared" si="59"/>
        <v>706.0297458410032</v>
      </c>
      <c r="F947" s="11">
        <f>Speed_Calc!B$5*E947</f>
        <v>635.42677125690295</v>
      </c>
      <c r="G947" s="14">
        <f>Speed_Calc!G$3+Speed_Calc!G$5*A947^2</f>
        <v>53.279832099999993</v>
      </c>
      <c r="H947" s="7">
        <f>(F947-G947)/Speed_Calc!G$2*9.806</f>
        <v>4.2285428780537702</v>
      </c>
      <c r="I947" s="4">
        <f t="shared" si="60"/>
        <v>25.305555555555554</v>
      </c>
    </row>
    <row r="948" spans="1:9" x14ac:dyDescent="0.15">
      <c r="A948" s="11">
        <v>91.2</v>
      </c>
      <c r="B948" s="16">
        <v>2.0449999999999999</v>
      </c>
      <c r="C948" s="11">
        <f t="shared" si="61"/>
        <v>7714.3446642890685</v>
      </c>
      <c r="D948" s="11">
        <f t="shared" si="58"/>
        <v>238.45805410026045</v>
      </c>
      <c r="E948" s="11">
        <f t="shared" si="59"/>
        <v>705.9613443757712</v>
      </c>
      <c r="F948" s="11">
        <f>Speed_Calc!B$5*E948</f>
        <v>635.36520993819408</v>
      </c>
      <c r="G948" s="14">
        <f>Speed_Calc!G$3+Speed_Calc!G$5*A948^2</f>
        <v>53.352934400000002</v>
      </c>
      <c r="H948" s="7">
        <f>(F948-G948)/Speed_Calc!G$2*9.806</f>
        <v>4.2275647214278012</v>
      </c>
      <c r="I948" s="4">
        <f t="shared" si="60"/>
        <v>25.333333333333332</v>
      </c>
    </row>
    <row r="949" spans="1:9" x14ac:dyDescent="0.15">
      <c r="A949" s="11">
        <v>91.3</v>
      </c>
      <c r="B949" s="16">
        <v>2.0449999999999999</v>
      </c>
      <c r="C949" s="11">
        <f t="shared" si="61"/>
        <v>7722.8033755437718</v>
      </c>
      <c r="D949" s="11">
        <f t="shared" si="58"/>
        <v>238.69442049967088</v>
      </c>
      <c r="E949" s="11">
        <f t="shared" si="59"/>
        <v>705.88711429256432</v>
      </c>
      <c r="F949" s="11">
        <f>Speed_Calc!B$5*E949</f>
        <v>635.29840286330796</v>
      </c>
      <c r="G949" s="14">
        <f>Speed_Calc!G$3+Speed_Calc!G$5*A949^2</f>
        <v>53.42611689999999</v>
      </c>
      <c r="H949" s="7">
        <f>(F949-G949)/Speed_Calc!G$2*9.806</f>
        <v>4.2265478786342205</v>
      </c>
      <c r="I949" s="4">
        <f t="shared" si="60"/>
        <v>25.361111111111111</v>
      </c>
    </row>
    <row r="950" spans="1:9" x14ac:dyDescent="0.15">
      <c r="A950" s="11">
        <v>91.4</v>
      </c>
      <c r="B950" s="16">
        <v>2.0449999999999999</v>
      </c>
      <c r="C950" s="11">
        <f t="shared" si="61"/>
        <v>7731.262086798477</v>
      </c>
      <c r="D950" s="11">
        <f t="shared" si="58"/>
        <v>238.92874382185093</v>
      </c>
      <c r="E950" s="11">
        <f t="shared" si="59"/>
        <v>705.80701128993155</v>
      </c>
      <c r="F950" s="11">
        <f>Speed_Calc!B$5*E950</f>
        <v>635.2263101609384</v>
      </c>
      <c r="G950" s="14">
        <f>Speed_Calc!G$3+Speed_Calc!G$5*A950^2</f>
        <v>53.499379600000005</v>
      </c>
      <c r="H950" s="7">
        <f>(F950-G950)/Speed_Calc!G$2*9.806</f>
        <v>4.2254920600596755</v>
      </c>
      <c r="I950" s="4">
        <f t="shared" si="60"/>
        <v>25.388888888888889</v>
      </c>
    </row>
    <row r="951" spans="1:9" x14ac:dyDescent="0.15">
      <c r="A951" s="11">
        <v>91.5</v>
      </c>
      <c r="B951" s="16">
        <v>2.0449999999999999</v>
      </c>
      <c r="C951" s="11">
        <f t="shared" si="61"/>
        <v>7739.7207980531775</v>
      </c>
      <c r="D951" s="11">
        <f t="shared" si="58"/>
        <v>239.16100248349042</v>
      </c>
      <c r="E951" s="11">
        <f t="shared" si="59"/>
        <v>705.72099093488987</v>
      </c>
      <c r="F951" s="11">
        <f>Speed_Calc!B$5*E951</f>
        <v>635.14889184140088</v>
      </c>
      <c r="G951" s="14">
        <f>Speed_Calc!G$3+Speed_Calc!G$5*A951^2</f>
        <v>53.572722499999998</v>
      </c>
      <c r="H951" s="7">
        <f>(F951-G951)/Speed_Calc!G$2*9.806</f>
        <v>4.2243969752309454</v>
      </c>
      <c r="I951" s="4">
        <f t="shared" si="60"/>
        <v>25.416666666666664</v>
      </c>
    </row>
    <row r="952" spans="1:9" x14ac:dyDescent="0.15">
      <c r="A952" s="11">
        <v>91.6</v>
      </c>
      <c r="B952" s="16">
        <v>2.0449999999999999</v>
      </c>
      <c r="C952" s="11">
        <f t="shared" si="61"/>
        <v>7748.1795093078808</v>
      </c>
      <c r="D952" s="11">
        <f t="shared" si="58"/>
        <v>239.3911747908349</v>
      </c>
      <c r="E952" s="11">
        <f t="shared" si="59"/>
        <v>705.62900866294137</v>
      </c>
      <c r="F952" s="11">
        <f>Speed_Calc!B$5*E952</f>
        <v>635.0661077966472</v>
      </c>
      <c r="G952" s="14">
        <f>Speed_Calc!G$3+Speed_Calc!G$5*A952^2</f>
        <v>53.646145599999997</v>
      </c>
      <c r="H952" s="7">
        <f>(F952-G952)/Speed_Calc!G$2*9.806</f>
        <v>4.2232623328150538</v>
      </c>
      <c r="I952" s="4">
        <f t="shared" si="60"/>
        <v>25.444444444444443</v>
      </c>
    </row>
    <row r="953" spans="1:9" x14ac:dyDescent="0.15">
      <c r="A953" s="11">
        <v>91.7</v>
      </c>
      <c r="B953" s="16">
        <v>2.0449999999999999</v>
      </c>
      <c r="C953" s="11">
        <f t="shared" si="61"/>
        <v>7756.6382205625832</v>
      </c>
      <c r="D953" s="11">
        <f t="shared" si="58"/>
        <v>239.61923893944129</v>
      </c>
      <c r="E953" s="11">
        <f t="shared" si="59"/>
        <v>705.53101977807137</v>
      </c>
      <c r="F953" s="11">
        <f>Speed_Calc!B$5*E953</f>
        <v>634.97791780026421</v>
      </c>
      <c r="G953" s="14">
        <f>Speed_Calc!G$3+Speed_Calc!G$5*A953^2</f>
        <v>53.719648900000003</v>
      </c>
      <c r="H953" s="7">
        <f>(F953-G953)/Speed_Calc!G$2*9.806</f>
        <v>4.2220878406192517</v>
      </c>
      <c r="I953" s="4">
        <f t="shared" si="60"/>
        <v>25.472222222222221</v>
      </c>
    </row>
    <row r="954" spans="1:9" x14ac:dyDescent="0.15">
      <c r="A954" s="11">
        <v>91.8</v>
      </c>
      <c r="B954" s="16">
        <v>2.0449999999999999</v>
      </c>
      <c r="C954" s="11">
        <f t="shared" si="61"/>
        <v>7765.0969318172865</v>
      </c>
      <c r="D954" s="11">
        <f t="shared" si="58"/>
        <v>239.8451730139322</v>
      </c>
      <c r="E954" s="11">
        <f t="shared" si="59"/>
        <v>705.42697945274176</v>
      </c>
      <c r="F954" s="11">
        <f>Speed_Calc!B$5*E954</f>
        <v>634.88428150746756</v>
      </c>
      <c r="G954" s="14">
        <f>Speed_Calc!G$3+Speed_Calc!G$5*A954^2</f>
        <v>53.793232399999994</v>
      </c>
      <c r="H954" s="7">
        <f>(F954-G954)/Speed_Calc!G$2*9.806</f>
        <v>4.2208732055909826</v>
      </c>
      <c r="I954" s="4">
        <f t="shared" si="60"/>
        <v>25.5</v>
      </c>
    </row>
    <row r="955" spans="1:9" x14ac:dyDescent="0.15">
      <c r="A955" s="11">
        <v>91.9</v>
      </c>
      <c r="B955" s="16">
        <v>2.0449999999999999</v>
      </c>
      <c r="C955" s="11">
        <f t="shared" si="61"/>
        <v>7773.5556430719898</v>
      </c>
      <c r="D955" s="11">
        <f t="shared" si="58"/>
        <v>240.0689549877527</v>
      </c>
      <c r="E955" s="11">
        <f t="shared" si="59"/>
        <v>705.31684272789153</v>
      </c>
      <c r="F955" s="11">
        <f>Speed_Calc!B$5*E955</f>
        <v>634.78515845510242</v>
      </c>
      <c r="G955" s="14">
        <f>Speed_Calc!G$3+Speed_Calc!G$5*A955^2</f>
        <v>53.866896099999998</v>
      </c>
      <c r="H955" s="7">
        <f>(F955-G955)/Speed_Calc!G$2*9.806</f>
        <v>4.2196181338178773</v>
      </c>
      <c r="I955" s="4">
        <f t="shared" si="60"/>
        <v>25.527777777777779</v>
      </c>
    </row>
    <row r="956" spans="1:9" x14ac:dyDescent="0.15">
      <c r="A956" s="11">
        <v>92</v>
      </c>
      <c r="B956" s="16">
        <v>2.0449999999999999</v>
      </c>
      <c r="C956" s="11">
        <f t="shared" si="61"/>
        <v>7782.0143543266922</v>
      </c>
      <c r="D956" s="11">
        <f t="shared" si="58"/>
        <v>240.29056272293093</v>
      </c>
      <c r="E956" s="11">
        <f t="shared" si="59"/>
        <v>705.20056451294954</v>
      </c>
      <c r="F956" s="11">
        <f>Speed_Calc!B$5*E956</f>
        <v>634.68050806165456</v>
      </c>
      <c r="G956" s="14">
        <f>Speed_Calc!G$3+Speed_Calc!G$5*A956^2</f>
        <v>53.940639999999995</v>
      </c>
      <c r="H956" s="7">
        <f>(F956-G956)/Speed_Calc!G$2*9.806</f>
        <v>4.2183223305278403</v>
      </c>
      <c r="I956" s="4">
        <f t="shared" si="60"/>
        <v>25.555555555555554</v>
      </c>
    </row>
    <row r="957" spans="1:9" x14ac:dyDescent="0.15">
      <c r="A957" s="11">
        <v>92.1</v>
      </c>
      <c r="B957" s="16">
        <v>2.0449999999999999</v>
      </c>
      <c r="C957" s="11">
        <f t="shared" si="61"/>
        <v>7790.4730655813955</v>
      </c>
      <c r="D957" s="11">
        <f t="shared" si="58"/>
        <v>240.50997396982814</v>
      </c>
      <c r="E957" s="11">
        <f t="shared" si="59"/>
        <v>705.07809958581549</v>
      </c>
      <c r="F957" s="11">
        <f>Speed_Calc!B$5*E957</f>
        <v>634.57028962723393</v>
      </c>
      <c r="G957" s="14">
        <f>Speed_Calc!G$3+Speed_Calc!G$5*A957^2</f>
        <v>54.014464099999998</v>
      </c>
      <c r="H957" s="7">
        <f>(F957-G957)/Speed_Calc!G$2*9.806</f>
        <v>4.2169855000889305</v>
      </c>
      <c r="I957" s="4">
        <f t="shared" si="60"/>
        <v>25.583333333333332</v>
      </c>
    </row>
    <row r="958" spans="1:9" x14ac:dyDescent="0.15">
      <c r="A958" s="11">
        <v>92.2</v>
      </c>
      <c r="B958" s="16">
        <v>2.0449999999999999</v>
      </c>
      <c r="C958" s="11">
        <f t="shared" si="61"/>
        <v>7798.931776836097</v>
      </c>
      <c r="D958" s="11">
        <f t="shared" si="58"/>
        <v>240.72716636690089</v>
      </c>
      <c r="E958" s="11">
        <f t="shared" si="59"/>
        <v>704.94940259287694</v>
      </c>
      <c r="F958" s="11">
        <f>Speed_Calc!B$5*E958</f>
        <v>634.45446233358928</v>
      </c>
      <c r="G958" s="14">
        <f>Speed_Calc!G$3+Speed_Calc!G$5*A958^2</f>
        <v>54.0883684</v>
      </c>
      <c r="H958" s="7">
        <f>(F958-G958)/Speed_Calc!G$2*9.806</f>
        <v>4.2156073460094632</v>
      </c>
      <c r="I958" s="4">
        <f t="shared" si="60"/>
        <v>25.611111111111111</v>
      </c>
    </row>
    <row r="959" spans="1:9" x14ac:dyDescent="0.15">
      <c r="A959" s="11">
        <v>92.3</v>
      </c>
      <c r="B959" s="16">
        <v>2.0449999999999999</v>
      </c>
      <c r="C959" s="11">
        <f t="shared" si="61"/>
        <v>7807.3904880908012</v>
      </c>
      <c r="D959" s="11">
        <f t="shared" si="58"/>
        <v>240.94211744045242</v>
      </c>
      <c r="E959" s="11">
        <f t="shared" si="59"/>
        <v>704.81442804899427</v>
      </c>
      <c r="F959" s="11">
        <f>Speed_Calc!B$5*E959</f>
        <v>634.33298524409486</v>
      </c>
      <c r="G959" s="14">
        <f>Speed_Calc!G$3+Speed_Calc!G$5*A959^2</f>
        <v>54.162352899999995</v>
      </c>
      <c r="H959" s="7">
        <f>(F959-G959)/Speed_Calc!G$2*9.806</f>
        <v>4.2141875709379217</v>
      </c>
      <c r="I959" s="4">
        <f t="shared" si="60"/>
        <v>25.638888888888886</v>
      </c>
    </row>
    <row r="960" spans="1:9" x14ac:dyDescent="0.15">
      <c r="A960" s="11">
        <v>92.4</v>
      </c>
      <c r="B960" s="16">
        <v>2.0449999999999999</v>
      </c>
      <c r="C960" s="11">
        <f t="shared" si="61"/>
        <v>7815.8491993455063</v>
      </c>
      <c r="D960" s="11">
        <f t="shared" si="58"/>
        <v>241.15480460439363</v>
      </c>
      <c r="E960" s="11">
        <f t="shared" si="59"/>
        <v>704.67313033751373</v>
      </c>
      <c r="F960" s="11">
        <f>Speed_Calc!B$5*E960</f>
        <v>634.20581730376239</v>
      </c>
      <c r="G960" s="14">
        <f>Speed_Calc!G$3+Speed_Calc!G$5*A960^2</f>
        <v>54.236417599999996</v>
      </c>
      <c r="H960" s="7">
        <f>(F960-G960)/Speed_Calc!G$2*9.806</f>
        <v>4.2127258766630327</v>
      </c>
      <c r="I960" s="4">
        <f t="shared" si="60"/>
        <v>25.666666666666668</v>
      </c>
    </row>
    <row r="961" spans="1:9" x14ac:dyDescent="0.15">
      <c r="A961" s="11">
        <v>92.5</v>
      </c>
      <c r="B961" s="16">
        <v>2.0449999999999999</v>
      </c>
      <c r="C961" s="11">
        <f t="shared" si="61"/>
        <v>7824.3079106002087</v>
      </c>
      <c r="D961" s="11">
        <f t="shared" si="58"/>
        <v>241.36520515999553</v>
      </c>
      <c r="E961" s="11">
        <f t="shared" si="59"/>
        <v>704.5254637102571</v>
      </c>
      <c r="F961" s="11">
        <f>Speed_Calc!B$5*E961</f>
        <v>634.07291733923137</v>
      </c>
      <c r="G961" s="14">
        <f>Speed_Calc!G$3+Speed_Calc!G$5*A961^2</f>
        <v>54.310562499999996</v>
      </c>
      <c r="H961" s="7">
        <f>(F961-G961)/Speed_Calc!G$2*9.806</f>
        <v>4.2112219641137054</v>
      </c>
      <c r="I961" s="4">
        <f t="shared" si="60"/>
        <v>25.694444444444443</v>
      </c>
    </row>
    <row r="962" spans="1:9" x14ac:dyDescent="0.15">
      <c r="A962" s="11">
        <v>92.6</v>
      </c>
      <c r="B962" s="16">
        <v>2.0449999999999999</v>
      </c>
      <c r="C962" s="11">
        <f t="shared" si="61"/>
        <v>7832.7666218549102</v>
      </c>
      <c r="D962" s="11">
        <f t="shared" si="58"/>
        <v>241.57329629564984</v>
      </c>
      <c r="E962" s="11">
        <f t="shared" si="59"/>
        <v>704.37138228753201</v>
      </c>
      <c r="F962" s="11">
        <f>Speed_Calc!B$5*E962</f>
        <v>633.93424405877886</v>
      </c>
      <c r="G962" s="14">
        <f>Speed_Calc!G$3+Speed_Calc!G$5*A962^2</f>
        <v>54.384787599999989</v>
      </c>
      <c r="H962" s="7">
        <f>(F962-G962)/Speed_Calc!G$2*9.806</f>
        <v>4.2096755333591007</v>
      </c>
      <c r="I962" s="4">
        <f t="shared" si="60"/>
        <v>25.722222222222221</v>
      </c>
    </row>
    <row r="963" spans="1:9" x14ac:dyDescent="0.15">
      <c r="A963" s="11">
        <v>92.7</v>
      </c>
      <c r="B963" s="16">
        <v>2.0449999999999999</v>
      </c>
      <c r="C963" s="11">
        <f t="shared" si="61"/>
        <v>7841.2253331096135</v>
      </c>
      <c r="D963" s="11">
        <f t="shared" si="58"/>
        <v>241.77905508662204</v>
      </c>
      <c r="E963" s="11">
        <f t="shared" si="59"/>
        <v>704.21084005812247</v>
      </c>
      <c r="F963" s="11">
        <f>Speed_Calc!B$5*E963</f>
        <v>633.78975605231028</v>
      </c>
      <c r="G963" s="14">
        <f>Speed_Calc!G$3+Speed_Calc!G$5*A963^2</f>
        <v>54.459092900000002</v>
      </c>
      <c r="H963" s="7">
        <f>(F963-G963)/Speed_Calc!G$2*9.806</f>
        <v>4.2080862836085586</v>
      </c>
      <c r="I963" s="4">
        <f t="shared" si="60"/>
        <v>25.75</v>
      </c>
    </row>
    <row r="964" spans="1:9" x14ac:dyDescent="0.15">
      <c r="A964" s="11">
        <v>92.8</v>
      </c>
      <c r="B964" s="16">
        <v>2.0449999999999999</v>
      </c>
      <c r="C964" s="11">
        <f t="shared" si="61"/>
        <v>7849.6840443643159</v>
      </c>
      <c r="D964" s="11">
        <f t="shared" si="58"/>
        <v>241.98245849480895</v>
      </c>
      <c r="E964" s="11">
        <f t="shared" si="59"/>
        <v>704.0437908792934</v>
      </c>
      <c r="F964" s="11">
        <f>Speed_Calc!B$5*E964</f>
        <v>633.63941179136407</v>
      </c>
      <c r="G964" s="14">
        <f>Speed_Calc!G$3+Speed_Calc!G$5*A964^2</f>
        <v>54.5334784</v>
      </c>
      <c r="H964" s="7">
        <f>(F964-G964)/Speed_Calc!G$2*9.806</f>
        <v>4.2064539132116412</v>
      </c>
      <c r="I964" s="4">
        <f t="shared" si="60"/>
        <v>25.777777777777775</v>
      </c>
    </row>
    <row r="965" spans="1:9" x14ac:dyDescent="0.15">
      <c r="A965" s="11">
        <v>92.9</v>
      </c>
      <c r="B965" s="16">
        <v>2.0449999999999999</v>
      </c>
      <c r="C965" s="11">
        <f t="shared" si="61"/>
        <v>7858.142755619021</v>
      </c>
      <c r="D965" s="11">
        <f t="shared" si="58"/>
        <v>242.18348336849644</v>
      </c>
      <c r="E965" s="11">
        <f t="shared" si="59"/>
        <v>703.87018847679246</v>
      </c>
      <c r="F965" s="11">
        <f>Speed_Calc!B$5*E965</f>
        <v>633.48316962911326</v>
      </c>
      <c r="G965" s="14">
        <f>Speed_Calc!G$3+Speed_Calc!G$5*A965^2</f>
        <v>54.607944100000005</v>
      </c>
      <c r="H965" s="7">
        <f>(F965-G965)/Speed_Calc!G$2*9.806</f>
        <v>4.204778119658136</v>
      </c>
      <c r="I965" s="4">
        <f t="shared" si="60"/>
        <v>25.805555555555557</v>
      </c>
    </row>
    <row r="966" spans="1:9" x14ac:dyDescent="0.15">
      <c r="A966" s="11">
        <v>93</v>
      </c>
      <c r="B966" s="16">
        <v>2.0449999999999999</v>
      </c>
      <c r="C966" s="11">
        <f t="shared" si="61"/>
        <v>7866.6014668737225</v>
      </c>
      <c r="D966" s="11">
        <f t="shared" si="58"/>
        <v>242.3821064421121</v>
      </c>
      <c r="E966" s="11">
        <f t="shared" si="59"/>
        <v>703.68998644484157</v>
      </c>
      <c r="F966" s="11">
        <f>Speed_Calc!B$5*E966</f>
        <v>633.32098780035744</v>
      </c>
      <c r="G966" s="14">
        <f>Speed_Calc!G$3+Speed_Calc!G$5*A966^2</f>
        <v>54.682489999999994</v>
      </c>
      <c r="H966" s="7">
        <f>(F966-G966)/Speed_Calc!G$2*9.806</f>
        <v>4.2030585995780037</v>
      </c>
      <c r="I966" s="4">
        <f t="shared" si="60"/>
        <v>25.833333333333332</v>
      </c>
    </row>
    <row r="967" spans="1:9" x14ac:dyDescent="0.15">
      <c r="A967" s="11">
        <v>93.1</v>
      </c>
      <c r="B967" s="16">
        <v>2.0449999999999999</v>
      </c>
      <c r="C967" s="11">
        <f t="shared" si="61"/>
        <v>7875.0601781284231</v>
      </c>
      <c r="D967" s="11">
        <f t="shared" si="58"/>
        <v>242.57830433598741</v>
      </c>
      <c r="E967" s="11">
        <f t="shared" si="59"/>
        <v>703.50313824615068</v>
      </c>
      <c r="F967" s="11">
        <f>Speed_Calc!B$5*E967</f>
        <v>633.15282442153568</v>
      </c>
      <c r="G967" s="14">
        <f>Speed_Calc!G$3+Speed_Calc!G$5*A967^2</f>
        <v>54.75711609999999</v>
      </c>
      <c r="H967" s="7">
        <f>(F967-G967)/Speed_Calc!G$2*9.806</f>
        <v>4.201295048741466</v>
      </c>
      <c r="I967" s="4">
        <f t="shared" si="60"/>
        <v>25.861111111111107</v>
      </c>
    </row>
    <row r="968" spans="1:9" x14ac:dyDescent="0.15">
      <c r="A968" s="11">
        <v>93.2</v>
      </c>
      <c r="B968" s="16">
        <v>2.0449999999999999</v>
      </c>
      <c r="C968" s="11">
        <f t="shared" si="61"/>
        <v>7883.51888938313</v>
      </c>
      <c r="D968" s="11">
        <f t="shared" si="58"/>
        <v>242.77205355610863</v>
      </c>
      <c r="E968" s="11">
        <f t="shared" si="59"/>
        <v>703.30959721190243</v>
      </c>
      <c r="F968" s="11">
        <f>Speed_Calc!B$5*E968</f>
        <v>632.97863749071223</v>
      </c>
      <c r="G968" s="14">
        <f>Speed_Calc!G$3+Speed_Calc!G$5*A968^2</f>
        <v>54.831822399999993</v>
      </c>
      <c r="H968" s="7">
        <f>(F968-G968)/Speed_Calc!G$2*9.806</f>
        <v>4.1994871620589063</v>
      </c>
      <c r="I968" s="4">
        <f t="shared" si="60"/>
        <v>25.888888888888889</v>
      </c>
    </row>
    <row r="969" spans="1:9" x14ac:dyDescent="0.15">
      <c r="A969" s="11">
        <v>93.3</v>
      </c>
      <c r="B969" s="16">
        <v>2.0449999999999999</v>
      </c>
      <c r="C969" s="11">
        <f t="shared" si="61"/>
        <v>7891.9776006378306</v>
      </c>
      <c r="D969" s="11">
        <f t="shared" si="58"/>
        <v>242.96333049387755</v>
      </c>
      <c r="E969" s="11">
        <f t="shared" si="59"/>
        <v>703.10931654176784</v>
      </c>
      <c r="F969" s="11">
        <f>Speed_Calc!B$5*E969</f>
        <v>632.79838488759106</v>
      </c>
      <c r="G969" s="14">
        <f>Speed_Calc!G$3+Speed_Calc!G$5*A969^2</f>
        <v>54.906608899999995</v>
      </c>
      <c r="H969" s="7">
        <f>(F969-G969)/Speed_Calc!G$2*9.806</f>
        <v>4.197634633580976</v>
      </c>
      <c r="I969" s="4">
        <f t="shared" si="60"/>
        <v>25.916666666666664</v>
      </c>
    </row>
    <row r="970" spans="1:9" x14ac:dyDescent="0.15">
      <c r="A970" s="11">
        <v>93.4</v>
      </c>
      <c r="B970" s="16">
        <v>2.0449999999999999</v>
      </c>
      <c r="C970" s="11">
        <f t="shared" si="61"/>
        <v>7900.4363118925339</v>
      </c>
      <c r="D970" s="11">
        <f t="shared" si="58"/>
        <v>243.15211142586406</v>
      </c>
      <c r="E970" s="11">
        <f t="shared" si="59"/>
        <v>702.90224930388979</v>
      </c>
      <c r="F970" s="11">
        <f>Speed_Calc!B$5*E970</f>
        <v>632.61202437350084</v>
      </c>
      <c r="G970" s="14">
        <f>Speed_Calc!G$3+Speed_Calc!G$5*A970^2</f>
        <v>54.981475600000003</v>
      </c>
      <c r="H970" s="7">
        <f>(F970-G970)/Speed_Calc!G$2*9.806</f>
        <v>4.1957371564984811</v>
      </c>
      <c r="I970" s="4">
        <f t="shared" si="60"/>
        <v>25.944444444444446</v>
      </c>
    </row>
    <row r="971" spans="1:9" x14ac:dyDescent="0.15">
      <c r="A971" s="11">
        <v>93.5</v>
      </c>
      <c r="B971" s="16">
        <v>2.0449999999999999</v>
      </c>
      <c r="C971" s="11">
        <f t="shared" si="61"/>
        <v>7908.8950231472354</v>
      </c>
      <c r="D971" s="11">
        <f t="shared" si="58"/>
        <v>243.33837251356559</v>
      </c>
      <c r="E971" s="11">
        <f t="shared" si="59"/>
        <v>702.68834843489549</v>
      </c>
      <c r="F971" s="11">
        <f>Speed_Calc!B$5*E971</f>
        <v>632.41951359140592</v>
      </c>
      <c r="G971" s="14">
        <f>Speed_Calc!G$3+Speed_Calc!G$5*A971^2</f>
        <v>55.056422499999996</v>
      </c>
      <c r="H971" s="7">
        <f>(F971-G971)/Speed_Calc!G$2*9.806</f>
        <v>4.1937944231424638</v>
      </c>
      <c r="I971" s="4">
        <f t="shared" si="60"/>
        <v>25.972222222222221</v>
      </c>
    </row>
    <row r="972" spans="1:9" x14ac:dyDescent="0.15">
      <c r="A972" s="11">
        <v>93.6</v>
      </c>
      <c r="B972" s="16">
        <v>2.0449999999999999</v>
      </c>
      <c r="C972" s="11">
        <f t="shared" si="61"/>
        <v>7917.3537344019396</v>
      </c>
      <c r="D972" s="11">
        <f t="shared" si="58"/>
        <v>243.52208980316365</v>
      </c>
      <c r="E972" s="11">
        <f t="shared" si="59"/>
        <v>702.46756673989523</v>
      </c>
      <c r="F972" s="11">
        <f>Speed_Calc!B$5*E972</f>
        <v>632.22081006590577</v>
      </c>
      <c r="G972" s="14">
        <f>Speed_Calc!G$3+Speed_Calc!G$5*A972^2</f>
        <v>55.131449599999996</v>
      </c>
      <c r="H972" s="7">
        <f>(F972-G972)/Speed_Calc!G$2*9.806</f>
        <v>4.1918061249842014</v>
      </c>
      <c r="I972" s="4">
        <f t="shared" si="60"/>
        <v>25.999999999999996</v>
      </c>
    </row>
    <row r="973" spans="1:9" x14ac:dyDescent="0.15">
      <c r="A973" s="11">
        <v>93.7</v>
      </c>
      <c r="B973" s="16">
        <v>2.0449999999999999</v>
      </c>
      <c r="C973" s="11">
        <f t="shared" si="61"/>
        <v>7925.8124456566429</v>
      </c>
      <c r="D973" s="11">
        <f t="shared" si="58"/>
        <v>243.70323922527794</v>
      </c>
      <c r="E973" s="11">
        <f t="shared" si="59"/>
        <v>702.2398568924765</v>
      </c>
      <c r="F973" s="11">
        <f>Speed_Calc!B$5*E973</f>
        <v>632.01587120322881</v>
      </c>
      <c r="G973" s="14">
        <f>Speed_Calc!G$3+Speed_Calc!G$5*A973^2</f>
        <v>55.206556900000002</v>
      </c>
      <c r="H973" s="7">
        <f>(F973-G973)/Speed_Calc!G$2*9.806</f>
        <v>4.1897719526351569</v>
      </c>
      <c r="I973" s="4">
        <f t="shared" si="60"/>
        <v>26.027777777777779</v>
      </c>
    </row>
    <row r="974" spans="1:9" x14ac:dyDescent="0.15">
      <c r="A974" s="11">
        <v>93.8</v>
      </c>
      <c r="B974" s="16">
        <v>2.0449999999999999</v>
      </c>
      <c r="C974" s="11">
        <f t="shared" si="61"/>
        <v>7934.2711569113444</v>
      </c>
      <c r="D974" s="11">
        <f t="shared" si="58"/>
        <v>243.88179659472243</v>
      </c>
      <c r="E974" s="11">
        <f t="shared" si="59"/>
        <v>702.00517143470233</v>
      </c>
      <c r="F974" s="11">
        <f>Speed_Calc!B$5*E974</f>
        <v>631.80465429123217</v>
      </c>
      <c r="G974" s="14">
        <f>Speed_Calc!G$3+Speed_Calc!G$5*A974^2</f>
        <v>55.281744399999994</v>
      </c>
      <c r="H974" s="7">
        <f>(F974-G974)/Speed_Calc!G$2*9.806</f>
        <v>4.1876915958469798</v>
      </c>
      <c r="I974" s="4">
        <f t="shared" si="60"/>
        <v>26.055555555555554</v>
      </c>
    </row>
    <row r="975" spans="1:9" x14ac:dyDescent="0.15">
      <c r="A975" s="11">
        <v>93.9</v>
      </c>
      <c r="B975" s="16">
        <v>2.0449999999999999</v>
      </c>
      <c r="C975" s="11">
        <f t="shared" si="61"/>
        <v>7942.7298681660504</v>
      </c>
      <c r="D975" s="11">
        <f t="shared" si="58"/>
        <v>244.05773761026663</v>
      </c>
      <c r="E975" s="11">
        <f t="shared" si="59"/>
        <v>701.76346277712446</v>
      </c>
      <c r="F975" s="11">
        <f>Speed_Calc!B$5*E975</f>
        <v>631.58711649941199</v>
      </c>
      <c r="G975" s="14">
        <f>Speed_Calc!G$3+Speed_Calc!G$5*A975^2</f>
        <v>55.357012099999999</v>
      </c>
      <c r="H975" s="7">
        <f>(F975-G975)/Speed_Calc!G$2*9.806</f>
        <v>4.1855647435115797</v>
      </c>
      <c r="I975" s="4">
        <f t="shared" si="60"/>
        <v>26.083333333333336</v>
      </c>
    </row>
    <row r="976" spans="1:9" x14ac:dyDescent="0.15">
      <c r="A976" s="11">
        <v>94</v>
      </c>
      <c r="B976" s="16">
        <v>2.0449999999999999</v>
      </c>
      <c r="C976" s="11">
        <f t="shared" si="61"/>
        <v>7951.1885794207519</v>
      </c>
      <c r="D976" s="11">
        <f t="shared" si="58"/>
        <v>244.23103785438704</v>
      </c>
      <c r="E976" s="11">
        <f t="shared" si="59"/>
        <v>701.51468319877142</v>
      </c>
      <c r="F976" s="11">
        <f>Speed_Calc!B$5*E976</f>
        <v>631.36321487889427</v>
      </c>
      <c r="G976" s="14">
        <f>Speed_Calc!G$3+Speed_Calc!G$5*A976^2</f>
        <v>55.432359999999996</v>
      </c>
      <c r="H976" s="7">
        <f>(F976-G976)/Speed_Calc!G$2*9.806</f>
        <v>4.1833910836610642</v>
      </c>
      <c r="I976" s="4">
        <f t="shared" si="60"/>
        <v>26.111111111111111</v>
      </c>
    </row>
    <row r="977" spans="1:9" x14ac:dyDescent="0.15">
      <c r="A977" s="11">
        <v>94.1</v>
      </c>
      <c r="B977" s="16">
        <v>2.0449999999999999</v>
      </c>
      <c r="C977" s="11">
        <f t="shared" si="61"/>
        <v>7959.6472906754534</v>
      </c>
      <c r="D977" s="11">
        <f t="shared" si="58"/>
        <v>244.40167279302614</v>
      </c>
      <c r="E977" s="11">
        <f t="shared" si="59"/>
        <v>701.25878484715281</v>
      </c>
      <c r="F977" s="11">
        <f>Speed_Calc!B$5*E977</f>
        <v>631.13290636243755</v>
      </c>
      <c r="G977" s="14">
        <f>Speed_Calc!G$3+Speed_Calc!G$5*A977^2</f>
        <v>55.507788099999992</v>
      </c>
      <c r="H977" s="7">
        <f>(F977-G977)/Speed_Calc!G$2*9.806</f>
        <v>4.1811703034677503</v>
      </c>
      <c r="I977" s="4">
        <f t="shared" si="60"/>
        <v>26.138888888888886</v>
      </c>
    </row>
    <row r="978" spans="1:9" x14ac:dyDescent="0.15">
      <c r="A978" s="11">
        <v>94.2</v>
      </c>
      <c r="B978" s="16">
        <v>2.0449999999999999</v>
      </c>
      <c r="C978" s="11">
        <f t="shared" si="61"/>
        <v>7968.1060019301594</v>
      </c>
      <c r="D978" s="11">
        <f t="shared" si="58"/>
        <v>244.56961777534602</v>
      </c>
      <c r="E978" s="11">
        <f t="shared" si="59"/>
        <v>700.99571973825289</v>
      </c>
      <c r="F978" s="11">
        <f>Speed_Calc!B$5*E978</f>
        <v>630.89614776442761</v>
      </c>
      <c r="G978" s="14">
        <f>Speed_Calc!G$3+Speed_Calc!G$5*A978^2</f>
        <v>55.583296400000002</v>
      </c>
      <c r="H978" s="7">
        <f>(F978-G978)/Speed_Calc!G$2*9.806</f>
        <v>4.1789020892441311</v>
      </c>
      <c r="I978" s="4">
        <f t="shared" si="60"/>
        <v>26.166666666666668</v>
      </c>
    </row>
    <row r="979" spans="1:9" x14ac:dyDescent="0.15">
      <c r="A979" s="11">
        <v>94.3</v>
      </c>
      <c r="B979" s="16">
        <v>2.0449999999999999</v>
      </c>
      <c r="C979" s="11">
        <f t="shared" si="61"/>
        <v>7976.5647131848591</v>
      </c>
      <c r="D979" s="11">
        <f t="shared" si="58"/>
        <v>244.73484803348981</v>
      </c>
      <c r="E979" s="11">
        <f t="shared" si="59"/>
        <v>700.72543975654582</v>
      </c>
      <c r="F979" s="11">
        <f>Speed_Calc!B$5*E979</f>
        <v>630.6528957808913</v>
      </c>
      <c r="G979" s="14">
        <f>Speed_Calc!G$3+Speed_Calc!G$5*A979^2</f>
        <v>55.658884899999997</v>
      </c>
      <c r="H979" s="7">
        <f>(F979-G979)/Speed_Calc!G$2*9.806</f>
        <v>4.1765861264429773</v>
      </c>
      <c r="I979" s="4">
        <f t="shared" si="60"/>
        <v>26.194444444444443</v>
      </c>
    </row>
    <row r="980" spans="1:9" x14ac:dyDescent="0.15">
      <c r="A980" s="11">
        <v>94.4</v>
      </c>
      <c r="B980" s="16">
        <v>2.0449999999999999</v>
      </c>
      <c r="C980" s="11">
        <f t="shared" si="61"/>
        <v>7985.0234244395615</v>
      </c>
      <c r="D980" s="11">
        <f t="shared" si="58"/>
        <v>244.89733868233265</v>
      </c>
      <c r="E980" s="11">
        <f t="shared" si="59"/>
        <v>700.44789665497706</v>
      </c>
      <c r="F980" s="11">
        <f>Speed_Calc!B$5*E980</f>
        <v>630.4031069894794</v>
      </c>
      <c r="G980" s="14">
        <f>Speed_Calc!G$3+Speed_Calc!G$5*A980^2</f>
        <v>55.734553599999998</v>
      </c>
      <c r="H980" s="7">
        <f>(F980-G980)/Speed_Calc!G$2*9.806</f>
        <v>4.1742220996572108</v>
      </c>
      <c r="I980" s="4">
        <f t="shared" si="60"/>
        <v>26.222222222222221</v>
      </c>
    </row>
    <row r="981" spans="1:9" x14ac:dyDescent="0.15">
      <c r="A981" s="11">
        <v>94.5</v>
      </c>
      <c r="B981" s="16">
        <v>2.0449999999999999</v>
      </c>
      <c r="C981" s="11">
        <f t="shared" si="61"/>
        <v>7993.4821356942666</v>
      </c>
      <c r="D981" s="11">
        <f t="shared" si="58"/>
        <v>245.05706471924259</v>
      </c>
      <c r="E981" s="11">
        <f t="shared" si="59"/>
        <v>700.16304205497863</v>
      </c>
      <c r="F981" s="11">
        <f>Speed_Calc!B$5*E981</f>
        <v>630.14673784948081</v>
      </c>
      <c r="G981" s="14">
        <f>Speed_Calc!G$3+Speed_Calc!G$5*A981^2</f>
        <v>55.810302499999999</v>
      </c>
      <c r="H981" s="7">
        <f>(F981-G981)/Speed_Calc!G$2*9.806</f>
        <v>4.1718096926200063</v>
      </c>
      <c r="I981" s="4">
        <f t="shared" si="60"/>
        <v>26.25</v>
      </c>
    </row>
    <row r="982" spans="1:9" x14ac:dyDescent="0.15">
      <c r="A982" s="11">
        <v>94.6</v>
      </c>
      <c r="B982" s="16">
        <v>2.0449999999999999</v>
      </c>
      <c r="C982" s="11">
        <f t="shared" si="61"/>
        <v>8001.9408469489681</v>
      </c>
      <c r="D982" s="11">
        <f t="shared" si="58"/>
        <v>245.21400102383319</v>
      </c>
      <c r="E982" s="11">
        <f t="shared" si="59"/>
        <v>699.87082744645852</v>
      </c>
      <c r="F982" s="11">
        <f>Speed_Calc!B$5*E982</f>
        <v>629.8837447018127</v>
      </c>
      <c r="G982" s="14">
        <f>Speed_Calc!G$3+Speed_Calc!G$5*A982^2</f>
        <v>55.886131599999992</v>
      </c>
      <c r="H982" s="7">
        <f>(F982-G982)/Speed_Calc!G$2*9.806</f>
        <v>4.1693485882047217</v>
      </c>
      <c r="I982" s="4">
        <f t="shared" si="60"/>
        <v>26.277777777777775</v>
      </c>
    </row>
    <row r="983" spans="1:9" x14ac:dyDescent="0.15">
      <c r="A983" s="11">
        <v>94.7</v>
      </c>
      <c r="B983" s="16">
        <v>2.0449999999999999</v>
      </c>
      <c r="C983" s="11">
        <f t="shared" si="61"/>
        <v>8010.3995582036705</v>
      </c>
      <c r="D983" s="11">
        <f t="shared" si="58"/>
        <v>245.36812235772467</v>
      </c>
      <c r="E983" s="11">
        <f t="shared" si="59"/>
        <v>699.57120418781062</v>
      </c>
      <c r="F983" s="11">
        <f>Speed_Calc!B$5*E983</f>
        <v>629.61408376902955</v>
      </c>
      <c r="G983" s="14">
        <f>Speed_Calc!G$3+Speed_Calc!G$5*A983^2</f>
        <v>55.962040899999998</v>
      </c>
      <c r="H983" s="7">
        <f>(F983-G983)/Speed_Calc!G$2*9.806</f>
        <v>4.1668384684249649</v>
      </c>
      <c r="I983" s="4">
        <f t="shared" si="60"/>
        <v>26.305555555555557</v>
      </c>
    </row>
    <row r="984" spans="1:9" x14ac:dyDescent="0.15">
      <c r="A984" s="11">
        <v>94.8</v>
      </c>
      <c r="B984" s="16">
        <v>2.0449999999999999</v>
      </c>
      <c r="C984" s="11">
        <f t="shared" si="61"/>
        <v>8018.8582694583756</v>
      </c>
      <c r="D984" s="11">
        <f t="shared" si="58"/>
        <v>245.51940336429374</v>
      </c>
      <c r="E984" s="11">
        <f t="shared" si="59"/>
        <v>699.26412350589976</v>
      </c>
      <c r="F984" s="11">
        <f>Speed_Calc!B$5*E984</f>
        <v>629.33771115530976</v>
      </c>
      <c r="G984" s="14">
        <f>Speed_Calc!G$3+Speed_Calc!G$5*A984^2</f>
        <v>56.038030399999997</v>
      </c>
      <c r="H984" s="7">
        <f>(F984-G984)/Speed_Calc!G$2*9.806</f>
        <v>4.1642790144344941</v>
      </c>
      <c r="I984" s="4">
        <f t="shared" si="60"/>
        <v>26.333333333333332</v>
      </c>
    </row>
    <row r="985" spans="1:9" x14ac:dyDescent="0.15">
      <c r="A985" s="11">
        <v>94.9</v>
      </c>
      <c r="B985" s="16">
        <v>2.0449999999999999</v>
      </c>
      <c r="C985" s="11">
        <f t="shared" si="61"/>
        <v>8027.316980713078</v>
      </c>
      <c r="D985" s="11">
        <f t="shared" si="58"/>
        <v>245.66781856843701</v>
      </c>
      <c r="E985" s="11">
        <f t="shared" si="59"/>
        <v>698.94953649607999</v>
      </c>
      <c r="F985" s="11">
        <f>Speed_Calc!B$5*E985</f>
        <v>629.05458284647204</v>
      </c>
      <c r="G985" s="14">
        <f>Speed_Calc!G$3+Speed_Calc!G$5*A985^2</f>
        <v>56.114100099999995</v>
      </c>
      <c r="H985" s="7">
        <f>(F985-G985)/Speed_Calc!G$2*9.806</f>
        <v>4.1616699065273366</v>
      </c>
      <c r="I985" s="4">
        <f t="shared" si="60"/>
        <v>26.361111111111111</v>
      </c>
    </row>
    <row r="986" spans="1:9" x14ac:dyDescent="0.15">
      <c r="A986" s="11">
        <v>95</v>
      </c>
      <c r="B986" s="16">
        <v>2.0449999999999999</v>
      </c>
      <c r="C986" s="11">
        <f t="shared" si="61"/>
        <v>8035.7756919677795</v>
      </c>
      <c r="D986" s="11">
        <f t="shared" si="58"/>
        <v>245.81334237632453</v>
      </c>
      <c r="E986" s="11">
        <f t="shared" si="59"/>
        <v>698.62739412218559</v>
      </c>
      <c r="F986" s="11">
        <f>Speed_Calc!B$5*E986</f>
        <v>628.76465470996709</v>
      </c>
      <c r="G986" s="14">
        <f>Speed_Calc!G$3+Speed_Calc!G$5*A986^2</f>
        <v>56.190249999999999</v>
      </c>
      <c r="H986" s="7">
        <f>(F986-G986)/Speed_Calc!G$2*9.806</f>
        <v>4.1590108241377308</v>
      </c>
      <c r="I986" s="4">
        <f t="shared" si="60"/>
        <v>26.388888888888889</v>
      </c>
    </row>
    <row r="987" spans="1:9" x14ac:dyDescent="0.15">
      <c r="A987" s="11">
        <v>95.1</v>
      </c>
      <c r="B987" s="16">
        <v>2.0449999999999999</v>
      </c>
      <c r="C987" s="11">
        <f t="shared" si="61"/>
        <v>8044.2344032224828</v>
      </c>
      <c r="D987" s="11">
        <f t="shared" si="58"/>
        <v>245.95594907515201</v>
      </c>
      <c r="E987" s="11">
        <f t="shared" si="59"/>
        <v>698.29764721651986</v>
      </c>
      <c r="F987" s="11">
        <f>Speed_Calc!B$5*E987</f>
        <v>628.46788249486792</v>
      </c>
      <c r="G987" s="14">
        <f>Speed_Calc!G$3+Speed_Calc!G$5*A987^2</f>
        <v>56.266480099999988</v>
      </c>
      <c r="H987" s="7">
        <f>(F987-G987)/Speed_Calc!G$2*9.806</f>
        <v>4.1563014458400556</v>
      </c>
      <c r="I987" s="4">
        <f t="shared" si="60"/>
        <v>26.416666666666664</v>
      </c>
    </row>
    <row r="988" spans="1:9" x14ac:dyDescent="0.15">
      <c r="A988" s="11">
        <v>95.2</v>
      </c>
      <c r="B988" s="16">
        <v>2.0449999999999999</v>
      </c>
      <c r="C988" s="11">
        <f t="shared" si="61"/>
        <v>8052.6931144771861</v>
      </c>
      <c r="D988" s="11">
        <f t="shared" si="58"/>
        <v>246.09561283290569</v>
      </c>
      <c r="E988" s="11">
        <f t="shared" si="59"/>
        <v>697.96024647987974</v>
      </c>
      <c r="F988" s="11">
        <f>Speed_Calc!B$5*E988</f>
        <v>628.16422183189184</v>
      </c>
      <c r="G988" s="14">
        <f>Speed_Calc!G$3+Speed_Calc!G$5*A988^2</f>
        <v>56.342790399999998</v>
      </c>
      <c r="H988" s="7">
        <f>(F988-G988)/Speed_Calc!G$2*9.806</f>
        <v>4.1535414493489862</v>
      </c>
      <c r="I988" s="4">
        <f t="shared" si="60"/>
        <v>26.444444444444443</v>
      </c>
    </row>
    <row r="989" spans="1:9" x14ac:dyDescent="0.15">
      <c r="A989" s="11">
        <v>95.3</v>
      </c>
      <c r="B989" s="16">
        <v>2.0449999999999999</v>
      </c>
      <c r="C989" s="11">
        <f t="shared" si="61"/>
        <v>8061.1518257318885</v>
      </c>
      <c r="D989" s="11">
        <f t="shared" si="58"/>
        <v>246.23230769811101</v>
      </c>
      <c r="E989" s="11">
        <f t="shared" si="59"/>
        <v>697.61514248153173</v>
      </c>
      <c r="F989" s="11">
        <f>Speed_Calc!B$5*E989</f>
        <v>627.85362823337857</v>
      </c>
      <c r="G989" s="14">
        <f>Speed_Calc!G$3+Speed_Calc!G$5*A989^2</f>
        <v>56.419180900000001</v>
      </c>
      <c r="H989" s="7">
        <f>(F989-G989)/Speed_Calc!G$2*9.806</f>
        <v>4.15073051151934</v>
      </c>
      <c r="I989" s="4">
        <f t="shared" si="60"/>
        <v>26.472222222222221</v>
      </c>
    </row>
    <row r="990" spans="1:9" x14ac:dyDescent="0.15">
      <c r="A990" s="11">
        <v>95.4</v>
      </c>
      <c r="B990" s="16">
        <v>2.0449999999999999</v>
      </c>
      <c r="C990" s="11">
        <f t="shared" si="61"/>
        <v>8069.6105369865936</v>
      </c>
      <c r="D990" s="11">
        <f t="shared" si="58"/>
        <v>246.36600759959609</v>
      </c>
      <c r="E990" s="11">
        <f t="shared" si="59"/>
        <v>697.26228565923418</v>
      </c>
      <c r="F990" s="11">
        <f>Speed_Calc!B$5*E990</f>
        <v>627.53605709331077</v>
      </c>
      <c r="G990" s="14">
        <f>Speed_Calc!G$3+Speed_Calc!G$5*A990^2</f>
        <v>56.495651600000002</v>
      </c>
      <c r="H990" s="7">
        <f>(F990-G990)/Speed_Calc!G$2*9.806</f>
        <v>4.1478683083462267</v>
      </c>
      <c r="I990" s="4">
        <f t="shared" si="60"/>
        <v>26.5</v>
      </c>
    </row>
    <row r="991" spans="1:9" x14ac:dyDescent="0.15">
      <c r="A991" s="11">
        <v>95.5</v>
      </c>
      <c r="B991" s="16">
        <v>2.0449999999999999</v>
      </c>
      <c r="C991" s="11">
        <f t="shared" si="61"/>
        <v>8078.0692482412942</v>
      </c>
      <c r="D991" s="11">
        <f t="shared" si="58"/>
        <v>246.49668634624123</v>
      </c>
      <c r="E991" s="11">
        <f t="shared" si="59"/>
        <v>696.90162631921623</v>
      </c>
      <c r="F991" s="11">
        <f>Speed_Calc!B$5*E991</f>
        <v>627.21146368729467</v>
      </c>
      <c r="G991" s="14">
        <f>Speed_Calc!G$3+Speed_Calc!G$5*A991^2</f>
        <v>56.572202499999996</v>
      </c>
      <c r="H991" s="7">
        <f>(F991-G991)/Speed_Calc!G$2*9.806</f>
        <v>4.1449545149648968</v>
      </c>
      <c r="I991" s="4">
        <f t="shared" si="60"/>
        <v>26.527777777777779</v>
      </c>
    </row>
    <row r="992" spans="1:9" x14ac:dyDescent="0.15">
      <c r="A992" s="11">
        <v>95.6</v>
      </c>
      <c r="B992" s="16">
        <v>2.0449999999999999</v>
      </c>
      <c r="C992" s="11">
        <f t="shared" si="61"/>
        <v>8086.5279594959975</v>
      </c>
      <c r="D992" s="11">
        <f t="shared" si="58"/>
        <v>246.6243176267393</v>
      </c>
      <c r="E992" s="11">
        <f t="shared" si="59"/>
        <v>696.53311463618854</v>
      </c>
      <c r="F992" s="11">
        <f>Speed_Calc!B$5*E992</f>
        <v>626.87980317256972</v>
      </c>
      <c r="G992" s="14">
        <f>Speed_Calc!G$3+Speed_Calc!G$5*A992^2</f>
        <v>56.648833599999989</v>
      </c>
      <c r="H992" s="7">
        <f>(F992-G992)/Speed_Calc!G$2*9.806</f>
        <v>4.1419888056508283</v>
      </c>
      <c r="I992" s="4">
        <f t="shared" si="60"/>
        <v>26.555555555555554</v>
      </c>
    </row>
    <row r="993" spans="1:9" x14ac:dyDescent="0.15">
      <c r="A993" s="11">
        <v>95.7</v>
      </c>
      <c r="B993" s="16">
        <v>2.0449999999999999</v>
      </c>
      <c r="C993" s="11">
        <f t="shared" si="61"/>
        <v>8094.9866707507026</v>
      </c>
      <c r="D993" s="11">
        <f t="shared" si="58"/>
        <v>246.74887500935318</v>
      </c>
      <c r="E993" s="11">
        <f t="shared" si="59"/>
        <v>696.15670065334723</v>
      </c>
      <c r="F993" s="11">
        <f>Speed_Calc!B$5*E993</f>
        <v>626.54103058801252</v>
      </c>
      <c r="G993" s="14">
        <f>Speed_Calc!G$3+Speed_Calc!G$5*A993^2</f>
        <v>56.725544899999996</v>
      </c>
      <c r="H993" s="7">
        <f>(F993-G993)/Speed_Calc!G$2*9.806</f>
        <v>4.1389708538197407</v>
      </c>
      <c r="I993" s="4">
        <f t="shared" si="60"/>
        <v>26.583333333333332</v>
      </c>
    </row>
    <row r="994" spans="1:9" x14ac:dyDescent="0.15">
      <c r="A994" s="11">
        <v>95.8</v>
      </c>
      <c r="B994" s="16">
        <v>2.0449999999999999</v>
      </c>
      <c r="C994" s="11">
        <f t="shared" si="61"/>
        <v>8103.4453820054032</v>
      </c>
      <c r="D994" s="11">
        <f t="shared" si="58"/>
        <v>246.87033194166816</v>
      </c>
      <c r="E994" s="11">
        <f t="shared" si="59"/>
        <v>695.77233428236343</v>
      </c>
      <c r="F994" s="11">
        <f>Speed_Calc!B$5*E994</f>
        <v>626.19510085412708</v>
      </c>
      <c r="G994" s="14">
        <f>Speed_Calc!G$3+Speed_Calc!G$5*A994^2</f>
        <v>56.802336399999994</v>
      </c>
      <c r="H994" s="7">
        <f>(F994-G994)/Speed_Calc!G$2*9.806</f>
        <v>4.1359003320275338</v>
      </c>
      <c r="I994" s="4">
        <f t="shared" si="60"/>
        <v>26.611111111111111</v>
      </c>
    </row>
    <row r="995" spans="1:9" x14ac:dyDescent="0.15">
      <c r="A995" s="11">
        <v>95.9</v>
      </c>
      <c r="B995" s="16">
        <v>2.0449999999999999</v>
      </c>
      <c r="C995" s="11">
        <f t="shared" si="61"/>
        <v>8111.9040932601065</v>
      </c>
      <c r="D995" s="11">
        <f t="shared" si="58"/>
        <v>246.98866175035238</v>
      </c>
      <c r="E995" s="11">
        <f t="shared" si="59"/>
        <v>695.37996530339058</v>
      </c>
      <c r="F995" s="11">
        <f>Speed_Calc!B$5*E995</f>
        <v>625.84196877305158</v>
      </c>
      <c r="G995" s="14">
        <f>Speed_Calc!G$3+Speed_Calc!G$5*A995^2</f>
        <v>56.8792081</v>
      </c>
      <c r="H995" s="7">
        <f>(F995-G995)/Speed_Calc!G$2*9.806</f>
        <v>4.1327769119703284</v>
      </c>
      <c r="I995" s="4">
        <f t="shared" si="60"/>
        <v>26.638888888888889</v>
      </c>
    </row>
    <row r="996" spans="1:9" x14ac:dyDescent="0.15">
      <c r="A996" s="11">
        <v>96</v>
      </c>
      <c r="B996" s="16">
        <v>2.0449999999999999</v>
      </c>
      <c r="C996" s="11">
        <f t="shared" si="61"/>
        <v>8120.3628045148107</v>
      </c>
      <c r="D996" s="11">
        <f t="shared" si="58"/>
        <v>247.10383764091023</v>
      </c>
      <c r="E996" s="11">
        <f t="shared" si="59"/>
        <v>694.97954336506007</v>
      </c>
      <c r="F996" s="11">
        <f>Speed_Calc!B$5*E996</f>
        <v>625.48158902855403</v>
      </c>
      <c r="G996" s="14">
        <f>Speed_Calc!G$3+Speed_Calc!G$5*A996^2</f>
        <v>56.956159999999997</v>
      </c>
      <c r="H996" s="7">
        <f>(F996-G996)/Speed_Calc!G$2*9.806</f>
        <v>4.1296002644844449</v>
      </c>
      <c r="I996" s="4">
        <f t="shared" si="60"/>
        <v>26.666666666666664</v>
      </c>
    </row>
    <row r="997" spans="1:9" x14ac:dyDescent="0.15">
      <c r="A997" s="11">
        <v>96.1</v>
      </c>
      <c r="B997" s="16">
        <v>2.0449999999999999</v>
      </c>
      <c r="C997" s="11">
        <f t="shared" si="61"/>
        <v>8128.8215157695122</v>
      </c>
      <c r="D997" s="11">
        <f t="shared" ref="D997:D1060" si="62">-4.687*10^(-17)*C997^5+9.129*10^(-13)*C997^4-6.175*10^(-9)*C997^3+1.799*10^(-5)*C997^2+6.502*10^(-3)*C997</f>
        <v>247.21583269744215</v>
      </c>
      <c r="E997" s="11">
        <f t="shared" si="59"/>
        <v>694.571017984489</v>
      </c>
      <c r="F997" s="11">
        <f>Speed_Calc!B$5*E997</f>
        <v>625.11391618604011</v>
      </c>
      <c r="G997" s="14">
        <f>Speed_Calc!G$3+Speed_Calc!G$5*A997^2</f>
        <v>57.033192099999994</v>
      </c>
      <c r="H997" s="7">
        <f>(F997-G997)/Speed_Calc!G$2*9.806</f>
        <v>4.126370059546451</v>
      </c>
      <c r="I997" s="4">
        <f t="shared" si="60"/>
        <v>26.694444444444443</v>
      </c>
    </row>
    <row r="998" spans="1:9" x14ac:dyDescent="0.15">
      <c r="A998" s="11">
        <v>96.2</v>
      </c>
      <c r="B998" s="16">
        <v>2.0449999999999999</v>
      </c>
      <c r="C998" s="11">
        <f t="shared" si="61"/>
        <v>8137.2802270242155</v>
      </c>
      <c r="D998" s="11">
        <f t="shared" si="62"/>
        <v>247.32461988239695</v>
      </c>
      <c r="E998" s="11">
        <f t="shared" ref="E998:E1061" si="63">D998*75*B998*B$31*B$32/B$23/C998/2/PI()*60</f>
        <v>694.15433854726791</v>
      </c>
      <c r="F998" s="11">
        <f>Speed_Calc!B$5*E998</f>
        <v>624.73890469254115</v>
      </c>
      <c r="G998" s="14">
        <f>Speed_Calc!G$3+Speed_Calc!G$5*A998^2</f>
        <v>57.110304399999997</v>
      </c>
      <c r="H998" s="7">
        <f>(F998-G998)/Speed_Calc!G$2*9.806</f>
        <v>4.1230859662730799</v>
      </c>
      <c r="I998" s="4">
        <f t="shared" ref="I998:I1061" si="64">A998/3.6</f>
        <v>26.722222222222221</v>
      </c>
    </row>
    <row r="999" spans="1:9" x14ac:dyDescent="0.15">
      <c r="A999" s="11">
        <v>96.3</v>
      </c>
      <c r="B999" s="16">
        <v>2.0449999999999999</v>
      </c>
      <c r="C999" s="11">
        <f t="shared" si="61"/>
        <v>8145.7389382789197</v>
      </c>
      <c r="D999" s="11">
        <f t="shared" si="62"/>
        <v>247.43017203633352</v>
      </c>
      <c r="E999" s="11">
        <f t="shared" si="63"/>
        <v>693.72945430747711</v>
      </c>
      <c r="F999" s="11">
        <f>Speed_Calc!B$5*E999</f>
        <v>624.35650887672944</v>
      </c>
      <c r="G999" s="14">
        <f>Speed_Calc!G$3+Speed_Calc!G$5*A999^2</f>
        <v>57.187496899999992</v>
      </c>
      <c r="H999" s="7">
        <f>(F999-G999)/Speed_Calc!G$2*9.806</f>
        <v>4.1197476529213395</v>
      </c>
      <c r="I999" s="4">
        <f t="shared" si="64"/>
        <v>26.75</v>
      </c>
    </row>
    <row r="1000" spans="1:9" x14ac:dyDescent="0.15">
      <c r="A1000" s="11">
        <v>96.4</v>
      </c>
      <c r="B1000" s="16">
        <v>2.0449999999999999</v>
      </c>
      <c r="C1000" s="11">
        <f t="shared" si="61"/>
        <v>8154.1976495336212</v>
      </c>
      <c r="D1000" s="11">
        <f t="shared" si="62"/>
        <v>247.53246187766908</v>
      </c>
      <c r="E1000" s="11">
        <f t="shared" si="63"/>
        <v>693.29631438766228</v>
      </c>
      <c r="F1000" s="11">
        <f>Speed_Calc!B$5*E1000</f>
        <v>623.96668294889605</v>
      </c>
      <c r="G1000" s="14">
        <f>Speed_Calc!G$3+Speed_Calc!G$5*A1000^2</f>
        <v>57.264769600000001</v>
      </c>
      <c r="H1000" s="7">
        <f>(F1000-G1000)/Speed_Calc!G$2*9.806</f>
        <v>4.1163547868883512</v>
      </c>
      <c r="I1000" s="4">
        <f t="shared" si="64"/>
        <v>26.777777777777779</v>
      </c>
    </row>
    <row r="1001" spans="1:9" x14ac:dyDescent="0.15">
      <c r="A1001" s="11">
        <v>96.5</v>
      </c>
      <c r="B1001" s="16">
        <v>2.0449999999999999</v>
      </c>
      <c r="C1001" s="11">
        <f t="shared" si="61"/>
        <v>8162.6563607883245</v>
      </c>
      <c r="D1001" s="11">
        <f t="shared" si="62"/>
        <v>247.63146200244603</v>
      </c>
      <c r="E1001" s="11">
        <f t="shared" si="63"/>
        <v>692.85486777886456</v>
      </c>
      <c r="F1001" s="11">
        <f>Speed_Calc!B$5*E1001</f>
        <v>623.56938100097807</v>
      </c>
      <c r="G1001" s="14">
        <f>Speed_Calc!G$3+Speed_Calc!G$5*A1001^2</f>
        <v>57.342122499999995</v>
      </c>
      <c r="H1001" s="7">
        <f>(F1001-G1001)/Speed_Calc!G$2*9.806</f>
        <v>4.1129070347115482</v>
      </c>
      <c r="I1001" s="4">
        <f t="shared" si="64"/>
        <v>26.805555555555554</v>
      </c>
    </row>
    <row r="1002" spans="1:9" x14ac:dyDescent="0.15">
      <c r="A1002" s="11">
        <v>96.6</v>
      </c>
      <c r="B1002" s="16">
        <v>2.0449999999999999</v>
      </c>
      <c r="C1002" s="11">
        <f t="shared" si="61"/>
        <v>8171.1150720430287</v>
      </c>
      <c r="D1002" s="11">
        <f t="shared" si="62"/>
        <v>247.72714488407925</v>
      </c>
      <c r="E1002" s="11">
        <f t="shared" si="63"/>
        <v>692.4050633405941</v>
      </c>
      <c r="F1002" s="11">
        <f>Speed_Calc!B$5*E1002</f>
        <v>623.16455700653466</v>
      </c>
      <c r="G1002" s="14">
        <f>Speed_Calc!G$3+Speed_Calc!G$5*A1002^2</f>
        <v>57.419555599999995</v>
      </c>
      <c r="H1002" s="7">
        <f>(F1002-G1002)/Speed_Calc!G$2*9.806</f>
        <v>4.1094040620685028</v>
      </c>
      <c r="I1002" s="4">
        <f t="shared" si="64"/>
        <v>26.833333333333332</v>
      </c>
    </row>
    <row r="1003" spans="1:9" x14ac:dyDescent="0.15">
      <c r="A1003" s="11">
        <v>96.7</v>
      </c>
      <c r="B1003" s="16">
        <v>2.0449999999999999</v>
      </c>
      <c r="C1003" s="11">
        <f t="shared" ref="C1003:C1066" si="65">A1003/3.6/B$23/2/PI()*B$32*B$31*B1003*60</f>
        <v>8179.5737832977302</v>
      </c>
      <c r="D1003" s="11">
        <f t="shared" si="62"/>
        <v>247.81948287311957</v>
      </c>
      <c r="E1003" s="11">
        <f t="shared" si="63"/>
        <v>691.94684980085083</v>
      </c>
      <c r="F1003" s="11">
        <f>Speed_Calc!B$5*E1003</f>
        <v>622.75216482076576</v>
      </c>
      <c r="G1003" s="14">
        <f>Speed_Calc!G$3+Speed_Calc!G$5*A1003^2</f>
        <v>57.497068900000002</v>
      </c>
      <c r="H1003" s="7">
        <f>(F1003-G1003)/Speed_Calc!G$2*9.806</f>
        <v>4.1058455337770585</v>
      </c>
      <c r="I1003" s="4">
        <f t="shared" si="64"/>
        <v>26.861111111111111</v>
      </c>
    </row>
    <row r="1004" spans="1:9" x14ac:dyDescent="0.15">
      <c r="A1004" s="11">
        <v>96.8</v>
      </c>
      <c r="B1004" s="16">
        <v>2.0449999999999999</v>
      </c>
      <c r="C1004" s="11">
        <f t="shared" si="65"/>
        <v>8188.0324945524317</v>
      </c>
      <c r="D1004" s="11">
        <f t="shared" si="62"/>
        <v>247.9084481970047</v>
      </c>
      <c r="E1004" s="11">
        <f t="shared" si="63"/>
        <v>691.48017575610834</v>
      </c>
      <c r="F1004" s="11">
        <f>Speed_Calc!B$5*E1004</f>
        <v>622.33215818049757</v>
      </c>
      <c r="G1004" s="14">
        <f>Speed_Calc!G$3+Speed_Calc!G$5*A1004^2</f>
        <v>57.574662399999994</v>
      </c>
      <c r="H1004" s="7">
        <f>(F1004-G1004)/Speed_Calc!G$2*9.806</f>
        <v>4.102231113795229</v>
      </c>
      <c r="I1004" s="4">
        <f t="shared" si="64"/>
        <v>26.888888888888886</v>
      </c>
    </row>
    <row r="1005" spans="1:9" x14ac:dyDescent="0.15">
      <c r="A1005" s="11">
        <v>96.9</v>
      </c>
      <c r="B1005" s="16">
        <v>2.0449999999999999</v>
      </c>
      <c r="C1005" s="11">
        <f t="shared" si="65"/>
        <v>8196.4912058071386</v>
      </c>
      <c r="D1005" s="11">
        <f t="shared" si="62"/>
        <v>247.99401295981954</v>
      </c>
      <c r="E1005" s="11">
        <f t="shared" si="63"/>
        <v>691.00498967132364</v>
      </c>
      <c r="F1005" s="11">
        <f>Speed_Calc!B$5*E1005</f>
        <v>621.90449070419129</v>
      </c>
      <c r="G1005" s="14">
        <f>Speed_Calc!G$3+Speed_Calc!G$5*A1005^2</f>
        <v>57.652336099999999</v>
      </c>
      <c r="H1005" s="7">
        <f>(F1005-G1005)/Speed_Calc!G$2*9.806</f>
        <v>4.0985604652212588</v>
      </c>
      <c r="I1005" s="4">
        <f t="shared" si="64"/>
        <v>26.916666666666668</v>
      </c>
    </row>
    <row r="1006" spans="1:9" x14ac:dyDescent="0.15">
      <c r="A1006" s="11">
        <v>97</v>
      </c>
      <c r="B1006" s="16">
        <v>2.0449999999999999</v>
      </c>
      <c r="C1006" s="11">
        <f t="shared" si="65"/>
        <v>8204.9499170618383</v>
      </c>
      <c r="D1006" s="11">
        <f t="shared" si="62"/>
        <v>248.07614914204845</v>
      </c>
      <c r="E1006" s="11">
        <f t="shared" si="63"/>
        <v>690.52123987992866</v>
      </c>
      <c r="F1006" s="11">
        <f>Speed_Calc!B$5*E1006</f>
        <v>621.46911589193576</v>
      </c>
      <c r="G1006" s="14">
        <f>Speed_Calc!G$3+Speed_Calc!G$5*A1006^2</f>
        <v>57.730089999999997</v>
      </c>
      <c r="H1006" s="7">
        <f>(F1006-G1006)/Speed_Calc!G$2*9.806</f>
        <v>4.0948332502935711</v>
      </c>
      <c r="I1006" s="4">
        <f t="shared" si="64"/>
        <v>26.944444444444443</v>
      </c>
    </row>
    <row r="1007" spans="1:9" x14ac:dyDescent="0.15">
      <c r="A1007" s="11">
        <v>97.1</v>
      </c>
      <c r="B1007" s="16">
        <v>2.0449999999999999</v>
      </c>
      <c r="C1007" s="11">
        <f t="shared" si="65"/>
        <v>8213.4086283165416</v>
      </c>
      <c r="D1007" s="11">
        <f t="shared" si="62"/>
        <v>248.15482860033785</v>
      </c>
      <c r="E1007" s="11">
        <f t="shared" si="63"/>
        <v>690.02887458384362</v>
      </c>
      <c r="F1007" s="11">
        <f>Speed_Calc!B$5*E1007</f>
        <v>621.02598712545932</v>
      </c>
      <c r="G1007" s="14">
        <f>Speed_Calc!G$3+Speed_Calc!G$5*A1007^2</f>
        <v>57.807924099999987</v>
      </c>
      <c r="H1007" s="7">
        <f>(F1007-G1007)/Speed_Calc!G$2*9.806</f>
        <v>4.0910491303908545</v>
      </c>
      <c r="I1007" s="4">
        <f t="shared" si="64"/>
        <v>26.972222222222221</v>
      </c>
    </row>
    <row r="1008" spans="1:9" x14ac:dyDescent="0.15">
      <c r="A1008" s="11">
        <v>97.2</v>
      </c>
      <c r="B1008" s="16">
        <v>2.0449999999999999</v>
      </c>
      <c r="C1008" s="11">
        <f t="shared" si="65"/>
        <v>8221.8673395712449</v>
      </c>
      <c r="D1008" s="11">
        <f t="shared" si="62"/>
        <v>248.23002306724567</v>
      </c>
      <c r="E1008" s="11">
        <f t="shared" si="63"/>
        <v>689.52784185346036</v>
      </c>
      <c r="F1008" s="11">
        <f>Speed_Calc!B$5*E1008</f>
        <v>620.57505766811437</v>
      </c>
      <c r="G1008" s="14">
        <f>Speed_Calc!G$3+Speed_Calc!G$5*A1008^2</f>
        <v>57.885838399999997</v>
      </c>
      <c r="H1008" s="7">
        <f>(F1008-G1008)/Speed_Calc!G$2*9.806</f>
        <v>4.0872077660319475</v>
      </c>
      <c r="I1008" s="4">
        <f t="shared" si="64"/>
        <v>27</v>
      </c>
    </row>
    <row r="1009" spans="1:9" x14ac:dyDescent="0.15">
      <c r="A1009" s="11">
        <v>97.3</v>
      </c>
      <c r="B1009" s="16">
        <v>2.0449999999999999</v>
      </c>
      <c r="C1009" s="11">
        <f t="shared" si="65"/>
        <v>8230.3260508259482</v>
      </c>
      <c r="D1009" s="11">
        <f t="shared" si="62"/>
        <v>248.30170415100551</v>
      </c>
      <c r="E1009" s="11">
        <f t="shared" si="63"/>
        <v>689.01808962766165</v>
      </c>
      <c r="F1009" s="11">
        <f>Speed_Calc!B$5*E1009</f>
        <v>620.1162806648955</v>
      </c>
      <c r="G1009" s="14">
        <f>Speed_Calc!G$3+Speed_Calc!G$5*A1009^2</f>
        <v>57.963832899999993</v>
      </c>
      <c r="H1009" s="7">
        <f>(F1009-G1009)/Speed_Calc!G$2*9.806</f>
        <v>4.0833088168759746</v>
      </c>
      <c r="I1009" s="4">
        <f t="shared" si="64"/>
        <v>27.027777777777775</v>
      </c>
    </row>
    <row r="1010" spans="1:9" x14ac:dyDescent="0.15">
      <c r="A1010" s="11">
        <v>97.4</v>
      </c>
      <c r="B1010" s="16">
        <v>2.0449999999999999</v>
      </c>
      <c r="C1010" s="11">
        <f t="shared" si="65"/>
        <v>8238.7847620806515</v>
      </c>
      <c r="D1010" s="11">
        <f t="shared" si="62"/>
        <v>248.36984333527553</v>
      </c>
      <c r="E1010" s="11">
        <f t="shared" si="63"/>
        <v>688.49956571380255</v>
      </c>
      <c r="F1010" s="11">
        <f>Speed_Calc!B$5*E1010</f>
        <v>619.64960914242226</v>
      </c>
      <c r="G1010" s="14">
        <f>Speed_Calc!G$3+Speed_Calc!G$5*A1010^2</f>
        <v>58.041907599999995</v>
      </c>
      <c r="H1010" s="7">
        <f>(F1010-G1010)/Speed_Calc!G$2*9.806</f>
        <v>4.0793519417222175</v>
      </c>
      <c r="I1010" s="4">
        <f t="shared" si="64"/>
        <v>27.055555555555557</v>
      </c>
    </row>
    <row r="1011" spans="1:9" x14ac:dyDescent="0.15">
      <c r="A1011" s="11">
        <v>97.5</v>
      </c>
      <c r="B1011" s="16">
        <v>2.0449999999999999</v>
      </c>
      <c r="C1011" s="11">
        <f t="shared" si="65"/>
        <v>8247.2434733353512</v>
      </c>
      <c r="D1011" s="11">
        <f t="shared" si="62"/>
        <v>248.43441197889882</v>
      </c>
      <c r="E1011" s="11">
        <f t="shared" si="63"/>
        <v>687.97221778772018</v>
      </c>
      <c r="F1011" s="11">
        <f>Speed_Calc!B$5*E1011</f>
        <v>619.17499600894814</v>
      </c>
      <c r="G1011" s="14">
        <f>Speed_Calc!G$3+Speed_Calc!G$5*A1011^2</f>
        <v>58.120062499999996</v>
      </c>
      <c r="H1011" s="7">
        <f>(F1011-G1011)/Speed_Calc!G$2*9.806</f>
        <v>4.0753367985101816</v>
      </c>
      <c r="I1011" s="4">
        <f t="shared" si="64"/>
        <v>27.083333333333332</v>
      </c>
    </row>
    <row r="1012" spans="1:9" x14ac:dyDescent="0.15">
      <c r="A1012" s="11">
        <v>97.6</v>
      </c>
      <c r="B1012" s="16">
        <v>2.0449999999999999</v>
      </c>
      <c r="C1012" s="11">
        <f t="shared" si="65"/>
        <v>8255.7021845900545</v>
      </c>
      <c r="D1012" s="11">
        <f t="shared" si="62"/>
        <v>248.49538131565873</v>
      </c>
      <c r="E1012" s="11">
        <f t="shared" si="63"/>
        <v>687.43599339372849</v>
      </c>
      <c r="F1012" s="11">
        <f>Speed_Calc!B$5*E1012</f>
        <v>618.69239405435565</v>
      </c>
      <c r="G1012" s="14">
        <f>Speed_Calc!G$3+Speed_Calc!G$5*A1012^2</f>
        <v>58.198297599999989</v>
      </c>
      <c r="H1012" s="7">
        <f>(F1012-G1012)/Speed_Calc!G$2*9.806</f>
        <v>4.0712630443195641</v>
      </c>
      <c r="I1012" s="4">
        <f t="shared" si="64"/>
        <v>27.111111111111107</v>
      </c>
    </row>
    <row r="1013" spans="1:9" x14ac:dyDescent="0.15">
      <c r="A1013" s="11">
        <v>97.7</v>
      </c>
      <c r="B1013" s="16">
        <v>2.0449999999999999</v>
      </c>
      <c r="C1013" s="11">
        <f t="shared" si="65"/>
        <v>8264.1608958447596</v>
      </c>
      <c r="D1013" s="11">
        <f t="shared" si="62"/>
        <v>248.55272245403725</v>
      </c>
      <c r="E1013" s="11">
        <f t="shared" si="63"/>
        <v>686.89083994462692</v>
      </c>
      <c r="F1013" s="11">
        <f>Speed_Calc!B$5*E1013</f>
        <v>618.20175595016428</v>
      </c>
      <c r="G1013" s="14">
        <f>Speed_Calc!G$3+Speed_Calc!G$5*A1013^2</f>
        <v>58.276612900000003</v>
      </c>
      <c r="H1013" s="7">
        <f>(F1013-G1013)/Speed_Calc!G$2*9.806</f>
        <v>4.0671303353703037</v>
      </c>
      <c r="I1013" s="4">
        <f t="shared" si="64"/>
        <v>27.138888888888889</v>
      </c>
    </row>
    <row r="1014" spans="1:9" x14ac:dyDescent="0.15">
      <c r="A1014" s="11">
        <v>97.8</v>
      </c>
      <c r="B1014" s="16">
        <v>2.0449999999999999</v>
      </c>
      <c r="C1014" s="11">
        <f t="shared" si="65"/>
        <v>8272.6196070994629</v>
      </c>
      <c r="D1014" s="11">
        <f t="shared" si="62"/>
        <v>248.60640637697145</v>
      </c>
      <c r="E1014" s="11">
        <f t="shared" si="63"/>
        <v>686.33670472170013</v>
      </c>
      <c r="F1014" s="11">
        <f>Speed_Calc!B$5*E1014</f>
        <v>617.70303424953011</v>
      </c>
      <c r="G1014" s="14">
        <f>Speed_Calc!G$3+Speed_Calc!G$5*A1014^2</f>
        <v>58.355008399999996</v>
      </c>
      <c r="H1014" s="7">
        <f>(F1014-G1014)/Speed_Calc!G$2*9.806</f>
        <v>4.0629383270225867</v>
      </c>
      <c r="I1014" s="4">
        <f t="shared" si="64"/>
        <v>27.166666666666664</v>
      </c>
    </row>
    <row r="1015" spans="1:9" x14ac:dyDescent="0.15">
      <c r="A1015" s="11">
        <v>97.9</v>
      </c>
      <c r="B1015" s="16">
        <v>2.0449999999999999</v>
      </c>
      <c r="C1015" s="11">
        <f t="shared" si="65"/>
        <v>8281.0783183541662</v>
      </c>
      <c r="D1015" s="11">
        <f t="shared" si="62"/>
        <v>248.65640394160249</v>
      </c>
      <c r="E1015" s="11">
        <f t="shared" si="63"/>
        <v>685.77353487469532</v>
      </c>
      <c r="F1015" s="11">
        <f>Speed_Calc!B$5*E1015</f>
        <v>617.19618138722581</v>
      </c>
      <c r="G1015" s="14">
        <f>Speed_Calc!G$3+Speed_Calc!G$5*A1015^2</f>
        <v>58.433484100000001</v>
      </c>
      <c r="H1015" s="7">
        <f>(F1015-G1015)/Speed_Calc!G$2*9.806</f>
        <v>4.0586866737766929</v>
      </c>
      <c r="I1015" s="4">
        <f t="shared" si="64"/>
        <v>27.194444444444446</v>
      </c>
    </row>
    <row r="1016" spans="1:9" x14ac:dyDescent="0.15">
      <c r="A1016" s="11">
        <v>98</v>
      </c>
      <c r="B1016" s="16">
        <v>2.0449999999999999</v>
      </c>
      <c r="C1016" s="11">
        <f t="shared" si="65"/>
        <v>8289.5370296088695</v>
      </c>
      <c r="D1016" s="11">
        <f t="shared" si="62"/>
        <v>248.70268587904411</v>
      </c>
      <c r="E1016" s="11">
        <f t="shared" si="63"/>
        <v>685.20127742185616</v>
      </c>
      <c r="F1016" s="11">
        <f>Speed_Calc!B$5*E1016</f>
        <v>616.68114967967051</v>
      </c>
      <c r="G1016" s="14">
        <f>Speed_Calc!G$3+Speed_Calc!G$5*A1016^2</f>
        <v>58.512039999999999</v>
      </c>
      <c r="H1016" s="7">
        <f>(F1016-G1016)/Speed_Calc!G$2*9.806</f>
        <v>4.0543750292732215</v>
      </c>
      <c r="I1016" s="4">
        <f t="shared" si="64"/>
        <v>27.222222222222221</v>
      </c>
    </row>
    <row r="1017" spans="1:9" x14ac:dyDescent="0.15">
      <c r="A1017" s="11">
        <v>98.1</v>
      </c>
      <c r="B1017" s="16">
        <v>2.0449999999999999</v>
      </c>
      <c r="C1017" s="11">
        <f t="shared" si="65"/>
        <v>8297.9957408635692</v>
      </c>
      <c r="D1017" s="11">
        <f t="shared" si="62"/>
        <v>248.74522279413242</v>
      </c>
      <c r="E1017" s="11">
        <f t="shared" si="63"/>
        <v>684.61987924990592</v>
      </c>
      <c r="F1017" s="11">
        <f>Speed_Calc!B$5*E1017</f>
        <v>616.15789132491534</v>
      </c>
      <c r="G1017" s="14">
        <f>Speed_Calc!G$3+Speed_Calc!G$5*A1017^2</f>
        <v>58.590676099999989</v>
      </c>
      <c r="H1017" s="7">
        <f>(F1017-G1017)/Speed_Calc!G$2*9.806</f>
        <v>4.0500030462929777</v>
      </c>
      <c r="I1017" s="4">
        <f t="shared" si="64"/>
        <v>27.249999999999996</v>
      </c>
    </row>
    <row r="1018" spans="1:9" x14ac:dyDescent="0.15">
      <c r="A1018" s="11">
        <v>98.2</v>
      </c>
      <c r="B1018" s="16">
        <v>2.0449999999999999</v>
      </c>
      <c r="C1018" s="11">
        <f t="shared" si="65"/>
        <v>8306.4544521182743</v>
      </c>
      <c r="D1018" s="11">
        <f t="shared" si="62"/>
        <v>248.78398516517802</v>
      </c>
      <c r="E1018" s="11">
        <f t="shared" si="63"/>
        <v>684.02928711403331</v>
      </c>
      <c r="F1018" s="11">
        <f>Speed_Calc!B$5*E1018</f>
        <v>615.62635840262999</v>
      </c>
      <c r="G1018" s="14">
        <f>Speed_Calc!G$3+Speed_Calc!G$5*A1018^2</f>
        <v>58.669392399999992</v>
      </c>
      <c r="H1018" s="7">
        <f>(F1018-G1018)/Speed_Calc!G$2*9.806</f>
        <v>4.0455703767568805</v>
      </c>
      <c r="I1018" s="4">
        <f t="shared" si="64"/>
        <v>27.277777777777779</v>
      </c>
    </row>
    <row r="1019" spans="1:9" x14ac:dyDescent="0.15">
      <c r="A1019" s="11">
        <v>98.3</v>
      </c>
      <c r="B1019" s="16">
        <v>2.0449999999999999</v>
      </c>
      <c r="C1019" s="11">
        <f t="shared" si="65"/>
        <v>8314.9131633729776</v>
      </c>
      <c r="D1019" s="11">
        <f t="shared" si="62"/>
        <v>248.81894334373504</v>
      </c>
      <c r="E1019" s="11">
        <f t="shared" si="63"/>
        <v>683.42944763792957</v>
      </c>
      <c r="F1019" s="11">
        <f>Speed_Calc!B$5*E1019</f>
        <v>615.08650287413661</v>
      </c>
      <c r="G1019" s="14">
        <f>Speed_Calc!G$3+Speed_Calc!G$5*A1019^2</f>
        <v>58.748188899999995</v>
      </c>
      <c r="H1019" s="7">
        <f>(F1019-G1019)/Speed_Calc!G$2*9.806</f>
        <v>4.0410766717262101</v>
      </c>
      <c r="I1019" s="4">
        <f t="shared" si="64"/>
        <v>27.305555555555554</v>
      </c>
    </row>
    <row r="1020" spans="1:9" x14ac:dyDescent="0.15">
      <c r="A1020" s="11">
        <v>98.4</v>
      </c>
      <c r="B1020" s="16">
        <v>2.0449999999999999</v>
      </c>
      <c r="C1020" s="11">
        <f t="shared" si="65"/>
        <v>8323.3718746276809</v>
      </c>
      <c r="D1020" s="11">
        <f t="shared" si="62"/>
        <v>248.85006755434256</v>
      </c>
      <c r="E1020" s="11">
        <f t="shared" si="63"/>
        <v>682.82030731374471</v>
      </c>
      <c r="F1020" s="11">
        <f>Speed_Calc!B$5*E1020</f>
        <v>614.53827658237026</v>
      </c>
      <c r="G1020" s="14">
        <f>Speed_Calc!G$3+Speed_Calc!G$5*A1020^2</f>
        <v>58.827065600000005</v>
      </c>
      <c r="H1020" s="7">
        <f>(F1020-G1020)/Speed_Calc!G$2*9.806</f>
        <v>4.0365215814023125</v>
      </c>
      <c r="I1020" s="4">
        <f t="shared" si="64"/>
        <v>27.333333333333336</v>
      </c>
    </row>
    <row r="1021" spans="1:9" x14ac:dyDescent="0.15">
      <c r="A1021" s="11">
        <v>98.5</v>
      </c>
      <c r="B1021" s="16">
        <v>2.0449999999999999</v>
      </c>
      <c r="C1021" s="11">
        <f t="shared" si="65"/>
        <v>8331.8305858823842</v>
      </c>
      <c r="D1021" s="11">
        <f t="shared" si="62"/>
        <v>248.87732789429384</v>
      </c>
      <c r="E1021" s="11">
        <f t="shared" si="63"/>
        <v>682.20181250212534</v>
      </c>
      <c r="F1021" s="11">
        <f>Speed_Calc!B$5*E1021</f>
        <v>613.98163125191286</v>
      </c>
      <c r="G1021" s="14">
        <f>Speed_Calc!G$3+Speed_Calc!G$5*A1021^2</f>
        <v>58.906022499999999</v>
      </c>
      <c r="H1021" s="7">
        <f>(F1021-G1021)/Speed_Calc!G$2*9.806</f>
        <v>4.0319047551268579</v>
      </c>
      <c r="I1021" s="4">
        <f t="shared" si="64"/>
        <v>27.361111111111111</v>
      </c>
    </row>
    <row r="1022" spans="1:9" x14ac:dyDescent="0.15">
      <c r="A1022" s="11">
        <v>98.6</v>
      </c>
      <c r="B1022" s="16">
        <v>2.0449999999999999</v>
      </c>
      <c r="C1022" s="11">
        <f t="shared" si="65"/>
        <v>8340.2892971370838</v>
      </c>
      <c r="D1022" s="11">
        <f t="shared" si="62"/>
        <v>248.90069433338394</v>
      </c>
      <c r="E1022" s="11">
        <f t="shared" si="63"/>
        <v>681.57390943218741</v>
      </c>
      <c r="F1022" s="11">
        <f>Speed_Calc!B$5*E1022</f>
        <v>613.41651848896868</v>
      </c>
      <c r="G1022" s="14">
        <f>Speed_Calc!G$3+Speed_Calc!G$5*A1022^2</f>
        <v>58.985059599999992</v>
      </c>
      <c r="H1022" s="7">
        <f>(F1022-G1022)/Speed_Calc!G$2*9.806</f>
        <v>4.0272258413816493</v>
      </c>
      <c r="I1022" s="4">
        <f t="shared" si="64"/>
        <v>27.388888888888886</v>
      </c>
    </row>
    <row r="1023" spans="1:9" x14ac:dyDescent="0.15">
      <c r="A1023" s="11">
        <v>98.7</v>
      </c>
      <c r="B1023" s="16">
        <v>2.0449999999999999</v>
      </c>
      <c r="C1023" s="11">
        <f t="shared" si="65"/>
        <v>8348.7480083917872</v>
      </c>
      <c r="D1023" s="11">
        <f t="shared" si="62"/>
        <v>248.92013671366945</v>
      </c>
      <c r="E1023" s="11">
        <f t="shared" si="63"/>
        <v>680.93654420152745</v>
      </c>
      <c r="F1023" s="11">
        <f>Speed_Calc!B$5*E1023</f>
        <v>612.84288978137477</v>
      </c>
      <c r="G1023" s="14">
        <f>Speed_Calc!G$3+Speed_Calc!G$5*A1023^2</f>
        <v>59.0641769</v>
      </c>
      <c r="H1023" s="7">
        <f>(F1023-G1023)/Speed_Calc!G$2*9.806</f>
        <v>4.0224844877887111</v>
      </c>
      <c r="I1023" s="4">
        <f t="shared" si="64"/>
        <v>27.416666666666668</v>
      </c>
    </row>
    <row r="1024" spans="1:9" x14ac:dyDescent="0.15">
      <c r="A1024" s="11">
        <v>98.8</v>
      </c>
      <c r="B1024" s="16">
        <v>2.0449999999999999</v>
      </c>
      <c r="C1024" s="11">
        <f t="shared" si="65"/>
        <v>8357.2067196464905</v>
      </c>
      <c r="D1024" s="11">
        <f t="shared" si="62"/>
        <v>248.93562474922959</v>
      </c>
      <c r="E1024" s="11">
        <f t="shared" si="63"/>
        <v>680.28966277623476</v>
      </c>
      <c r="F1024" s="11">
        <f>Speed_Calc!B$5*E1024</f>
        <v>612.26069649861131</v>
      </c>
      <c r="G1024" s="14">
        <f>Speed_Calc!G$3+Speed_Calc!G$5*A1024^2</f>
        <v>59.143374399999992</v>
      </c>
      <c r="H1024" s="7">
        <f>(F1024-G1024)/Speed_Calc!G$2*9.806</f>
        <v>4.0176803411103572</v>
      </c>
      <c r="I1024" s="4">
        <f t="shared" si="64"/>
        <v>27.444444444444443</v>
      </c>
    </row>
    <row r="1025" spans="1:9" x14ac:dyDescent="0.15">
      <c r="A1025" s="11">
        <v>98.9</v>
      </c>
      <c r="B1025" s="16">
        <v>2.0449999999999999</v>
      </c>
      <c r="C1025" s="11">
        <f t="shared" si="65"/>
        <v>8365.6654309011956</v>
      </c>
      <c r="D1025" s="11">
        <f t="shared" si="62"/>
        <v>248.94712802591292</v>
      </c>
      <c r="E1025" s="11">
        <f t="shared" si="63"/>
        <v>679.6332109908642</v>
      </c>
      <c r="F1025" s="11">
        <f>Speed_Calc!B$5*E1025</f>
        <v>611.66988989177776</v>
      </c>
      <c r="G1025" s="14">
        <f>Speed_Calc!G$3+Speed_Calc!G$5*A1025^2</f>
        <v>59.222652099999998</v>
      </c>
      <c r="H1025" s="7">
        <f>(F1025-G1025)/Speed_Calc!G$2*9.806</f>
        <v>4.0128130472490167</v>
      </c>
      <c r="I1025" s="4">
        <f t="shared" si="64"/>
        <v>27.472222222222221</v>
      </c>
    </row>
    <row r="1026" spans="1:9" x14ac:dyDescent="0.15">
      <c r="A1026" s="11">
        <v>99</v>
      </c>
      <c r="B1026" s="16">
        <v>2.0449999999999999</v>
      </c>
      <c r="C1026" s="11">
        <f t="shared" si="65"/>
        <v>8374.1241421558989</v>
      </c>
      <c r="D1026" s="11">
        <f t="shared" si="62"/>
        <v>248.95461600110261</v>
      </c>
      <c r="E1026" s="11">
        <f t="shared" si="63"/>
        <v>678.96713454846156</v>
      </c>
      <c r="F1026" s="11">
        <f>Speed_Calc!B$5*E1026</f>
        <v>611.07042109361544</v>
      </c>
      <c r="G1026" s="14">
        <f>Speed_Calc!G$3+Speed_Calc!G$5*A1026^2</f>
        <v>59.302009999999996</v>
      </c>
      <c r="H1026" s="7">
        <f>(F1026-G1026)/Speed_Calc!G$2*9.806</f>
        <v>4.0078822512474019</v>
      </c>
      <c r="I1026" s="4">
        <f t="shared" si="64"/>
        <v>27.5</v>
      </c>
    </row>
    <row r="1027" spans="1:9" x14ac:dyDescent="0.15">
      <c r="A1027" s="11">
        <v>99.1</v>
      </c>
      <c r="B1027" s="16">
        <v>2.0449999999999999</v>
      </c>
      <c r="C1027" s="11">
        <f t="shared" si="65"/>
        <v>8382.5828534106004</v>
      </c>
      <c r="D1027" s="11">
        <f t="shared" si="62"/>
        <v>248.95805800346545</v>
      </c>
      <c r="E1027" s="11">
        <f t="shared" si="63"/>
        <v>678.29137902054174</v>
      </c>
      <c r="F1027" s="11">
        <f>Speed_Calc!B$5*E1027</f>
        <v>610.46224111848755</v>
      </c>
      <c r="G1027" s="14">
        <f>Speed_Calc!G$3+Speed_Calc!G$5*A1027^2</f>
        <v>59.381448099999993</v>
      </c>
      <c r="H1027" s="7">
        <f>(F1027-G1027)/Speed_Calc!G$2*9.806</f>
        <v>4.0028875972883622</v>
      </c>
      <c r="I1027" s="4">
        <f t="shared" si="64"/>
        <v>27.527777777777775</v>
      </c>
    </row>
    <row r="1028" spans="1:9" x14ac:dyDescent="0.15">
      <c r="A1028" s="11">
        <v>99.2</v>
      </c>
      <c r="B1028" s="16">
        <v>2.0449999999999999</v>
      </c>
      <c r="C1028" s="11">
        <f t="shared" si="65"/>
        <v>8391.0415646653037</v>
      </c>
      <c r="D1028" s="11">
        <f t="shared" si="62"/>
        <v>248.95742323271628</v>
      </c>
      <c r="E1028" s="11">
        <f t="shared" si="63"/>
        <v>677.60588984711092</v>
      </c>
      <c r="F1028" s="11">
        <f>Speed_Calc!B$5*E1028</f>
        <v>609.84530086239988</v>
      </c>
      <c r="G1028" s="14">
        <f>Speed_Calc!G$3+Speed_Calc!G$5*A1028^2</f>
        <v>59.460966400000004</v>
      </c>
      <c r="H1028" s="7">
        <f>(F1028-G1028)/Speed_Calc!G$2*9.806</f>
        <v>3.997828728695032</v>
      </c>
      <c r="I1028" s="4">
        <f t="shared" si="64"/>
        <v>27.555555555555557</v>
      </c>
    </row>
    <row r="1029" spans="1:9" x14ac:dyDescent="0.15">
      <c r="A1029" s="11">
        <v>99.3</v>
      </c>
      <c r="B1029" s="16">
        <v>2.0449999999999999</v>
      </c>
      <c r="C1029" s="11">
        <f t="shared" si="65"/>
        <v>8399.5002759200052</v>
      </c>
      <c r="D1029" s="11">
        <f t="shared" si="62"/>
        <v>248.95268075936883</v>
      </c>
      <c r="E1029" s="11">
        <f t="shared" si="63"/>
        <v>676.91061233665243</v>
      </c>
      <c r="F1029" s="11">
        <f>Speed_Calc!B$5*E1029</f>
        <v>609.21955110298723</v>
      </c>
      <c r="G1029" s="14">
        <f>Speed_Calc!G$3+Speed_Calc!G$5*A1029^2</f>
        <v>59.540564899999993</v>
      </c>
      <c r="H1029" s="7">
        <f>(F1029-G1029)/Speed_Calc!G$2*9.806</f>
        <v>3.9927052879307356</v>
      </c>
      <c r="I1029" s="4">
        <f t="shared" si="64"/>
        <v>27.583333333333332</v>
      </c>
    </row>
    <row r="1030" spans="1:9" x14ac:dyDescent="0.15">
      <c r="A1030" s="11">
        <v>99.4</v>
      </c>
      <c r="B1030" s="16">
        <v>2.0449999999999999</v>
      </c>
      <c r="C1030" s="11">
        <f t="shared" si="65"/>
        <v>8407.9589871747103</v>
      </c>
      <c r="D1030" s="11">
        <f t="shared" si="62"/>
        <v>248.94379952448986</v>
      </c>
      <c r="E1030" s="11">
        <f t="shared" si="63"/>
        <v>676.20549166611943</v>
      </c>
      <c r="F1030" s="11">
        <f>Speed_Calc!B$5*E1030</f>
        <v>608.58494249950752</v>
      </c>
      <c r="G1030" s="14">
        <f>Speed_Calc!G$3+Speed_Calc!G$5*A1030^2</f>
        <v>59.620243600000002</v>
      </c>
      <c r="H1030" s="7">
        <f>(F1030-G1030)/Speed_Calc!G$2*9.806</f>
        <v>3.987516916598941</v>
      </c>
      <c r="I1030" s="4">
        <f t="shared" si="64"/>
        <v>27.611111111111111</v>
      </c>
    </row>
    <row r="1031" spans="1:9" x14ac:dyDescent="0.15">
      <c r="A1031" s="11">
        <v>99.5</v>
      </c>
      <c r="B1031" s="16">
        <v>2.0449999999999999</v>
      </c>
      <c r="C1031" s="11">
        <f t="shared" si="65"/>
        <v>8416.4176984294136</v>
      </c>
      <c r="D1031" s="11">
        <f t="shared" si="62"/>
        <v>248.9307483394665</v>
      </c>
      <c r="E1031" s="11">
        <f t="shared" si="63"/>
        <v>675.49047288096438</v>
      </c>
      <c r="F1031" s="11">
        <f>Speed_Calc!B$5*E1031</f>
        <v>607.94142559286797</v>
      </c>
      <c r="G1031" s="14">
        <f>Speed_Calc!G$3+Speed_Calc!G$5*A1031^2</f>
        <v>59.700002499999997</v>
      </c>
      <c r="H1031" s="7">
        <f>(F1031-G1031)/Speed_Calc!G$2*9.806</f>
        <v>3.9822632554434545</v>
      </c>
      <c r="I1031" s="4">
        <f t="shared" si="64"/>
        <v>27.638888888888889</v>
      </c>
    </row>
    <row r="1032" spans="1:9" x14ac:dyDescent="0.15">
      <c r="A1032" s="11">
        <v>99.6</v>
      </c>
      <c r="B1032" s="16">
        <v>2.0449999999999999</v>
      </c>
      <c r="C1032" s="11">
        <f t="shared" si="65"/>
        <v>8424.8764096841151</v>
      </c>
      <c r="D1032" s="11">
        <f t="shared" si="62"/>
        <v>248.9134958857498</v>
      </c>
      <c r="E1032" s="11">
        <f t="shared" si="63"/>
        <v>674.76550089510488</v>
      </c>
      <c r="F1032" s="11">
        <f>Speed_Calc!B$5*E1032</f>
        <v>607.28895080559437</v>
      </c>
      <c r="G1032" s="14">
        <f>Speed_Calc!G$3+Speed_Calc!G$5*A1032^2</f>
        <v>59.77984159999999</v>
      </c>
      <c r="H1032" s="7">
        <f>(F1032-G1032)/Speed_Calc!G$2*9.806</f>
        <v>3.9769439443481915</v>
      </c>
      <c r="I1032" s="4">
        <f t="shared" si="64"/>
        <v>27.666666666666664</v>
      </c>
    </row>
    <row r="1033" spans="1:9" x14ac:dyDescent="0.15">
      <c r="A1033" s="11">
        <v>99.7</v>
      </c>
      <c r="B1033" s="16">
        <v>2.0449999999999999</v>
      </c>
      <c r="C1033" s="11">
        <f t="shared" si="65"/>
        <v>8433.3351209388184</v>
      </c>
      <c r="D1033" s="11">
        <f t="shared" si="62"/>
        <v>248.89201071462048</v>
      </c>
      <c r="E1033" s="11">
        <f t="shared" si="63"/>
        <v>674.03052049094822</v>
      </c>
      <c r="F1033" s="11">
        <f>Speed_Calc!B$5*E1033</f>
        <v>606.62746844185347</v>
      </c>
      <c r="G1033" s="14">
        <f>Speed_Calc!G$3+Speed_Calc!G$5*A1033^2</f>
        <v>59.859760899999998</v>
      </c>
      <c r="H1033" s="7">
        <f>(F1033-G1033)/Speed_Calc!G$2*9.806</f>
        <v>3.9715586223373442</v>
      </c>
      <c r="I1033" s="4">
        <f t="shared" si="64"/>
        <v>27.694444444444443</v>
      </c>
    </row>
    <row r="1034" spans="1:9" x14ac:dyDescent="0.15">
      <c r="A1034" s="11">
        <v>99.8</v>
      </c>
      <c r="B1034" s="16">
        <v>2.0449999999999999</v>
      </c>
      <c r="C1034" s="11">
        <f t="shared" si="65"/>
        <v>8441.7938321935217</v>
      </c>
      <c r="D1034" s="11">
        <f t="shared" si="62"/>
        <v>248.86626124693615</v>
      </c>
      <c r="E1034" s="11">
        <f t="shared" si="63"/>
        <v>673.28547631936624</v>
      </c>
      <c r="F1034" s="11">
        <f>Speed_Calc!B$5*E1034</f>
        <v>605.95692868742958</v>
      </c>
      <c r="G1034" s="14">
        <f>Speed_Calc!G$3+Speed_Calc!G$5*A1034^2</f>
        <v>59.93976039999999</v>
      </c>
      <c r="H1034" s="7">
        <f>(F1034-G1034)/Speed_Calc!G$2*9.806</f>
        <v>3.9661069275752108</v>
      </c>
      <c r="I1034" s="4">
        <f t="shared" si="64"/>
        <v>27.722222222222221</v>
      </c>
    </row>
    <row r="1035" spans="1:9" x14ac:dyDescent="0.15">
      <c r="A1035" s="11">
        <v>99.9</v>
      </c>
      <c r="B1035" s="16">
        <v>2.0449999999999999</v>
      </c>
      <c r="C1035" s="11">
        <f t="shared" si="65"/>
        <v>8450.2525434482232</v>
      </c>
      <c r="D1035" s="11">
        <f t="shared" si="62"/>
        <v>248.83621577290327</v>
      </c>
      <c r="E1035" s="11">
        <f t="shared" si="63"/>
        <v>672.53031289973876</v>
      </c>
      <c r="F1035" s="11">
        <f>Speed_Calc!B$5*E1035</f>
        <v>605.27728160976494</v>
      </c>
      <c r="G1035" s="14">
        <f>Speed_Calc!G$3+Speed_Calc!G$5*A1035^2</f>
        <v>60.019840100000003</v>
      </c>
      <c r="H1035" s="7">
        <f>(F1035-G1035)/Speed_Calc!G$2*9.806</f>
        <v>3.9605884973664849</v>
      </c>
      <c r="I1035" s="4">
        <f t="shared" si="64"/>
        <v>27.75</v>
      </c>
    </row>
    <row r="1036" spans="1:9" x14ac:dyDescent="0.15">
      <c r="A1036" s="11">
        <v>100</v>
      </c>
      <c r="B1036" s="16">
        <v>2.0449999999999999</v>
      </c>
      <c r="C1036" s="11">
        <f t="shared" si="65"/>
        <v>8458.7112547029301</v>
      </c>
      <c r="D1036" s="11">
        <f t="shared" si="62"/>
        <v>248.80184245181289</v>
      </c>
      <c r="E1036" s="11">
        <f t="shared" si="63"/>
        <v>671.7649746198947</v>
      </c>
      <c r="F1036" s="11">
        <f>Speed_Calc!B$5*E1036</f>
        <v>604.58847715790523</v>
      </c>
      <c r="G1036" s="14">
        <f>Speed_Calc!G$3+Speed_Calc!G$5*A1036^2</f>
        <v>60.099999999999994</v>
      </c>
      <c r="H1036" s="7">
        <f>(F1036-G1036)/Speed_Calc!G$2*9.806</f>
        <v>3.9550029681558656</v>
      </c>
      <c r="I1036" s="4">
        <f t="shared" si="64"/>
        <v>27.777777777777779</v>
      </c>
    </row>
    <row r="1037" spans="1:9" x14ac:dyDescent="0.15">
      <c r="A1037" s="11">
        <v>100.1</v>
      </c>
      <c r="B1037" s="16">
        <v>2.0449999999999999</v>
      </c>
      <c r="C1037" s="11">
        <f t="shared" si="65"/>
        <v>8467.1699659576316</v>
      </c>
      <c r="D1037" s="11">
        <f t="shared" si="62"/>
        <v>248.76310931181567</v>
      </c>
      <c r="E1037" s="11">
        <f t="shared" si="63"/>
        <v>670.98940573616596</v>
      </c>
      <c r="F1037" s="11">
        <f>Speed_Calc!B$5*E1037</f>
        <v>603.89046516254939</v>
      </c>
      <c r="G1037" s="14">
        <f>Speed_Calc!G$3+Speed_Calc!G$5*A1037^2</f>
        <v>60.180240099999992</v>
      </c>
      <c r="H1037" s="7">
        <f>(F1037-G1037)/Speed_Calc!G$2*9.806</f>
        <v>3.9493499755284143</v>
      </c>
      <c r="I1037" s="4">
        <f t="shared" si="64"/>
        <v>27.805555555555554</v>
      </c>
    </row>
    <row r="1038" spans="1:9" x14ac:dyDescent="0.15">
      <c r="A1038" s="11">
        <v>100.2</v>
      </c>
      <c r="B1038" s="16">
        <v>2.0449999999999999</v>
      </c>
      <c r="C1038" s="11">
        <f t="shared" si="65"/>
        <v>8475.6286772123331</v>
      </c>
      <c r="D1038" s="11">
        <f t="shared" si="62"/>
        <v>248.71998424966753</v>
      </c>
      <c r="E1038" s="11">
        <f t="shared" si="63"/>
        <v>670.20355037335548</v>
      </c>
      <c r="F1038" s="11">
        <f>Speed_Calc!B$5*E1038</f>
        <v>603.18319533601993</v>
      </c>
      <c r="G1038" s="14">
        <f>Speed_Calc!G$3+Speed_Calc!G$5*A1038^2</f>
        <v>60.260560400000003</v>
      </c>
      <c r="H1038" s="7">
        <f>(F1038-G1038)/Speed_Calc!G$2*9.806</f>
        <v>3.9436291542093413</v>
      </c>
      <c r="I1038" s="4">
        <f t="shared" si="64"/>
        <v>27.833333333333332</v>
      </c>
    </row>
    <row r="1039" spans="1:9" x14ac:dyDescent="0.15">
      <c r="A1039" s="11">
        <v>100.3</v>
      </c>
      <c r="B1039" s="16">
        <v>2.0449999999999999</v>
      </c>
      <c r="C1039" s="11">
        <f t="shared" si="65"/>
        <v>8484.0873884670364</v>
      </c>
      <c r="D1039" s="11">
        <f t="shared" si="62"/>
        <v>248.67243503048877</v>
      </c>
      <c r="E1039" s="11">
        <f t="shared" si="63"/>
        <v>669.40735252474542</v>
      </c>
      <c r="F1039" s="11">
        <f>Speed_Calc!B$5*E1039</f>
        <v>602.46661727227092</v>
      </c>
      <c r="G1039" s="14">
        <f>Speed_Calc!G$3+Speed_Calc!G$5*A1039^2</f>
        <v>60.340960899999999</v>
      </c>
      <c r="H1039" s="7">
        <f>(F1039-G1039)/Speed_Calc!G$2*9.806</f>
        <v>3.9378401380640651</v>
      </c>
      <c r="I1039" s="4">
        <f t="shared" si="64"/>
        <v>27.861111111111111</v>
      </c>
    </row>
    <row r="1040" spans="1:9" x14ac:dyDescent="0.15">
      <c r="A1040" s="11">
        <v>100.4</v>
      </c>
      <c r="B1040" s="16">
        <v>2.0449999999999999</v>
      </c>
      <c r="C1040" s="11">
        <f t="shared" si="65"/>
        <v>8492.5460997217397</v>
      </c>
      <c r="D1040" s="11">
        <f t="shared" si="62"/>
        <v>248.62042928752282</v>
      </c>
      <c r="E1040" s="11">
        <f t="shared" si="63"/>
        <v>668.60075605210318</v>
      </c>
      <c r="F1040" s="11">
        <f>Speed_Calc!B$5*E1040</f>
        <v>601.74068044689284</v>
      </c>
      <c r="G1040" s="14">
        <f>Speed_Calc!G$3+Speed_Calc!G$5*A1040^2</f>
        <v>60.421441600000001</v>
      </c>
      <c r="H1040" s="7">
        <f>(F1040-G1040)/Speed_Calc!G$2*9.806</f>
        <v>3.9319825600982452</v>
      </c>
      <c r="I1040" s="4">
        <f t="shared" si="64"/>
        <v>27.888888888888889</v>
      </c>
    </row>
    <row r="1041" spans="1:9" x14ac:dyDescent="0.15">
      <c r="A1041" s="11">
        <v>100.5</v>
      </c>
      <c r="B1041" s="16">
        <v>2.0449999999999999</v>
      </c>
      <c r="C1041" s="11">
        <f t="shared" si="65"/>
        <v>8501.0048109764411</v>
      </c>
      <c r="D1041" s="11">
        <f t="shared" si="62"/>
        <v>248.56393452188871</v>
      </c>
      <c r="E1041" s="11">
        <f t="shared" si="63"/>
        <v>667.7837046856713</v>
      </c>
      <c r="F1041" s="11">
        <f>Speed_Calc!B$5*E1041</f>
        <v>601.00533421710418</v>
      </c>
      <c r="G1041" s="14">
        <f>Speed_Calc!G$3+Speed_Calc!G$5*A1041^2</f>
        <v>60.502002499999996</v>
      </c>
      <c r="H1041" s="7">
        <f>(F1041-G1041)/Speed_Calc!G$2*9.806</f>
        <v>3.9260560524577204</v>
      </c>
      <c r="I1041" s="4">
        <f t="shared" si="64"/>
        <v>27.916666666666664</v>
      </c>
    </row>
    <row r="1042" spans="1:9" x14ac:dyDescent="0.15">
      <c r="A1042" s="11">
        <v>100.6</v>
      </c>
      <c r="B1042" s="16">
        <v>2.0449999999999999</v>
      </c>
      <c r="C1042" s="11">
        <f t="shared" si="65"/>
        <v>8509.4635222311463</v>
      </c>
      <c r="D1042" s="11">
        <f t="shared" si="62"/>
        <v>248.50291810234057</v>
      </c>
      <c r="E1042" s="11">
        <f t="shared" si="63"/>
        <v>666.95614202417448</v>
      </c>
      <c r="F1042" s="11">
        <f>Speed_Calc!B$5*E1042</f>
        <v>600.26052782175702</v>
      </c>
      <c r="G1042" s="14">
        <f>Speed_Calc!G$3+Speed_Calc!G$5*A1042^2</f>
        <v>60.58264359999999</v>
      </c>
      <c r="H1042" s="7">
        <f>(F1042-G1042)/Speed_Calc!G$2*9.806</f>
        <v>3.9200602464285552</v>
      </c>
      <c r="I1042" s="4">
        <f t="shared" si="64"/>
        <v>27.944444444444443</v>
      </c>
    </row>
    <row r="1043" spans="1:9" x14ac:dyDescent="0.15">
      <c r="A1043" s="11">
        <v>100.7</v>
      </c>
      <c r="B1043" s="16">
        <v>2.0449999999999999</v>
      </c>
      <c r="C1043" s="11">
        <f t="shared" si="65"/>
        <v>8517.9222334858478</v>
      </c>
      <c r="D1043" s="11">
        <f t="shared" si="62"/>
        <v>248.43734726502208</v>
      </c>
      <c r="E1043" s="11">
        <f t="shared" si="63"/>
        <v>666.11801153481588</v>
      </c>
      <c r="F1043" s="11">
        <f>Speed_Calc!B$5*E1043</f>
        <v>599.50621038133431</v>
      </c>
      <c r="G1043" s="14">
        <f>Speed_Calc!G$3+Speed_Calc!G$5*A1043^2</f>
        <v>60.663364899999998</v>
      </c>
      <c r="H1043" s="7">
        <f>(F1043-G1043)/Speed_Calc!G$2*9.806</f>
        <v>3.9139947724370101</v>
      </c>
      <c r="I1043" s="4">
        <f t="shared" si="64"/>
        <v>27.972222222222221</v>
      </c>
    </row>
    <row r="1044" spans="1:9" x14ac:dyDescent="0.15">
      <c r="A1044" s="11">
        <v>100.8</v>
      </c>
      <c r="B1044" s="16">
        <v>2.0449999999999999</v>
      </c>
      <c r="C1044" s="11">
        <f t="shared" si="65"/>
        <v>8526.3809447405492</v>
      </c>
      <c r="D1044" s="11">
        <f t="shared" si="62"/>
        <v>248.36718911322927</v>
      </c>
      <c r="E1044" s="11">
        <f t="shared" si="63"/>
        <v>665.26925655329285</v>
      </c>
      <c r="F1044" s="11">
        <f>Speed_Calc!B$5*E1044</f>
        <v>598.7423308979636</v>
      </c>
      <c r="G1044" s="14">
        <f>Speed_Calc!G$3+Speed_Calc!G$5*A1044^2</f>
        <v>60.744166399999997</v>
      </c>
      <c r="H1044" s="7">
        <f>(F1044-G1044)/Speed_Calc!G$2*9.806</f>
        <v>3.9078592600496522</v>
      </c>
      <c r="I1044" s="4">
        <f t="shared" si="64"/>
        <v>28</v>
      </c>
    </row>
    <row r="1045" spans="1:9" x14ac:dyDescent="0.15">
      <c r="A1045" s="11">
        <v>100.9</v>
      </c>
      <c r="B1045" s="16">
        <v>2.0449999999999999</v>
      </c>
      <c r="C1045" s="11">
        <f t="shared" si="65"/>
        <v>8534.8396559952525</v>
      </c>
      <c r="D1045" s="11">
        <f t="shared" si="62"/>
        <v>248.29241061715234</v>
      </c>
      <c r="E1045" s="11">
        <f t="shared" si="63"/>
        <v>664.40982028375765</v>
      </c>
      <c r="F1045" s="11">
        <f>Speed_Calc!B$5*E1045</f>
        <v>597.96883825538191</v>
      </c>
      <c r="G1045" s="14">
        <f>Speed_Calc!G$3+Speed_Calc!G$5*A1045^2</f>
        <v>60.825048100000004</v>
      </c>
      <c r="H1045" s="7">
        <f>(F1045-G1045)/Speed_Calc!G$2*9.806</f>
        <v>3.9016533379730922</v>
      </c>
      <c r="I1045" s="4">
        <f t="shared" si="64"/>
        <v>28.027777777777779</v>
      </c>
    </row>
    <row r="1046" spans="1:9" x14ac:dyDescent="0.15">
      <c r="A1046" s="11">
        <v>101</v>
      </c>
      <c r="B1046" s="16">
        <v>2.0449999999999999</v>
      </c>
      <c r="C1046" s="11">
        <f t="shared" si="65"/>
        <v>8543.2983672499558</v>
      </c>
      <c r="D1046" s="11">
        <f t="shared" si="62"/>
        <v>248.21297861364812</v>
      </c>
      <c r="E1046" s="11">
        <f t="shared" si="63"/>
        <v>663.53964579886133</v>
      </c>
      <c r="F1046" s="11">
        <f>Speed_Calc!B$5*E1046</f>
        <v>597.18568121897522</v>
      </c>
      <c r="G1046" s="14">
        <f>Speed_Calc!G$3+Speed_Calc!G$5*A1046^2</f>
        <v>60.906009999999995</v>
      </c>
      <c r="H1046" s="7">
        <f>(F1046-G1046)/Speed_Calc!G$2*9.806</f>
        <v>3.8953766340542746</v>
      </c>
      <c r="I1046" s="4">
        <f t="shared" si="64"/>
        <v>28.055555555555554</v>
      </c>
    </row>
    <row r="1047" spans="1:9" x14ac:dyDescent="0.15">
      <c r="A1047" s="11">
        <v>101.1</v>
      </c>
      <c r="B1047" s="16">
        <v>2.0449999999999999</v>
      </c>
      <c r="C1047" s="11">
        <f t="shared" si="65"/>
        <v>8551.7570785046591</v>
      </c>
      <c r="D1047" s="11">
        <f t="shared" si="62"/>
        <v>248.1288598059887</v>
      </c>
      <c r="E1047" s="11">
        <f t="shared" si="63"/>
        <v>662.65867603973265</v>
      </c>
      <c r="F1047" s="11">
        <f>Speed_Calc!B$5*E1047</f>
        <v>596.39280843575943</v>
      </c>
      <c r="G1047" s="14">
        <f>Speed_Calc!G$3+Speed_Calc!G$5*A1047^2</f>
        <v>60.987052099999993</v>
      </c>
      <c r="H1047" s="7">
        <f>(F1047-G1047)/Speed_Calc!G$2*9.806</f>
        <v>3.8890287752803383</v>
      </c>
      <c r="I1047" s="4">
        <f t="shared" si="64"/>
        <v>28.083333333333332</v>
      </c>
    </row>
    <row r="1048" spans="1:9" x14ac:dyDescent="0.15">
      <c r="A1048" s="11">
        <v>101.2</v>
      </c>
      <c r="B1048" s="16">
        <v>2.0449999999999999</v>
      </c>
      <c r="C1048" s="11">
        <f t="shared" si="65"/>
        <v>8560.2157897593625</v>
      </c>
      <c r="D1048" s="11">
        <f t="shared" si="62"/>
        <v>248.04002076361743</v>
      </c>
      <c r="E1048" s="11">
        <f t="shared" si="63"/>
        <v>661.76685381597554</v>
      </c>
      <c r="F1048" s="11">
        <f>Speed_Calc!B$5*E1048</f>
        <v>595.59016843437803</v>
      </c>
      <c r="G1048" s="14">
        <f>Speed_Calc!G$3+Speed_Calc!G$5*A1048^2</f>
        <v>61.068174399999997</v>
      </c>
      <c r="H1048" s="7">
        <f>(F1048-G1048)/Speed_Calc!G$2*9.806</f>
        <v>3.8826093877786008</v>
      </c>
      <c r="I1048" s="4">
        <f t="shared" si="64"/>
        <v>28.111111111111111</v>
      </c>
    </row>
    <row r="1049" spans="1:9" x14ac:dyDescent="0.15">
      <c r="A1049" s="11">
        <v>101.3</v>
      </c>
      <c r="B1049" s="16">
        <v>2.0449999999999999</v>
      </c>
      <c r="C1049" s="11">
        <f t="shared" si="65"/>
        <v>8568.6745010140639</v>
      </c>
      <c r="D1049" s="11">
        <f t="shared" si="62"/>
        <v>247.94642792190746</v>
      </c>
      <c r="E1049" s="11">
        <f t="shared" si="63"/>
        <v>660.8641218056764</v>
      </c>
      <c r="F1049" s="11">
        <f>Speed_Calc!B$5*E1049</f>
        <v>594.77770962510874</v>
      </c>
      <c r="G1049" s="14">
        <f>Speed_Calc!G$3+Speed_Calc!G$5*A1049^2</f>
        <v>61.149376899999993</v>
      </c>
      <c r="H1049" s="7">
        <f>(F1049-G1049)/Speed_Calc!G$2*9.806</f>
        <v>3.876118096816604</v>
      </c>
      <c r="I1049" s="4">
        <f t="shared" si="64"/>
        <v>28.138888888888886</v>
      </c>
    </row>
    <row r="1050" spans="1:9" x14ac:dyDescent="0.15">
      <c r="A1050" s="11">
        <v>101.4</v>
      </c>
      <c r="B1050" s="16">
        <v>2.0449999999999999</v>
      </c>
      <c r="C1050" s="11">
        <f t="shared" si="65"/>
        <v>8577.1332122687672</v>
      </c>
      <c r="D1050" s="11">
        <f t="shared" si="62"/>
        <v>247.84804758191939</v>
      </c>
      <c r="E1050" s="11">
        <f t="shared" si="63"/>
        <v>659.95042255540682</v>
      </c>
      <c r="F1050" s="11">
        <f>Speed_Calc!B$5*E1050</f>
        <v>593.95538029986619</v>
      </c>
      <c r="G1050" s="14">
        <f>Speed_Calc!G$3+Speed_Calc!G$5*A1050^2</f>
        <v>61.230659600000003</v>
      </c>
      <c r="H1050" s="7">
        <f>(F1050-G1050)/Speed_Calc!G$2*9.806</f>
        <v>3.8695545268021392</v>
      </c>
      <c r="I1050" s="4">
        <f t="shared" si="64"/>
        <v>28.166666666666668</v>
      </c>
    </row>
    <row r="1051" spans="1:9" x14ac:dyDescent="0.15">
      <c r="A1051" s="11">
        <v>101.5</v>
      </c>
      <c r="B1051" s="16">
        <v>2.0449999999999999</v>
      </c>
      <c r="C1051" s="11">
        <f t="shared" si="65"/>
        <v>8585.5919235234687</v>
      </c>
      <c r="D1051" s="11">
        <f t="shared" si="62"/>
        <v>247.74484591015198</v>
      </c>
      <c r="E1051" s="11">
        <f t="shared" si="63"/>
        <v>659.02569848020744</v>
      </c>
      <c r="F1051" s="11">
        <f>Speed_Calc!B$5*E1051</f>
        <v>593.12312863218676</v>
      </c>
      <c r="G1051" s="14">
        <f>Speed_Calc!G$3+Speed_Calc!G$5*A1051^2</f>
        <v>61.312022499999998</v>
      </c>
      <c r="H1051" s="7">
        <f>(F1051-G1051)/Speed_Calc!G$2*9.806</f>
        <v>3.8629183012831279</v>
      </c>
      <c r="I1051" s="4">
        <f t="shared" si="64"/>
        <v>28.194444444444443</v>
      </c>
    </row>
    <row r="1052" spans="1:9" x14ac:dyDescent="0.15">
      <c r="A1052" s="11">
        <v>101.6</v>
      </c>
      <c r="B1052" s="16">
        <v>2.0449999999999999</v>
      </c>
      <c r="C1052" s="11">
        <f t="shared" si="65"/>
        <v>8594.0506347781757</v>
      </c>
      <c r="D1052" s="11">
        <f t="shared" si="62"/>
        <v>247.63678893830806</v>
      </c>
      <c r="E1052" s="11">
        <f t="shared" si="63"/>
        <v>658.08989186361373</v>
      </c>
      <c r="F1052" s="11">
        <f>Speed_Calc!B$5*E1052</f>
        <v>592.28090267725236</v>
      </c>
      <c r="G1052" s="14">
        <f>Speed_Calc!G$3+Speed_Calc!G$5*A1052^2</f>
        <v>61.393465599999992</v>
      </c>
      <c r="H1052" s="7">
        <f>(F1052-G1052)/Speed_Calc!G$2*9.806</f>
        <v>3.8562090429478046</v>
      </c>
      <c r="I1052" s="4">
        <f t="shared" si="64"/>
        <v>28.222222222222221</v>
      </c>
    </row>
    <row r="1053" spans="1:9" x14ac:dyDescent="0.15">
      <c r="A1053" s="11">
        <v>101.7</v>
      </c>
      <c r="B1053" s="16">
        <v>2.0449999999999999</v>
      </c>
      <c r="C1053" s="11">
        <f t="shared" si="65"/>
        <v>8602.5093460328771</v>
      </c>
      <c r="D1053" s="11">
        <f t="shared" si="62"/>
        <v>247.52384256303901</v>
      </c>
      <c r="E1053" s="11">
        <f t="shared" si="63"/>
        <v>657.14294485762559</v>
      </c>
      <c r="F1053" s="11">
        <f>Speed_Calc!B$5*E1053</f>
        <v>591.428650371863</v>
      </c>
      <c r="G1053" s="14">
        <f>Speed_Calc!G$3+Speed_Calc!G$5*A1053^2</f>
        <v>61.4749889</v>
      </c>
      <c r="H1053" s="7">
        <f>(F1053-G1053)/Speed_Calc!G$2*9.806</f>
        <v>3.8494263736245102</v>
      </c>
      <c r="I1053" s="4">
        <f t="shared" si="64"/>
        <v>28.25</v>
      </c>
    </row>
    <row r="1054" spans="1:9" x14ac:dyDescent="0.15">
      <c r="A1054" s="11">
        <v>101.8</v>
      </c>
      <c r="B1054" s="16">
        <v>2.0449999999999999</v>
      </c>
      <c r="C1054" s="11">
        <f t="shared" si="65"/>
        <v>8610.9680572875768</v>
      </c>
      <c r="D1054" s="11">
        <f t="shared" si="62"/>
        <v>247.40597254571267</v>
      </c>
      <c r="E1054" s="11">
        <f t="shared" si="63"/>
        <v>656.18479948273523</v>
      </c>
      <c r="F1054" s="11">
        <f>Speed_Calc!B$5*E1054</f>
        <v>590.56631953446174</v>
      </c>
      <c r="G1054" s="14">
        <f>Speed_Calc!G$3+Speed_Calc!G$5*A1054^2</f>
        <v>61.556592399999992</v>
      </c>
      <c r="H1054" s="7">
        <f>(F1054-G1054)/Speed_Calc!G$2*9.806</f>
        <v>3.8425699142818752</v>
      </c>
      <c r="I1054" s="4">
        <f t="shared" si="64"/>
        <v>28.277777777777775</v>
      </c>
    </row>
    <row r="1055" spans="1:9" x14ac:dyDescent="0.15">
      <c r="A1055" s="11">
        <v>101.9</v>
      </c>
      <c r="B1055" s="16">
        <v>2.0449999999999999</v>
      </c>
      <c r="C1055" s="11">
        <f t="shared" si="65"/>
        <v>8619.4267685422838</v>
      </c>
      <c r="D1055" s="11">
        <f t="shared" si="62"/>
        <v>247.28314451216374</v>
      </c>
      <c r="E1055" s="11">
        <f t="shared" si="63"/>
        <v>655.2153976279119</v>
      </c>
      <c r="F1055" s="11">
        <f>Speed_Calc!B$5*E1055</f>
        <v>589.69385786512078</v>
      </c>
      <c r="G1055" s="14">
        <f>Speed_Calc!G$3+Speed_Calc!G$5*A1055^2</f>
        <v>61.638276099999999</v>
      </c>
      <c r="H1055" s="7">
        <f>(F1055-G1055)/Speed_Calc!G$2*9.806</f>
        <v>3.8356392850287215</v>
      </c>
      <c r="I1055" s="4">
        <f t="shared" si="64"/>
        <v>28.305555555555557</v>
      </c>
    </row>
    <row r="1056" spans="1:9" x14ac:dyDescent="0.15">
      <c r="A1056" s="11">
        <v>102</v>
      </c>
      <c r="B1056" s="16">
        <v>2.0449999999999999</v>
      </c>
      <c r="C1056" s="11">
        <f t="shared" si="65"/>
        <v>8627.8854797969834</v>
      </c>
      <c r="D1056" s="11">
        <f t="shared" si="62"/>
        <v>247.15532395244989</v>
      </c>
      <c r="E1056" s="11">
        <f t="shared" si="63"/>
        <v>654.23468105060283</v>
      </c>
      <c r="F1056" s="11">
        <f>Speed_Calc!B$5*E1056</f>
        <v>588.81121294554259</v>
      </c>
      <c r="G1056" s="14">
        <f>Speed_Calc!G$3+Speed_Calc!G$5*A1056^2</f>
        <v>61.720039999999997</v>
      </c>
      <c r="H1056" s="7">
        <f>(F1056-G1056)/Speed_Calc!G$2*9.806</f>
        <v>3.8286341051140664</v>
      </c>
      <c r="I1056" s="4">
        <f t="shared" si="64"/>
        <v>28.333333333333332</v>
      </c>
    </row>
    <row r="1057" spans="1:9" x14ac:dyDescent="0.15">
      <c r="A1057" s="11">
        <v>102.1</v>
      </c>
      <c r="B1057" s="16">
        <v>2.0449999999999999</v>
      </c>
      <c r="C1057" s="11">
        <f t="shared" si="65"/>
        <v>8636.3441910516867</v>
      </c>
      <c r="D1057" s="11">
        <f t="shared" si="62"/>
        <v>247.02247622061017</v>
      </c>
      <c r="E1057" s="11">
        <f t="shared" si="63"/>
        <v>653.24259137673619</v>
      </c>
      <c r="F1057" s="11">
        <f>Speed_Calc!B$5*E1057</f>
        <v>587.91833223906258</v>
      </c>
      <c r="G1057" s="14">
        <f>Speed_Calc!G$3+Speed_Calc!G$5*A1057^2</f>
        <v>61.801884099999988</v>
      </c>
      <c r="H1057" s="7">
        <f>(F1057-G1057)/Speed_Calc!G$2*9.806</f>
        <v>3.8215539929271465</v>
      </c>
      <c r="I1057" s="4">
        <f t="shared" si="64"/>
        <v>28.361111111111107</v>
      </c>
    </row>
    <row r="1058" spans="1:9" x14ac:dyDescent="0.15">
      <c r="A1058" s="11">
        <v>102.2</v>
      </c>
      <c r="B1058" s="16">
        <v>2.0449999999999999</v>
      </c>
      <c r="C1058" s="11">
        <f t="shared" si="65"/>
        <v>8644.8029023063937</v>
      </c>
      <c r="D1058" s="11">
        <f t="shared" si="62"/>
        <v>246.88456653442171</v>
      </c>
      <c r="E1058" s="11">
        <f t="shared" si="63"/>
        <v>652.23907010072253</v>
      </c>
      <c r="F1058" s="11">
        <f>Speed_Calc!B$5*E1058</f>
        <v>587.01516309065028</v>
      </c>
      <c r="G1058" s="14">
        <f>Speed_Calc!G$3+Speed_Calc!G$5*A1058^2</f>
        <v>61.883808399999999</v>
      </c>
      <c r="H1058" s="7">
        <f>(F1058-G1058)/Speed_Calc!G$2*9.806</f>
        <v>3.8143985659974193</v>
      </c>
      <c r="I1058" s="4">
        <f t="shared" si="64"/>
        <v>28.388888888888889</v>
      </c>
    </row>
    <row r="1059" spans="1:9" x14ac:dyDescent="0.15">
      <c r="A1059" s="11">
        <v>102.3</v>
      </c>
      <c r="B1059" s="16">
        <v>2.0449999999999999</v>
      </c>
      <c r="C1059" s="11">
        <f t="shared" si="65"/>
        <v>8653.2616135610951</v>
      </c>
      <c r="D1059" s="11">
        <f t="shared" si="62"/>
        <v>246.7415599751557</v>
      </c>
      <c r="E1059" s="11">
        <f t="shared" si="63"/>
        <v>651.22405858545505</v>
      </c>
      <c r="F1059" s="11">
        <f>Speed_Calc!B$5*E1059</f>
        <v>586.10165272690961</v>
      </c>
      <c r="G1059" s="14">
        <f>Speed_Calc!G$3+Speed_Calc!G$5*A1059^2</f>
        <v>61.965812899999996</v>
      </c>
      <c r="H1059" s="7">
        <f>(F1059-G1059)/Speed_Calc!G$2*9.806</f>
        <v>3.8071674409945748</v>
      </c>
      <c r="I1059" s="4">
        <f t="shared" si="64"/>
        <v>28.416666666666664</v>
      </c>
    </row>
    <row r="1060" spans="1:9" x14ac:dyDescent="0.15">
      <c r="A1060" s="11">
        <v>102.4</v>
      </c>
      <c r="B1060" s="16">
        <v>2.0449999999999999</v>
      </c>
      <c r="C1060" s="11">
        <f t="shared" si="65"/>
        <v>8661.7203248157966</v>
      </c>
      <c r="D1060" s="11">
        <f t="shared" si="62"/>
        <v>246.59342148732938</v>
      </c>
      <c r="E1060" s="11">
        <f t="shared" si="63"/>
        <v>650.19749806229436</v>
      </c>
      <c r="F1060" s="11">
        <f>Speed_Calc!B$5*E1060</f>
        <v>585.17774825606489</v>
      </c>
      <c r="G1060" s="14">
        <f>Speed_Calc!G$3+Speed_Calc!G$5*A1060^2</f>
        <v>62.047897600000006</v>
      </c>
      <c r="H1060" s="7">
        <f>(F1060-G1060)/Speed_Calc!G$2*9.806</f>
        <v>3.7998602337284231</v>
      </c>
      <c r="I1060" s="4">
        <f t="shared" si="64"/>
        <v>28.444444444444446</v>
      </c>
    </row>
    <row r="1061" spans="1:9" x14ac:dyDescent="0.15">
      <c r="A1061" s="11">
        <v>102.5</v>
      </c>
      <c r="B1061" s="16">
        <v>2.0449999999999999</v>
      </c>
      <c r="C1061" s="11">
        <f t="shared" si="65"/>
        <v>8670.1790360705018</v>
      </c>
      <c r="D1061" s="11">
        <f t="shared" ref="D1061:D1102" si="66">-4.687*10^(-17)*C1061^5+9.129*10^(-13)*C1061^4-6.175*10^(-9)*C1061^3+1.799*10^(-5)*C1061^2+6.502*10^(-3)*C1061</f>
        <v>246.44011587847203</v>
      </c>
      <c r="E1061" s="11">
        <f t="shared" si="63"/>
        <v>649.15932963109697</v>
      </c>
      <c r="F1061" s="11">
        <f>Speed_Calc!B$5*E1061</f>
        <v>584.24339666798733</v>
      </c>
      <c r="G1061" s="14">
        <f>Speed_Calc!G$3+Speed_Calc!G$5*A1061^2</f>
        <v>62.130062499999994</v>
      </c>
      <c r="H1061" s="7">
        <f>(F1061-G1061)/Speed_Calc!G$2*9.806</f>
        <v>3.7924765591490988</v>
      </c>
      <c r="I1061" s="4">
        <f t="shared" si="64"/>
        <v>28.472222222222221</v>
      </c>
    </row>
    <row r="1062" spans="1:9" x14ac:dyDescent="0.15">
      <c r="A1062" s="11">
        <v>102.6</v>
      </c>
      <c r="B1062" s="16">
        <v>2.0449999999999999</v>
      </c>
      <c r="C1062" s="11">
        <f t="shared" si="65"/>
        <v>8678.6377473252032</v>
      </c>
      <c r="D1062" s="11">
        <f t="shared" si="66"/>
        <v>246.28160781887291</v>
      </c>
      <c r="E1062" s="11">
        <f t="shared" ref="E1062:E1102" si="67">D1062*75*B1062*B$31*B$32/B$23/C1062/2/PI()*60</f>
        <v>648.10949426019192</v>
      </c>
      <c r="F1062" s="11">
        <f>Speed_Calc!B$5*E1062</f>
        <v>583.29854483417273</v>
      </c>
      <c r="G1062" s="14">
        <f>Speed_Calc!G$3+Speed_Calc!G$5*A1062^2</f>
        <v>62.212307599999988</v>
      </c>
      <c r="H1062" s="7">
        <f>(F1062-G1062)/Speed_Calc!G$2*9.806</f>
        <v>3.785016031346887</v>
      </c>
      <c r="I1062" s="4">
        <f t="shared" ref="I1062:I1102" si="68">A1062/3.6</f>
        <v>28.499999999999996</v>
      </c>
    </row>
    <row r="1063" spans="1:9" x14ac:dyDescent="0.15">
      <c r="A1063" s="11">
        <v>102.7</v>
      </c>
      <c r="B1063" s="16">
        <v>2.0449999999999999</v>
      </c>
      <c r="C1063" s="11">
        <f t="shared" si="65"/>
        <v>8687.0964585799065</v>
      </c>
      <c r="D1063" s="11">
        <f t="shared" si="66"/>
        <v>246.11786184134118</v>
      </c>
      <c r="E1063" s="11">
        <f t="shared" si="67"/>
        <v>647.04793278638863</v>
      </c>
      <c r="F1063" s="11">
        <f>Speed_Calc!B$5*E1063</f>
        <v>582.34313950774981</v>
      </c>
      <c r="G1063" s="14">
        <f>Speed_Calc!G$3+Speed_Calc!G$5*A1063^2</f>
        <v>62.294632900000003</v>
      </c>
      <c r="H1063" s="7">
        <f>(F1063-G1063)/Speed_Calc!G$2*9.806</f>
        <v>3.7774782635522919</v>
      </c>
      <c r="I1063" s="4">
        <f t="shared" si="68"/>
        <v>28.527777777777779</v>
      </c>
    </row>
    <row r="1064" spans="1:9" x14ac:dyDescent="0.15">
      <c r="A1064" s="11">
        <v>102.8</v>
      </c>
      <c r="B1064" s="16">
        <v>2.0449999999999999</v>
      </c>
      <c r="C1064" s="11">
        <f t="shared" si="65"/>
        <v>8695.5551698346098</v>
      </c>
      <c r="D1064" s="11">
        <f t="shared" si="66"/>
        <v>245.94884234096276</v>
      </c>
      <c r="E1064" s="11">
        <f t="shared" si="67"/>
        <v>645.97458591497991</v>
      </c>
      <c r="F1064" s="11">
        <f>Speed_Calc!B$5*E1064</f>
        <v>581.37712732348189</v>
      </c>
      <c r="G1064" s="14">
        <f>Speed_Calc!G$3+Speed_Calc!G$5*A1064^2</f>
        <v>62.377038399999996</v>
      </c>
      <c r="H1064" s="7">
        <f>(F1064-G1064)/Speed_Calc!G$2*9.806</f>
        <v>3.7698628681360469</v>
      </c>
      <c r="I1064" s="4">
        <f t="shared" si="68"/>
        <v>28.555555555555554</v>
      </c>
    </row>
    <row r="1065" spans="1:9" x14ac:dyDescent="0.15">
      <c r="A1065" s="11">
        <v>102.9</v>
      </c>
      <c r="B1065" s="16">
        <v>2.0449999999999999</v>
      </c>
      <c r="C1065" s="11">
        <f t="shared" si="65"/>
        <v>8704.0138810893131</v>
      </c>
      <c r="D1065" s="11">
        <f t="shared" si="66"/>
        <v>245.77451357485444</v>
      </c>
      <c r="E1065" s="11">
        <f t="shared" si="67"/>
        <v>644.88939421973453</v>
      </c>
      <c r="F1065" s="11">
        <f>Speed_Calc!B$5*E1065</f>
        <v>580.40045479776109</v>
      </c>
      <c r="G1065" s="14">
        <f>Speed_Calc!G$3+Speed_Calc!G$5*A1065^2</f>
        <v>62.459524100000003</v>
      </c>
      <c r="H1065" s="7">
        <f>(F1065-G1065)/Speed_Calc!G$2*9.806</f>
        <v>3.7621694566090707</v>
      </c>
      <c r="I1065" s="4">
        <f t="shared" si="68"/>
        <v>28.583333333333336</v>
      </c>
    </row>
    <row r="1066" spans="1:9" x14ac:dyDescent="0.15">
      <c r="A1066" s="11">
        <v>103</v>
      </c>
      <c r="B1066" s="16">
        <v>2.0449999999999999</v>
      </c>
      <c r="C1066" s="11">
        <f t="shared" si="65"/>
        <v>8712.4725923440146</v>
      </c>
      <c r="D1066" s="11">
        <f t="shared" si="66"/>
        <v>245.59483966192272</v>
      </c>
      <c r="E1066" s="11">
        <f t="shared" si="67"/>
        <v>643.79229814290431</v>
      </c>
      <c r="F1066" s="11">
        <f>Speed_Calc!B$5*E1066</f>
        <v>579.41306832861392</v>
      </c>
      <c r="G1066" s="14">
        <f>Speed_Calc!G$3+Speed_Calc!G$5*A1066^2</f>
        <v>62.542089999999995</v>
      </c>
      <c r="H1066" s="7">
        <f>(F1066-G1066)/Speed_Calc!G$2*9.806</f>
        <v>3.7543976396225092</v>
      </c>
      <c r="I1066" s="4">
        <f t="shared" si="68"/>
        <v>28.611111111111111</v>
      </c>
    </row>
    <row r="1067" spans="1:9" x14ac:dyDescent="0.15">
      <c r="A1067" s="11">
        <v>103.1</v>
      </c>
      <c r="B1067" s="16">
        <v>2.0449999999999999</v>
      </c>
      <c r="C1067" s="11">
        <f t="shared" ref="C1067:C1102" si="69">A1067/3.6/B$23/2/PI()*B$32*B$31*B1067*60</f>
        <v>8720.9313035987179</v>
      </c>
      <c r="D1067" s="11">
        <f t="shared" si="66"/>
        <v>245.40978458261969</v>
      </c>
      <c r="E1067" s="11">
        <f t="shared" si="67"/>
        <v>642.68323799522136</v>
      </c>
      <c r="F1067" s="11">
        <f>Speed_Calc!B$5*E1067</f>
        <v>578.41491419569923</v>
      </c>
      <c r="G1067" s="14">
        <f>Speed_Calc!G$3+Speed_Calc!G$5*A1067^2</f>
        <v>62.624736099999993</v>
      </c>
      <c r="H1067" s="7">
        <f>(F1067-G1067)/Speed_Calc!G$2*9.806</f>
        <v>3.7465470269677237</v>
      </c>
      <c r="I1067" s="4">
        <f t="shared" si="68"/>
        <v>28.638888888888886</v>
      </c>
    </row>
    <row r="1068" spans="1:9" x14ac:dyDescent="0.15">
      <c r="A1068" s="11">
        <v>103.2</v>
      </c>
      <c r="B1068" s="16">
        <v>2.0449999999999999</v>
      </c>
      <c r="C1068" s="11">
        <f t="shared" si="69"/>
        <v>8729.3900148534212</v>
      </c>
      <c r="D1068" s="11">
        <f t="shared" si="66"/>
        <v>245.21931217869724</v>
      </c>
      <c r="E1068" s="11">
        <f t="shared" si="67"/>
        <v>641.56215395589402</v>
      </c>
      <c r="F1068" s="11">
        <f>Speed_Calc!B$5*E1068</f>
        <v>577.40593856030466</v>
      </c>
      <c r="G1068" s="14">
        <f>Speed_Calc!G$3+Speed_Calc!G$5*A1068^2</f>
        <v>62.707462399999997</v>
      </c>
      <c r="H1068" s="7">
        <f>(F1068-G1068)/Speed_Calc!G$2*9.806</f>
        <v>3.7386172275762566</v>
      </c>
      <c r="I1068" s="4">
        <f t="shared" si="68"/>
        <v>28.666666666666668</v>
      </c>
    </row>
    <row r="1069" spans="1:9" x14ac:dyDescent="0.15">
      <c r="A1069" s="11">
        <v>103.3</v>
      </c>
      <c r="B1069" s="16">
        <v>2.0449999999999999</v>
      </c>
      <c r="C1069" s="11">
        <f t="shared" si="69"/>
        <v>8737.8487261081227</v>
      </c>
      <c r="D1069" s="11">
        <f t="shared" si="66"/>
        <v>245.02338615296938</v>
      </c>
      <c r="E1069" s="11">
        <f t="shared" si="67"/>
        <v>640.42898607262089</v>
      </c>
      <c r="F1069" s="11">
        <f>Speed_Calc!B$5*E1069</f>
        <v>576.38608746535886</v>
      </c>
      <c r="G1069" s="14">
        <f>Speed_Calc!G$3+Speed_Calc!G$5*A1069^2</f>
        <v>62.790268899999994</v>
      </c>
      <c r="H1069" s="7">
        <f>(F1069-G1069)/Speed_Calc!G$2*9.806</f>
        <v>3.7306078495199322</v>
      </c>
      <c r="I1069" s="4">
        <f t="shared" si="68"/>
        <v>28.694444444444443</v>
      </c>
    </row>
    <row r="1070" spans="1:9" x14ac:dyDescent="0.15">
      <c r="A1070" s="11">
        <v>103.4</v>
      </c>
      <c r="B1070" s="16">
        <v>2.0449999999999999</v>
      </c>
      <c r="C1070" s="11">
        <f t="shared" si="69"/>
        <v>8746.307437362826</v>
      </c>
      <c r="D1070" s="11">
        <f t="shared" si="66"/>
        <v>244.82197006905957</v>
      </c>
      <c r="E1070" s="11">
        <f t="shared" si="67"/>
        <v>639.28367426156751</v>
      </c>
      <c r="F1070" s="11">
        <f>Speed_Calc!B$5*E1070</f>
        <v>575.35530683541083</v>
      </c>
      <c r="G1070" s="14">
        <f>Speed_Calc!G$3+Speed_Calc!G$5*A1070^2</f>
        <v>62.873155600000004</v>
      </c>
      <c r="H1070" s="7">
        <f>(F1070-G1070)/Speed_Calc!G$2*9.806</f>
        <v>3.7225185000106946</v>
      </c>
      <c r="I1070" s="4">
        <f t="shared" si="68"/>
        <v>28.722222222222221</v>
      </c>
    </row>
    <row r="1071" spans="1:9" x14ac:dyDescent="0.15">
      <c r="A1071" s="11">
        <v>103.5</v>
      </c>
      <c r="B1071" s="16">
        <v>2.0449999999999999</v>
      </c>
      <c r="C1071" s="11">
        <f t="shared" si="69"/>
        <v>8754.7661486175293</v>
      </c>
      <c r="D1071" s="11">
        <f t="shared" si="66"/>
        <v>244.61502735116679</v>
      </c>
      <c r="E1071" s="11">
        <f t="shared" si="67"/>
        <v>638.12615830739173</v>
      </c>
      <c r="F1071" s="11">
        <f>Speed_Calc!B$5*E1071</f>
        <v>574.31354247665263</v>
      </c>
      <c r="G1071" s="14">
        <f>Speed_Calc!G$3+Speed_Calc!G$5*A1071^2</f>
        <v>62.956122499999999</v>
      </c>
      <c r="H1071" s="7">
        <f>(F1071-G1071)/Speed_Calc!G$2*9.806</f>
        <v>3.7143487854007819</v>
      </c>
      <c r="I1071" s="4">
        <f t="shared" si="68"/>
        <v>28.75</v>
      </c>
    </row>
    <row r="1072" spans="1:9" x14ac:dyDescent="0.15">
      <c r="A1072" s="11">
        <v>103.6</v>
      </c>
      <c r="B1072" s="16">
        <v>2.0449999999999999</v>
      </c>
      <c r="C1072" s="11">
        <f t="shared" si="69"/>
        <v>8763.2248598722308</v>
      </c>
      <c r="D1072" s="11">
        <f t="shared" si="66"/>
        <v>244.40252128381505</v>
      </c>
      <c r="E1072" s="11">
        <f t="shared" si="67"/>
        <v>636.95637786322459</v>
      </c>
      <c r="F1072" s="11">
        <f>Speed_Calc!B$5*E1072</f>
        <v>573.26074007690215</v>
      </c>
      <c r="G1072" s="14">
        <f>Speed_Calc!G$3+Speed_Calc!G$5*A1072^2</f>
        <v>63.039169599999994</v>
      </c>
      <c r="H1072" s="7">
        <f>(F1072-G1072)/Speed_Calc!G$2*9.806</f>
        <v>3.7060983111825947</v>
      </c>
      <c r="I1072" s="4">
        <f t="shared" si="68"/>
        <v>28.777777777777775</v>
      </c>
    </row>
    <row r="1073" spans="1:9" x14ac:dyDescent="0.15">
      <c r="A1073" s="11">
        <v>103.7</v>
      </c>
      <c r="B1073" s="16">
        <v>2.0449999999999999</v>
      </c>
      <c r="C1073" s="11">
        <f t="shared" si="69"/>
        <v>8771.6835711269377</v>
      </c>
      <c r="D1073" s="11">
        <f t="shared" si="66"/>
        <v>244.18441501161152</v>
      </c>
      <c r="E1073" s="11">
        <f t="shared" si="67"/>
        <v>635.77427245067577</v>
      </c>
      <c r="F1073" s="11">
        <f>Speed_Calc!B$5*E1073</f>
        <v>572.19684520560816</v>
      </c>
      <c r="G1073" s="14">
        <f>Speed_Calc!G$3+Speed_Calc!G$5*A1073^2</f>
        <v>63.122296900000002</v>
      </c>
      <c r="H1073" s="7">
        <f>(F1073-G1073)/Speed_Calc!G$2*9.806</f>
        <v>3.6977666819887358</v>
      </c>
      <c r="I1073" s="4">
        <f t="shared" si="68"/>
        <v>28.805555555555557</v>
      </c>
    </row>
    <row r="1074" spans="1:9" x14ac:dyDescent="0.15">
      <c r="A1074" s="11">
        <v>103.8</v>
      </c>
      <c r="B1074" s="16">
        <v>2.0449999999999999</v>
      </c>
      <c r="C1074" s="11">
        <f t="shared" si="69"/>
        <v>8780.1422823816374</v>
      </c>
      <c r="D1074" s="11">
        <f t="shared" si="66"/>
        <v>243.96067153900714</v>
      </c>
      <c r="E1074" s="11">
        <f t="shared" si="67"/>
        <v>634.57978145984521</v>
      </c>
      <c r="F1074" s="11">
        <f>Speed_Calc!B$5*E1074</f>
        <v>571.12180331386071</v>
      </c>
      <c r="G1074" s="14">
        <f>Speed_Calc!G$3+Speed_Calc!G$5*A1074^2</f>
        <v>63.205504399999988</v>
      </c>
      <c r="H1074" s="7">
        <f>(F1074-G1074)/Speed_Calc!G$2*9.806</f>
        <v>3.6893535015920875</v>
      </c>
      <c r="I1074" s="4">
        <f t="shared" si="68"/>
        <v>28.833333333333332</v>
      </c>
    </row>
    <row r="1075" spans="1:9" x14ac:dyDescent="0.15">
      <c r="A1075" s="11">
        <v>103.9</v>
      </c>
      <c r="B1075" s="16">
        <v>2.0449999999999999</v>
      </c>
      <c r="C1075" s="11">
        <f t="shared" si="69"/>
        <v>8788.6009936363407</v>
      </c>
      <c r="D1075" s="11">
        <f t="shared" si="66"/>
        <v>243.73125373004461</v>
      </c>
      <c r="E1075" s="11">
        <f t="shared" si="67"/>
        <v>633.37284414929786</v>
      </c>
      <c r="F1075" s="11">
        <f>Speed_Calc!B$5*E1075</f>
        <v>570.03555973436812</v>
      </c>
      <c r="G1075" s="14">
        <f>Speed_Calc!G$3+Speed_Calc!G$5*A1075^2</f>
        <v>63.288792100000002</v>
      </c>
      <c r="H1075" s="7">
        <f>(F1075-G1075)/Speed_Calc!G$2*9.806</f>
        <v>3.6808583729056394</v>
      </c>
      <c r="I1075" s="4">
        <f t="shared" si="68"/>
        <v>28.861111111111111</v>
      </c>
    </row>
    <row r="1076" spans="1:9" x14ac:dyDescent="0.15">
      <c r="A1076" s="11">
        <v>104</v>
      </c>
      <c r="B1076" s="16">
        <v>2.0449999999999999</v>
      </c>
      <c r="C1076" s="11">
        <f t="shared" si="69"/>
        <v>8797.0597048910458</v>
      </c>
      <c r="D1076" s="11">
        <f t="shared" si="66"/>
        <v>243.49612430812496</v>
      </c>
      <c r="E1076" s="11">
        <f t="shared" si="67"/>
        <v>632.15339964609359</v>
      </c>
      <c r="F1076" s="11">
        <f>Speed_Calc!B$5*E1076</f>
        <v>568.93805968148422</v>
      </c>
      <c r="G1076" s="14">
        <f>Speed_Calc!G$3+Speed_Calc!G$5*A1076^2</f>
        <v>63.372159999999994</v>
      </c>
      <c r="H1076" s="7">
        <f>(F1076-G1076)/Speed_Calc!G$2*9.806</f>
        <v>3.6722808979826915</v>
      </c>
      <c r="I1076" s="4">
        <f t="shared" si="68"/>
        <v>28.888888888888889</v>
      </c>
    </row>
    <row r="1077" spans="1:9" x14ac:dyDescent="0.15">
      <c r="A1077" s="11">
        <v>104.1</v>
      </c>
      <c r="B1077" s="16">
        <v>2.0449999999999999</v>
      </c>
      <c r="C1077" s="11">
        <f t="shared" si="69"/>
        <v>8805.5184161457473</v>
      </c>
      <c r="D1077" s="11">
        <f t="shared" si="66"/>
        <v>243.25524585575681</v>
      </c>
      <c r="E1077" s="11">
        <f t="shared" si="67"/>
        <v>630.92138694576715</v>
      </c>
      <c r="F1077" s="11">
        <f>Speed_Calc!B$5*E1077</f>
        <v>567.82924825119051</v>
      </c>
      <c r="G1077" s="14">
        <f>Speed_Calc!G$3+Speed_Calc!G$5*A1077^2</f>
        <v>63.455608099999992</v>
      </c>
      <c r="H1077" s="7">
        <f>(F1077-G1077)/Speed_Calc!G$2*9.806</f>
        <v>3.6636206780167209</v>
      </c>
      <c r="I1077" s="4">
        <f t="shared" si="68"/>
        <v>28.916666666666664</v>
      </c>
    </row>
    <row r="1078" spans="1:9" x14ac:dyDescent="0.15">
      <c r="A1078" s="11">
        <v>104.2</v>
      </c>
      <c r="B1078" s="16">
        <v>2.0449999999999999</v>
      </c>
      <c r="C1078" s="11">
        <f t="shared" si="69"/>
        <v>8813.9771274004488</v>
      </c>
      <c r="D1078" s="11">
        <f t="shared" si="66"/>
        <v>243.00858081431358</v>
      </c>
      <c r="E1078" s="11">
        <f t="shared" si="67"/>
        <v>629.6767449123289</v>
      </c>
      <c r="F1078" s="11">
        <f>Speed_Calc!B$5*E1078</f>
        <v>566.70907042109604</v>
      </c>
      <c r="G1078" s="14">
        <f>Speed_Calc!G$3+Speed_Calc!G$5*A1078^2</f>
        <v>63.539136400000004</v>
      </c>
      <c r="H1078" s="7">
        <f>(F1078-G1078)/Speed_Calc!G$2*9.806</f>
        <v>3.654877313341383</v>
      </c>
      <c r="I1078" s="4">
        <f t="shared" si="68"/>
        <v>28.944444444444443</v>
      </c>
    </row>
    <row r="1079" spans="1:9" x14ac:dyDescent="0.15">
      <c r="A1079" s="11">
        <v>104.3</v>
      </c>
      <c r="B1079" s="16">
        <v>2.0449999999999999</v>
      </c>
      <c r="C1079" s="11">
        <f t="shared" si="69"/>
        <v>8822.4358386551539</v>
      </c>
      <c r="D1079" s="11">
        <f t="shared" si="66"/>
        <v>242.75609148379078</v>
      </c>
      <c r="E1079" s="11">
        <f t="shared" si="67"/>
        <v>628.41941227826965</v>
      </c>
      <c r="F1079" s="11">
        <f>Speed_Calc!B$5*E1079</f>
        <v>565.57747105044268</v>
      </c>
      <c r="G1079" s="14">
        <f>Speed_Calc!G$3+Speed_Calc!G$5*A1079^2</f>
        <v>63.622744899999994</v>
      </c>
      <c r="H1079" s="7">
        <f>(F1079-G1079)/Speed_Calc!G$2*9.806</f>
        <v>3.6460504034305488</v>
      </c>
      <c r="I1079" s="4">
        <f t="shared" si="68"/>
        <v>28.972222222222221</v>
      </c>
    </row>
    <row r="1080" spans="1:9" x14ac:dyDescent="0.15">
      <c r="A1080" s="11">
        <v>104.4</v>
      </c>
      <c r="B1080" s="16">
        <v>2.0449999999999999</v>
      </c>
      <c r="C1080" s="11">
        <f t="shared" si="69"/>
        <v>8830.8945499098554</v>
      </c>
      <c r="D1080" s="11">
        <f t="shared" si="66"/>
        <v>242.49774002257067</v>
      </c>
      <c r="E1080" s="11">
        <f t="shared" si="67"/>
        <v>627.14932764457933</v>
      </c>
      <c r="F1080" s="11">
        <f>Speed_Calc!B$5*E1080</f>
        <v>564.43439488012143</v>
      </c>
      <c r="G1080" s="14">
        <f>Speed_Calc!G$3+Speed_Calc!G$5*A1080^2</f>
        <v>63.706433599999997</v>
      </c>
      <c r="H1080" s="7">
        <f>(F1080-G1080)/Speed_Calc!G$2*9.806</f>
        <v>3.6371395468984224</v>
      </c>
      <c r="I1080" s="4">
        <f t="shared" si="68"/>
        <v>29</v>
      </c>
    </row>
    <row r="1081" spans="1:9" x14ac:dyDescent="0.15">
      <c r="A1081" s="11">
        <v>104.5</v>
      </c>
      <c r="B1081" s="16">
        <v>2.0449999999999999</v>
      </c>
      <c r="C1081" s="11">
        <f t="shared" si="69"/>
        <v>8839.3532611645587</v>
      </c>
      <c r="D1081" s="11">
        <f t="shared" si="66"/>
        <v>242.23348844715883</v>
      </c>
      <c r="E1081" s="11">
        <f t="shared" si="67"/>
        <v>625.86642948069743</v>
      </c>
      <c r="F1081" s="11">
        <f>Speed_Calc!B$5*E1081</f>
        <v>563.27978653262767</v>
      </c>
      <c r="G1081" s="14">
        <f>Speed_Calc!G$3+Speed_Calc!G$5*A1081^2</f>
        <v>63.790202499999999</v>
      </c>
      <c r="H1081" s="7">
        <f>(F1081-G1081)/Speed_Calc!G$2*9.806</f>
        <v>3.6281443414992198</v>
      </c>
      <c r="I1081" s="4">
        <f t="shared" si="68"/>
        <v>29.027777777777779</v>
      </c>
    </row>
    <row r="1082" spans="1:9" x14ac:dyDescent="0.15">
      <c r="A1082" s="11">
        <v>104.6</v>
      </c>
      <c r="B1082" s="16">
        <v>2.0449999999999999</v>
      </c>
      <c r="C1082" s="11">
        <f t="shared" si="69"/>
        <v>8847.8119724192602</v>
      </c>
      <c r="D1082" s="11">
        <f t="shared" si="66"/>
        <v>241.9632986319605</v>
      </c>
      <c r="E1082" s="11">
        <f t="shared" si="67"/>
        <v>624.57065612456347</v>
      </c>
      <c r="F1082" s="11">
        <f>Speed_Calc!B$5*E1082</f>
        <v>562.11359051210718</v>
      </c>
      <c r="G1082" s="14">
        <f>Speed_Calc!G$3+Speed_Calc!G$5*A1082^2</f>
        <v>63.874051599999987</v>
      </c>
      <c r="H1082" s="7">
        <f>(F1082-G1082)/Speed_Calc!G$2*9.806</f>
        <v>3.6190643841274985</v>
      </c>
      <c r="I1082" s="4">
        <f t="shared" si="68"/>
        <v>29.055555555555554</v>
      </c>
    </row>
    <row r="1083" spans="1:9" x14ac:dyDescent="0.15">
      <c r="A1083" s="11">
        <v>104.7</v>
      </c>
      <c r="B1083" s="16">
        <v>2.0449999999999999</v>
      </c>
      <c r="C1083" s="11">
        <f t="shared" si="69"/>
        <v>8856.2706836739635</v>
      </c>
      <c r="D1083" s="11">
        <f t="shared" si="66"/>
        <v>241.68713230902912</v>
      </c>
      <c r="E1083" s="11">
        <f t="shared" si="67"/>
        <v>623.26194578259663</v>
      </c>
      <c r="F1083" s="11">
        <f>Speed_Calc!B$5*E1083</f>
        <v>560.93575120433695</v>
      </c>
      <c r="G1083" s="14">
        <f>Speed_Calc!G$3+Speed_Calc!G$5*A1083^2</f>
        <v>63.957980899999995</v>
      </c>
      <c r="H1083" s="7">
        <f>(F1083-G1083)/Speed_Calc!G$2*9.806</f>
        <v>3.6098992708180209</v>
      </c>
      <c r="I1083" s="4">
        <f t="shared" si="68"/>
        <v>29.083333333333332</v>
      </c>
    </row>
    <row r="1084" spans="1:9" x14ac:dyDescent="0.15">
      <c r="A1084" s="11">
        <v>104.8</v>
      </c>
      <c r="B1084" s="16">
        <v>2.0449999999999999</v>
      </c>
      <c r="C1084" s="11">
        <f t="shared" si="69"/>
        <v>8864.7293949286686</v>
      </c>
      <c r="D1084" s="11">
        <f t="shared" si="66"/>
        <v>241.40495106782114</v>
      </c>
      <c r="E1084" s="11">
        <f t="shared" si="67"/>
        <v>621.94023652969179</v>
      </c>
      <c r="F1084" s="11">
        <f>Speed_Calc!B$5*E1084</f>
        <v>559.74621287672267</v>
      </c>
      <c r="G1084" s="14">
        <f>Speed_Calc!G$3+Speed_Calc!G$5*A1084^2</f>
        <v>64.041990400000003</v>
      </c>
      <c r="H1084" s="7">
        <f>(F1084-G1084)/Speed_Calc!G$2*9.806</f>
        <v>3.6006485967457347</v>
      </c>
      <c r="I1084" s="4">
        <f t="shared" si="68"/>
        <v>29.111111111111111</v>
      </c>
    </row>
    <row r="1085" spans="1:9" x14ac:dyDescent="0.15">
      <c r="A1085" s="11">
        <v>104.9</v>
      </c>
      <c r="B1085" s="16">
        <v>2.0449999999999999</v>
      </c>
      <c r="C1085" s="11">
        <f t="shared" si="69"/>
        <v>8873.1881061833719</v>
      </c>
      <c r="D1085" s="11">
        <f t="shared" si="66"/>
        <v>241.1167163549546</v>
      </c>
      <c r="E1085" s="11">
        <f t="shared" si="67"/>
        <v>620.60546630922511</v>
      </c>
      <c r="F1085" s="11">
        <f>Speed_Calc!B$5*E1085</f>
        <v>558.54491967830256</v>
      </c>
      <c r="G1085" s="14">
        <f>Speed_Calc!G$3+Speed_Calc!G$5*A1085^2</f>
        <v>64.126080099999996</v>
      </c>
      <c r="H1085" s="7">
        <f>(F1085-G1085)/Speed_Calc!G$2*9.806</f>
        <v>3.5913119562258036</v>
      </c>
      <c r="I1085" s="4">
        <f t="shared" si="68"/>
        <v>29.138888888888889</v>
      </c>
    </row>
    <row r="1086" spans="1:9" x14ac:dyDescent="0.15">
      <c r="A1086" s="11">
        <v>105</v>
      </c>
      <c r="B1086" s="16">
        <v>2.0449999999999999</v>
      </c>
      <c r="C1086" s="11">
        <f t="shared" si="69"/>
        <v>8881.6468174380716</v>
      </c>
      <c r="D1086" s="11">
        <f t="shared" si="66"/>
        <v>240.82238947396399</v>
      </c>
      <c r="E1086" s="11">
        <f t="shared" si="67"/>
        <v>619.2575729330506</v>
      </c>
      <c r="F1086" s="11">
        <f>Speed_Calc!B$5*E1086</f>
        <v>557.33181563974551</v>
      </c>
      <c r="G1086" s="14">
        <f>Speed_Calc!G$3+Speed_Calc!G$5*A1086^2</f>
        <v>64.210250000000002</v>
      </c>
      <c r="H1086" s="7">
        <f>(F1086-G1086)/Speed_Calc!G$2*9.806</f>
        <v>3.5818889427135887</v>
      </c>
      <c r="I1086" s="4">
        <f t="shared" si="68"/>
        <v>29.166666666666664</v>
      </c>
    </row>
    <row r="1087" spans="1:9" x14ac:dyDescent="0.15">
      <c r="A1087" s="11">
        <v>105.1</v>
      </c>
      <c r="B1087" s="16">
        <v>2.0449999999999999</v>
      </c>
      <c r="C1087" s="11">
        <f t="shared" si="69"/>
        <v>8890.1055286927749</v>
      </c>
      <c r="D1087" s="11">
        <f t="shared" si="66"/>
        <v>240.52193158505867</v>
      </c>
      <c r="E1087" s="11">
        <f t="shared" si="67"/>
        <v>617.89649408150206</v>
      </c>
      <c r="F1087" s="11">
        <f>Speed_Calc!B$5*E1087</f>
        <v>556.10684467335182</v>
      </c>
      <c r="G1087" s="14">
        <f>Speed_Calc!G$3+Speed_Calc!G$5*A1087^2</f>
        <v>64.294500099999993</v>
      </c>
      <c r="H1087" s="7">
        <f>(F1087-G1087)/Speed_Calc!G$2*9.806</f>
        <v>3.5723791488046572</v>
      </c>
      <c r="I1087" s="4">
        <f t="shared" si="68"/>
        <v>29.194444444444443</v>
      </c>
    </row>
    <row r="1088" spans="1:9" x14ac:dyDescent="0.15">
      <c r="A1088" s="11">
        <v>105.2</v>
      </c>
      <c r="B1088" s="16">
        <v>2.0449999999999999</v>
      </c>
      <c r="C1088" s="11">
        <f t="shared" si="69"/>
        <v>8898.5642399474782</v>
      </c>
      <c r="D1088" s="11">
        <f t="shared" si="66"/>
        <v>240.21530370488142</v>
      </c>
      <c r="E1088" s="11">
        <f t="shared" si="67"/>
        <v>616.52216730340308</v>
      </c>
      <c r="F1088" s="11">
        <f>Speed_Calc!B$5*E1088</f>
        <v>554.86995057306274</v>
      </c>
      <c r="G1088" s="14">
        <f>Speed_Calc!G$3+Speed_Calc!G$5*A1088^2</f>
        <v>64.378830399999998</v>
      </c>
      <c r="H1088" s="7">
        <f>(F1088-G1088)/Speed_Calc!G$2*9.806</f>
        <v>3.5627821662348542</v>
      </c>
      <c r="I1088" s="4">
        <f t="shared" si="68"/>
        <v>29.222222222222221</v>
      </c>
    </row>
    <row r="1089" spans="1:9" x14ac:dyDescent="0.15">
      <c r="A1089" s="11">
        <v>105.3</v>
      </c>
      <c r="B1089" s="16">
        <v>2.0449999999999999</v>
      </c>
      <c r="C1089" s="11">
        <f t="shared" si="69"/>
        <v>8907.0229512021833</v>
      </c>
      <c r="D1089" s="11">
        <f t="shared" si="66"/>
        <v>239.90246670625828</v>
      </c>
      <c r="E1089" s="11">
        <f t="shared" si="67"/>
        <v>615.13453001604682</v>
      </c>
      <c r="F1089" s="11">
        <f>Speed_Calc!B$5*E1089</f>
        <v>553.62107701444211</v>
      </c>
      <c r="G1089" s="14">
        <f>Speed_Calc!G$3+Speed_Calc!G$5*A1089^2</f>
        <v>64.463240899999988</v>
      </c>
      <c r="H1089" s="7">
        <f>(F1089-G1089)/Speed_Calc!G$2*9.806</f>
        <v>3.5530975858801623</v>
      </c>
      <c r="I1089" s="4">
        <f t="shared" si="68"/>
        <v>29.25</v>
      </c>
    </row>
    <row r="1090" spans="1:9" x14ac:dyDescent="0.15">
      <c r="A1090" s="11">
        <v>105.4</v>
      </c>
      <c r="B1090" s="16">
        <v>2.0449999999999999</v>
      </c>
      <c r="C1090" s="11">
        <f t="shared" si="69"/>
        <v>8915.4816624568866</v>
      </c>
      <c r="D1090" s="11">
        <f t="shared" si="66"/>
        <v>239.58338131795904</v>
      </c>
      <c r="E1090" s="11">
        <f t="shared" si="67"/>
        <v>613.73351950520816</v>
      </c>
      <c r="F1090" s="11">
        <f>Speed_Calc!B$5*E1090</f>
        <v>552.36016755468734</v>
      </c>
      <c r="G1090" s="14">
        <f>Speed_Calc!G$3+Speed_Calc!G$5*A1090^2</f>
        <v>64.547731600000006</v>
      </c>
      <c r="H1090" s="7">
        <f>(F1090-G1090)/Speed_Calc!G$2*9.806</f>
        <v>3.5433249977567876</v>
      </c>
      <c r="I1090" s="4">
        <f t="shared" si="68"/>
        <v>29.277777777777779</v>
      </c>
    </row>
    <row r="1091" spans="1:9" x14ac:dyDescent="0.15">
      <c r="A1091" s="11">
        <v>105.5</v>
      </c>
      <c r="B1091" s="16">
        <v>2.0449999999999999</v>
      </c>
      <c r="C1091" s="11">
        <f t="shared" si="69"/>
        <v>8923.9403737115881</v>
      </c>
      <c r="D1091" s="11">
        <f t="shared" si="66"/>
        <v>239.25800812445851</v>
      </c>
      <c r="E1091" s="11">
        <f t="shared" si="67"/>
        <v>612.31907292515439</v>
      </c>
      <c r="F1091" s="11">
        <f>Speed_Calc!B$5*E1091</f>
        <v>551.08716563263897</v>
      </c>
      <c r="G1091" s="14">
        <f>Speed_Calc!G$3+Speed_Calc!G$5*A1091^2</f>
        <v>64.632302499999994</v>
      </c>
      <c r="H1091" s="7">
        <f>(F1091-G1091)/Speed_Calc!G$2*9.806</f>
        <v>3.5334639910212275</v>
      </c>
      <c r="I1091" s="4">
        <f t="shared" si="68"/>
        <v>29.305555555555554</v>
      </c>
    </row>
    <row r="1092" spans="1:9" x14ac:dyDescent="0.15">
      <c r="A1092" s="11">
        <v>105.6</v>
      </c>
      <c r="B1092" s="16">
        <v>2.0449999999999999</v>
      </c>
      <c r="C1092" s="11">
        <f t="shared" si="69"/>
        <v>8932.3990849662896</v>
      </c>
      <c r="D1092" s="11">
        <f t="shared" si="66"/>
        <v>238.92630756567939</v>
      </c>
      <c r="E1092" s="11">
        <f t="shared" si="67"/>
        <v>610.89112729861222</v>
      </c>
      <c r="F1092" s="11">
        <f>Speed_Calc!B$5*E1092</f>
        <v>549.80201456875102</v>
      </c>
      <c r="G1092" s="14">
        <f>Speed_Calc!G$3+Speed_Calc!G$5*A1092^2</f>
        <v>64.716953599999982</v>
      </c>
      <c r="H1092" s="7">
        <f>(F1092-G1092)/Speed_Calc!G$2*9.806</f>
        <v>3.5235141539700532</v>
      </c>
      <c r="I1092" s="4">
        <f t="shared" si="68"/>
        <v>29.333333333333332</v>
      </c>
    </row>
    <row r="1093" spans="1:9" x14ac:dyDescent="0.15">
      <c r="A1093" s="11">
        <v>105.7</v>
      </c>
      <c r="B1093" s="16">
        <v>2.0449999999999999</v>
      </c>
      <c r="C1093" s="11">
        <f t="shared" si="69"/>
        <v>8940.8577962209929</v>
      </c>
      <c r="D1093" s="11">
        <f t="shared" si="66"/>
        <v>238.5882399367635</v>
      </c>
      <c r="E1093" s="11">
        <f t="shared" si="67"/>
        <v>609.44961951680398</v>
      </c>
      <c r="F1093" s="11">
        <f>Speed_Calc!B$5*E1093</f>
        <v>548.50465756512358</v>
      </c>
      <c r="G1093" s="14">
        <f>Speed_Calc!G$3+Speed_Calc!G$5*A1093^2</f>
        <v>64.801684899999998</v>
      </c>
      <c r="H1093" s="7">
        <f>(F1093-G1093)/Speed_Calc!G$2*9.806</f>
        <v>3.5134750740401492</v>
      </c>
      <c r="I1093" s="4">
        <f t="shared" si="68"/>
        <v>29.361111111111111</v>
      </c>
    </row>
    <row r="1094" spans="1:9" x14ac:dyDescent="0.15">
      <c r="A1094" s="11">
        <v>105.8</v>
      </c>
      <c r="B1094" s="16">
        <v>2.0449999999999999</v>
      </c>
      <c r="C1094" s="11">
        <f t="shared" si="69"/>
        <v>8949.3165074756944</v>
      </c>
      <c r="D1094" s="11">
        <f t="shared" si="66"/>
        <v>238.24376538782255</v>
      </c>
      <c r="E1094" s="11">
        <f t="shared" si="67"/>
        <v>607.99448633943393</v>
      </c>
      <c r="F1094" s="11">
        <f>Speed_Calc!B$5*E1094</f>
        <v>547.19503770549056</v>
      </c>
      <c r="G1094" s="14">
        <f>Speed_Calc!G$3+Speed_Calc!G$5*A1094^2</f>
        <v>64.886496399999999</v>
      </c>
      <c r="H1094" s="7">
        <f>(F1094-G1094)/Speed_Calc!G$2*9.806</f>
        <v>3.503346337808622</v>
      </c>
      <c r="I1094" s="4">
        <f t="shared" si="68"/>
        <v>29.388888888888886</v>
      </c>
    </row>
    <row r="1095" spans="1:9" x14ac:dyDescent="0.15">
      <c r="A1095" s="11">
        <v>105.9</v>
      </c>
      <c r="B1095" s="16">
        <v>2.0449999999999999</v>
      </c>
      <c r="C1095" s="11">
        <f t="shared" si="69"/>
        <v>8957.7752187304013</v>
      </c>
      <c r="D1095" s="11">
        <f t="shared" si="66"/>
        <v>237.89284392368774</v>
      </c>
      <c r="E1095" s="11">
        <f t="shared" si="67"/>
        <v>606.52566439467125</v>
      </c>
      <c r="F1095" s="11">
        <f>Speed_Calc!B$5*E1095</f>
        <v>545.87309795520412</v>
      </c>
      <c r="G1095" s="14">
        <f>Speed_Calc!G$3+Speed_Calc!G$5*A1095^2</f>
        <v>64.971388099999999</v>
      </c>
      <c r="H1095" s="7">
        <f>(F1095-G1095)/Speed_Calc!G$2*9.806</f>
        <v>3.4931275309926897</v>
      </c>
      <c r="I1095" s="4">
        <f t="shared" si="68"/>
        <v>29.416666666666668</v>
      </c>
    </row>
    <row r="1096" spans="1:9" x14ac:dyDescent="0.15">
      <c r="A1096" s="11">
        <v>106</v>
      </c>
      <c r="B1096" s="16">
        <v>2.0449999999999999</v>
      </c>
      <c r="C1096" s="11">
        <f t="shared" si="69"/>
        <v>8966.2339299851028</v>
      </c>
      <c r="D1096" s="11">
        <f t="shared" si="66"/>
        <v>237.53543540367841</v>
      </c>
      <c r="E1096" s="11">
        <f t="shared" si="67"/>
        <v>605.04309017918069</v>
      </c>
      <c r="F1096" s="11">
        <f>Speed_Calc!B$5*E1096</f>
        <v>544.53878116126259</v>
      </c>
      <c r="G1096" s="14">
        <f>Speed_Calc!G$3+Speed_Calc!G$5*A1096^2</f>
        <v>65.056359999999998</v>
      </c>
      <c r="H1096" s="7">
        <f>(F1096-G1096)/Speed_Calc!G$2*9.806</f>
        <v>3.482818238449882</v>
      </c>
      <c r="I1096" s="4">
        <f t="shared" si="68"/>
        <v>29.444444444444443</v>
      </c>
    </row>
    <row r="1097" spans="1:9" x14ac:dyDescent="0.15">
      <c r="A1097" s="11">
        <v>106.1</v>
      </c>
      <c r="B1097" s="16">
        <v>2.0449999999999999</v>
      </c>
      <c r="C1097" s="11">
        <f t="shared" si="69"/>
        <v>8974.6926412398043</v>
      </c>
      <c r="D1097" s="11">
        <f t="shared" si="66"/>
        <v>237.17149954134871</v>
      </c>
      <c r="E1097" s="11">
        <f t="shared" si="67"/>
        <v>603.5467000580976</v>
      </c>
      <c r="F1097" s="11">
        <f>Speed_Calc!B$5*E1097</f>
        <v>543.19203005228781</v>
      </c>
      <c r="G1097" s="14">
        <f>Speed_Calc!G$3+Speed_Calc!G$5*A1097^2</f>
        <v>65.141412099999997</v>
      </c>
      <c r="H1097" s="7">
        <f>(F1097-G1097)/Speed_Calc!G$2*9.806</f>
        <v>3.4724180441778767</v>
      </c>
      <c r="I1097" s="4">
        <f t="shared" si="68"/>
        <v>29.472222222222221</v>
      </c>
    </row>
    <row r="1098" spans="1:9" x14ac:dyDescent="0.15">
      <c r="A1098" s="11">
        <v>106.2</v>
      </c>
      <c r="B1098" s="16">
        <v>2.0449999999999999</v>
      </c>
      <c r="C1098" s="11">
        <f t="shared" si="69"/>
        <v>8983.1513524945076</v>
      </c>
      <c r="D1098" s="11">
        <f t="shared" si="66"/>
        <v>236.80099590425033</v>
      </c>
      <c r="E1098" s="11">
        <f t="shared" si="67"/>
        <v>602.03643026504335</v>
      </c>
      <c r="F1098" s="11">
        <f>Speed_Calc!B$5*E1098</f>
        <v>541.83278723853903</v>
      </c>
      <c r="G1098" s="14">
        <f>Speed_Calc!G$3+Speed_Calc!G$5*A1098^2</f>
        <v>65.226544399999995</v>
      </c>
      <c r="H1098" s="7">
        <f>(F1098-G1098)/Speed_Calc!G$2*9.806</f>
        <v>3.461926531314603</v>
      </c>
      <c r="I1098" s="4">
        <f t="shared" si="68"/>
        <v>29.5</v>
      </c>
    </row>
    <row r="1099" spans="1:9" x14ac:dyDescent="0.15">
      <c r="A1099" s="11">
        <v>106.3</v>
      </c>
      <c r="B1099" s="16">
        <v>2.0449999999999999</v>
      </c>
      <c r="C1099" s="11">
        <f t="shared" si="69"/>
        <v>8991.6100637492109</v>
      </c>
      <c r="D1099" s="11">
        <f t="shared" si="66"/>
        <v>236.42388391368513</v>
      </c>
      <c r="E1099" s="11">
        <f t="shared" si="67"/>
        <v>600.51221690211651</v>
      </c>
      <c r="F1099" s="11">
        <f>Speed_Calc!B$5*E1099</f>
        <v>540.4609952119049</v>
      </c>
      <c r="G1099" s="14">
        <f>Speed_Calc!G$3+Speed_Calc!G$5*A1099^2</f>
        <v>65.311756899999992</v>
      </c>
      <c r="H1099" s="7">
        <f>(F1099-G1099)/Speed_Calc!G$2*9.806</f>
        <v>3.4513432821381773</v>
      </c>
      <c r="I1099" s="4">
        <f t="shared" si="68"/>
        <v>29.527777777777775</v>
      </c>
    </row>
    <row r="1100" spans="1:9" x14ac:dyDescent="0.15">
      <c r="A1100" s="11">
        <v>106.4</v>
      </c>
      <c r="B1100" s="16">
        <v>1.4810000000000001</v>
      </c>
      <c r="C1100" s="11">
        <f t="shared" si="69"/>
        <v>6517.8982179857221</v>
      </c>
      <c r="D1100" s="11">
        <f t="shared" si="66"/>
        <v>193.0415250702427</v>
      </c>
      <c r="E1100" s="11">
        <f t="shared" si="67"/>
        <v>489.86101286621727</v>
      </c>
      <c r="F1100" s="11">
        <f>Speed_Calc!B$5*E1100</f>
        <v>440.87491157959556</v>
      </c>
      <c r="G1100" s="14">
        <f>Speed_Calc!G$3+Speed_Calc!G$5*A1100^2</f>
        <v>65.397049600000003</v>
      </c>
      <c r="H1100" s="7">
        <f>(F1100-G1100)/Speed_Calc!G$2*9.806</f>
        <v>2.7273599367199362</v>
      </c>
      <c r="I1100" s="4">
        <f t="shared" si="68"/>
        <v>29.555555555555557</v>
      </c>
    </row>
    <row r="1101" spans="1:9" x14ac:dyDescent="0.15">
      <c r="A1101" s="11">
        <v>106.5</v>
      </c>
      <c r="B1101" s="16">
        <v>1.4810000000000001</v>
      </c>
      <c r="C1101" s="11">
        <f t="shared" si="69"/>
        <v>6524.0240621755574</v>
      </c>
      <c r="D1101" s="11">
        <f t="shared" si="66"/>
        <v>193.29997921563165</v>
      </c>
      <c r="E1101" s="11">
        <f t="shared" si="67"/>
        <v>490.05628533540425</v>
      </c>
      <c r="F1101" s="11">
        <f>Speed_Calc!B$5*E1101</f>
        <v>441.05065680186385</v>
      </c>
      <c r="G1101" s="14">
        <f>Speed_Calc!G$3+Speed_Calc!G$5*A1101^2</f>
        <v>65.482422499999998</v>
      </c>
      <c r="H1101" s="7">
        <f>(F1101-G1101)/Speed_Calc!G$2*9.806</f>
        <v>2.7280163744919088</v>
      </c>
      <c r="I1101" s="4">
        <f t="shared" si="68"/>
        <v>29.583333333333332</v>
      </c>
    </row>
    <row r="1102" spans="1:9" x14ac:dyDescent="0.15">
      <c r="A1102" s="11">
        <v>106.6</v>
      </c>
      <c r="B1102" s="16">
        <v>1.4810000000000001</v>
      </c>
      <c r="C1102" s="11">
        <f t="shared" si="69"/>
        <v>6530.1499063653928</v>
      </c>
      <c r="D1102" s="11">
        <f t="shared" si="66"/>
        <v>193.55844215491189</v>
      </c>
      <c r="E1102" s="11">
        <f t="shared" si="67"/>
        <v>490.25121371319142</v>
      </c>
      <c r="F1102" s="11">
        <f>Speed_Calc!B$5*E1102</f>
        <v>441.22609234187229</v>
      </c>
      <c r="G1102" s="14">
        <f>Speed_Calc!G$3+Speed_Calc!G$5*A1102^2</f>
        <v>65.567875599999994</v>
      </c>
      <c r="H1102" s="7">
        <f>(F1102-G1102)/Speed_Calc!G$2*9.806</f>
        <v>2.7286699802746663</v>
      </c>
      <c r="I1102" s="4">
        <f t="shared" si="68"/>
        <v>29.611111111111107</v>
      </c>
    </row>
    <row r="1103" spans="1:9" x14ac:dyDescent="0.15">
      <c r="A1103" s="11">
        <v>106.7</v>
      </c>
      <c r="B1103" s="16">
        <v>1.4810000000000001</v>
      </c>
      <c r="C1103" s="11">
        <f t="shared" ref="C1103:C1166" si="70">A1103/3.6/B$23/2/PI()*B$32*B$31*B1103*60</f>
        <v>6536.275750555229</v>
      </c>
      <c r="D1103" s="11">
        <f t="shared" ref="D1103:D1166" si="71">-4.687*10^(-17)*C1103^5+9.129*10^(-13)*C1103^4-6.175*10^(-9)*C1103^3+1.799*10^(-5)*C1103^2+6.502*10^(-3)*C1103</f>
        <v>193.81691070382394</v>
      </c>
      <c r="E1103" s="11">
        <f t="shared" ref="E1103:E1166" si="72">D1103*75*B1103*B$31*B$32/B$23/C1103/2/PI()*60</f>
        <v>490.4457909093951</v>
      </c>
      <c r="F1103" s="11">
        <f>Speed_Calc!B$5*E1103</f>
        <v>441.40121181845558</v>
      </c>
      <c r="G1103" s="15">
        <f>Speed_Calc!G$3+Speed_Calc!G$5*A1103^2</f>
        <v>65.653408900000002</v>
      </c>
      <c r="H1103" s="7">
        <f>(F1103-G1103)/Speed_Calc!G$2*9.806</f>
        <v>2.7293207077173149</v>
      </c>
      <c r="I1103" s="4">
        <f t="shared" ref="I1103:I1166" si="73">A1103/3.6</f>
        <v>29.638888888888889</v>
      </c>
    </row>
    <row r="1104" spans="1:9" x14ac:dyDescent="0.15">
      <c r="A1104" s="11">
        <v>106.8</v>
      </c>
      <c r="B1104" s="16">
        <v>1.4810000000000001</v>
      </c>
      <c r="C1104" s="11">
        <f t="shared" si="70"/>
        <v>6542.4015947450644</v>
      </c>
      <c r="D1104" s="11">
        <f t="shared" si="71"/>
        <v>194.07538165724179</v>
      </c>
      <c r="E1104" s="11">
        <f t="shared" si="72"/>
        <v>490.64000980763387</v>
      </c>
      <c r="F1104" s="11">
        <f>Speed_Calc!B$5*E1104</f>
        <v>441.57600882687052</v>
      </c>
      <c r="G1104" s="15">
        <f>Speed_Calc!G$3+Speed_Calc!G$5*A1104^2</f>
        <v>65.739022399999996</v>
      </c>
      <c r="H1104" s="7">
        <f>(F1104-G1104)/Speed_Calc!G$2*9.806</f>
        <v>2.7299685102976978</v>
      </c>
      <c r="I1104" s="4">
        <f t="shared" si="73"/>
        <v>29.666666666666664</v>
      </c>
    </row>
    <row r="1105" spans="1:9" x14ac:dyDescent="0.15">
      <c r="A1105" s="11">
        <v>106.9</v>
      </c>
      <c r="B1105" s="16">
        <v>1.4810000000000001</v>
      </c>
      <c r="C1105" s="11">
        <f t="shared" si="70"/>
        <v>6548.5274389349024</v>
      </c>
      <c r="D1105" s="11">
        <f t="shared" si="71"/>
        <v>194.33385178912383</v>
      </c>
      <c r="E1105" s="11">
        <f t="shared" si="72"/>
        <v>490.83386326532673</v>
      </c>
      <c r="F1105" s="11">
        <f>Speed_Calc!B$5*E1105</f>
        <v>441.75047693879407</v>
      </c>
      <c r="G1105" s="15">
        <f>Speed_Calc!G$3+Speed_Calc!G$5*A1105^2</f>
        <v>65.824716099999989</v>
      </c>
      <c r="H1105" s="7">
        <f>(F1105-G1105)/Speed_Calc!G$2*9.806</f>
        <v>2.730613341322381</v>
      </c>
      <c r="I1105" s="4">
        <f t="shared" si="73"/>
        <v>29.694444444444446</v>
      </c>
    </row>
    <row r="1106" spans="1:9" x14ac:dyDescent="0.15">
      <c r="A1106" s="11">
        <v>107</v>
      </c>
      <c r="B1106" s="16">
        <v>1.4810000000000001</v>
      </c>
      <c r="C1106" s="11">
        <f t="shared" si="70"/>
        <v>6554.6532831247378</v>
      </c>
      <c r="D1106" s="11">
        <f t="shared" si="71"/>
        <v>194.5923178524622</v>
      </c>
      <c r="E1106" s="11">
        <f t="shared" si="72"/>
        <v>491.02734411368959</v>
      </c>
      <c r="F1106" s="11">
        <f>Speed_Calc!B$5*E1106</f>
        <v>441.92460970232065</v>
      </c>
      <c r="G1106" s="15">
        <f>Speed_Calc!G$3+Speed_Calc!G$5*A1106^2</f>
        <v>65.910489999999996</v>
      </c>
      <c r="H1106" s="7">
        <f>(F1106-G1106)/Speed_Calc!G$2*9.806</f>
        <v>2.7312551539266341</v>
      </c>
      <c r="I1106" s="4">
        <f t="shared" si="73"/>
        <v>29.722222222222221</v>
      </c>
    </row>
    <row r="1107" spans="1:9" x14ac:dyDescent="0.15">
      <c r="A1107" s="11">
        <v>107.1</v>
      </c>
      <c r="B1107" s="16">
        <v>1.4810000000000001</v>
      </c>
      <c r="C1107" s="11">
        <f t="shared" si="70"/>
        <v>6560.779127314574</v>
      </c>
      <c r="D1107" s="11">
        <f t="shared" si="71"/>
        <v>194.85077657923858</v>
      </c>
      <c r="E1107" s="11">
        <f t="shared" si="72"/>
        <v>491.22044515774445</v>
      </c>
      <c r="F1107" s="11">
        <f>Speed_Calc!B$5*E1107</f>
        <v>442.09840064196999</v>
      </c>
      <c r="G1107" s="15">
        <f>Speed_Calc!G$3+Speed_Calc!G$5*A1107^2</f>
        <v>65.996344099999988</v>
      </c>
      <c r="H1107" s="7">
        <f>(F1107-G1107)/Speed_Calc!G$2*9.806</f>
        <v>2.7318939010744874</v>
      </c>
      <c r="I1107" s="4">
        <f t="shared" si="73"/>
        <v>29.749999999999996</v>
      </c>
    </row>
    <row r="1108" spans="1:9" x14ac:dyDescent="0.15">
      <c r="A1108" s="11">
        <v>107.2</v>
      </c>
      <c r="B1108" s="16">
        <v>1.4810000000000001</v>
      </c>
      <c r="C1108" s="11">
        <f t="shared" si="70"/>
        <v>6566.9049715044112</v>
      </c>
      <c r="D1108" s="11">
        <f t="shared" si="71"/>
        <v>195.1092246803704</v>
      </c>
      <c r="E1108" s="11">
        <f t="shared" si="72"/>
        <v>491.41315917630601</v>
      </c>
      <c r="F1108" s="11">
        <f>Speed_Calc!B$5*E1108</f>
        <v>442.2718432586754</v>
      </c>
      <c r="G1108" s="15">
        <f>Speed_Calc!G$3+Speed_Calc!G$5*A1108^2</f>
        <v>66.082278400000007</v>
      </c>
      <c r="H1108" s="7">
        <f>(F1108-G1108)/Speed_Calc!G$2*9.806</f>
        <v>2.732529535558645</v>
      </c>
      <c r="I1108" s="4">
        <f t="shared" si="73"/>
        <v>29.777777777777779</v>
      </c>
    </row>
    <row r="1109" spans="1:9" x14ac:dyDescent="0.15">
      <c r="A1109" s="11">
        <v>107.3</v>
      </c>
      <c r="B1109" s="16">
        <v>1.4810000000000001</v>
      </c>
      <c r="C1109" s="11">
        <f t="shared" si="70"/>
        <v>6573.0308156942474</v>
      </c>
      <c r="D1109" s="11">
        <f t="shared" si="71"/>
        <v>195.36765884566631</v>
      </c>
      <c r="E1109" s="11">
        <f t="shared" si="72"/>
        <v>491.60547892199344</v>
      </c>
      <c r="F1109" s="11">
        <f>Speed_Calc!B$5*E1109</f>
        <v>442.44493102979408</v>
      </c>
      <c r="G1109" s="15">
        <f>Speed_Calc!G$3+Speed_Calc!G$5*A1109^2</f>
        <v>66.168292899999983</v>
      </c>
      <c r="H1109" s="7">
        <f>(F1109-G1109)/Speed_Calc!G$2*9.806</f>
        <v>2.7331620100005631</v>
      </c>
      <c r="I1109" s="4">
        <f t="shared" si="73"/>
        <v>29.805555555555554</v>
      </c>
    </row>
    <row r="1110" spans="1:9" x14ac:dyDescent="0.15">
      <c r="A1110" s="11">
        <v>107.4</v>
      </c>
      <c r="B1110" s="16">
        <v>1.4810000000000001</v>
      </c>
      <c r="C1110" s="11">
        <f t="shared" si="70"/>
        <v>6579.1566598840836</v>
      </c>
      <c r="D1110" s="11">
        <f t="shared" si="71"/>
        <v>195.62607574377682</v>
      </c>
      <c r="E1110" s="11">
        <f t="shared" si="72"/>
        <v>491.79739712122648</v>
      </c>
      <c r="F1110" s="11">
        <f>Speed_Calc!B$5*E1110</f>
        <v>442.61765740910386</v>
      </c>
      <c r="G1110" s="15">
        <f>Speed_Calc!G$3+Speed_Calc!G$5*A1110^2</f>
        <v>66.254387600000001</v>
      </c>
      <c r="H1110" s="7">
        <f>(F1110-G1110)/Speed_Calc!G$2*9.806</f>
        <v>2.7337912768504236</v>
      </c>
      <c r="I1110" s="4">
        <f t="shared" si="73"/>
        <v>29.833333333333336</v>
      </c>
    </row>
    <row r="1111" spans="1:9" x14ac:dyDescent="0.15">
      <c r="A1111" s="11">
        <v>107.5</v>
      </c>
      <c r="B1111" s="16">
        <v>1.4810000000000001</v>
      </c>
      <c r="C1111" s="11">
        <f t="shared" si="70"/>
        <v>6585.282504073919</v>
      </c>
      <c r="D1111" s="11">
        <f t="shared" si="71"/>
        <v>195.88447202214462</v>
      </c>
      <c r="E1111" s="11">
        <f t="shared" si="72"/>
        <v>491.98890647422365</v>
      </c>
      <c r="F1111" s="11">
        <f>Speed_Calc!B$5*E1111</f>
        <v>442.79001582680132</v>
      </c>
      <c r="G1111" s="15">
        <f>Speed_Calc!G$3+Speed_Calc!G$5*A1111^2</f>
        <v>66.340562500000004</v>
      </c>
      <c r="H1111" s="7">
        <f>(F1111-G1111)/Speed_Calc!G$2*9.806</f>
        <v>2.7344172883871209</v>
      </c>
      <c r="I1111" s="4">
        <f t="shared" si="73"/>
        <v>29.861111111111111</v>
      </c>
    </row>
    <row r="1112" spans="1:9" x14ac:dyDescent="0.15">
      <c r="A1112" s="11">
        <v>107.6</v>
      </c>
      <c r="B1112" s="16">
        <v>1.4810000000000001</v>
      </c>
      <c r="C1112" s="11">
        <f t="shared" si="70"/>
        <v>6591.4083482637552</v>
      </c>
      <c r="D1112" s="11">
        <f t="shared" si="71"/>
        <v>196.14284430695668</v>
      </c>
      <c r="E1112" s="11">
        <f t="shared" si="72"/>
        <v>492.17999965500286</v>
      </c>
      <c r="F1112" s="11">
        <f>Speed_Calc!B$5*E1112</f>
        <v>442.96199968950259</v>
      </c>
      <c r="G1112" s="15">
        <f>Speed_Calc!G$3+Speed_Calc!G$5*A1112^2</f>
        <v>66.426817599999993</v>
      </c>
      <c r="H1112" s="7">
        <f>(F1112-G1112)/Speed_Calc!G$2*9.806</f>
        <v>2.7350399967182684</v>
      </c>
      <c r="I1112" s="4">
        <f t="shared" si="73"/>
        <v>29.888888888888886</v>
      </c>
    </row>
    <row r="1113" spans="1:9" x14ac:dyDescent="0.15">
      <c r="A1113" s="11">
        <v>107.7</v>
      </c>
      <c r="B1113" s="16">
        <v>1.4810000000000001</v>
      </c>
      <c r="C1113" s="11">
        <f t="shared" si="70"/>
        <v>6597.5341924535905</v>
      </c>
      <c r="D1113" s="11">
        <f t="shared" si="71"/>
        <v>196.40118920309718</v>
      </c>
      <c r="E1113" s="11">
        <f t="shared" si="72"/>
        <v>492.37066931138571</v>
      </c>
      <c r="F1113" s="11">
        <f>Speed_Calc!B$5*E1113</f>
        <v>443.13360238024717</v>
      </c>
      <c r="G1113" s="15">
        <f>Speed_Calc!G$3+Speed_Calc!G$5*A1113^2</f>
        <v>66.513152899999994</v>
      </c>
      <c r="H1113" s="7">
        <f>(F1113-G1113)/Speed_Calc!G$2*9.806</f>
        <v>2.7356593537802252</v>
      </c>
      <c r="I1113" s="4">
        <f t="shared" si="73"/>
        <v>29.916666666666668</v>
      </c>
    </row>
    <row r="1114" spans="1:9" x14ac:dyDescent="0.15">
      <c r="A1114" s="11">
        <v>107.8</v>
      </c>
      <c r="B1114" s="16">
        <v>1.4810000000000001</v>
      </c>
      <c r="C1114" s="11">
        <f t="shared" si="70"/>
        <v>6603.6600366434259</v>
      </c>
      <c r="D1114" s="11">
        <f t="shared" si="71"/>
        <v>196.65950329409446</v>
      </c>
      <c r="E1114" s="11">
        <f t="shared" si="72"/>
        <v>492.56090806498628</v>
      </c>
      <c r="F1114" s="11">
        <f>Speed_Calc!B$5*E1114</f>
        <v>443.30481725848767</v>
      </c>
      <c r="G1114" s="15">
        <f>Speed_Calc!G$3+Speed_Calc!G$5*A1114^2</f>
        <v>66.599568399999995</v>
      </c>
      <c r="H1114" s="7">
        <f>(F1114-G1114)/Speed_Calc!G$2*9.806</f>
        <v>2.7362753113380216</v>
      </c>
      <c r="I1114" s="4">
        <f t="shared" si="73"/>
        <v>29.944444444444443</v>
      </c>
    </row>
    <row r="1115" spans="1:9" x14ac:dyDescent="0.15">
      <c r="A1115" s="11">
        <v>107.9</v>
      </c>
      <c r="B1115" s="16">
        <v>1.4810000000000001</v>
      </c>
      <c r="C1115" s="11">
        <f t="shared" si="70"/>
        <v>6609.7858808332639</v>
      </c>
      <c r="D1115" s="11">
        <f t="shared" si="71"/>
        <v>196.91778314207968</v>
      </c>
      <c r="E1115" s="11">
        <f t="shared" si="72"/>
        <v>492.75070851122803</v>
      </c>
      <c r="F1115" s="11">
        <f>Speed_Calc!B$5*E1115</f>
        <v>443.47563766010524</v>
      </c>
      <c r="G1115" s="15">
        <f>Speed_Calc!G$3+Speed_Calc!G$5*A1115^2</f>
        <v>66.68606410000001</v>
      </c>
      <c r="H1115" s="7">
        <f>(F1115-G1115)/Speed_Calc!G$2*9.806</f>
        <v>2.736887820985475</v>
      </c>
      <c r="I1115" s="4">
        <f t="shared" si="73"/>
        <v>29.972222222222221</v>
      </c>
    </row>
    <row r="1116" spans="1:9" x14ac:dyDescent="0.15">
      <c r="A1116" s="11">
        <v>108</v>
      </c>
      <c r="B1116" s="16">
        <v>1.4810000000000001</v>
      </c>
      <c r="C1116" s="11">
        <f t="shared" si="70"/>
        <v>6615.9117250231002</v>
      </c>
      <c r="D1116" s="11">
        <f t="shared" si="71"/>
        <v>197.17602528773097</v>
      </c>
      <c r="E1116" s="11">
        <f t="shared" si="72"/>
        <v>492.94006321932733</v>
      </c>
      <c r="F1116" s="11">
        <f>Speed_Calc!B$5*E1116</f>
        <v>443.6460568973946</v>
      </c>
      <c r="G1116" s="15">
        <f>Speed_Calc!G$3+Speed_Calc!G$5*A1116^2</f>
        <v>66.772639999999996</v>
      </c>
      <c r="H1116" s="7">
        <f>(F1116-G1116)/Speed_Calc!G$2*9.806</f>
        <v>2.7374968341450749</v>
      </c>
      <c r="I1116" s="4">
        <f t="shared" si="73"/>
        <v>30</v>
      </c>
    </row>
    <row r="1117" spans="1:9" x14ac:dyDescent="0.15">
      <c r="A1117" s="11">
        <v>108.1</v>
      </c>
      <c r="B1117" s="16">
        <v>1.4810000000000001</v>
      </c>
      <c r="C1117" s="11">
        <f t="shared" si="70"/>
        <v>6622.0375692129355</v>
      </c>
      <c r="D1117" s="11">
        <f t="shared" si="71"/>
        <v>197.43422625023015</v>
      </c>
      <c r="E1117" s="11">
        <f t="shared" si="72"/>
        <v>493.12896473230472</v>
      </c>
      <c r="F1117" s="11">
        <f>Speed_Calc!B$5*E1117</f>
        <v>443.81606825907426</v>
      </c>
      <c r="G1117" s="15">
        <f>Speed_Calc!G$3+Speed_Calc!G$5*A1117^2</f>
        <v>66.859296099999995</v>
      </c>
      <c r="H1117" s="7">
        <f>(F1117-G1117)/Speed_Calc!G$2*9.806</f>
        <v>2.7381023020680604</v>
      </c>
      <c r="I1117" s="4">
        <f t="shared" si="73"/>
        <v>30.027777777777775</v>
      </c>
    </row>
    <row r="1118" spans="1:9" x14ac:dyDescent="0.15">
      <c r="A1118" s="11">
        <v>108.2</v>
      </c>
      <c r="B1118" s="16">
        <v>1.4810000000000001</v>
      </c>
      <c r="C1118" s="11">
        <f t="shared" si="70"/>
        <v>6628.1634134027727</v>
      </c>
      <c r="D1118" s="11">
        <f t="shared" si="71"/>
        <v>197.69238252721169</v>
      </c>
      <c r="E1118" s="11">
        <f t="shared" si="72"/>
        <v>493.31740556697923</v>
      </c>
      <c r="F1118" s="11">
        <f>Speed_Calc!B$5*E1118</f>
        <v>443.98566501028131</v>
      </c>
      <c r="G1118" s="15">
        <f>Speed_Calc!G$3+Speed_Calc!G$5*A1118^2</f>
        <v>66.946032399999993</v>
      </c>
      <c r="H1118" s="7">
        <f>(F1118-G1118)/Speed_Calc!G$2*9.806</f>
        <v>2.7387041758343837</v>
      </c>
      <c r="I1118" s="4">
        <f t="shared" si="73"/>
        <v>30.055555555555557</v>
      </c>
    </row>
    <row r="1119" spans="1:9" x14ac:dyDescent="0.15">
      <c r="A1119" s="11">
        <v>108.3</v>
      </c>
      <c r="B1119" s="16">
        <v>1.4810000000000001</v>
      </c>
      <c r="C1119" s="11">
        <f t="shared" si="70"/>
        <v>6634.289257592608</v>
      </c>
      <c r="D1119" s="11">
        <f t="shared" si="71"/>
        <v>197.95049059471523</v>
      </c>
      <c r="E1119" s="11">
        <f t="shared" si="72"/>
        <v>493.50537821397154</v>
      </c>
      <c r="F1119" s="11">
        <f>Speed_Calc!B$5*E1119</f>
        <v>444.15484039257439</v>
      </c>
      <c r="G1119" s="15">
        <f>Speed_Calc!G$3+Speed_Calc!G$5*A1119^2</f>
        <v>67.032848899999991</v>
      </c>
      <c r="H1119" s="7">
        <f>(F1119-G1119)/Speed_Calc!G$2*9.806</f>
        <v>2.7393024063527291</v>
      </c>
      <c r="I1119" s="4">
        <f t="shared" si="73"/>
        <v>30.083333333333332</v>
      </c>
    </row>
    <row r="1120" spans="1:9" x14ac:dyDescent="0.15">
      <c r="A1120" s="11">
        <v>108.4</v>
      </c>
      <c r="B1120" s="16">
        <v>1.4810000000000001</v>
      </c>
      <c r="C1120" s="11">
        <f t="shared" si="70"/>
        <v>6640.4151017824443</v>
      </c>
      <c r="D1120" s="11">
        <f t="shared" si="71"/>
        <v>198.20854690713537</v>
      </c>
      <c r="E1120" s="11">
        <f t="shared" si="72"/>
        <v>493.69287513769882</v>
      </c>
      <c r="F1120" s="11">
        <f>Speed_Calc!B$5*E1120</f>
        <v>444.32358762392897</v>
      </c>
      <c r="G1120" s="15">
        <f>Speed_Calc!G$3+Speed_Calc!G$5*A1120^2</f>
        <v>67.119745600000002</v>
      </c>
      <c r="H1120" s="7">
        <f>(F1120-G1120)/Speed_Calc!G$2*9.806</f>
        <v>2.7398969443604795</v>
      </c>
      <c r="I1120" s="4">
        <f t="shared" si="73"/>
        <v>30.111111111111111</v>
      </c>
    </row>
    <row r="1121" spans="1:9" x14ac:dyDescent="0.15">
      <c r="A1121" s="11">
        <v>108.5</v>
      </c>
      <c r="B1121" s="16">
        <v>1.4810000000000001</v>
      </c>
      <c r="C1121" s="11">
        <f t="shared" si="70"/>
        <v>6646.5409459722814</v>
      </c>
      <c r="D1121" s="11">
        <f t="shared" si="71"/>
        <v>198.4665478971757</v>
      </c>
      <c r="E1121" s="11">
        <f t="shared" si="72"/>
        <v>493.87988877638185</v>
      </c>
      <c r="F1121" s="11">
        <f>Speed_Calc!B$5*E1121</f>
        <v>444.49189989874367</v>
      </c>
      <c r="G1121" s="15">
        <f>Speed_Calc!G$3+Speed_Calc!G$5*A1121^2</f>
        <v>67.206722499999998</v>
      </c>
      <c r="H1121" s="7">
        <f>(F1121-G1121)/Speed_Calc!G$2*9.806</f>
        <v>2.7404877404237631</v>
      </c>
      <c r="I1121" s="4">
        <f t="shared" si="73"/>
        <v>30.138888888888889</v>
      </c>
    </row>
    <row r="1122" spans="1:9" x14ac:dyDescent="0.15">
      <c r="A1122" s="11">
        <v>108.6</v>
      </c>
      <c r="B1122" s="16">
        <v>1.4810000000000001</v>
      </c>
      <c r="C1122" s="11">
        <f t="shared" si="70"/>
        <v>6652.6667901621167</v>
      </c>
      <c r="D1122" s="11">
        <f t="shared" si="71"/>
        <v>198.72448997579912</v>
      </c>
      <c r="E1122" s="11">
        <f t="shared" si="72"/>
        <v>494.06641154204215</v>
      </c>
      <c r="F1122" s="11">
        <f>Speed_Calc!B$5*E1122</f>
        <v>444.65977038783797</v>
      </c>
      <c r="G1122" s="15">
        <f>Speed_Calc!G$3+Speed_Calc!G$5*A1122^2</f>
        <v>67.293779599999993</v>
      </c>
      <c r="H1122" s="7">
        <f>(F1122-G1122)/Speed_Calc!G$2*9.806</f>
        <v>2.741074744937436</v>
      </c>
      <c r="I1122" s="4">
        <f t="shared" si="73"/>
        <v>30.166666666666664</v>
      </c>
    </row>
    <row r="1123" spans="1:9" x14ac:dyDescent="0.15">
      <c r="A1123" s="11">
        <v>108.7</v>
      </c>
      <c r="B1123" s="16">
        <v>1.4810000000000001</v>
      </c>
      <c r="C1123" s="11">
        <f t="shared" si="70"/>
        <v>6658.7926343519539</v>
      </c>
      <c r="D1123" s="11">
        <f t="shared" si="71"/>
        <v>198.98236953217744</v>
      </c>
      <c r="E1123" s="11">
        <f t="shared" si="72"/>
        <v>494.25243582049586</v>
      </c>
      <c r="F1123" s="11">
        <f>Speed_Calc!B$5*E1123</f>
        <v>444.82719223844629</v>
      </c>
      <c r="G1123" s="15">
        <f>Speed_Calc!G$3+Speed_Calc!G$5*A1123^2</f>
        <v>67.380916899999988</v>
      </c>
      <c r="H1123" s="7">
        <f>(F1123-G1123)/Speed_Calc!G$2*9.806</f>
        <v>2.7416579081250401</v>
      </c>
      <c r="I1123" s="4">
        <f t="shared" si="73"/>
        <v>30.194444444444443</v>
      </c>
    </row>
    <row r="1124" spans="1:9" x14ac:dyDescent="0.15">
      <c r="A1124" s="11">
        <v>108.8</v>
      </c>
      <c r="B1124" s="16">
        <v>1.4810000000000001</v>
      </c>
      <c r="C1124" s="11">
        <f t="shared" si="70"/>
        <v>6664.9184785417892</v>
      </c>
      <c r="D1124" s="11">
        <f t="shared" si="71"/>
        <v>199.24018293364648</v>
      </c>
      <c r="E1124" s="11">
        <f t="shared" si="72"/>
        <v>494.43795397136546</v>
      </c>
      <c r="F1124" s="11">
        <f>Speed_Calc!B$5*E1124</f>
        <v>444.99415857422895</v>
      </c>
      <c r="G1124" s="15">
        <f>Speed_Calc!G$3+Speed_Calc!G$5*A1124^2</f>
        <v>67.468134399999997</v>
      </c>
      <c r="H1124" s="7">
        <f>(F1124-G1124)/Speed_Calc!G$2*9.806</f>
        <v>2.7422371800388805</v>
      </c>
      <c r="I1124" s="4">
        <f t="shared" si="73"/>
        <v>30.222222222222221</v>
      </c>
    </row>
    <row r="1125" spans="1:9" x14ac:dyDescent="0.15">
      <c r="A1125" s="11">
        <v>108.9</v>
      </c>
      <c r="B1125" s="16">
        <v>1.4810000000000001</v>
      </c>
      <c r="C1125" s="11">
        <f t="shared" si="70"/>
        <v>6671.0443227316255</v>
      </c>
      <c r="D1125" s="11">
        <f t="shared" si="71"/>
        <v>199.49792652565506</v>
      </c>
      <c r="E1125" s="11">
        <f t="shared" si="72"/>
        <v>494.62295832807035</v>
      </c>
      <c r="F1125" s="11">
        <f>Speed_Calc!B$5*E1125</f>
        <v>445.16066249526335</v>
      </c>
      <c r="G1125" s="15">
        <f>Speed_Calc!G$3+Speed_Calc!G$5*A1125^2</f>
        <v>67.55543209999999</v>
      </c>
      <c r="H1125" s="7">
        <f>(F1125-G1125)/Speed_Calc!G$2*9.806</f>
        <v>2.7428125105599648</v>
      </c>
      <c r="I1125" s="4">
        <f t="shared" si="73"/>
        <v>30.25</v>
      </c>
    </row>
    <row r="1126" spans="1:9" x14ac:dyDescent="0.15">
      <c r="A1126" s="11">
        <v>109</v>
      </c>
      <c r="B1126" s="16">
        <v>1.4810000000000001</v>
      </c>
      <c r="C1126" s="11">
        <f t="shared" si="70"/>
        <v>6677.1701669214617</v>
      </c>
      <c r="D1126" s="11">
        <f t="shared" si="71"/>
        <v>199.7555966317168</v>
      </c>
      <c r="E1126" s="11">
        <f t="shared" si="72"/>
        <v>494.80744119783071</v>
      </c>
      <c r="F1126" s="11">
        <f>Speed_Calc!B$5*E1126</f>
        <v>445.32669707804763</v>
      </c>
      <c r="G1126" s="15">
        <f>Speed_Calc!G$3+Speed_Calc!G$5*A1126^2</f>
        <v>67.642809999999997</v>
      </c>
      <c r="H1126" s="7">
        <f>(F1126-G1126)/Speed_Calc!G$2*9.806</f>
        <v>2.7433838493980254</v>
      </c>
      <c r="I1126" s="4">
        <f t="shared" si="73"/>
        <v>30.277777777777779</v>
      </c>
    </row>
    <row r="1127" spans="1:9" x14ac:dyDescent="0.15">
      <c r="A1127" s="11">
        <v>109.1</v>
      </c>
      <c r="B1127" s="16">
        <v>1.4810000000000001</v>
      </c>
      <c r="C1127" s="11">
        <f t="shared" si="70"/>
        <v>6683.2960111112989</v>
      </c>
      <c r="D1127" s="11">
        <f t="shared" si="71"/>
        <v>200.01318955336234</v>
      </c>
      <c r="E1127" s="11">
        <f t="shared" si="72"/>
        <v>494.99139486166666</v>
      </c>
      <c r="F1127" s="11">
        <f>Speed_Calc!B$5*E1127</f>
        <v>445.49225537550001</v>
      </c>
      <c r="G1127" s="15">
        <f>Speed_Calc!G$3+Speed_Calc!G$5*A1127^2</f>
        <v>67.730268099999989</v>
      </c>
      <c r="H1127" s="7">
        <f>(F1127-G1127)/Speed_Calc!G$2*9.806</f>
        <v>2.7439511460915207</v>
      </c>
      <c r="I1127" s="4">
        <f t="shared" si="73"/>
        <v>30.305555555555554</v>
      </c>
    </row>
    <row r="1128" spans="1:9" x14ac:dyDescent="0.15">
      <c r="A1128" s="11">
        <v>109.2</v>
      </c>
      <c r="B1128" s="16">
        <v>1.4810000000000001</v>
      </c>
      <c r="C1128" s="11">
        <f t="shared" si="70"/>
        <v>6689.4218553011342</v>
      </c>
      <c r="D1128" s="11">
        <f t="shared" si="71"/>
        <v>200.27070157009018</v>
      </c>
      <c r="E1128" s="11">
        <f t="shared" si="72"/>
        <v>495.17481157439886</v>
      </c>
      <c r="F1128" s="11">
        <f>Speed_Calc!B$5*E1128</f>
        <v>445.65733041695898</v>
      </c>
      <c r="G1128" s="15">
        <f>Speed_Calc!G$3+Speed_Calc!G$5*A1128^2</f>
        <v>67.817806399999995</v>
      </c>
      <c r="H1128" s="7">
        <f>(F1128-G1128)/Speed_Calc!G$2*9.806</f>
        <v>2.7445143500076292</v>
      </c>
      <c r="I1128" s="4">
        <f t="shared" si="73"/>
        <v>30.333333333333332</v>
      </c>
    </row>
    <row r="1129" spans="1:9" x14ac:dyDescent="0.15">
      <c r="A1129" s="11">
        <v>109.3</v>
      </c>
      <c r="B1129" s="16">
        <v>1.4810000000000001</v>
      </c>
      <c r="C1129" s="11">
        <f t="shared" si="70"/>
        <v>6695.5476994909704</v>
      </c>
      <c r="D1129" s="11">
        <f t="shared" si="71"/>
        <v>200.52812893931804</v>
      </c>
      <c r="E1129" s="11">
        <f t="shared" si="72"/>
        <v>495.35768356464661</v>
      </c>
      <c r="F1129" s="11">
        <f>Speed_Calc!B$5*E1129</f>
        <v>445.82191520818196</v>
      </c>
      <c r="G1129" s="15">
        <f>Speed_Calc!G$3+Speed_Calc!G$5*A1129^2</f>
        <v>67.905424899999986</v>
      </c>
      <c r="H1129" s="7">
        <f>(F1129-G1129)/Speed_Calc!G$2*9.806</f>
        <v>2.7450734103422461</v>
      </c>
      <c r="I1129" s="4">
        <f t="shared" si="73"/>
        <v>30.361111111111111</v>
      </c>
    </row>
    <row r="1130" spans="1:9" x14ac:dyDescent="0.15">
      <c r="A1130" s="11">
        <v>109.4</v>
      </c>
      <c r="B1130" s="16">
        <v>1.4810000000000001</v>
      </c>
      <c r="C1130" s="11">
        <f t="shared" si="70"/>
        <v>6701.6735436808058</v>
      </c>
      <c r="D1130" s="11">
        <f t="shared" si="71"/>
        <v>200.78546789633583</v>
      </c>
      <c r="E1130" s="11">
        <f t="shared" si="72"/>
        <v>495.54000303483258</v>
      </c>
      <c r="F1130" s="11">
        <f>Speed_Calc!B$5*E1130</f>
        <v>445.98600273134934</v>
      </c>
      <c r="G1130" s="15">
        <f>Speed_Calc!G$3+Speed_Calc!G$5*A1130^2</f>
        <v>67.99312359999999</v>
      </c>
      <c r="H1130" s="7">
        <f>(F1130-G1130)/Speed_Calc!G$2*9.806</f>
        <v>2.7456282761200081</v>
      </c>
      <c r="I1130" s="4">
        <f t="shared" si="73"/>
        <v>30.388888888888889</v>
      </c>
    </row>
    <row r="1131" spans="1:9" x14ac:dyDescent="0.15">
      <c r="A1131" s="11">
        <v>109.5</v>
      </c>
      <c r="B1131" s="16">
        <v>1.4810000000000001</v>
      </c>
      <c r="C1131" s="11">
        <f t="shared" si="70"/>
        <v>6707.7993878706411</v>
      </c>
      <c r="D1131" s="11">
        <f t="shared" si="71"/>
        <v>201.0427146542543</v>
      </c>
      <c r="E1131" s="11">
        <f t="shared" si="72"/>
        <v>495.72176216117521</v>
      </c>
      <c r="F1131" s="11">
        <f>Speed_Calc!B$5*E1131</f>
        <v>446.14958594505771</v>
      </c>
      <c r="G1131" s="15">
        <f>Speed_Calc!G$3+Speed_Calc!G$5*A1131^2</f>
        <v>68.080902499999993</v>
      </c>
      <c r="H1131" s="7">
        <f>(F1131-G1131)/Speed_Calc!G$2*9.806</f>
        <v>2.7461788961942486</v>
      </c>
      <c r="I1131" s="4">
        <f t="shared" si="73"/>
        <v>30.416666666666664</v>
      </c>
    </row>
    <row r="1132" spans="1:9" x14ac:dyDescent="0.15">
      <c r="A1132" s="11">
        <v>109.6</v>
      </c>
      <c r="B1132" s="16">
        <v>1.4810000000000001</v>
      </c>
      <c r="C1132" s="11">
        <f t="shared" si="70"/>
        <v>6713.9252320604774</v>
      </c>
      <c r="D1132" s="11">
        <f t="shared" si="71"/>
        <v>201.29986540395973</v>
      </c>
      <c r="E1132" s="11">
        <f t="shared" si="72"/>
        <v>495.90295309369657</v>
      </c>
      <c r="F1132" s="11">
        <f>Speed_Calc!B$5*E1132</f>
        <v>446.31265778432692</v>
      </c>
      <c r="G1132" s="15">
        <f>Speed_Calc!G$3+Speed_Calc!G$5*A1132^2</f>
        <v>68.168761599999982</v>
      </c>
      <c r="H1132" s="7">
        <f>(F1132-G1132)/Speed_Calc!G$2*9.806</f>
        <v>2.7467252192470442</v>
      </c>
      <c r="I1132" s="4">
        <f t="shared" si="73"/>
        <v>30.444444444444443</v>
      </c>
    </row>
    <row r="1133" spans="1:9" x14ac:dyDescent="0.15">
      <c r="A1133" s="11">
        <v>109.7</v>
      </c>
      <c r="B1133" s="16">
        <v>1.4810000000000001</v>
      </c>
      <c r="C1133" s="11">
        <f t="shared" si="70"/>
        <v>6720.0510762503154</v>
      </c>
      <c r="D1133" s="11">
        <f t="shared" si="71"/>
        <v>201.55691631406265</v>
      </c>
      <c r="E1133" s="11">
        <f t="shared" si="72"/>
        <v>496.08356795621614</v>
      </c>
      <c r="F1133" s="11">
        <f>Speed_Calc!B$5*E1133</f>
        <v>446.47521116059454</v>
      </c>
      <c r="G1133" s="15">
        <f>Speed_Calc!G$3+Speed_Calc!G$5*A1133^2</f>
        <v>68.256700899999998</v>
      </c>
      <c r="H1133" s="7">
        <f>(F1133-G1133)/Speed_Calc!G$2*9.806</f>
        <v>2.7472671937891779</v>
      </c>
      <c r="I1133" s="4">
        <f t="shared" si="73"/>
        <v>30.472222222222221</v>
      </c>
    </row>
    <row r="1134" spans="1:9" x14ac:dyDescent="0.15">
      <c r="A1134" s="11">
        <v>109.8</v>
      </c>
      <c r="B1134" s="16">
        <v>1.4810000000000001</v>
      </c>
      <c r="C1134" s="11">
        <f t="shared" si="70"/>
        <v>6726.1769204401508</v>
      </c>
      <c r="D1134" s="11">
        <f t="shared" si="71"/>
        <v>201.81386353085119</v>
      </c>
      <c r="E1134" s="11">
        <f t="shared" si="72"/>
        <v>496.26359884635548</v>
      </c>
      <c r="F1134" s="11">
        <f>Speed_Calc!B$5*E1134</f>
        <v>446.63723896171996</v>
      </c>
      <c r="G1134" s="15">
        <f>Speed_Calc!G$3+Speed_Calc!G$5*A1134^2</f>
        <v>68.3447204</v>
      </c>
      <c r="H1134" s="7">
        <f>(F1134-G1134)/Speed_Calc!G$2*9.806</f>
        <v>2.7478047681601669</v>
      </c>
      <c r="I1134" s="4">
        <f t="shared" si="73"/>
        <v>30.5</v>
      </c>
    </row>
    <row r="1135" spans="1:9" x14ac:dyDescent="0.15">
      <c r="A1135" s="11">
        <v>109.9</v>
      </c>
      <c r="B1135" s="16">
        <v>1.4810000000000001</v>
      </c>
      <c r="C1135" s="11">
        <f t="shared" si="70"/>
        <v>6732.3027646299879</v>
      </c>
      <c r="D1135" s="11">
        <f t="shared" si="71"/>
        <v>202.07070317824255</v>
      </c>
      <c r="E1135" s="11">
        <f t="shared" si="72"/>
        <v>496.44303783553664</v>
      </c>
      <c r="F1135" s="11">
        <f>Speed_Calc!B$5*E1135</f>
        <v>446.79873405198299</v>
      </c>
      <c r="G1135" s="15">
        <f>Speed_Calc!G$3+Speed_Calc!G$5*A1135^2</f>
        <v>68.432820100000001</v>
      </c>
      <c r="H1135" s="7">
        <f>(F1135-G1135)/Speed_Calc!G$2*9.806</f>
        <v>2.7483378905282554</v>
      </c>
      <c r="I1135" s="4">
        <f t="shared" si="73"/>
        <v>30.527777777777779</v>
      </c>
    </row>
    <row r="1136" spans="1:9" x14ac:dyDescent="0.15">
      <c r="A1136" s="11">
        <v>110</v>
      </c>
      <c r="B1136" s="16">
        <v>1.4810000000000001</v>
      </c>
      <c r="C1136" s="11">
        <f t="shared" si="70"/>
        <v>6738.4286088198232</v>
      </c>
      <c r="D1136" s="11">
        <f t="shared" si="71"/>
        <v>202.327431357732</v>
      </c>
      <c r="E1136" s="11">
        <f t="shared" si="72"/>
        <v>496.6218769689786</v>
      </c>
      <c r="F1136" s="11">
        <f>Speed_Calc!B$5*E1136</f>
        <v>446.95968927208077</v>
      </c>
      <c r="G1136" s="15">
        <f>Speed_Calc!G$3+Speed_Calc!G$5*A1136^2</f>
        <v>68.520999999999987</v>
      </c>
      <c r="H1136" s="7">
        <f>(F1136-G1136)/Speed_Calc!G$2*9.806</f>
        <v>2.7488665088903881</v>
      </c>
      <c r="I1136" s="4">
        <f t="shared" si="73"/>
        <v>30.555555555555554</v>
      </c>
    </row>
    <row r="1137" spans="1:9" x14ac:dyDescent="0.15">
      <c r="A1137" s="11">
        <v>110.1</v>
      </c>
      <c r="B1137" s="16">
        <v>1.4810000000000001</v>
      </c>
      <c r="C1137" s="11">
        <f t="shared" si="70"/>
        <v>6744.5544530096604</v>
      </c>
      <c r="D1137" s="11">
        <f t="shared" si="71"/>
        <v>202.58404414834808</v>
      </c>
      <c r="E1137" s="11">
        <f t="shared" si="72"/>
        <v>496.80010826570378</v>
      </c>
      <c r="F1137" s="11">
        <f>Speed_Calc!B$5*E1137</f>
        <v>447.12009743913342</v>
      </c>
      <c r="G1137" s="15">
        <f>Speed_Calc!G$3+Speed_Calc!G$5*A1137^2</f>
        <v>68.6092601</v>
      </c>
      <c r="H1137" s="7">
        <f>(F1137-G1137)/Speed_Calc!G$2*9.806</f>
        <v>2.7493905710722535</v>
      </c>
      <c r="I1137" s="4">
        <f t="shared" si="73"/>
        <v>30.583333333333332</v>
      </c>
    </row>
    <row r="1138" spans="1:9" x14ac:dyDescent="0.15">
      <c r="A1138" s="11">
        <v>110.2</v>
      </c>
      <c r="B1138" s="16">
        <v>1.4810000000000001</v>
      </c>
      <c r="C1138" s="11">
        <f t="shared" si="70"/>
        <v>6750.6802971994966</v>
      </c>
      <c r="D1138" s="11">
        <f t="shared" si="71"/>
        <v>202.84053760660203</v>
      </c>
      <c r="E1138" s="11">
        <f t="shared" si="72"/>
        <v>496.97772371853489</v>
      </c>
      <c r="F1138" s="11">
        <f>Speed_Calc!B$5*E1138</f>
        <v>447.2799513466814</v>
      </c>
      <c r="G1138" s="15">
        <f>Speed_Calc!G$3+Speed_Calc!G$5*A1138^2</f>
        <v>68.697600399999999</v>
      </c>
      <c r="H1138" s="7">
        <f>(F1138-G1138)/Speed_Calc!G$2*9.806</f>
        <v>2.7499100247282651</v>
      </c>
      <c r="I1138" s="4">
        <f t="shared" si="73"/>
        <v>30.611111111111111</v>
      </c>
    </row>
    <row r="1139" spans="1:9" x14ac:dyDescent="0.15">
      <c r="A1139" s="11">
        <v>110.3</v>
      </c>
      <c r="B1139" s="16">
        <v>1.4810000000000001</v>
      </c>
      <c r="C1139" s="11">
        <f t="shared" si="70"/>
        <v>6756.806141389332</v>
      </c>
      <c r="D1139" s="11">
        <f t="shared" si="71"/>
        <v>203.09690776643743</v>
      </c>
      <c r="E1139" s="11">
        <f t="shared" si="72"/>
        <v>497.15471529408995</v>
      </c>
      <c r="F1139" s="11">
        <f>Speed_Calc!B$5*E1139</f>
        <v>447.43924376468095</v>
      </c>
      <c r="G1139" s="15">
        <f>Speed_Calc!G$3+Speed_Calc!G$5*A1139^2</f>
        <v>68.786020899999997</v>
      </c>
      <c r="H1139" s="7">
        <f>(F1139-G1139)/Speed_Calc!G$2*9.806</f>
        <v>2.7504248173415267</v>
      </c>
      <c r="I1139" s="4">
        <f t="shared" si="73"/>
        <v>30.638888888888886</v>
      </c>
    </row>
    <row r="1140" spans="1:9" x14ac:dyDescent="0.15">
      <c r="A1140" s="11">
        <v>110.4</v>
      </c>
      <c r="B1140" s="16">
        <v>1.4810000000000001</v>
      </c>
      <c r="C1140" s="11">
        <f t="shared" si="70"/>
        <v>6762.93198557917</v>
      </c>
      <c r="D1140" s="11">
        <f t="shared" si="71"/>
        <v>203.35315063918625</v>
      </c>
      <c r="E1140" s="11">
        <f t="shared" si="72"/>
        <v>497.33107493279238</v>
      </c>
      <c r="F1140" s="11">
        <f>Speed_Calc!B$5*E1140</f>
        <v>447.59796743951313</v>
      </c>
      <c r="G1140" s="15">
        <f>Speed_Calc!G$3+Speed_Calc!G$5*A1140^2</f>
        <v>68.874521600000008</v>
      </c>
      <c r="H1140" s="7">
        <f>(F1140-G1140)/Speed_Calc!G$2*9.806</f>
        <v>2.7509348962239009</v>
      </c>
      <c r="I1140" s="4">
        <f t="shared" si="73"/>
        <v>30.666666666666668</v>
      </c>
    </row>
    <row r="1141" spans="1:9" x14ac:dyDescent="0.15">
      <c r="A1141" s="11">
        <v>110.5</v>
      </c>
      <c r="B1141" s="16">
        <v>1.4810000000000001</v>
      </c>
      <c r="C1141" s="11">
        <f t="shared" si="70"/>
        <v>6769.0578297690054</v>
      </c>
      <c r="D1141" s="11">
        <f t="shared" si="71"/>
        <v>203.6092622135169</v>
      </c>
      <c r="E1141" s="11">
        <f t="shared" si="72"/>
        <v>497.50679454886472</v>
      </c>
      <c r="F1141" s="11">
        <f>Speed_Calc!B$5*E1141</f>
        <v>447.75611509397828</v>
      </c>
      <c r="G1141" s="15">
        <f>Speed_Calc!G$3+Speed_Calc!G$5*A1141^2</f>
        <v>68.963102499999991</v>
      </c>
      <c r="H1141" s="7">
        <f>(F1141-G1141)/Speed_Calc!G$2*9.806</f>
        <v>2.7514402085159637</v>
      </c>
      <c r="I1141" s="4">
        <f t="shared" si="73"/>
        <v>30.694444444444443</v>
      </c>
    </row>
    <row r="1142" spans="1:9" x14ac:dyDescent="0.15">
      <c r="A1142" s="11">
        <v>110.6</v>
      </c>
      <c r="B1142" s="16">
        <v>1.4810000000000001</v>
      </c>
      <c r="C1142" s="11">
        <f t="shared" si="70"/>
        <v>6775.1836739588407</v>
      </c>
      <c r="D1142" s="11">
        <f t="shared" si="71"/>
        <v>203.86523845538551</v>
      </c>
      <c r="E1142" s="11">
        <f t="shared" si="72"/>
        <v>497.68186603032626</v>
      </c>
      <c r="F1142" s="11">
        <f>Speed_Calc!B$5*E1142</f>
        <v>447.91367942729363</v>
      </c>
      <c r="G1142" s="15">
        <f>Speed_Calc!G$3+Speed_Calc!G$5*A1142^2</f>
        <v>69.051763599999987</v>
      </c>
      <c r="H1142" s="7">
        <f>(F1142-G1142)/Speed_Calc!G$2*9.806</f>
        <v>2.7519407011869932</v>
      </c>
      <c r="I1142" s="4">
        <f t="shared" si="73"/>
        <v>30.722222222222221</v>
      </c>
    </row>
    <row r="1143" spans="1:9" x14ac:dyDescent="0.15">
      <c r="A1143" s="11">
        <v>110.7</v>
      </c>
      <c r="B1143" s="16">
        <v>1.4810000000000001</v>
      </c>
      <c r="C1143" s="11">
        <f t="shared" si="70"/>
        <v>6781.3095181486769</v>
      </c>
      <c r="D1143" s="11">
        <f t="shared" si="71"/>
        <v>204.12107530799025</v>
      </c>
      <c r="E1143" s="11">
        <f t="shared" si="72"/>
        <v>497.85628123900057</v>
      </c>
      <c r="F1143" s="11">
        <f>Speed_Calc!B$5*E1143</f>
        <v>448.07065311510053</v>
      </c>
      <c r="G1143" s="15">
        <f>Speed_Calc!G$3+Speed_Calc!G$5*A1143^2</f>
        <v>69.140504899999996</v>
      </c>
      <c r="H1143" s="7">
        <f>(F1143-G1143)/Speed_Calc!G$2*9.806</f>
        <v>2.7524363210350189</v>
      </c>
      <c r="I1143" s="4">
        <f t="shared" si="73"/>
        <v>30.75</v>
      </c>
    </row>
    <row r="1144" spans="1:9" x14ac:dyDescent="0.15">
      <c r="A1144" s="11">
        <v>110.8</v>
      </c>
      <c r="B1144" s="16">
        <v>1.4810000000000001</v>
      </c>
      <c r="C1144" s="11">
        <f t="shared" si="70"/>
        <v>6787.4353623385123</v>
      </c>
      <c r="D1144" s="11">
        <f t="shared" si="71"/>
        <v>204.37676869171983</v>
      </c>
      <c r="E1144" s="11">
        <f t="shared" si="72"/>
        <v>498.03003201050876</v>
      </c>
      <c r="F1144" s="11">
        <f>Speed_Calc!B$5*E1144</f>
        <v>448.22702880945792</v>
      </c>
      <c r="G1144" s="15">
        <f>Speed_Calc!G$3+Speed_Calc!G$5*A1144^2</f>
        <v>69.229326399999991</v>
      </c>
      <c r="H1144" s="7">
        <f>(F1144-G1144)/Speed_Calc!G$2*9.806</f>
        <v>2.7529270146867733</v>
      </c>
      <c r="I1144" s="4">
        <f t="shared" si="73"/>
        <v>30.777777777777775</v>
      </c>
    </row>
    <row r="1145" spans="1:9" x14ac:dyDescent="0.15">
      <c r="A1145" s="11">
        <v>110.9</v>
      </c>
      <c r="B1145" s="16">
        <v>1.4810000000000001</v>
      </c>
      <c r="C1145" s="11">
        <f t="shared" si="70"/>
        <v>6793.5612065283494</v>
      </c>
      <c r="D1145" s="11">
        <f t="shared" si="71"/>
        <v>204.63231450410737</v>
      </c>
      <c r="E1145" s="11">
        <f t="shared" si="72"/>
        <v>498.20311015427416</v>
      </c>
      <c r="F1145" s="11">
        <f>Speed_Calc!B$5*E1145</f>
        <v>448.38279913884674</v>
      </c>
      <c r="G1145" s="15">
        <f>Speed_Calc!G$3+Speed_Calc!G$5*A1145^2</f>
        <v>69.318228099999999</v>
      </c>
      <c r="H1145" s="7">
        <f>(F1145-G1145)/Speed_Calc!G$2*9.806</f>
        <v>2.7534127285977266</v>
      </c>
      <c r="I1145" s="4">
        <f t="shared" si="73"/>
        <v>30.805555555555557</v>
      </c>
    </row>
    <row r="1146" spans="1:9" x14ac:dyDescent="0.15">
      <c r="A1146" s="11">
        <v>111</v>
      </c>
      <c r="B1146" s="16">
        <v>1.4810000000000001</v>
      </c>
      <c r="C1146" s="11">
        <f t="shared" si="70"/>
        <v>6799.6870507181839</v>
      </c>
      <c r="D1146" s="11">
        <f t="shared" si="71"/>
        <v>204.88770861977878</v>
      </c>
      <c r="E1146" s="11">
        <f t="shared" si="72"/>
        <v>498.37550745351615</v>
      </c>
      <c r="F1146" s="11">
        <f>Speed_Calc!B$5*E1146</f>
        <v>448.53795670816453</v>
      </c>
      <c r="G1146" s="15">
        <f>Speed_Calc!G$3+Speed_Calc!G$5*A1146^2</f>
        <v>69.407209999999992</v>
      </c>
      <c r="H1146" s="7">
        <f>(F1146-G1146)/Speed_Calc!G$2*9.806</f>
        <v>2.7538934090520453</v>
      </c>
      <c r="I1146" s="4">
        <f t="shared" si="73"/>
        <v>30.833333333333332</v>
      </c>
    </row>
    <row r="1147" spans="1:9" x14ac:dyDescent="0.15">
      <c r="A1147" s="11">
        <v>111.1</v>
      </c>
      <c r="B1147" s="16">
        <v>1.4810000000000001</v>
      </c>
      <c r="C1147" s="11">
        <f t="shared" si="70"/>
        <v>6805.812894908021</v>
      </c>
      <c r="D1147" s="11">
        <f t="shared" si="71"/>
        <v>205.1429468904077</v>
      </c>
      <c r="E1147" s="11">
        <f t="shared" si="72"/>
        <v>498.54721566525734</v>
      </c>
      <c r="F1147" s="11">
        <f>Speed_Calc!B$5*E1147</f>
        <v>448.69249409873163</v>
      </c>
      <c r="G1147" s="15">
        <f>Speed_Calc!G$3+Speed_Calc!G$5*A1147^2</f>
        <v>69.496272099999999</v>
      </c>
      <c r="H1147" s="7">
        <f>(F1147-G1147)/Speed_Calc!G$2*9.806</f>
        <v>2.7543690021626386</v>
      </c>
      <c r="I1147" s="4">
        <f t="shared" si="73"/>
        <v>30.861111111111107</v>
      </c>
    </row>
    <row r="1148" spans="1:9" x14ac:dyDescent="0.15">
      <c r="A1148" s="11">
        <v>111.2</v>
      </c>
      <c r="B1148" s="16">
        <v>1.4810000000000001</v>
      </c>
      <c r="C1148" s="11">
        <f t="shared" si="70"/>
        <v>6811.9387390978573</v>
      </c>
      <c r="D1148" s="11">
        <f t="shared" si="71"/>
        <v>205.39802514466624</v>
      </c>
      <c r="E1148" s="11">
        <f t="shared" si="72"/>
        <v>498.71822652032284</v>
      </c>
      <c r="F1148" s="11">
        <f>Speed_Calc!B$5*E1148</f>
        <v>448.84640386829057</v>
      </c>
      <c r="G1148" s="15">
        <f>Speed_Calc!G$3+Speed_Calc!G$5*A1148^2</f>
        <v>69.585414399999991</v>
      </c>
      <c r="H1148" s="7">
        <f>(F1148-G1148)/Speed_Calc!G$2*9.806</f>
        <v>2.7548394538711531</v>
      </c>
      <c r="I1148" s="4">
        <f t="shared" si="73"/>
        <v>30.888888888888889</v>
      </c>
    </row>
    <row r="1149" spans="1:9" x14ac:dyDescent="0.15">
      <c r="A1149" s="11">
        <v>111.3</v>
      </c>
      <c r="B1149" s="16">
        <v>1.4810000000000001</v>
      </c>
      <c r="C1149" s="11">
        <f t="shared" si="70"/>
        <v>6818.0645832876944</v>
      </c>
      <c r="D1149" s="11">
        <f t="shared" si="71"/>
        <v>205.65293918817378</v>
      </c>
      <c r="E1149" s="11">
        <f t="shared" si="72"/>
        <v>498.88853172333268</v>
      </c>
      <c r="F1149" s="11">
        <f>Speed_Calc!B$5*E1149</f>
        <v>448.99967855099942</v>
      </c>
      <c r="G1149" s="15">
        <f>Speed_Calc!G$3+Speed_Calc!G$5*A1149^2</f>
        <v>69.674636899999996</v>
      </c>
      <c r="H1149" s="7">
        <f>(F1149-G1149)/Speed_Calc!G$2*9.806</f>
        <v>2.755304709947926</v>
      </c>
      <c r="I1149" s="4">
        <f t="shared" si="73"/>
        <v>30.916666666666664</v>
      </c>
    </row>
    <row r="1150" spans="1:9" x14ac:dyDescent="0.15">
      <c r="A1150" s="11">
        <v>111.4</v>
      </c>
      <c r="B1150" s="16">
        <v>1.4810000000000001</v>
      </c>
      <c r="C1150" s="11">
        <f t="shared" si="70"/>
        <v>6824.1904274775325</v>
      </c>
      <c r="D1150" s="11">
        <f t="shared" si="71"/>
        <v>205.90768480345116</v>
      </c>
      <c r="E1150" s="11">
        <f t="shared" si="72"/>
        <v>499.05812295270925</v>
      </c>
      <c r="F1150" s="11">
        <f>Speed_Calc!B$5*E1150</f>
        <v>449.15231065743836</v>
      </c>
      <c r="G1150" s="15">
        <f>Speed_Calc!G$3+Speed_Calc!G$5*A1150^2</f>
        <v>69.7639396</v>
      </c>
      <c r="H1150" s="7">
        <f>(F1150-G1150)/Speed_Calc!G$2*9.806</f>
        <v>2.7557647159920298</v>
      </c>
      <c r="I1150" s="4">
        <f t="shared" si="73"/>
        <v>30.944444444444446</v>
      </c>
    </row>
    <row r="1151" spans="1:9" x14ac:dyDescent="0.15">
      <c r="A1151" s="11">
        <v>111.5</v>
      </c>
      <c r="B1151" s="16">
        <v>1.4810000000000001</v>
      </c>
      <c r="C1151" s="11">
        <f t="shared" si="70"/>
        <v>6830.3162716673669</v>
      </c>
      <c r="D1151" s="11">
        <f t="shared" si="71"/>
        <v>206.1622577498718</v>
      </c>
      <c r="E1151" s="11">
        <f t="shared" si="72"/>
        <v>499.22699186067609</v>
      </c>
      <c r="F1151" s="11">
        <f>Speed_Calc!B$5*E1151</f>
        <v>449.30429267460852</v>
      </c>
      <c r="G1151" s="15">
        <f>Speed_Calc!G$3+Speed_Calc!G$5*A1151^2</f>
        <v>69.85332249999999</v>
      </c>
      <c r="H1151" s="7">
        <f>(F1151-G1151)/Speed_Calc!G$2*9.806</f>
        <v>2.7562194174312675</v>
      </c>
      <c r="I1151" s="4">
        <f t="shared" si="73"/>
        <v>30.972222222222221</v>
      </c>
    </row>
    <row r="1152" spans="1:9" x14ac:dyDescent="0.15">
      <c r="A1152" s="11">
        <v>111.6</v>
      </c>
      <c r="B1152" s="16">
        <v>1.4810000000000001</v>
      </c>
      <c r="C1152" s="11">
        <f t="shared" si="70"/>
        <v>6836.4421158572031</v>
      </c>
      <c r="D1152" s="11">
        <f t="shared" si="71"/>
        <v>206.41665376361198</v>
      </c>
      <c r="E1152" s="11">
        <f t="shared" si="72"/>
        <v>499.39513007325479</v>
      </c>
      <c r="F1152" s="11">
        <f>Speed_Calc!B$5*E1152</f>
        <v>449.45561706592935</v>
      </c>
      <c r="G1152" s="15">
        <f>Speed_Calc!G$3+Speed_Calc!G$5*A1152^2</f>
        <v>69.942785599999993</v>
      </c>
      <c r="H1152" s="7">
        <f>(F1152-G1152)/Speed_Calc!G$2*9.806</f>
        <v>2.7566687595221504</v>
      </c>
      <c r="I1152" s="4">
        <f t="shared" si="73"/>
        <v>30.999999999999996</v>
      </c>
    </row>
    <row r="1153" spans="1:9" x14ac:dyDescent="0.15">
      <c r="A1153" s="11">
        <v>111.7</v>
      </c>
      <c r="B1153" s="16">
        <v>1.4810000000000001</v>
      </c>
      <c r="C1153" s="11">
        <f t="shared" si="70"/>
        <v>6842.5679600470403</v>
      </c>
      <c r="D1153" s="11">
        <f t="shared" si="71"/>
        <v>206.6708685576038</v>
      </c>
      <c r="E1153" s="11">
        <f t="shared" si="72"/>
        <v>499.56252919026878</v>
      </c>
      <c r="F1153" s="11">
        <f>Speed_Calc!B$5*E1153</f>
        <v>449.60627627124188</v>
      </c>
      <c r="G1153" s="15">
        <f>Speed_Calc!G$3+Speed_Calc!G$5*A1153^2</f>
        <v>70.03232890000001</v>
      </c>
      <c r="H1153" s="7">
        <f>(F1153-G1153)/Speed_Calc!G$2*9.806</f>
        <v>2.7571126873499239</v>
      </c>
      <c r="I1153" s="4">
        <f t="shared" si="73"/>
        <v>31.027777777777779</v>
      </c>
    </row>
    <row r="1154" spans="1:9" x14ac:dyDescent="0.15">
      <c r="A1154" s="11">
        <v>111.8</v>
      </c>
      <c r="B1154" s="16">
        <v>1.4810000000000001</v>
      </c>
      <c r="C1154" s="11">
        <f t="shared" si="70"/>
        <v>6848.6938042368756</v>
      </c>
      <c r="D1154" s="11">
        <f t="shared" si="71"/>
        <v>206.92489782148502</v>
      </c>
      <c r="E1154" s="11">
        <f t="shared" si="72"/>
        <v>499.72918078533945</v>
      </c>
      <c r="F1154" s="11">
        <f>Speed_Calc!B$5*E1154</f>
        <v>449.7562627068055</v>
      </c>
      <c r="G1154" s="15">
        <f>Speed_Calc!G$3+Speed_Calc!G$5*A1154^2</f>
        <v>70.121952399999998</v>
      </c>
      <c r="H1154" s="7">
        <f>(F1154-G1154)/Speed_Calc!G$2*9.806</f>
        <v>2.7575511458285442</v>
      </c>
      <c r="I1154" s="4">
        <f t="shared" si="73"/>
        <v>31.055555555555554</v>
      </c>
    </row>
    <row r="1155" spans="1:9" x14ac:dyDescent="0.15">
      <c r="A1155" s="11">
        <v>111.9</v>
      </c>
      <c r="B1155" s="16">
        <v>1.4810000000000001</v>
      </c>
      <c r="C1155" s="11">
        <f t="shared" si="70"/>
        <v>6854.8196484267119</v>
      </c>
      <c r="D1155" s="11">
        <f t="shared" si="71"/>
        <v>207.17873722155323</v>
      </c>
      <c r="E1155" s="11">
        <f t="shared" si="72"/>
        <v>499.89507640589255</v>
      </c>
      <c r="F1155" s="11">
        <f>Speed_Calc!B$5*E1155</f>
        <v>449.90556876530331</v>
      </c>
      <c r="G1155" s="15">
        <f>Speed_Calc!G$3+Speed_Calc!G$5*A1155^2</f>
        <v>70.211656099999999</v>
      </c>
      <c r="H1155" s="7">
        <f>(F1155-G1155)/Speed_Calc!G$2*9.806</f>
        <v>2.757984079700714</v>
      </c>
      <c r="I1155" s="4">
        <f t="shared" si="73"/>
        <v>31.083333333333336</v>
      </c>
    </row>
    <row r="1156" spans="1:9" x14ac:dyDescent="0.15">
      <c r="A1156" s="11">
        <v>112</v>
      </c>
      <c r="B1156" s="16">
        <v>1.4810000000000001</v>
      </c>
      <c r="C1156" s="11">
        <f t="shared" si="70"/>
        <v>6860.9454926165472</v>
      </c>
      <c r="D1156" s="11">
        <f t="shared" si="71"/>
        <v>207.43238240071364</v>
      </c>
      <c r="E1156" s="11">
        <f t="shared" si="72"/>
        <v>500.06020757314906</v>
      </c>
      <c r="F1156" s="11">
        <f>Speed_Calc!B$5*E1156</f>
        <v>450.05418681583416</v>
      </c>
      <c r="G1156" s="15">
        <f>Speed_Calc!G$3+Speed_Calc!G$5*A1156^2</f>
        <v>70.301439999999999</v>
      </c>
      <c r="H1156" s="7">
        <f>(F1156-G1156)/Speed_Calc!G$2*9.806</f>
        <v>2.7584114335378294</v>
      </c>
      <c r="I1156" s="4">
        <f t="shared" si="73"/>
        <v>31.111111111111111</v>
      </c>
    </row>
    <row r="1157" spans="1:9" x14ac:dyDescent="0.15">
      <c r="A1157" s="11">
        <v>112.1</v>
      </c>
      <c r="B1157" s="16">
        <v>1.4810000000000001</v>
      </c>
      <c r="C1157" s="11">
        <f t="shared" si="70"/>
        <v>6867.0713368063834</v>
      </c>
      <c r="D1157" s="11">
        <f t="shared" si="71"/>
        <v>207.68582897843362</v>
      </c>
      <c r="E1157" s="11">
        <f t="shared" si="72"/>
        <v>500.22456578213274</v>
      </c>
      <c r="F1157" s="11">
        <f>Speed_Calc!B$5*E1157</f>
        <v>450.20210920391946</v>
      </c>
      <c r="G1157" s="15">
        <f>Speed_Calc!G$3+Speed_Calc!G$5*A1157^2</f>
        <v>70.391304099999985</v>
      </c>
      <c r="H1157" s="7">
        <f>(F1157-G1157)/Speed_Calc!G$2*9.806</f>
        <v>2.7588331517400251</v>
      </c>
      <c r="I1157" s="4">
        <f t="shared" si="73"/>
        <v>31.138888888888886</v>
      </c>
    </row>
    <row r="1158" spans="1:9" x14ac:dyDescent="0.15">
      <c r="A1158" s="11">
        <v>112.2</v>
      </c>
      <c r="B1158" s="16">
        <v>1.4810000000000001</v>
      </c>
      <c r="C1158" s="11">
        <f t="shared" si="70"/>
        <v>6873.1971809962206</v>
      </c>
      <c r="D1158" s="11">
        <f t="shared" si="71"/>
        <v>207.93907255069206</v>
      </c>
      <c r="E1158" s="11">
        <f t="shared" si="72"/>
        <v>500.38814250166541</v>
      </c>
      <c r="F1158" s="11">
        <f>Speed_Calc!B$5*E1158</f>
        <v>450.34932825149889</v>
      </c>
      <c r="G1158" s="15">
        <f>Speed_Calc!G$3+Speed_Calc!G$5*A1158^2</f>
        <v>70.481248399999998</v>
      </c>
      <c r="H1158" s="7">
        <f>(F1158-G1158)/Speed_Calc!G$2*9.806</f>
        <v>2.7592491785361468</v>
      </c>
      <c r="I1158" s="4">
        <f t="shared" si="73"/>
        <v>31.166666666666668</v>
      </c>
    </row>
    <row r="1159" spans="1:9" x14ac:dyDescent="0.15">
      <c r="A1159" s="11">
        <v>112.3</v>
      </c>
      <c r="B1159" s="16">
        <v>1.4810000000000001</v>
      </c>
      <c r="C1159" s="11">
        <f t="shared" si="70"/>
        <v>6879.3230251860559</v>
      </c>
      <c r="D1159" s="11">
        <f t="shared" si="71"/>
        <v>208.19210868993378</v>
      </c>
      <c r="E1159" s="11">
        <f t="shared" si="72"/>
        <v>500.55092917437332</v>
      </c>
      <c r="F1159" s="11">
        <f>Speed_Calc!B$5*E1159</f>
        <v>450.495836256936</v>
      </c>
      <c r="G1159" s="15">
        <f>Speed_Calc!G$3+Speed_Calc!G$5*A1159^2</f>
        <v>70.571272899999997</v>
      </c>
      <c r="H1159" s="7">
        <f>(F1159-G1159)/Speed_Calc!G$2*9.806</f>
        <v>2.7596594579837879</v>
      </c>
      <c r="I1159" s="4">
        <f t="shared" si="73"/>
        <v>31.194444444444443</v>
      </c>
    </row>
    <row r="1160" spans="1:9" x14ac:dyDescent="0.15">
      <c r="A1160" s="11">
        <v>112.4</v>
      </c>
      <c r="B1160" s="16">
        <v>1.4810000000000001</v>
      </c>
      <c r="C1160" s="11">
        <f t="shared" si="70"/>
        <v>6885.4488693758922</v>
      </c>
      <c r="D1160" s="11">
        <f t="shared" si="71"/>
        <v>208.44493294501632</v>
      </c>
      <c r="E1160" s="11">
        <f t="shared" si="72"/>
        <v>500.71291721667626</v>
      </c>
      <c r="F1160" s="11">
        <f>Speed_Calc!B$5*E1160</f>
        <v>450.64162549500867</v>
      </c>
      <c r="G1160" s="15">
        <f>Speed_Calc!G$3+Speed_Calc!G$5*A1160^2</f>
        <v>70.661377600000009</v>
      </c>
      <c r="H1160" s="7">
        <f>(F1160-G1160)/Speed_Calc!G$2*9.806</f>
        <v>2.7600639339692261</v>
      </c>
      <c r="I1160" s="4">
        <f t="shared" si="73"/>
        <v>31.222222222222221</v>
      </c>
    </row>
    <row r="1161" spans="1:9" x14ac:dyDescent="0.15">
      <c r="A1161" s="11">
        <v>112.5</v>
      </c>
      <c r="B1161" s="16">
        <v>1.4810000000000001</v>
      </c>
      <c r="C1161" s="11">
        <f t="shared" si="70"/>
        <v>6891.5747135657275</v>
      </c>
      <c r="D1161" s="11">
        <f t="shared" si="71"/>
        <v>208.69754084116664</v>
      </c>
      <c r="E1161" s="11">
        <f t="shared" si="72"/>
        <v>500.87409801880005</v>
      </c>
      <c r="F1161" s="11">
        <f>Speed_Calc!B$5*E1161</f>
        <v>450.78668821692008</v>
      </c>
      <c r="G1161" s="15">
        <f>Speed_Calc!G$3+Speed_Calc!G$5*A1161^2</f>
        <v>70.751562500000006</v>
      </c>
      <c r="H1161" s="7">
        <f>(F1161-G1161)/Speed_Calc!G$2*9.806</f>
        <v>2.7604625502074951</v>
      </c>
      <c r="I1161" s="4">
        <f t="shared" si="73"/>
        <v>31.25</v>
      </c>
    </row>
    <row r="1162" spans="1:9" x14ac:dyDescent="0.15">
      <c r="A1162" s="11">
        <v>112.6</v>
      </c>
      <c r="B1162" s="16">
        <v>1.4810000000000001</v>
      </c>
      <c r="C1162" s="11">
        <f t="shared" si="70"/>
        <v>6897.7005577555638</v>
      </c>
      <c r="D1162" s="11">
        <f t="shared" si="71"/>
        <v>208.94992787992922</v>
      </c>
      <c r="E1162" s="11">
        <f t="shared" si="72"/>
        <v>501.03446294476811</v>
      </c>
      <c r="F1162" s="11">
        <f>Speed_Calc!B$5*E1162</f>
        <v>450.93101665029133</v>
      </c>
      <c r="G1162" s="15">
        <f>Speed_Calc!G$3+Speed_Calc!G$5*A1162^2</f>
        <v>70.841827599999988</v>
      </c>
      <c r="H1162" s="7">
        <f>(F1162-G1162)/Speed_Calc!G$2*9.806</f>
        <v>2.7608552502423382</v>
      </c>
      <c r="I1162" s="4">
        <f t="shared" si="73"/>
        <v>31.277777777777775</v>
      </c>
    </row>
    <row r="1163" spans="1:9" x14ac:dyDescent="0.15">
      <c r="A1163" s="11">
        <v>112.7</v>
      </c>
      <c r="B1163" s="16">
        <v>1.4810000000000001</v>
      </c>
      <c r="C1163" s="11">
        <f t="shared" si="70"/>
        <v>6903.8264019454009</v>
      </c>
      <c r="D1163" s="11">
        <f t="shared" si="71"/>
        <v>209.20208953911833</v>
      </c>
      <c r="E1163" s="11">
        <f t="shared" si="72"/>
        <v>501.19400333240412</v>
      </c>
      <c r="F1163" s="11">
        <f>Speed_Calc!B$5*E1163</f>
        <v>451.07460299916374</v>
      </c>
      <c r="G1163" s="15">
        <f>Speed_Calc!G$3+Speed_Calc!G$5*A1163^2</f>
        <v>70.932172899999998</v>
      </c>
      <c r="H1163" s="7">
        <f>(F1163-G1163)/Speed_Calc!G$2*9.806</f>
        <v>2.7612419774462214</v>
      </c>
      <c r="I1163" s="4">
        <f t="shared" si="73"/>
        <v>31.305555555555557</v>
      </c>
    </row>
    <row r="1164" spans="1:9" x14ac:dyDescent="0.15">
      <c r="A1164" s="11">
        <v>112.8</v>
      </c>
      <c r="B1164" s="16">
        <v>1.4810000000000001</v>
      </c>
      <c r="C1164" s="11">
        <f t="shared" si="70"/>
        <v>6909.9522461352371</v>
      </c>
      <c r="D1164" s="11">
        <f t="shared" si="71"/>
        <v>209.45402127276921</v>
      </c>
      <c r="E1164" s="11">
        <f t="shared" si="72"/>
        <v>501.35271049333068</v>
      </c>
      <c r="F1164" s="11">
        <f>Speed_Calc!B$5*E1164</f>
        <v>451.21743944399759</v>
      </c>
      <c r="G1164" s="15">
        <f>Speed_Calc!G$3+Speed_Calc!G$5*A1164^2</f>
        <v>71.022598399999993</v>
      </c>
      <c r="H1164" s="7">
        <f>(F1164-G1164)/Speed_Calc!G$2*9.806</f>
        <v>2.7616226750203259</v>
      </c>
      <c r="I1164" s="4">
        <f t="shared" si="73"/>
        <v>31.333333333333332</v>
      </c>
    </row>
    <row r="1165" spans="1:9" x14ac:dyDescent="0.15">
      <c r="A1165" s="11">
        <v>112.9</v>
      </c>
      <c r="B1165" s="16">
        <v>1.4810000000000001</v>
      </c>
      <c r="C1165" s="11">
        <f t="shared" si="70"/>
        <v>6916.0780903250743</v>
      </c>
      <c r="D1165" s="11">
        <f t="shared" si="71"/>
        <v>209.70571851109159</v>
      </c>
      <c r="E1165" s="11">
        <f t="shared" si="72"/>
        <v>501.51057571297366</v>
      </c>
      <c r="F1165" s="11">
        <f>Speed_Calc!B$5*E1165</f>
        <v>451.35951814167629</v>
      </c>
      <c r="G1165" s="15">
        <f>Speed_Calc!G$3+Speed_Calc!G$5*A1165^2</f>
        <v>71.113104100000001</v>
      </c>
      <c r="H1165" s="7">
        <f>(F1165-G1165)/Speed_Calc!G$2*9.806</f>
        <v>2.7619972859945761</v>
      </c>
      <c r="I1165" s="4">
        <f t="shared" si="73"/>
        <v>31.361111111111111</v>
      </c>
    </row>
    <row r="1166" spans="1:9" x14ac:dyDescent="0.15">
      <c r="A1166" s="11">
        <v>113</v>
      </c>
      <c r="B1166" s="16">
        <v>1.4810000000000001</v>
      </c>
      <c r="C1166" s="11">
        <f t="shared" si="70"/>
        <v>6922.2039345149105</v>
      </c>
      <c r="D1166" s="11">
        <f t="shared" si="71"/>
        <v>209.95717666041733</v>
      </c>
      <c r="E1166" s="11">
        <f t="shared" si="72"/>
        <v>501.66759025055461</v>
      </c>
      <c r="F1166" s="11">
        <f>Speed_Calc!B$5*E1166</f>
        <v>451.50083122549916</v>
      </c>
      <c r="G1166" s="15">
        <f>Speed_Calc!G$3+Speed_Calc!G$5*A1166^2</f>
        <v>71.203689999999995</v>
      </c>
      <c r="H1166" s="7">
        <f>(F1166-G1166)/Speed_Calc!G$2*9.806</f>
        <v>2.7623657532275887</v>
      </c>
      <c r="I1166" s="4">
        <f t="shared" si="73"/>
        <v>31.388888888888889</v>
      </c>
    </row>
    <row r="1167" spans="1:9" x14ac:dyDescent="0.15">
      <c r="A1167" s="11">
        <v>113.1</v>
      </c>
      <c r="B1167" s="16">
        <v>1.4810000000000001</v>
      </c>
      <c r="C1167" s="11">
        <f t="shared" ref="C1167:C1230" si="74">A1167/3.6/B$23/2/PI()*B$32*B$31*B1167*60</f>
        <v>6928.3297787047468</v>
      </c>
      <c r="D1167" s="11">
        <f t="shared" ref="D1167:D1230" si="75">-4.687*10^(-17)*C1167^5+9.129*10^(-13)*C1167^4-6.175*10^(-9)*C1167^3+1.799*10^(-5)*C1167^2+6.502*10^(-3)*C1167</f>
        <v>210.20839110315589</v>
      </c>
      <c r="E1167" s="11">
        <f t="shared" ref="E1167:E1230" si="76">D1167*75*B1167*B$31*B$32/B$23/C1167/2/PI()*60</f>
        <v>501.82374533909893</v>
      </c>
      <c r="F1167" s="11">
        <f>Speed_Calc!B$5*E1167</f>
        <v>451.64137080518907</v>
      </c>
      <c r="G1167" s="15">
        <f>Speed_Calc!G$3+Speed_Calc!G$5*A1167^2</f>
        <v>71.294356099999987</v>
      </c>
      <c r="H1167" s="7">
        <f>(F1167-G1167)/Speed_Calc!G$2*9.806</f>
        <v>2.7627280194067287</v>
      </c>
      <c r="I1167" s="4">
        <f t="shared" ref="I1167:I1230" si="77">A1167/3.6</f>
        <v>31.416666666666664</v>
      </c>
    </row>
    <row r="1168" spans="1:9" x14ac:dyDescent="0.15">
      <c r="A1168" s="11">
        <v>113.2</v>
      </c>
      <c r="B1168" s="16">
        <v>1.4810000000000001</v>
      </c>
      <c r="C1168" s="11">
        <f t="shared" si="74"/>
        <v>6934.4556228945821</v>
      </c>
      <c r="D1168" s="11">
        <f t="shared" si="75"/>
        <v>210.459357197744</v>
      </c>
      <c r="E1168" s="11">
        <f t="shared" si="76"/>
        <v>501.97903218543189</v>
      </c>
      <c r="F1168" s="11">
        <f>Speed_Calc!B$5*E1168</f>
        <v>451.78112896688873</v>
      </c>
      <c r="G1168" s="15">
        <f>Speed_Calc!G$3+Speed_Calc!G$5*A1168^2</f>
        <v>71.385102399999994</v>
      </c>
      <c r="H1168" s="7">
        <f>(F1168-G1168)/Speed_Calc!G$2*9.806</f>
        <v>2.7630840270480821</v>
      </c>
      <c r="I1168" s="4">
        <f t="shared" si="77"/>
        <v>31.444444444444443</v>
      </c>
    </row>
    <row r="1169" spans="1:9" x14ac:dyDescent="0.15">
      <c r="A1169" s="11">
        <v>113.3</v>
      </c>
      <c r="B1169" s="16">
        <v>1.4810000000000001</v>
      </c>
      <c r="C1169" s="11">
        <f t="shared" si="74"/>
        <v>6940.5814670844184</v>
      </c>
      <c r="D1169" s="11">
        <f t="shared" si="75"/>
        <v>210.71007027859542</v>
      </c>
      <c r="E1169" s="11">
        <f t="shared" si="76"/>
        <v>502.13344197017432</v>
      </c>
      <c r="F1169" s="11">
        <f>Speed_Calc!B$5*E1169</f>
        <v>451.9200977731569</v>
      </c>
      <c r="G1169" s="15">
        <f>Speed_Calc!G$3+Speed_Calc!G$5*A1169^2</f>
        <v>71.475928899999985</v>
      </c>
      <c r="H1169" s="7">
        <f>(F1169-G1169)/Speed_Calc!G$2*9.806</f>
        <v>2.7634337184964268</v>
      </c>
      <c r="I1169" s="4">
        <f t="shared" si="77"/>
        <v>31.472222222222221</v>
      </c>
    </row>
    <row r="1170" spans="1:9" x14ac:dyDescent="0.15">
      <c r="A1170" s="11">
        <v>113.4</v>
      </c>
      <c r="B1170" s="16">
        <v>1.4810000000000001</v>
      </c>
      <c r="C1170" s="11">
        <f t="shared" si="74"/>
        <v>6946.7073112742537</v>
      </c>
      <c r="D1170" s="11">
        <f t="shared" si="75"/>
        <v>210.96052565605703</v>
      </c>
      <c r="E1170" s="11">
        <f t="shared" si="76"/>
        <v>502.2869658477548</v>
      </c>
      <c r="F1170" s="11">
        <f>Speed_Calc!B$5*E1170</f>
        <v>452.05826926297931</v>
      </c>
      <c r="G1170" s="15">
        <f>Speed_Calc!G$3+Speed_Calc!G$5*A1170^2</f>
        <v>71.566835600000005</v>
      </c>
      <c r="H1170" s="7">
        <f>(F1170-G1170)/Speed_Calc!G$2*9.806</f>
        <v>2.7637770359253149</v>
      </c>
      <c r="I1170" s="4">
        <f t="shared" si="77"/>
        <v>31.5</v>
      </c>
    </row>
    <row r="1171" spans="1:9" x14ac:dyDescent="0.15">
      <c r="A1171" s="11">
        <v>113.5</v>
      </c>
      <c r="B1171" s="16">
        <v>1.4810000000000001</v>
      </c>
      <c r="C1171" s="11">
        <f t="shared" si="74"/>
        <v>6952.8331554640909</v>
      </c>
      <c r="D1171" s="11">
        <f t="shared" si="75"/>
        <v>211.21071861635545</v>
      </c>
      <c r="E1171" s="11">
        <f t="shared" si="76"/>
        <v>502.43959494639626</v>
      </c>
      <c r="F1171" s="11">
        <f>Speed_Calc!B$5*E1171</f>
        <v>452.19563545175663</v>
      </c>
      <c r="G1171" s="15">
        <f>Speed_Calc!G$3+Speed_Calc!G$5*A1171^2</f>
        <v>71.657822499999995</v>
      </c>
      <c r="H1171" s="7">
        <f>(F1171-G1171)/Speed_Calc!G$2*9.806</f>
        <v>2.7641139213369819</v>
      </c>
      <c r="I1171" s="4">
        <f t="shared" si="77"/>
        <v>31.527777777777779</v>
      </c>
    </row>
    <row r="1172" spans="1:9" x14ac:dyDescent="0.15">
      <c r="A1172" s="11">
        <v>113.6</v>
      </c>
      <c r="B1172" s="16">
        <v>1.4810000000000001</v>
      </c>
      <c r="C1172" s="11">
        <f t="shared" si="74"/>
        <v>6958.9589996539253</v>
      </c>
      <c r="D1172" s="11">
        <f t="shared" si="75"/>
        <v>211.46064442155077</v>
      </c>
      <c r="E1172" s="11">
        <f t="shared" si="76"/>
        <v>502.59132036812247</v>
      </c>
      <c r="F1172" s="11">
        <f>Speed_Calc!B$5*E1172</f>
        <v>452.33218833131025</v>
      </c>
      <c r="G1172" s="15">
        <f>Speed_Calc!G$3+Speed_Calc!G$5*A1172^2</f>
        <v>71.748889599999984</v>
      </c>
      <c r="H1172" s="7">
        <f>(F1172-G1172)/Speed_Calc!G$2*9.806</f>
        <v>2.7644443165623911</v>
      </c>
      <c r="I1172" s="4">
        <f t="shared" si="77"/>
        <v>31.555555555555554</v>
      </c>
    </row>
    <row r="1173" spans="1:9" x14ac:dyDescent="0.15">
      <c r="A1173" s="11">
        <v>113.7</v>
      </c>
      <c r="B1173" s="16">
        <v>1.4810000000000001</v>
      </c>
      <c r="C1173" s="11">
        <f t="shared" si="74"/>
        <v>6965.0848438437606</v>
      </c>
      <c r="D1173" s="11">
        <f t="shared" si="75"/>
        <v>211.71029830948774</v>
      </c>
      <c r="E1173" s="11">
        <f t="shared" si="76"/>
        <v>502.74213318875746</v>
      </c>
      <c r="F1173" s="11">
        <f>Speed_Calc!B$5*E1173</f>
        <v>452.46791986988171</v>
      </c>
      <c r="G1173" s="15">
        <f>Speed_Calc!G$3+Speed_Calc!G$5*A1173^2</f>
        <v>71.840036900000001</v>
      </c>
      <c r="H1173" s="7">
        <f>(F1173-G1173)/Speed_Calc!G$2*9.806</f>
        <v>2.7647681632612295</v>
      </c>
      <c r="I1173" s="4">
        <f t="shared" si="77"/>
        <v>31.583333333333332</v>
      </c>
    </row>
    <row r="1174" spans="1:9" x14ac:dyDescent="0.15">
      <c r="A1174" s="11">
        <v>113.8</v>
      </c>
      <c r="B1174" s="16">
        <v>1.4810000000000001</v>
      </c>
      <c r="C1174" s="11">
        <f t="shared" si="74"/>
        <v>6971.2106880336005</v>
      </c>
      <c r="D1174" s="11">
        <f t="shared" si="75"/>
        <v>211.9596754937487</v>
      </c>
      <c r="E1174" s="11">
        <f t="shared" si="76"/>
        <v>502.89202445792745</v>
      </c>
      <c r="F1174" s="11">
        <f>Speed_Calc!B$5*E1174</f>
        <v>452.60282201213471</v>
      </c>
      <c r="G1174" s="15">
        <f>Speed_Calc!G$3+Speed_Calc!G$5*A1174^2</f>
        <v>71.931264399999989</v>
      </c>
      <c r="H1174" s="7">
        <f>(F1174-G1174)/Speed_Calc!G$2*9.806</f>
        <v>2.7650854029219207</v>
      </c>
      <c r="I1174" s="4">
        <f t="shared" si="77"/>
        <v>31.611111111111111</v>
      </c>
    </row>
    <row r="1175" spans="1:9" x14ac:dyDescent="0.15">
      <c r="A1175" s="11">
        <v>113.9</v>
      </c>
      <c r="B1175" s="16">
        <v>1.4810000000000001</v>
      </c>
      <c r="C1175" s="11">
        <f t="shared" si="74"/>
        <v>6977.3365322234358</v>
      </c>
      <c r="D1175" s="11">
        <f t="shared" si="75"/>
        <v>212.20877116360171</v>
      </c>
      <c r="E1175" s="11">
        <f t="shared" si="76"/>
        <v>503.0409851990558</v>
      </c>
      <c r="F1175" s="11">
        <f>Speed_Calc!B$5*E1175</f>
        <v>452.73688667915025</v>
      </c>
      <c r="G1175" s="15">
        <f>Speed_Calc!G$3+Speed_Calc!G$5*A1175^2</f>
        <v>72.022572099999991</v>
      </c>
      <c r="H1175" s="7">
        <f>(F1175-G1175)/Speed_Calc!G$2*9.806</f>
        <v>2.7653959768615906</v>
      </c>
      <c r="I1175" s="4">
        <f t="shared" si="77"/>
        <v>31.638888888888889</v>
      </c>
    </row>
    <row r="1176" spans="1:9" x14ac:dyDescent="0.15">
      <c r="A1176" s="11">
        <v>114</v>
      </c>
      <c r="B1176" s="16">
        <v>1.4810000000000001</v>
      </c>
      <c r="C1176" s="11">
        <f t="shared" si="74"/>
        <v>6983.4623764132721</v>
      </c>
      <c r="D1176" s="11">
        <f t="shared" si="75"/>
        <v>212.45758048395712</v>
      </c>
      <c r="E1176" s="11">
        <f t="shared" si="76"/>
        <v>503.1890064093721</v>
      </c>
      <c r="F1176" s="11">
        <f>Speed_Calc!B$5*E1176</f>
        <v>452.87010576843488</v>
      </c>
      <c r="G1176" s="15">
        <f>Speed_Calc!G$3+Speed_Calc!G$5*A1176^2</f>
        <v>72.113959999999992</v>
      </c>
      <c r="H1176" s="7">
        <f>(F1176-G1176)/Speed_Calc!G$2*9.806</f>
        <v>2.7656998262261272</v>
      </c>
      <c r="I1176" s="4">
        <f t="shared" si="77"/>
        <v>31.666666666666664</v>
      </c>
    </row>
    <row r="1177" spans="1:9" x14ac:dyDescent="0.15">
      <c r="A1177" s="11">
        <v>114.1</v>
      </c>
      <c r="B1177" s="16">
        <v>1.4810000000000001</v>
      </c>
      <c r="C1177" s="11">
        <f t="shared" si="74"/>
        <v>6989.5882206031074</v>
      </c>
      <c r="D1177" s="11">
        <f t="shared" si="75"/>
        <v>212.70609859531046</v>
      </c>
      <c r="E1177" s="11">
        <f t="shared" si="76"/>
        <v>503.33607905989339</v>
      </c>
      <c r="F1177" s="11">
        <f>Speed_Calc!B$5*E1177</f>
        <v>453.00247115390408</v>
      </c>
      <c r="G1177" s="15">
        <f>Speed_Calc!G$3+Speed_Calc!G$5*A1177^2</f>
        <v>72.205428099999992</v>
      </c>
      <c r="H1177" s="7">
        <f>(F1177-G1177)/Speed_Calc!G$2*9.806</f>
        <v>2.7659968919900613</v>
      </c>
      <c r="I1177" s="4">
        <f t="shared" si="77"/>
        <v>31.694444444444443</v>
      </c>
    </row>
    <row r="1178" spans="1:9" x14ac:dyDescent="0.15">
      <c r="A1178" s="11">
        <v>114.2</v>
      </c>
      <c r="B1178" s="16">
        <v>1.4810000000000001</v>
      </c>
      <c r="C1178" s="11">
        <f t="shared" si="74"/>
        <v>6995.7140647929446</v>
      </c>
      <c r="D1178" s="11">
        <f t="shared" si="75"/>
        <v>212.95432061370602</v>
      </c>
      <c r="E1178" s="11">
        <f t="shared" si="76"/>
        <v>503.48219409545214</v>
      </c>
      <c r="F1178" s="11">
        <f>Speed_Calc!B$5*E1178</f>
        <v>453.13397468590694</v>
      </c>
      <c r="G1178" s="15">
        <f>Speed_Calc!G$3+Speed_Calc!G$5*A1178^2</f>
        <v>72.296976400000005</v>
      </c>
      <c r="H1178" s="7">
        <f>(F1178-G1178)/Speed_Calc!G$2*9.806</f>
        <v>2.7662871149567425</v>
      </c>
      <c r="I1178" s="4">
        <f t="shared" si="77"/>
        <v>31.722222222222221</v>
      </c>
    </row>
    <row r="1179" spans="1:9" x14ac:dyDescent="0.15">
      <c r="A1179" s="11">
        <v>114.3</v>
      </c>
      <c r="B1179" s="16">
        <v>1.4810000000000001</v>
      </c>
      <c r="C1179" s="11">
        <f t="shared" si="74"/>
        <v>7001.8399089827799</v>
      </c>
      <c r="D1179" s="11">
        <f t="shared" si="75"/>
        <v>213.2022416306761</v>
      </c>
      <c r="E1179" s="11">
        <f t="shared" si="76"/>
        <v>503.62734243466792</v>
      </c>
      <c r="F1179" s="11">
        <f>Speed_Calc!B$5*E1179</f>
        <v>453.26460819120115</v>
      </c>
      <c r="G1179" s="15">
        <f>Speed_Calc!G$3+Speed_Calc!G$5*A1179^2</f>
        <v>72.38860489999999</v>
      </c>
      <c r="H1179" s="7">
        <f>(F1179-G1179)/Speed_Calc!G$2*9.806</f>
        <v>2.7665704357581618</v>
      </c>
      <c r="I1179" s="4">
        <f t="shared" si="77"/>
        <v>31.75</v>
      </c>
    </row>
    <row r="1180" spans="1:9" x14ac:dyDescent="0.15">
      <c r="A1180" s="11">
        <v>114.4</v>
      </c>
      <c r="B1180" s="16">
        <v>1.4810000000000001</v>
      </c>
      <c r="C1180" s="11">
        <f t="shared" si="74"/>
        <v>7007.965753172617</v>
      </c>
      <c r="D1180" s="11">
        <f t="shared" si="75"/>
        <v>213.44985671320268</v>
      </c>
      <c r="E1180" s="11">
        <f t="shared" si="76"/>
        <v>503.77151496997141</v>
      </c>
      <c r="F1180" s="11">
        <f>Speed_Calc!B$5*E1180</f>
        <v>453.39436347297425</v>
      </c>
      <c r="G1180" s="15">
        <f>Speed_Calc!G$3+Speed_Calc!G$5*A1180^2</f>
        <v>72.480313599999988</v>
      </c>
      <c r="H1180" s="7">
        <f>(F1180-G1180)/Speed_Calc!G$2*9.806</f>
        <v>2.7668467948551001</v>
      </c>
      <c r="I1180" s="4">
        <f t="shared" si="77"/>
        <v>31.777777777777779</v>
      </c>
    </row>
    <row r="1181" spans="1:9" x14ac:dyDescent="0.15">
      <c r="A1181" s="11">
        <v>114.5</v>
      </c>
      <c r="B1181" s="16">
        <v>1.4810000000000001</v>
      </c>
      <c r="C1181" s="11">
        <f t="shared" si="74"/>
        <v>7014.0915973624533</v>
      </c>
      <c r="D1181" s="11">
        <f t="shared" si="75"/>
        <v>213.69716090366126</v>
      </c>
      <c r="E1181" s="11">
        <f t="shared" si="76"/>
        <v>503.91470256758538</v>
      </c>
      <c r="F1181" s="11">
        <f>Speed_Calc!B$5*E1181</f>
        <v>453.52323231082687</v>
      </c>
      <c r="G1181" s="15">
        <f>Speed_Calc!G$3+Speed_Calc!G$5*A1181^2</f>
        <v>72.5721025</v>
      </c>
      <c r="H1181" s="7">
        <f>(F1181-G1181)/Speed_Calc!G$2*9.806</f>
        <v>2.7671161325370135</v>
      </c>
      <c r="I1181" s="4">
        <f t="shared" si="77"/>
        <v>31.805555555555554</v>
      </c>
    </row>
    <row r="1182" spans="1:9" x14ac:dyDescent="0.15">
      <c r="A1182" s="11">
        <v>114.6</v>
      </c>
      <c r="B1182" s="16">
        <v>1.4810000000000001</v>
      </c>
      <c r="C1182" s="11">
        <f t="shared" si="74"/>
        <v>7020.2174415522886</v>
      </c>
      <c r="D1182" s="11">
        <f t="shared" si="75"/>
        <v>213.94414921977528</v>
      </c>
      <c r="E1182" s="11">
        <f t="shared" si="76"/>
        <v>504.05689606753344</v>
      </c>
      <c r="F1182" s="11">
        <f>Speed_Calc!B$5*E1182</f>
        <v>453.65120646078009</v>
      </c>
      <c r="G1182" s="15">
        <f>Speed_Calc!G$3+Speed_Calc!G$5*A1182^2</f>
        <v>72.663971599999996</v>
      </c>
      <c r="H1182" s="7">
        <f>(F1182-G1182)/Speed_Calc!G$2*9.806</f>
        <v>2.7673783889220807</v>
      </c>
      <c r="I1182" s="4">
        <f t="shared" si="77"/>
        <v>31.833333333333332</v>
      </c>
    </row>
    <row r="1183" spans="1:9" x14ac:dyDescent="0.15">
      <c r="A1183" s="11">
        <v>114.7</v>
      </c>
      <c r="B1183" s="16">
        <v>1.4810000000000001</v>
      </c>
      <c r="C1183" s="11">
        <f t="shared" si="74"/>
        <v>7026.3432857421249</v>
      </c>
      <c r="D1183" s="11">
        <f t="shared" si="75"/>
        <v>214.19081665457031</v>
      </c>
      <c r="E1183" s="11">
        <f t="shared" si="76"/>
        <v>504.19808628364422</v>
      </c>
      <c r="F1183" s="11">
        <f>Speed_Calc!B$5*E1183</f>
        <v>453.77827765527979</v>
      </c>
      <c r="G1183" s="15">
        <f>Speed_Calc!G$3+Speed_Calc!G$5*A1183^2</f>
        <v>72.755920900000007</v>
      </c>
      <c r="H1183" s="7">
        <f>(F1183-G1183)/Speed_Calc!G$2*9.806</f>
        <v>2.7676335039572395</v>
      </c>
      <c r="I1183" s="4">
        <f t="shared" si="77"/>
        <v>31.861111111111111</v>
      </c>
    </row>
    <row r="1184" spans="1:9" x14ac:dyDescent="0.15">
      <c r="A1184" s="11">
        <v>114.8</v>
      </c>
      <c r="B1184" s="16">
        <v>1.4810000000000001</v>
      </c>
      <c r="C1184" s="11">
        <f t="shared" si="74"/>
        <v>7032.4691299319602</v>
      </c>
      <c r="D1184" s="11">
        <f t="shared" si="75"/>
        <v>214.43715817632042</v>
      </c>
      <c r="E1184" s="11">
        <f t="shared" si="76"/>
        <v>504.33826400354121</v>
      </c>
      <c r="F1184" s="11">
        <f>Speed_Calc!B$5*E1184</f>
        <v>453.90443760318709</v>
      </c>
      <c r="G1184" s="15">
        <f>Speed_Calc!G$3+Speed_Calc!G$5*A1184^2</f>
        <v>72.847950400000002</v>
      </c>
      <c r="H1184" s="7">
        <f>(F1184-G1184)/Speed_Calc!G$2*9.806</f>
        <v>2.767881417418113</v>
      </c>
      <c r="I1184" s="4">
        <f t="shared" si="77"/>
        <v>31.888888888888886</v>
      </c>
    </row>
    <row r="1185" spans="1:9" x14ac:dyDescent="0.15">
      <c r="A1185" s="11">
        <v>114.9</v>
      </c>
      <c r="B1185" s="16">
        <v>1.4810000000000001</v>
      </c>
      <c r="C1185" s="11">
        <f t="shared" si="74"/>
        <v>7038.5949741217983</v>
      </c>
      <c r="D1185" s="11">
        <f t="shared" si="75"/>
        <v>214.68316872850471</v>
      </c>
      <c r="E1185" s="11">
        <f t="shared" si="76"/>
        <v>504.4774199886532</v>
      </c>
      <c r="F1185" s="11">
        <f>Speed_Calc!B$5*E1185</f>
        <v>454.0296779897879</v>
      </c>
      <c r="G1185" s="15">
        <f>Speed_Calc!G$3+Speed_Calc!G$5*A1185^2</f>
        <v>72.940060100000011</v>
      </c>
      <c r="H1185" s="7">
        <f>(F1185-G1185)/Speed_Calc!G$2*9.806</f>
        <v>2.7681220689090806</v>
      </c>
      <c r="I1185" s="4">
        <f t="shared" si="77"/>
        <v>31.916666666666668</v>
      </c>
    </row>
    <row r="1186" spans="1:9" x14ac:dyDescent="0.15">
      <c r="A1186" s="11">
        <v>115</v>
      </c>
      <c r="B1186" s="16">
        <v>1.4810000000000001</v>
      </c>
      <c r="C1186" s="11">
        <f t="shared" si="74"/>
        <v>7044.7208183116336</v>
      </c>
      <c r="D1186" s="11">
        <f t="shared" si="75"/>
        <v>214.92884322975308</v>
      </c>
      <c r="E1186" s="11">
        <f t="shared" si="76"/>
        <v>504.61554497420292</v>
      </c>
      <c r="F1186" s="11">
        <f>Speed_Calc!B$5*E1186</f>
        <v>454.15399047678261</v>
      </c>
      <c r="G1186" s="15">
        <f>Speed_Calc!G$3+Speed_Calc!G$5*A1186^2</f>
        <v>73.032250000000005</v>
      </c>
      <c r="H1186" s="7">
        <f>(F1186-G1186)/Speed_Calc!G$2*9.806</f>
        <v>2.7683553978632078</v>
      </c>
      <c r="I1186" s="4">
        <f t="shared" si="77"/>
        <v>31.944444444444443</v>
      </c>
    </row>
    <row r="1187" spans="1:9" x14ac:dyDescent="0.15">
      <c r="A1187" s="11">
        <v>115.1</v>
      </c>
      <c r="B1187" s="16">
        <v>1.4810000000000001</v>
      </c>
      <c r="C1187" s="11">
        <f t="shared" si="74"/>
        <v>7050.8466625014707</v>
      </c>
      <c r="D1187" s="11">
        <f t="shared" si="75"/>
        <v>215.17417657380335</v>
      </c>
      <c r="E1187" s="11">
        <f t="shared" si="76"/>
        <v>504.7526296692173</v>
      </c>
      <c r="F1187" s="11">
        <f>Speed_Calc!B$5*E1187</f>
        <v>454.27736670229558</v>
      </c>
      <c r="G1187" s="15">
        <f>Speed_Calc!G$3+Speed_Calc!G$5*A1187^2</f>
        <v>73.124520099999984</v>
      </c>
      <c r="H1187" s="7">
        <f>(F1187-G1187)/Speed_Calc!G$2*9.806</f>
        <v>2.7685813435423041</v>
      </c>
      <c r="I1187" s="4">
        <f t="shared" si="77"/>
        <v>31.972222222222221</v>
      </c>
    </row>
    <row r="1188" spans="1:9" x14ac:dyDescent="0.15">
      <c r="A1188" s="11">
        <v>115.2</v>
      </c>
      <c r="B1188" s="16">
        <v>1.4810000000000001</v>
      </c>
      <c r="C1188" s="11">
        <f t="shared" si="74"/>
        <v>7056.9725066913052</v>
      </c>
      <c r="D1188" s="11">
        <f t="shared" si="75"/>
        <v>215.41916362945017</v>
      </c>
      <c r="E1188" s="11">
        <f t="shared" si="76"/>
        <v>504.88866475652407</v>
      </c>
      <c r="F1188" s="11">
        <f>Speed_Calc!B$5*E1188</f>
        <v>454.39979828087166</v>
      </c>
      <c r="G1188" s="15">
        <f>Speed_Calc!G$3+Speed_Calc!G$5*A1188^2</f>
        <v>73.216870400000005</v>
      </c>
      <c r="H1188" s="7">
        <f>(F1188-G1188)/Speed_Calc!G$2*9.806</f>
        <v>2.7687998450369089</v>
      </c>
      <c r="I1188" s="4">
        <f t="shared" si="77"/>
        <v>32</v>
      </c>
    </row>
    <row r="1189" spans="1:9" x14ac:dyDescent="0.15">
      <c r="A1189" s="11">
        <v>115.299999999999</v>
      </c>
      <c r="B1189" s="16">
        <v>1.4810000000000001</v>
      </c>
      <c r="C1189" s="11">
        <f t="shared" si="74"/>
        <v>7063.0983508810823</v>
      </c>
      <c r="D1189" s="11">
        <f t="shared" si="75"/>
        <v>215.66379924049343</v>
      </c>
      <c r="E1189" s="11">
        <f t="shared" si="76"/>
        <v>505.02364089274698</v>
      </c>
      <c r="F1189" s="11">
        <f>Speed_Calc!B$5*E1189</f>
        <v>454.52127680347229</v>
      </c>
      <c r="G1189" s="15">
        <f>Speed_Calc!G$3+Speed_Calc!G$5*A1189^2</f>
        <v>73.309300899999073</v>
      </c>
      <c r="H1189" s="7">
        <f>(F1189-G1189)/Speed_Calc!G$2*9.806</f>
        <v>2.7690108412662653</v>
      </c>
      <c r="I1189" s="4">
        <f t="shared" si="77"/>
        <v>32.027777777777501</v>
      </c>
    </row>
    <row r="1190" spans="1:9" x14ac:dyDescent="0.15">
      <c r="A1190" s="11">
        <v>115.399999999999</v>
      </c>
      <c r="B1190" s="16">
        <v>1.4810000000000001</v>
      </c>
      <c r="C1190" s="11">
        <f t="shared" si="74"/>
        <v>7069.2241950709176</v>
      </c>
      <c r="D1190" s="11">
        <f t="shared" si="75"/>
        <v>215.90807822569985</v>
      </c>
      <c r="E1190" s="11">
        <f t="shared" si="76"/>
        <v>505.15754870831427</v>
      </c>
      <c r="F1190" s="11">
        <f>Speed_Calc!B$5*E1190</f>
        <v>454.64179383748285</v>
      </c>
      <c r="G1190" s="15">
        <f>Speed_Calc!G$3+Speed_Calc!G$5*A1190^2</f>
        <v>73.401811599999064</v>
      </c>
      <c r="H1190" s="7">
        <f>(F1190-G1190)/Speed_Calc!G$2*9.806</f>
        <v>2.7692142709783454</v>
      </c>
      <c r="I1190" s="4">
        <f t="shared" si="77"/>
        <v>32.055555555555273</v>
      </c>
    </row>
    <row r="1191" spans="1:9" x14ac:dyDescent="0.15">
      <c r="A1191" s="11">
        <v>115.49999999999901</v>
      </c>
      <c r="B1191" s="16">
        <v>1.4810000000000001</v>
      </c>
      <c r="C1191" s="11">
        <f t="shared" si="74"/>
        <v>7075.3500392607539</v>
      </c>
      <c r="D1191" s="11">
        <f t="shared" si="75"/>
        <v>216.15199537874105</v>
      </c>
      <c r="E1191" s="11">
        <f t="shared" si="76"/>
        <v>505.29037880745102</v>
      </c>
      <c r="F1191" s="11">
        <f>Speed_Calc!B$5*E1191</f>
        <v>454.76134092670594</v>
      </c>
      <c r="G1191" s="15">
        <f>Speed_Calc!G$3+Speed_Calc!G$5*A1191^2</f>
        <v>73.494402499999069</v>
      </c>
      <c r="H1191" s="7">
        <f>(F1191-G1191)/Speed_Calc!G$2*9.806</f>
        <v>2.7694100727498423</v>
      </c>
      <c r="I1191" s="4">
        <f t="shared" si="77"/>
        <v>32.083333333333059</v>
      </c>
    </row>
    <row r="1192" spans="1:9" x14ac:dyDescent="0.15">
      <c r="A1192" s="11">
        <v>115.599999999999</v>
      </c>
      <c r="B1192" s="16">
        <v>1.4810000000000001</v>
      </c>
      <c r="C1192" s="11">
        <f t="shared" si="74"/>
        <v>7081.4758834505892</v>
      </c>
      <c r="D1192" s="11">
        <f t="shared" si="75"/>
        <v>216.39554546815469</v>
      </c>
      <c r="E1192" s="11">
        <f t="shared" si="76"/>
        <v>505.42212176818572</v>
      </c>
      <c r="F1192" s="11">
        <f>Speed_Calc!B$5*E1192</f>
        <v>454.87990959136715</v>
      </c>
      <c r="G1192" s="15">
        <f>Speed_Calc!G$3+Speed_Calc!G$5*A1192^2</f>
        <v>73.587073599999073</v>
      </c>
      <c r="H1192" s="7">
        <f>(F1192-G1192)/Speed_Calc!G$2*9.806</f>
        <v>2.7695981849861888</v>
      </c>
      <c r="I1192" s="4">
        <f t="shared" si="77"/>
        <v>32.11111111111083</v>
      </c>
    </row>
    <row r="1193" spans="1:9" x14ac:dyDescent="0.15">
      <c r="A1193" s="11">
        <v>115.69999999999899</v>
      </c>
      <c r="B1193" s="16">
        <v>1.4810000000000001</v>
      </c>
      <c r="C1193" s="11">
        <f t="shared" si="74"/>
        <v>7087.6017276404255</v>
      </c>
      <c r="D1193" s="11">
        <f t="shared" si="75"/>
        <v>216.63872323729129</v>
      </c>
      <c r="E1193" s="11">
        <f t="shared" si="76"/>
        <v>505.55276814234361</v>
      </c>
      <c r="F1193" s="11">
        <f>Speed_Calc!B$5*E1193</f>
        <v>454.99749132810928</v>
      </c>
      <c r="G1193" s="15">
        <f>Speed_Calc!G$3+Speed_Calc!G$5*A1193^2</f>
        <v>73.679824899999062</v>
      </c>
      <c r="H1193" s="7">
        <f>(F1193-G1193)/Speed_Calc!G$2*9.806</f>
        <v>2.769778545921517</v>
      </c>
      <c r="I1193" s="4">
        <f t="shared" si="77"/>
        <v>32.138888888888609</v>
      </c>
    </row>
    <row r="1194" spans="1:9" x14ac:dyDescent="0.15">
      <c r="A1194" s="11">
        <v>115.799999999999</v>
      </c>
      <c r="B1194" s="16">
        <v>1.4810000000000001</v>
      </c>
      <c r="C1194" s="11">
        <f t="shared" si="74"/>
        <v>7093.7275718302608</v>
      </c>
      <c r="D1194" s="11">
        <f t="shared" si="75"/>
        <v>216.88152340426726</v>
      </c>
      <c r="E1194" s="11">
        <f t="shared" si="76"/>
        <v>505.68230845554984</v>
      </c>
      <c r="F1194" s="11">
        <f>Speed_Calc!B$5*E1194</f>
        <v>455.11407760999487</v>
      </c>
      <c r="G1194" s="15">
        <f>Speed_Calc!G$3+Speed_Calc!G$5*A1194^2</f>
        <v>73.772656399999065</v>
      </c>
      <c r="H1194" s="7">
        <f>(F1194-G1194)/Speed_Calc!G$2*9.806</f>
        <v>2.7699510936186806</v>
      </c>
      <c r="I1194" s="4">
        <f t="shared" si="77"/>
        <v>32.166666666666387</v>
      </c>
    </row>
    <row r="1195" spans="1:9" x14ac:dyDescent="0.15">
      <c r="A1195" s="11">
        <v>115.899999999999</v>
      </c>
      <c r="B1195" s="16">
        <v>1.4810000000000001</v>
      </c>
      <c r="C1195" s="11">
        <f t="shared" si="74"/>
        <v>7099.8534160200988</v>
      </c>
      <c r="D1195" s="11">
        <f t="shared" si="75"/>
        <v>217.12394066191769</v>
      </c>
      <c r="E1195" s="11">
        <f t="shared" si="76"/>
        <v>505.81073320723283</v>
      </c>
      <c r="F1195" s="11">
        <f>Speed_Calc!B$5*E1195</f>
        <v>455.22965988650958</v>
      </c>
      <c r="G1195" s="15">
        <f>Speed_Calc!G$3+Speed_Calc!G$5*A1195^2</f>
        <v>73.865568099999052</v>
      </c>
      <c r="H1195" s="7">
        <f>(F1195-G1195)/Speed_Calc!G$2*9.806</f>
        <v>2.7701157659692757</v>
      </c>
      <c r="I1195" s="4">
        <f t="shared" si="77"/>
        <v>32.194444444444166</v>
      </c>
    </row>
    <row r="1196" spans="1:9" x14ac:dyDescent="0.15">
      <c r="A1196" s="11">
        <v>115.99999999999901</v>
      </c>
      <c r="B1196" s="16">
        <v>1.4810000000000001</v>
      </c>
      <c r="C1196" s="11">
        <f t="shared" si="74"/>
        <v>7105.9792602099342</v>
      </c>
      <c r="D1196" s="11">
        <f t="shared" si="75"/>
        <v>217.36596967774531</v>
      </c>
      <c r="E1196" s="11">
        <f t="shared" si="76"/>
        <v>505.93803287061854</v>
      </c>
      <c r="F1196" s="11">
        <f>Speed_Calc!B$5*E1196</f>
        <v>455.34422958355668</v>
      </c>
      <c r="G1196" s="15">
        <f>Speed_Calc!G$3+Speed_Calc!G$5*A1196^2</f>
        <v>73.958559999999068</v>
      </c>
      <c r="H1196" s="7">
        <f>(F1196-G1196)/Speed_Calc!G$2*9.806</f>
        <v>2.7702725006936042</v>
      </c>
      <c r="I1196" s="4">
        <f t="shared" si="77"/>
        <v>32.222222222221944</v>
      </c>
    </row>
    <row r="1197" spans="1:9" x14ac:dyDescent="0.15">
      <c r="A1197" s="11">
        <v>116.099999999999</v>
      </c>
      <c r="B1197" s="16">
        <v>1.4810000000000001</v>
      </c>
      <c r="C1197" s="11">
        <f t="shared" si="74"/>
        <v>7112.1051043997722</v>
      </c>
      <c r="D1197" s="11">
        <f t="shared" si="75"/>
        <v>217.60760509387532</v>
      </c>
      <c r="E1197" s="11">
        <f t="shared" si="76"/>
        <v>506.06419789273764</v>
      </c>
      <c r="F1197" s="11">
        <f>Speed_Calc!B$5*E1197</f>
        <v>455.45777810346391</v>
      </c>
      <c r="G1197" s="15">
        <f>Speed_Calc!G$3+Speed_Calc!G$5*A1197^2</f>
        <v>74.051632099999068</v>
      </c>
      <c r="H1197" s="7">
        <f>(F1197-G1197)/Speed_Calc!G$2*9.806</f>
        <v>2.7704212353407232</v>
      </c>
      <c r="I1197" s="4">
        <f t="shared" si="77"/>
        <v>32.249999999999723</v>
      </c>
    </row>
    <row r="1198" spans="1:9" x14ac:dyDescent="0.15">
      <c r="A1198" s="11">
        <v>116.19999999999899</v>
      </c>
      <c r="B1198" s="16">
        <v>1.4810000000000001</v>
      </c>
      <c r="C1198" s="11">
        <f t="shared" si="74"/>
        <v>7118.2309485896058</v>
      </c>
      <c r="D1198" s="11">
        <f t="shared" si="75"/>
        <v>217.84884152700022</v>
      </c>
      <c r="E1198" s="11">
        <f t="shared" si="76"/>
        <v>506.18921869441118</v>
      </c>
      <c r="F1198" s="11">
        <f>Speed_Calc!B$5*E1198</f>
        <v>455.57029682497006</v>
      </c>
      <c r="G1198" s="15">
        <f>Speed_Calc!G$3+Speed_Calc!G$5*A1198^2</f>
        <v>74.144784399999054</v>
      </c>
      <c r="H1198" s="7">
        <f>(F1198-G1198)/Speed_Calc!G$2*9.806</f>
        <v>2.7705619072883443</v>
      </c>
      <c r="I1198" s="4">
        <f t="shared" si="77"/>
        <v>32.277777777777494</v>
      </c>
    </row>
    <row r="1199" spans="1:9" x14ac:dyDescent="0.15">
      <c r="A1199" s="11">
        <v>116.299999999999</v>
      </c>
      <c r="B1199" s="16">
        <v>1.4810000000000001</v>
      </c>
      <c r="C1199" s="11">
        <f t="shared" si="74"/>
        <v>7124.3567927794438</v>
      </c>
      <c r="D1199" s="11">
        <f t="shared" si="75"/>
        <v>218.08967356834145</v>
      </c>
      <c r="E1199" s="11">
        <f t="shared" si="76"/>
        <v>506.31308567027253</v>
      </c>
      <c r="F1199" s="11">
        <f>Speed_Calc!B$5*E1199</f>
        <v>455.68177710324528</v>
      </c>
      <c r="G1199" s="15">
        <f>Speed_Calc!G$3+Speed_Calc!G$5*A1199^2</f>
        <v>74.238016899999067</v>
      </c>
      <c r="H1199" s="7">
        <f>(F1199-G1199)/Speed_Calc!G$2*9.806</f>
        <v>2.7706944537429865</v>
      </c>
      <c r="I1199" s="4">
        <f t="shared" si="77"/>
        <v>32.30555555555528</v>
      </c>
    </row>
    <row r="1200" spans="1:9" x14ac:dyDescent="0.15">
      <c r="A1200" s="11">
        <v>116.399999999999</v>
      </c>
      <c r="B1200" s="16">
        <v>1.4810000000000001</v>
      </c>
      <c r="C1200" s="11">
        <f t="shared" si="74"/>
        <v>7130.4826369692792</v>
      </c>
      <c r="D1200" s="11">
        <f t="shared" si="75"/>
        <v>218.33009578358917</v>
      </c>
      <c r="E1200" s="11">
        <f t="shared" si="76"/>
        <v>506.43578918874215</v>
      </c>
      <c r="F1200" s="11">
        <f>Speed_Calc!B$5*E1200</f>
        <v>455.79221026986795</v>
      </c>
      <c r="G1200" s="15">
        <f>Speed_Calc!G$3+Speed_Calc!G$5*A1200^2</f>
        <v>74.331329599999066</v>
      </c>
      <c r="H1200" s="7">
        <f>(F1200-G1200)/Speed_Calc!G$2*9.806</f>
        <v>2.7708188117398027</v>
      </c>
      <c r="I1200" s="4">
        <f t="shared" si="77"/>
        <v>32.333333333333051</v>
      </c>
    </row>
    <row r="1201" spans="1:9" x14ac:dyDescent="0.15">
      <c r="A1201" s="11">
        <v>116.49999999999901</v>
      </c>
      <c r="B1201" s="16">
        <v>1.4810000000000001</v>
      </c>
      <c r="C1201" s="11">
        <f t="shared" si="74"/>
        <v>7136.6084811591172</v>
      </c>
      <c r="D1201" s="11">
        <f t="shared" si="75"/>
        <v>218.57010271286555</v>
      </c>
      <c r="E1201" s="11">
        <f t="shared" si="76"/>
        <v>506.55731959205315</v>
      </c>
      <c r="F1201" s="11">
        <f>Speed_Calc!B$5*E1201</f>
        <v>455.90158763284785</v>
      </c>
      <c r="G1201" s="15">
        <f>Speed_Calc!G$3+Speed_Calc!G$5*A1201^2</f>
        <v>74.424722499999064</v>
      </c>
      <c r="H1201" s="7">
        <f>(F1201-G1201)/Speed_Calc!G$2*9.806</f>
        <v>2.7709349181427521</v>
      </c>
      <c r="I1201" s="4">
        <f t="shared" si="77"/>
        <v>32.361111111110837</v>
      </c>
    </row>
    <row r="1202" spans="1:9" x14ac:dyDescent="0.15">
      <c r="A1202" s="11">
        <v>116.599999999999</v>
      </c>
      <c r="B1202" s="16">
        <v>1.4810000000000001</v>
      </c>
      <c r="C1202" s="11">
        <f t="shared" si="74"/>
        <v>7142.7343253489507</v>
      </c>
      <c r="D1202" s="11">
        <f t="shared" si="75"/>
        <v>218.8096888706666</v>
      </c>
      <c r="E1202" s="11">
        <f t="shared" si="76"/>
        <v>506.67766719623074</v>
      </c>
      <c r="F1202" s="11">
        <f>Speed_Calc!B$5*E1202</f>
        <v>456.0099004766077</v>
      </c>
      <c r="G1202" s="15">
        <f>Speed_Calc!G$3+Speed_Calc!G$5*A1202^2</f>
        <v>74.518195599999061</v>
      </c>
      <c r="H1202" s="7">
        <f>(F1202-G1202)/Speed_Calc!G$2*9.806</f>
        <v>2.7710427096444623</v>
      </c>
      <c r="I1202" s="4">
        <f t="shared" si="77"/>
        <v>32.388888888888609</v>
      </c>
    </row>
    <row r="1203" spans="1:9" x14ac:dyDescent="0.15">
      <c r="A1203" s="11">
        <v>116.69999999999899</v>
      </c>
      <c r="B1203" s="16">
        <v>1.4810000000000001</v>
      </c>
      <c r="C1203" s="11">
        <f t="shared" si="74"/>
        <v>7148.8601695387888</v>
      </c>
      <c r="D1203" s="11">
        <f t="shared" si="75"/>
        <v>219.04884874581904</v>
      </c>
      <c r="E1203" s="11">
        <f t="shared" si="76"/>
        <v>506.79682229110233</v>
      </c>
      <c r="F1203" s="11">
        <f>Speed_Calc!B$5*E1203</f>
        <v>456.11714006199213</v>
      </c>
      <c r="G1203" s="15">
        <f>Speed_Calc!G$3+Speed_Calc!G$5*A1203^2</f>
        <v>74.611748899999043</v>
      </c>
      <c r="H1203" s="7">
        <f>(F1203-G1203)/Speed_Calc!G$2*9.806</f>
        <v>2.7711421227662991</v>
      </c>
      <c r="I1203" s="4">
        <f t="shared" si="77"/>
        <v>32.416666666666387</v>
      </c>
    </row>
    <row r="1204" spans="1:9" x14ac:dyDescent="0.15">
      <c r="A1204" s="11">
        <v>116.799999999999</v>
      </c>
      <c r="B1204" s="16">
        <v>1.4810000000000001</v>
      </c>
      <c r="C1204" s="11">
        <f t="shared" si="74"/>
        <v>7154.986013728625</v>
      </c>
      <c r="D1204" s="11">
        <f t="shared" si="75"/>
        <v>219.28757680142985</v>
      </c>
      <c r="E1204" s="11">
        <f t="shared" si="76"/>
        <v>506.91477514029594</v>
      </c>
      <c r="F1204" s="11">
        <f>Speed_Calc!B$5*E1204</f>
        <v>456.22329762626634</v>
      </c>
      <c r="G1204" s="15">
        <f>Speed_Calc!G$3+Speed_Calc!G$5*A1204^2</f>
        <v>74.705382399999053</v>
      </c>
      <c r="H1204" s="7">
        <f>(F1204-G1204)/Speed_Calc!G$2*9.806</f>
        <v>2.7712330938583531</v>
      </c>
      <c r="I1204" s="4">
        <f t="shared" si="77"/>
        <v>32.444444444444166</v>
      </c>
    </row>
    <row r="1205" spans="1:9" x14ac:dyDescent="0.15">
      <c r="A1205" s="11">
        <v>116.899999999999</v>
      </c>
      <c r="B1205" s="16">
        <v>1.4810000000000001</v>
      </c>
      <c r="C1205" s="11">
        <f t="shared" si="74"/>
        <v>7161.1118579184604</v>
      </c>
      <c r="D1205" s="11">
        <f t="shared" si="75"/>
        <v>219.52586747483866</v>
      </c>
      <c r="E1205" s="11">
        <f t="shared" si="76"/>
        <v>507.03151598123998</v>
      </c>
      <c r="F1205" s="11">
        <f>Speed_Calc!B$5*E1205</f>
        <v>456.32836438311597</v>
      </c>
      <c r="G1205" s="15">
        <f>Speed_Calc!G$3+Speed_Calc!G$5*A1205^2</f>
        <v>74.799096099999048</v>
      </c>
      <c r="H1205" s="7">
        <f>(F1205-G1205)/Speed_Calc!G$2*9.806</f>
        <v>2.7713155590994401</v>
      </c>
      <c r="I1205" s="4">
        <f t="shared" si="77"/>
        <v>32.472222222221944</v>
      </c>
    </row>
    <row r="1206" spans="1:9" x14ac:dyDescent="0.15">
      <c r="A1206" s="11">
        <v>116.99999999999901</v>
      </c>
      <c r="B1206" s="16">
        <v>1.4810000000000001</v>
      </c>
      <c r="C1206" s="11">
        <f t="shared" si="74"/>
        <v>7167.2377021082975</v>
      </c>
      <c r="D1206" s="11">
        <f t="shared" si="75"/>
        <v>219.76371517756718</v>
      </c>
      <c r="E1206" s="11">
        <f t="shared" si="76"/>
        <v>507.14703502515937</v>
      </c>
      <c r="F1206" s="11">
        <f>Speed_Calc!B$5*E1206</f>
        <v>456.43233152264344</v>
      </c>
      <c r="G1206" s="15">
        <f>Speed_Calc!G$3+Speed_Calc!G$5*A1206^2</f>
        <v>74.892889999999056</v>
      </c>
      <c r="H1206" s="7">
        <f>(F1206-G1206)/Speed_Calc!G$2*9.806</f>
        <v>2.7713894544970743</v>
      </c>
      <c r="I1206" s="4">
        <f t="shared" si="77"/>
        <v>32.499999999999723</v>
      </c>
    </row>
    <row r="1207" spans="1:9" x14ac:dyDescent="0.15">
      <c r="A1207" s="11">
        <v>117.099999999999</v>
      </c>
      <c r="B1207" s="16">
        <v>1.4810000000000001</v>
      </c>
      <c r="C1207" s="11">
        <f t="shared" si="74"/>
        <v>7173.3635462981329</v>
      </c>
      <c r="D1207" s="11">
        <f t="shared" si="75"/>
        <v>220.0011142952749</v>
      </c>
      <c r="E1207" s="11">
        <f t="shared" si="76"/>
        <v>507.26132245708578</v>
      </c>
      <c r="F1207" s="11">
        <f>Speed_Calc!B$5*E1207</f>
        <v>456.5351902113772</v>
      </c>
      <c r="G1207" s="15">
        <f>Speed_Calc!G$3+Speed_Calc!G$5*A1207^2</f>
        <v>74.98676409999905</v>
      </c>
      <c r="H1207" s="7">
        <f>(F1207-G1207)/Speed_Calc!G$2*9.806</f>
        <v>2.7714547158875362</v>
      </c>
      <c r="I1207" s="4">
        <f t="shared" si="77"/>
        <v>32.527777777777501</v>
      </c>
    </row>
    <row r="1208" spans="1:9" x14ac:dyDescent="0.15">
      <c r="A1208" s="11">
        <v>117.19999999999899</v>
      </c>
      <c r="B1208" s="16">
        <v>1.4810000000000001</v>
      </c>
      <c r="C1208" s="11">
        <f t="shared" si="74"/>
        <v>7179.4893904879673</v>
      </c>
      <c r="D1208" s="11">
        <f t="shared" si="75"/>
        <v>220.23805918770535</v>
      </c>
      <c r="E1208" s="11">
        <f t="shared" si="76"/>
        <v>507.37436843584442</v>
      </c>
      <c r="F1208" s="11">
        <f>Speed_Calc!B$5*E1208</f>
        <v>456.63693159226</v>
      </c>
      <c r="G1208" s="15">
        <f>Speed_Calc!G$3+Speed_Calc!G$5*A1208^2</f>
        <v>75.080718399999057</v>
      </c>
      <c r="H1208" s="7">
        <f>(F1208-G1208)/Speed_Calc!G$2*9.806</f>
        <v>2.7715112789357854</v>
      </c>
      <c r="I1208" s="4">
        <f t="shared" si="77"/>
        <v>32.555555555555273</v>
      </c>
    </row>
    <row r="1209" spans="1:9" x14ac:dyDescent="0.15">
      <c r="A1209" s="11">
        <v>117.299999999999</v>
      </c>
      <c r="B1209" s="16">
        <v>1.4810000000000001</v>
      </c>
      <c r="C1209" s="11">
        <f t="shared" si="74"/>
        <v>7185.6152346778053</v>
      </c>
      <c r="D1209" s="11">
        <f t="shared" si="75"/>
        <v>220.47454418864257</v>
      </c>
      <c r="E1209" s="11">
        <f t="shared" si="76"/>
        <v>507.48616309406646</v>
      </c>
      <c r="F1209" s="11">
        <f>Speed_Calc!B$5*E1209</f>
        <v>456.7375467846598</v>
      </c>
      <c r="G1209" s="15">
        <f>Speed_Calc!G$3+Speed_Calc!G$5*A1209^2</f>
        <v>75.174752899999049</v>
      </c>
      <c r="H1209" s="7">
        <f>(F1209-G1209)/Speed_Calc!G$2*9.806</f>
        <v>2.7715590791355433</v>
      </c>
      <c r="I1209" s="4">
        <f t="shared" si="77"/>
        <v>32.583333333333059</v>
      </c>
    </row>
    <row r="1210" spans="1:9" x14ac:dyDescent="0.15">
      <c r="A1210" s="11">
        <v>117.399999999999</v>
      </c>
      <c r="B1210" s="16">
        <v>1.4810000000000001</v>
      </c>
      <c r="C1210" s="11">
        <f t="shared" si="74"/>
        <v>7191.7410788676425</v>
      </c>
      <c r="D1210" s="11">
        <f t="shared" si="75"/>
        <v>220.71056360585769</v>
      </c>
      <c r="E1210" s="11">
        <f t="shared" si="76"/>
        <v>507.59669653817798</v>
      </c>
      <c r="F1210" s="11">
        <f>Speed_Calc!B$5*E1210</f>
        <v>456.83702688436017</v>
      </c>
      <c r="G1210" s="15">
        <f>Speed_Calc!G$3+Speed_Calc!G$5*A1210^2</f>
        <v>75.268867599999055</v>
      </c>
      <c r="H1210" s="7">
        <f>(F1210-G1210)/Speed_Calc!G$2*9.806</f>
        <v>2.7715980518092183</v>
      </c>
      <c r="I1210" s="4">
        <f t="shared" si="77"/>
        <v>32.61111111111083</v>
      </c>
    </row>
    <row r="1211" spans="1:9" x14ac:dyDescent="0.15">
      <c r="A1211" s="11">
        <v>117.49999999999901</v>
      </c>
      <c r="B1211" s="16">
        <v>1.4810000000000001</v>
      </c>
      <c r="C1211" s="11">
        <f t="shared" si="74"/>
        <v>7197.8669230574778</v>
      </c>
      <c r="D1211" s="11">
        <f t="shared" si="75"/>
        <v>220.94611172106374</v>
      </c>
      <c r="E1211" s="11">
        <f t="shared" si="76"/>
        <v>507.70595884840611</v>
      </c>
      <c r="F1211" s="11">
        <f>Speed_Calc!B$5*E1211</f>
        <v>456.93536296356552</v>
      </c>
      <c r="G1211" s="15">
        <f>Speed_Calc!G$3+Speed_Calc!G$5*A1211^2</f>
        <v>75.363062499999046</v>
      </c>
      <c r="H1211" s="7">
        <f>(F1211-G1211)/Speed_Calc!G$2*9.806</f>
        <v>2.7716281321079501</v>
      </c>
      <c r="I1211" s="4">
        <f t="shared" si="77"/>
        <v>32.638888888888609</v>
      </c>
    </row>
    <row r="1212" spans="1:9" x14ac:dyDescent="0.15">
      <c r="A1212" s="11">
        <v>117.599999999999</v>
      </c>
      <c r="B1212" s="16">
        <v>1.4810000000000001</v>
      </c>
      <c r="C1212" s="11">
        <f t="shared" si="74"/>
        <v>7203.9927672473141</v>
      </c>
      <c r="D1212" s="11">
        <f t="shared" si="75"/>
        <v>221.18118278986736</v>
      </c>
      <c r="E1212" s="11">
        <f t="shared" si="76"/>
        <v>507.8139400787814</v>
      </c>
      <c r="F1212" s="11">
        <f>Speed_Calc!B$5*E1212</f>
        <v>457.03254607090327</v>
      </c>
      <c r="G1212" s="15">
        <f>Speed_Calc!G$3+Speed_Calc!G$5*A1212^2</f>
        <v>75.45733759999905</v>
      </c>
      <c r="H1212" s="7">
        <f>(F1212-G1212)/Speed_Calc!G$2*9.806</f>
        <v>2.7716492550116199</v>
      </c>
      <c r="I1212" s="4">
        <f t="shared" si="77"/>
        <v>32.666666666666387</v>
      </c>
    </row>
    <row r="1213" spans="1:9" x14ac:dyDescent="0.15">
      <c r="A1213" s="11">
        <v>117.69999999999899</v>
      </c>
      <c r="B1213" s="16">
        <v>1.4810000000000001</v>
      </c>
      <c r="C1213" s="11">
        <f t="shared" si="74"/>
        <v>7210.1186114371503</v>
      </c>
      <c r="D1213" s="11">
        <f t="shared" si="75"/>
        <v>221.41577104171881</v>
      </c>
      <c r="E1213" s="11">
        <f t="shared" si="76"/>
        <v>507.92063025713333</v>
      </c>
      <c r="F1213" s="11">
        <f>Speed_Calc!B$5*E1213</f>
        <v>457.12856723141999</v>
      </c>
      <c r="G1213" s="15">
        <f>Speed_Calc!G$3+Speed_Calc!G$5*A1213^2</f>
        <v>75.55169289999904</v>
      </c>
      <c r="H1213" s="7">
        <f>(F1213-G1213)/Speed_Calc!G$2*9.806</f>
        <v>2.771661355328825</v>
      </c>
      <c r="I1213" s="4">
        <f t="shared" si="77"/>
        <v>32.694444444444166</v>
      </c>
    </row>
    <row r="1214" spans="1:9" x14ac:dyDescent="0.15">
      <c r="A1214" s="11">
        <v>117.799999999999</v>
      </c>
      <c r="B1214" s="16">
        <v>1.4810000000000001</v>
      </c>
      <c r="C1214" s="11">
        <f t="shared" si="74"/>
        <v>7216.2444556269857</v>
      </c>
      <c r="D1214" s="11">
        <f t="shared" si="75"/>
        <v>221.64987067986141</v>
      </c>
      <c r="E1214" s="11">
        <f t="shared" si="76"/>
        <v>508.02601938508565</v>
      </c>
      <c r="F1214" s="11">
        <f>Speed_Calc!B$5*E1214</f>
        <v>457.22341744657712</v>
      </c>
      <c r="G1214" s="15">
        <f>Speed_Calc!G$3+Speed_Calc!G$5*A1214^2</f>
        <v>75.646128399999057</v>
      </c>
      <c r="H1214" s="7">
        <f>(F1214-G1214)/Speed_Calc!G$2*9.806</f>
        <v>2.7716643676968475</v>
      </c>
      <c r="I1214" s="4">
        <f t="shared" si="77"/>
        <v>32.722222222221944</v>
      </c>
    </row>
    <row r="1215" spans="1:9" x14ac:dyDescent="0.15">
      <c r="A1215" s="11">
        <v>117.899999999999</v>
      </c>
      <c r="B1215" s="16">
        <v>1.4810000000000001</v>
      </c>
      <c r="C1215" s="11">
        <f t="shared" si="74"/>
        <v>7222.3702998168228</v>
      </c>
      <c r="D1215" s="11">
        <f t="shared" si="75"/>
        <v>221.88347588128988</v>
      </c>
      <c r="E1215" s="11">
        <f t="shared" si="76"/>
        <v>508.13009743807271</v>
      </c>
      <c r="F1215" s="11">
        <f>Speed_Calc!B$5*E1215</f>
        <v>457.31708769426547</v>
      </c>
      <c r="G1215" s="15">
        <f>Speed_Calc!G$3+Speed_Calc!G$5*A1215^2</f>
        <v>75.740644099999045</v>
      </c>
      <c r="H1215" s="7">
        <f>(F1215-G1215)/Speed_Calc!G$2*9.806</f>
        <v>2.77165822658176</v>
      </c>
      <c r="I1215" s="4">
        <f t="shared" si="77"/>
        <v>32.749999999999723</v>
      </c>
    </row>
    <row r="1216" spans="1:9" x14ac:dyDescent="0.15">
      <c r="A1216" s="11">
        <v>117.99999999999901</v>
      </c>
      <c r="B1216" s="16">
        <v>1.4810000000000001</v>
      </c>
      <c r="C1216" s="11">
        <f t="shared" si="74"/>
        <v>7228.49614400666</v>
      </c>
      <c r="D1216" s="11">
        <f t="shared" si="75"/>
        <v>222.116580796694</v>
      </c>
      <c r="E1216" s="11">
        <f t="shared" si="76"/>
        <v>508.23285436532103</v>
      </c>
      <c r="F1216" s="11">
        <f>Speed_Calc!B$5*E1216</f>
        <v>457.40956892878893</v>
      </c>
      <c r="G1216" s="15">
        <f>Speed_Calc!G$3+Speed_Calc!G$5*A1216^2</f>
        <v>75.835239999999061</v>
      </c>
      <c r="H1216" s="7">
        <f>(F1216-G1216)/Speed_Calc!G$2*9.806</f>
        <v>2.7716428662783059</v>
      </c>
      <c r="I1216" s="4">
        <f t="shared" si="77"/>
        <v>32.777777777777501</v>
      </c>
    </row>
    <row r="1217" spans="1:9" x14ac:dyDescent="0.15">
      <c r="A1217" s="11">
        <v>118.099999999999</v>
      </c>
      <c r="B1217" s="16">
        <v>1.4810000000000001</v>
      </c>
      <c r="C1217" s="11">
        <f t="shared" si="74"/>
        <v>7234.6219881964953</v>
      </c>
      <c r="D1217" s="11">
        <f t="shared" si="75"/>
        <v>222.34917955041428</v>
      </c>
      <c r="E1217" s="11">
        <f t="shared" si="76"/>
        <v>508.33428008985913</v>
      </c>
      <c r="F1217" s="11">
        <f>Speed_Calc!B$5*E1217</f>
        <v>457.50085208087324</v>
      </c>
      <c r="G1217" s="15">
        <f>Speed_Calc!G$3+Speed_Calc!G$5*A1217^2</f>
        <v>75.929916099999048</v>
      </c>
      <c r="H1217" s="7">
        <f>(F1217-G1217)/Speed_Calc!G$2*9.806</f>
        <v>2.7716182209099642</v>
      </c>
      <c r="I1217" s="4">
        <f t="shared" si="77"/>
        <v>32.80555555555528</v>
      </c>
    </row>
    <row r="1218" spans="1:9" x14ac:dyDescent="0.15">
      <c r="A1218" s="11">
        <v>118.19999999999899</v>
      </c>
      <c r="B1218" s="16">
        <v>1.4810000000000001</v>
      </c>
      <c r="C1218" s="11">
        <f t="shared" si="74"/>
        <v>7240.7478323863288</v>
      </c>
      <c r="D1218" s="11">
        <f t="shared" si="75"/>
        <v>222.58126624039244</v>
      </c>
      <c r="E1218" s="11">
        <f t="shared" si="76"/>
        <v>508.43436450851516</v>
      </c>
      <c r="F1218" s="11">
        <f>Speed_Calc!B$5*E1218</f>
        <v>457.59092805766363</v>
      </c>
      <c r="G1218" s="15">
        <f>Speed_Calc!G$3+Speed_Calc!G$5*A1218^2</f>
        <v>76.024672399999048</v>
      </c>
      <c r="H1218" s="7">
        <f>(F1218-G1218)/Speed_Calc!G$2*9.806</f>
        <v>2.7715842244289317</v>
      </c>
      <c r="I1218" s="4">
        <f t="shared" si="77"/>
        <v>32.833333333333051</v>
      </c>
    </row>
    <row r="1219" spans="1:9" x14ac:dyDescent="0.15">
      <c r="A1219" s="11">
        <v>118.299999999999</v>
      </c>
      <c r="B1219" s="16">
        <v>1.4810000000000001</v>
      </c>
      <c r="C1219" s="11">
        <f t="shared" si="74"/>
        <v>7246.8736765761669</v>
      </c>
      <c r="D1219" s="11">
        <f t="shared" si="75"/>
        <v>222.81283493812541</v>
      </c>
      <c r="E1219" s="11">
        <f t="shared" si="76"/>
        <v>508.53309749192198</v>
      </c>
      <c r="F1219" s="11">
        <f>Speed_Calc!B$5*E1219</f>
        <v>457.67978774272979</v>
      </c>
      <c r="G1219" s="15">
        <f>Speed_Calc!G$3+Speed_Calc!G$5*A1219^2</f>
        <v>76.119508899999062</v>
      </c>
      <c r="H1219" s="7">
        <f>(F1219-G1219)/Speed_Calc!G$2*9.806</f>
        <v>2.7715408106161608</v>
      </c>
      <c r="I1219" s="4">
        <f t="shared" si="77"/>
        <v>32.86111111111083</v>
      </c>
    </row>
    <row r="1220" spans="1:9" x14ac:dyDescent="0.15">
      <c r="A1220" s="11">
        <v>118.399999999999</v>
      </c>
      <c r="B1220" s="16">
        <v>1.4810000000000001</v>
      </c>
      <c r="C1220" s="11">
        <f t="shared" si="74"/>
        <v>7252.9995207660022</v>
      </c>
      <c r="D1220" s="11">
        <f t="shared" si="75"/>
        <v>223.04387968860999</v>
      </c>
      <c r="E1220" s="11">
        <f t="shared" si="76"/>
        <v>508.6304688845035</v>
      </c>
      <c r="F1220" s="11">
        <f>Speed_Calc!B$5*E1220</f>
        <v>457.76742199605314</v>
      </c>
      <c r="G1220" s="15">
        <f>Speed_Calc!G$3+Speed_Calc!G$5*A1220^2</f>
        <v>76.214425599999046</v>
      </c>
      <c r="H1220" s="7">
        <f>(F1220-G1220)/Speed_Calc!G$2*9.806</f>
        <v>2.771487913081264</v>
      </c>
      <c r="I1220" s="4">
        <f t="shared" si="77"/>
        <v>32.888888888888609</v>
      </c>
    </row>
    <row r="1221" spans="1:9" x14ac:dyDescent="0.15">
      <c r="A1221" s="11">
        <v>118.49999999999901</v>
      </c>
      <c r="B1221" s="16">
        <v>1.4810000000000001</v>
      </c>
      <c r="C1221" s="11">
        <f t="shared" si="74"/>
        <v>7259.1253649558403</v>
      </c>
      <c r="D1221" s="11">
        <f t="shared" si="75"/>
        <v>223.27439451030278</v>
      </c>
      <c r="E1221" s="11">
        <f t="shared" si="76"/>
        <v>508.72646850449155</v>
      </c>
      <c r="F1221" s="11">
        <f>Speed_Calc!B$5*E1221</f>
        <v>457.85382165404241</v>
      </c>
      <c r="G1221" s="15">
        <f>Speed_Calc!G$3+Speed_Calc!G$5*A1221^2</f>
        <v>76.309422499999044</v>
      </c>
      <c r="H1221" s="7">
        <f>(F1221-G1221)/Speed_Calc!G$2*9.806</f>
        <v>2.7714254652626291</v>
      </c>
      <c r="I1221" s="4">
        <f t="shared" si="77"/>
        <v>32.916666666666387</v>
      </c>
    </row>
    <row r="1222" spans="1:9" x14ac:dyDescent="0.15">
      <c r="A1222" s="11">
        <v>118.599999999999</v>
      </c>
      <c r="B1222" s="16">
        <v>1.4810000000000001</v>
      </c>
      <c r="C1222" s="11">
        <f t="shared" si="74"/>
        <v>7265.2512091456774</v>
      </c>
      <c r="D1222" s="11">
        <f t="shared" si="75"/>
        <v>223.50437339506709</v>
      </c>
      <c r="E1222" s="11">
        <f t="shared" si="76"/>
        <v>508.82108614391746</v>
      </c>
      <c r="F1222" s="11">
        <f>Speed_Calc!B$5*E1222</f>
        <v>457.93897752952574</v>
      </c>
      <c r="G1222" s="15">
        <f>Speed_Calc!G$3+Speed_Calc!G$5*A1222^2</f>
        <v>76.404499599999042</v>
      </c>
      <c r="H1222" s="7">
        <f>(F1222-G1222)/Speed_Calc!G$2*9.806</f>
        <v>2.7713534004273619</v>
      </c>
      <c r="I1222" s="4">
        <f t="shared" si="77"/>
        <v>32.944444444444166</v>
      </c>
    </row>
    <row r="1223" spans="1:9" x14ac:dyDescent="0.15">
      <c r="A1223" s="11">
        <v>118.69999999999899</v>
      </c>
      <c r="B1223" s="16">
        <v>1.4810000000000001</v>
      </c>
      <c r="C1223" s="11">
        <f t="shared" si="74"/>
        <v>7271.3770533355118</v>
      </c>
      <c r="D1223" s="11">
        <f t="shared" si="75"/>
        <v>223.73381030812328</v>
      </c>
      <c r="E1223" s="11">
        <f t="shared" si="76"/>
        <v>508.91431156860813</v>
      </c>
      <c r="F1223" s="11">
        <f>Speed_Calc!B$5*E1223</f>
        <v>458.02288041174734</v>
      </c>
      <c r="G1223" s="15">
        <f>Speed_Calc!G$3+Speed_Calc!G$5*A1223^2</f>
        <v>76.499656899999025</v>
      </c>
      <c r="H1223" s="7">
        <f>(F1223-G1223)/Speed_Calc!G$2*9.806</f>
        <v>2.7712716516712619</v>
      </c>
      <c r="I1223" s="4">
        <f t="shared" si="77"/>
        <v>32.972222222221944</v>
      </c>
    </row>
    <row r="1224" spans="1:9" x14ac:dyDescent="0.15">
      <c r="A1224" s="11">
        <v>118.799999999999</v>
      </c>
      <c r="B1224" s="16">
        <v>1.4810000000000001</v>
      </c>
      <c r="C1224" s="11">
        <f t="shared" si="74"/>
        <v>7277.502897525349</v>
      </c>
      <c r="D1224" s="11">
        <f t="shared" si="75"/>
        <v>223.9626991880034</v>
      </c>
      <c r="E1224" s="11">
        <f t="shared" si="76"/>
        <v>509.00613451819373</v>
      </c>
      <c r="F1224" s="11">
        <f>Speed_Calc!B$5*E1224</f>
        <v>458.10552106637437</v>
      </c>
      <c r="G1224" s="15">
        <f>Speed_Calc!G$3+Speed_Calc!G$5*A1224^2</f>
        <v>76.594894399999049</v>
      </c>
      <c r="H1224" s="7">
        <f>(F1224-G1224)/Speed_Calc!G$2*9.806</f>
        <v>2.771180151918871</v>
      </c>
      <c r="I1224" s="4">
        <f t="shared" si="77"/>
        <v>32.999999999999723</v>
      </c>
    </row>
    <row r="1225" spans="1:9" x14ac:dyDescent="0.15">
      <c r="A1225" s="11">
        <v>118.899999999999</v>
      </c>
      <c r="B1225" s="16">
        <v>1.4810000000000001</v>
      </c>
      <c r="C1225" s="11">
        <f t="shared" si="74"/>
        <v>7283.6287417151871</v>
      </c>
      <c r="D1225" s="11">
        <f t="shared" si="75"/>
        <v>224.19103394650159</v>
      </c>
      <c r="E1225" s="11">
        <f t="shared" si="76"/>
        <v>509.09654470610531</v>
      </c>
      <c r="F1225" s="11">
        <f>Speed_Calc!B$5*E1225</f>
        <v>458.18689023549479</v>
      </c>
      <c r="G1225" s="15">
        <f>Speed_Calc!G$3+Speed_Calc!G$5*A1225^2</f>
        <v>76.69021209999903</v>
      </c>
      <c r="H1225" s="7">
        <f>(F1225-G1225)/Speed_Calc!G$2*9.806</f>
        <v>2.7710788339234602</v>
      </c>
      <c r="I1225" s="4">
        <f t="shared" si="77"/>
        <v>33.027777777777501</v>
      </c>
    </row>
    <row r="1226" spans="1:9" x14ac:dyDescent="0.15">
      <c r="A1226" s="11">
        <v>118.99999999999901</v>
      </c>
      <c r="B1226" s="16">
        <v>1.4810000000000001</v>
      </c>
      <c r="C1226" s="11">
        <f t="shared" si="74"/>
        <v>7289.7545859050224</v>
      </c>
      <c r="D1226" s="11">
        <f t="shared" si="75"/>
        <v>224.41880846862364</v>
      </c>
      <c r="E1226" s="11">
        <f t="shared" si="76"/>
        <v>509.1855318195706</v>
      </c>
      <c r="F1226" s="11">
        <f>Speed_Calc!B$5*E1226</f>
        <v>458.26697863761353</v>
      </c>
      <c r="G1226" s="15">
        <f>Speed_Calc!G$3+Speed_Calc!G$5*A1226^2</f>
        <v>76.785609999999053</v>
      </c>
      <c r="H1226" s="7">
        <f>(F1226-G1226)/Speed_Calc!G$2*9.806</f>
        <v>2.7709676302669979</v>
      </c>
      <c r="I1226" s="4">
        <f t="shared" si="77"/>
        <v>33.05555555555528</v>
      </c>
    </row>
    <row r="1227" spans="1:9" x14ac:dyDescent="0.15">
      <c r="A1227" s="11">
        <v>119.099999999999</v>
      </c>
      <c r="B1227" s="16">
        <v>1.4810000000000001</v>
      </c>
      <c r="C1227" s="11">
        <f t="shared" si="74"/>
        <v>7295.8804300948559</v>
      </c>
      <c r="D1227" s="11">
        <f t="shared" si="75"/>
        <v>224.64601661254099</v>
      </c>
      <c r="E1227" s="11">
        <f t="shared" si="76"/>
        <v>509.27308551961852</v>
      </c>
      <c r="F1227" s="11">
        <f>Speed_Calc!B$5*E1227</f>
        <v>458.34577696765666</v>
      </c>
      <c r="G1227" s="15">
        <f>Speed_Calc!G$3+Speed_Calc!G$5*A1227^2</f>
        <v>76.881088099999033</v>
      </c>
      <c r="H1227" s="7">
        <f>(F1227-G1227)/Speed_Calc!G$2*9.806</f>
        <v>2.7708464733601859</v>
      </c>
      <c r="I1227" s="4">
        <f t="shared" si="77"/>
        <v>33.083333333333051</v>
      </c>
    </row>
    <row r="1228" spans="1:9" x14ac:dyDescent="0.15">
      <c r="A1228" s="11">
        <v>119.19999999999899</v>
      </c>
      <c r="B1228" s="16">
        <v>1.4810000000000001</v>
      </c>
      <c r="C1228" s="11">
        <f t="shared" si="74"/>
        <v>7302.0062742846931</v>
      </c>
      <c r="D1228" s="11">
        <f t="shared" si="75"/>
        <v>224.87265220954313</v>
      </c>
      <c r="E1228" s="11">
        <f t="shared" si="76"/>
        <v>509.3591954410835</v>
      </c>
      <c r="F1228" s="11">
        <f>Speed_Calc!B$5*E1228</f>
        <v>458.42327589697516</v>
      </c>
      <c r="G1228" s="15">
        <f>Speed_Calc!G$3+Speed_Calc!G$5*A1228^2</f>
        <v>76.976646399999026</v>
      </c>
      <c r="H1228" s="7">
        <f>(F1228-G1228)/Speed_Calc!G$2*9.806</f>
        <v>2.7707152954424799</v>
      </c>
      <c r="I1228" s="4">
        <f t="shared" si="77"/>
        <v>33.11111111111083</v>
      </c>
    </row>
    <row r="1229" spans="1:9" x14ac:dyDescent="0.15">
      <c r="A1229" s="11">
        <v>119.299999999999</v>
      </c>
      <c r="B1229" s="16">
        <v>1.4810000000000001</v>
      </c>
      <c r="C1229" s="11">
        <f t="shared" si="74"/>
        <v>7308.1321184745284</v>
      </c>
      <c r="D1229" s="11">
        <f t="shared" si="75"/>
        <v>225.09870906398353</v>
      </c>
      <c r="E1229" s="11">
        <f t="shared" si="76"/>
        <v>509.44385119259084</v>
      </c>
      <c r="F1229" s="11">
        <f>Speed_Calc!B$5*E1229</f>
        <v>458.49946607333175</v>
      </c>
      <c r="G1229" s="15">
        <f>Speed_Calc!G$3+Speed_Calc!G$5*A1229^2</f>
        <v>77.072284899999033</v>
      </c>
      <c r="H1229" s="7">
        <f>(F1229-G1229)/Speed_Calc!G$2*9.806</f>
        <v>2.7705740285820002</v>
      </c>
      <c r="I1229" s="4">
        <f t="shared" si="77"/>
        <v>33.138888888888609</v>
      </c>
    </row>
    <row r="1230" spans="1:9" x14ac:dyDescent="0.15">
      <c r="A1230" s="11">
        <v>119.399999999999</v>
      </c>
      <c r="B1230" s="16">
        <v>1.4810000000000001</v>
      </c>
      <c r="C1230" s="11">
        <f t="shared" si="74"/>
        <v>7314.2579626643656</v>
      </c>
      <c r="D1230" s="11">
        <f t="shared" si="75"/>
        <v>225.32418095323848</v>
      </c>
      <c r="E1230" s="11">
        <f t="shared" si="76"/>
        <v>509.52704235657382</v>
      </c>
      <c r="F1230" s="11">
        <f>Speed_Calc!B$5*E1230</f>
        <v>458.57433812091642</v>
      </c>
      <c r="G1230" s="15">
        <f>Speed_Calc!G$3+Speed_Calc!G$5*A1230^2</f>
        <v>77.168003599999025</v>
      </c>
      <c r="H1230" s="7">
        <f>(F1230-G1230)/Speed_Calc!G$2*9.806</f>
        <v>2.7704226046756415</v>
      </c>
      <c r="I1230" s="4">
        <f t="shared" si="77"/>
        <v>33.166666666666387</v>
      </c>
    </row>
    <row r="1231" spans="1:9" x14ac:dyDescent="0.15">
      <c r="A1231" s="11">
        <v>119.49999999999901</v>
      </c>
      <c r="B1231" s="16">
        <v>1.4810000000000001</v>
      </c>
      <c r="C1231" s="11">
        <f t="shared" ref="C1231:C1294" si="78">A1231/3.6/B$23/2/PI()*B$32*B$31*B1231*60</f>
        <v>7320.3838068542018</v>
      </c>
      <c r="D1231" s="11">
        <f t="shared" ref="D1231:D1294" si="79">-4.687*10^(-17)*C1231^5+9.129*10^(-13)*C1231^4-6.175*10^(-9)*C1231^3+1.799*10^(-5)*C1231^2+6.502*10^(-3)*C1231</f>
        <v>225.54906162765326</v>
      </c>
      <c r="E1231" s="11">
        <f t="shared" ref="E1231:E1294" si="80">D1231*75*B1231*B$31*B$32/B$23/C1231/2/PI()*60</f>
        <v>509.60875848926275</v>
      </c>
      <c r="F1231" s="11">
        <f>Speed_Calc!B$5*E1231</f>
        <v>458.64788264033649</v>
      </c>
      <c r="G1231" s="15">
        <f>Speed_Calc!G$3+Speed_Calc!G$5*A1231^2</f>
        <v>77.263802499999031</v>
      </c>
      <c r="H1231" s="7">
        <f>(F1231-G1231)/Speed_Calc!G$2*9.806</f>
        <v>2.770260955448999</v>
      </c>
      <c r="I1231" s="4">
        <f t="shared" ref="I1231:I1294" si="81">A1231/3.6</f>
        <v>33.194444444444166</v>
      </c>
    </row>
    <row r="1232" spans="1:9" x14ac:dyDescent="0.15">
      <c r="A1232" s="11">
        <v>119.599999999999</v>
      </c>
      <c r="B1232" s="16">
        <v>1.4810000000000001</v>
      </c>
      <c r="C1232" s="11">
        <f t="shared" si="78"/>
        <v>7326.5096510440389</v>
      </c>
      <c r="D1232" s="11">
        <f t="shared" si="79"/>
        <v>225.77334481049382</v>
      </c>
      <c r="E1232" s="11">
        <f t="shared" si="80"/>
        <v>509.6889891206842</v>
      </c>
      <c r="F1232" s="11">
        <f>Speed_Calc!B$5*E1232</f>
        <v>458.72009020861577</v>
      </c>
      <c r="G1232" s="15">
        <f>Speed_Calc!G$3+Speed_Calc!G$5*A1232^2</f>
        <v>77.35968159999905</v>
      </c>
      <c r="H1232" s="7">
        <f>(F1232-G1232)/Speed_Calc!G$2*9.806</f>
        <v>2.7700890124563666</v>
      </c>
      <c r="I1232" s="4">
        <f t="shared" si="81"/>
        <v>33.222222222221944</v>
      </c>
    </row>
    <row r="1233" spans="1:9" x14ac:dyDescent="0.15">
      <c r="A1233" s="11">
        <v>119.69999999999899</v>
      </c>
      <c r="B1233" s="16">
        <v>1.4810000000000001</v>
      </c>
      <c r="C1233" s="11">
        <f t="shared" si="78"/>
        <v>7332.6354952338761</v>
      </c>
      <c r="D1233" s="11">
        <f t="shared" si="79"/>
        <v>225.9970241979031</v>
      </c>
      <c r="E1233" s="11">
        <f t="shared" si="80"/>
        <v>509.76772375467277</v>
      </c>
      <c r="F1233" s="11">
        <f>Speed_Calc!B$5*E1233</f>
        <v>458.79095137920552</v>
      </c>
      <c r="G1233" s="15">
        <f>Speed_Calc!G$3+Speed_Calc!G$5*A1233^2</f>
        <v>77.455640899999025</v>
      </c>
      <c r="H1233" s="7">
        <f>(F1233-G1233)/Speed_Calc!G$2*9.806</f>
        <v>2.7699067070808141</v>
      </c>
      <c r="I1233" s="4">
        <f t="shared" si="81"/>
        <v>33.249999999999723</v>
      </c>
    </row>
    <row r="1234" spans="1:9" x14ac:dyDescent="0.15">
      <c r="A1234" s="11">
        <v>119.799999999999</v>
      </c>
      <c r="B1234" s="16">
        <v>1.4810000000000001</v>
      </c>
      <c r="C1234" s="11">
        <f t="shared" si="78"/>
        <v>7338.7613394237114</v>
      </c>
      <c r="D1234" s="11">
        <f t="shared" si="79"/>
        <v>226.22009345884675</v>
      </c>
      <c r="E1234" s="11">
        <f t="shared" si="80"/>
        <v>509.84495186885738</v>
      </c>
      <c r="F1234" s="11">
        <f>Speed_Calc!B$5*E1234</f>
        <v>458.86045668197164</v>
      </c>
      <c r="G1234" s="15">
        <f>Speed_Calc!G$3+Speed_Calc!G$5*A1234^2</f>
        <v>77.551680399999043</v>
      </c>
      <c r="H1234" s="7">
        <f>(F1234-G1234)/Speed_Calc!G$2*9.806</f>
        <v>2.7697139705340912</v>
      </c>
      <c r="I1234" s="4">
        <f t="shared" si="81"/>
        <v>33.277777777777501</v>
      </c>
    </row>
    <row r="1235" spans="1:9" x14ac:dyDescent="0.15">
      <c r="A1235" s="11">
        <v>119.899999999999</v>
      </c>
      <c r="B1235" s="16">
        <v>1.4810000000000001</v>
      </c>
      <c r="C1235" s="11">
        <f t="shared" si="78"/>
        <v>7344.887183613544</v>
      </c>
      <c r="D1235" s="11">
        <f t="shared" si="79"/>
        <v>226.44254623506808</v>
      </c>
      <c r="E1235" s="11">
        <f t="shared" si="80"/>
        <v>509.92066291466995</v>
      </c>
      <c r="F1235" s="11">
        <f>Speed_Calc!B$5*E1235</f>
        <v>458.92859662320296</v>
      </c>
      <c r="G1235" s="15">
        <f>Speed_Calc!G$3+Speed_Calc!G$5*A1235^2</f>
        <v>77.647800099999031</v>
      </c>
      <c r="H1235" s="7">
        <f>(F1235-G1235)/Speed_Calc!G$2*9.806</f>
        <v>2.7695107338566944</v>
      </c>
      <c r="I1235" s="4">
        <f t="shared" si="81"/>
        <v>33.305555555555273</v>
      </c>
    </row>
    <row r="1236" spans="1:9" x14ac:dyDescent="0.15">
      <c r="A1236" s="11">
        <v>119.99999999999901</v>
      </c>
      <c r="B1236" s="16">
        <v>1.4810000000000001</v>
      </c>
      <c r="C1236" s="11">
        <f t="shared" si="78"/>
        <v>7351.0130278033848</v>
      </c>
      <c r="D1236" s="11">
        <f t="shared" si="79"/>
        <v>226.66437614103751</v>
      </c>
      <c r="E1236" s="11">
        <f t="shared" si="80"/>
        <v>509.99484631733844</v>
      </c>
      <c r="F1236" s="11">
        <f>Speed_Calc!B$5*E1236</f>
        <v>458.99536168560462</v>
      </c>
      <c r="G1236" s="15">
        <f>Speed_Calc!G$3+Speed_Calc!G$5*A1236^2</f>
        <v>77.743999999999033</v>
      </c>
      <c r="H1236" s="7">
        <f>(F1236-G1236)/Speed_Calc!G$2*9.806</f>
        <v>2.7692969279178135</v>
      </c>
      <c r="I1236" s="4">
        <f t="shared" si="81"/>
        <v>33.333333333333059</v>
      </c>
    </row>
    <row r="1237" spans="1:9" x14ac:dyDescent="0.15">
      <c r="A1237" s="11">
        <v>120.099999999999</v>
      </c>
      <c r="B1237" s="16">
        <v>1.4810000000000001</v>
      </c>
      <c r="C1237" s="11">
        <f t="shared" si="78"/>
        <v>7357.1388719932193</v>
      </c>
      <c r="D1237" s="11">
        <f t="shared" si="79"/>
        <v>226.88557676390474</v>
      </c>
      <c r="E1237" s="11">
        <f t="shared" si="80"/>
        <v>510.06749147589323</v>
      </c>
      <c r="F1237" s="11">
        <f>Speed_Calc!B$5*E1237</f>
        <v>459.06074232830395</v>
      </c>
      <c r="G1237" s="15">
        <f>Speed_Calc!G$3+Speed_Calc!G$5*A1237^2</f>
        <v>77.840280099999035</v>
      </c>
      <c r="H1237" s="7">
        <f>(F1237-G1237)/Speed_Calc!G$2*9.806</f>
        <v>2.7690724834153757</v>
      </c>
      <c r="I1237" s="4">
        <f t="shared" si="81"/>
        <v>33.36111111111083</v>
      </c>
    </row>
    <row r="1238" spans="1:9" x14ac:dyDescent="0.15">
      <c r="A1238" s="11">
        <v>120.19999999999899</v>
      </c>
      <c r="B1238" s="16">
        <v>1.4810000000000001</v>
      </c>
      <c r="C1238" s="11">
        <f t="shared" si="78"/>
        <v>7363.2647161830546</v>
      </c>
      <c r="D1238" s="11">
        <f t="shared" si="79"/>
        <v>227.10614166345445</v>
      </c>
      <c r="E1238" s="11">
        <f t="shared" si="80"/>
        <v>510.13858776317159</v>
      </c>
      <c r="F1238" s="11">
        <f>Speed_Calc!B$5*E1238</f>
        <v>459.12472898685445</v>
      </c>
      <c r="G1238" s="15">
        <f>Speed_Calc!G$3+Speed_Calc!G$5*A1238^2</f>
        <v>77.936640399999021</v>
      </c>
      <c r="H1238" s="7">
        <f>(F1238-G1238)/Speed_Calc!G$2*9.806</f>
        <v>2.7688373308760772</v>
      </c>
      <c r="I1238" s="4">
        <f t="shared" si="81"/>
        <v>33.388888888888609</v>
      </c>
    </row>
    <row r="1239" spans="1:9" x14ac:dyDescent="0.15">
      <c r="A1239" s="11">
        <v>120.299999999999</v>
      </c>
      <c r="B1239" s="16">
        <v>1.4810000000000001</v>
      </c>
      <c r="C1239" s="11">
        <f t="shared" si="78"/>
        <v>7369.3905603728908</v>
      </c>
      <c r="D1239" s="11">
        <f t="shared" si="79"/>
        <v>227.32606437204819</v>
      </c>
      <c r="E1239" s="11">
        <f t="shared" si="80"/>
        <v>510.20812452579827</v>
      </c>
      <c r="F1239" s="11">
        <f>Speed_Calc!B$5*E1239</f>
        <v>459.18731207321844</v>
      </c>
      <c r="G1239" s="15">
        <f>Speed_Calc!G$3+Speed_Calc!G$5*A1239^2</f>
        <v>78.033080899999035</v>
      </c>
      <c r="H1239" s="7">
        <f>(F1239-G1239)/Speed_Calc!G$2*9.806</f>
        <v>2.768591400655251</v>
      </c>
      <c r="I1239" s="4">
        <f t="shared" si="81"/>
        <v>33.416666666666387</v>
      </c>
    </row>
    <row r="1240" spans="1:9" x14ac:dyDescent="0.15">
      <c r="A1240" s="11">
        <v>120.399999999999</v>
      </c>
      <c r="B1240" s="16">
        <v>1.4810000000000001</v>
      </c>
      <c r="C1240" s="11">
        <f t="shared" si="78"/>
        <v>7375.5164045627271</v>
      </c>
      <c r="D1240" s="11">
        <f t="shared" si="79"/>
        <v>227.54533839458512</v>
      </c>
      <c r="E1240" s="11">
        <f t="shared" si="80"/>
        <v>510.27609108420683</v>
      </c>
      <c r="F1240" s="11">
        <f>Speed_Calc!B$5*E1240</f>
        <v>459.24848197578615</v>
      </c>
      <c r="G1240" s="15">
        <f>Speed_Calc!G$3+Speed_Calc!G$5*A1240^2</f>
        <v>78.129601599999035</v>
      </c>
      <c r="H1240" s="7">
        <f>(F1240-G1240)/Speed_Calc!G$2*9.806</f>
        <v>2.7683346229370134</v>
      </c>
      <c r="I1240" s="4">
        <f t="shared" si="81"/>
        <v>33.444444444444166</v>
      </c>
    </row>
    <row r="1241" spans="1:9" x14ac:dyDescent="0.15">
      <c r="A1241" s="11">
        <v>120.49999999999901</v>
      </c>
      <c r="B1241" s="16">
        <v>1.4810000000000001</v>
      </c>
      <c r="C1241" s="11">
        <f t="shared" si="78"/>
        <v>7381.6422487525624</v>
      </c>
      <c r="D1241" s="11">
        <f t="shared" si="79"/>
        <v>227.7639572084484</v>
      </c>
      <c r="E1241" s="11">
        <f t="shared" si="80"/>
        <v>510.3424767326274</v>
      </c>
      <c r="F1241" s="11">
        <f>Speed_Calc!B$5*E1241</f>
        <v>459.30822905936469</v>
      </c>
      <c r="G1241" s="15">
        <f>Speed_Calc!G$3+Speed_Calc!G$5*A1241^2</f>
        <v>78.226202499999033</v>
      </c>
      <c r="H1241" s="7">
        <f>(F1241-G1241)/Speed_Calc!G$2*9.806</f>
        <v>2.7680669277341772</v>
      </c>
      <c r="I1241" s="4">
        <f t="shared" si="81"/>
        <v>33.472222222221944</v>
      </c>
    </row>
    <row r="1242" spans="1:9" x14ac:dyDescent="0.15">
      <c r="A1242" s="11">
        <v>120.599999999999</v>
      </c>
      <c r="B1242" s="16">
        <v>1.4810000000000001</v>
      </c>
      <c r="C1242" s="11">
        <f t="shared" si="78"/>
        <v>7387.7680929424005</v>
      </c>
      <c r="D1242" s="11">
        <f t="shared" si="79"/>
        <v>227.9819142634592</v>
      </c>
      <c r="E1242" s="11">
        <f t="shared" si="80"/>
        <v>510.40727073909193</v>
      </c>
      <c r="F1242" s="11">
        <f>Speed_Calc!B$5*E1242</f>
        <v>459.36654366518275</v>
      </c>
      <c r="G1242" s="15">
        <f>Speed_Calc!G$3+Speed_Calc!G$5*A1242^2</f>
        <v>78.322883599999031</v>
      </c>
      <c r="H1242" s="7">
        <f>(F1242-G1242)/Speed_Calc!G$2*9.806</f>
        <v>2.7677882448882896</v>
      </c>
      <c r="I1242" s="4">
        <f t="shared" si="81"/>
        <v>33.499999999999723</v>
      </c>
    </row>
    <row r="1243" spans="1:9" x14ac:dyDescent="0.15">
      <c r="A1243" s="11">
        <v>120.69999999999899</v>
      </c>
      <c r="B1243" s="16">
        <v>1.4810000000000001</v>
      </c>
      <c r="C1243" s="11">
        <f t="shared" si="78"/>
        <v>7393.893937132234</v>
      </c>
      <c r="D1243" s="11">
        <f t="shared" si="79"/>
        <v>228.19920298182655</v>
      </c>
      <c r="E1243" s="11">
        <f t="shared" si="80"/>
        <v>510.4704623454324</v>
      </c>
      <c r="F1243" s="11">
        <f>Speed_Calc!B$5*E1243</f>
        <v>459.42341611088915</v>
      </c>
      <c r="G1243" s="15">
        <f>Speed_Calc!G$3+Speed_Calc!G$5*A1243^2</f>
        <v>78.419644899999014</v>
      </c>
      <c r="H1243" s="7">
        <f>(F1243-G1243)/Speed_Calc!G$2*9.806</f>
        <v>2.7674985040696209</v>
      </c>
      <c r="I1243" s="4">
        <f t="shared" si="81"/>
        <v>33.527777777777494</v>
      </c>
    </row>
    <row r="1244" spans="1:9" x14ac:dyDescent="0.15">
      <c r="A1244" s="11">
        <v>120.799999999999</v>
      </c>
      <c r="B1244" s="16">
        <v>1.4810000000000001</v>
      </c>
      <c r="C1244" s="11">
        <f t="shared" si="78"/>
        <v>7400.0197813220739</v>
      </c>
      <c r="D1244" s="11">
        <f t="shared" si="79"/>
        <v>228.41581675809891</v>
      </c>
      <c r="E1244" s="11">
        <f t="shared" si="80"/>
        <v>510.53204076727815</v>
      </c>
      <c r="F1244" s="11">
        <f>Speed_Calc!B$5*E1244</f>
        <v>459.47883669055034</v>
      </c>
      <c r="G1244" s="15">
        <f>Speed_Calc!G$3+Speed_Calc!G$5*A1244^2</f>
        <v>78.516486399999025</v>
      </c>
      <c r="H1244" s="7">
        <f>(F1244-G1244)/Speed_Calc!G$2*9.806</f>
        <v>2.767197634777145</v>
      </c>
      <c r="I1244" s="4">
        <f t="shared" si="81"/>
        <v>33.55555555555528</v>
      </c>
    </row>
    <row r="1245" spans="1:9" x14ac:dyDescent="0.15">
      <c r="A1245" s="11">
        <v>120.899999999999</v>
      </c>
      <c r="B1245" s="16">
        <v>1.4810000000000001</v>
      </c>
      <c r="C1245" s="11">
        <f t="shared" si="78"/>
        <v>7406.1456255119083</v>
      </c>
      <c r="D1245" s="11">
        <f t="shared" si="79"/>
        <v>228.63174895911806</v>
      </c>
      <c r="E1245" s="11">
        <f t="shared" si="80"/>
        <v>510.59199519406445</v>
      </c>
      <c r="F1245" s="11">
        <f>Speed_Calc!B$5*E1245</f>
        <v>459.53279567465802</v>
      </c>
      <c r="G1245" s="15">
        <f>Speed_Calc!G$3+Speed_Calc!G$5*A1245^2</f>
        <v>78.61340809999902</v>
      </c>
      <c r="H1245" s="7">
        <f>(F1245-G1245)/Speed_Calc!G$2*9.806</f>
        <v>2.7668855663385967</v>
      </c>
      <c r="I1245" s="4">
        <f t="shared" si="81"/>
        <v>33.583333333333051</v>
      </c>
    </row>
    <row r="1246" spans="1:9" x14ac:dyDescent="0.15">
      <c r="A1246" s="11">
        <v>120.99999999999901</v>
      </c>
      <c r="B1246" s="16">
        <v>1.4810000000000001</v>
      </c>
      <c r="C1246" s="11">
        <f t="shared" si="78"/>
        <v>7412.2714697017464</v>
      </c>
      <c r="D1246" s="11">
        <f t="shared" si="79"/>
        <v>228.84699292396613</v>
      </c>
      <c r="E1246" s="11">
        <f t="shared" si="80"/>
        <v>510.65031478901943</v>
      </c>
      <c r="F1246" s="11">
        <f>Speed_Calc!B$5*E1246</f>
        <v>459.58528331011752</v>
      </c>
      <c r="G1246" s="15">
        <f>Speed_Calc!G$3+Speed_Calc!G$5*A1246^2</f>
        <v>78.71040999999903</v>
      </c>
      <c r="H1246" s="7">
        <f>(F1246-G1246)/Speed_Calc!G$2*9.806</f>
        <v>2.7665622279103861</v>
      </c>
      <c r="I1246" s="4">
        <f t="shared" si="81"/>
        <v>33.611111111110837</v>
      </c>
    </row>
    <row r="1247" spans="1:9" x14ac:dyDescent="0.15">
      <c r="A1247" s="11">
        <v>121.099999999999</v>
      </c>
      <c r="B1247" s="16">
        <v>1.4810000000000001</v>
      </c>
      <c r="C1247" s="11">
        <f t="shared" si="78"/>
        <v>7418.3973138915808</v>
      </c>
      <c r="D1247" s="11">
        <f t="shared" si="79"/>
        <v>229.06154196392146</v>
      </c>
      <c r="E1247" s="11">
        <f t="shared" si="80"/>
        <v>510.7069886891768</v>
      </c>
      <c r="F1247" s="11">
        <f>Speed_Calc!B$5*E1247</f>
        <v>459.63628982025915</v>
      </c>
      <c r="G1247" s="15">
        <f>Speed_Calc!G$3+Speed_Calc!G$5*A1247^2</f>
        <v>78.807492099999024</v>
      </c>
      <c r="H1247" s="7">
        <f>(F1247-G1247)/Speed_Calc!G$2*9.806</f>
        <v>2.7662275484776822</v>
      </c>
      <c r="I1247" s="4">
        <f t="shared" si="81"/>
        <v>33.638888888888609</v>
      </c>
    </row>
    <row r="1248" spans="1:9" x14ac:dyDescent="0.15">
      <c r="A1248" s="11">
        <v>121.19999999999899</v>
      </c>
      <c r="B1248" s="16">
        <v>1.4810000000000001</v>
      </c>
      <c r="C1248" s="11">
        <f t="shared" si="78"/>
        <v>7424.523158081417</v>
      </c>
      <c r="D1248" s="11">
        <f t="shared" si="79"/>
        <v>229.27538936240828</v>
      </c>
      <c r="E1248" s="11">
        <f t="shared" si="80"/>
        <v>510.76200600536924</v>
      </c>
      <c r="F1248" s="11">
        <f>Speed_Calc!B$5*E1248</f>
        <v>459.68580540483231</v>
      </c>
      <c r="G1248" s="15">
        <f>Speed_Calc!G$3+Speed_Calc!G$5*A1248^2</f>
        <v>78.904654399999018</v>
      </c>
      <c r="H1248" s="7">
        <f>(F1248-G1248)/Speed_Calc!G$2*9.806</f>
        <v>2.7658814568543666</v>
      </c>
      <c r="I1248" s="4">
        <f t="shared" si="81"/>
        <v>33.666666666666387</v>
      </c>
    </row>
    <row r="1249" spans="1:9" x14ac:dyDescent="0.15">
      <c r="A1249" s="11">
        <v>121.299999999999</v>
      </c>
      <c r="B1249" s="16">
        <v>1.4810000000000001</v>
      </c>
      <c r="C1249" s="11">
        <f t="shared" si="78"/>
        <v>7430.6490022712533</v>
      </c>
      <c r="D1249" s="11">
        <f t="shared" si="79"/>
        <v>229.48852837494647</v>
      </c>
      <c r="E1249" s="11">
        <f t="shared" si="80"/>
        <v>510.81535582222648</v>
      </c>
      <c r="F1249" s="11">
        <f>Speed_Calc!B$5*E1249</f>
        <v>459.73382024000387</v>
      </c>
      <c r="G1249" s="15">
        <f>Speed_Calc!G$3+Speed_Calc!G$5*A1249^2</f>
        <v>79.001896899999025</v>
      </c>
      <c r="H1249" s="7">
        <f>(F1249-G1249)/Speed_Calc!G$2*9.806</f>
        <v>2.7655238816830274</v>
      </c>
      <c r="I1249" s="4">
        <f t="shared" si="81"/>
        <v>33.694444444444166</v>
      </c>
    </row>
    <row r="1250" spans="1:9" x14ac:dyDescent="0.15">
      <c r="A1250" s="11">
        <v>121.399999999999</v>
      </c>
      <c r="B1250" s="16">
        <v>1.4810000000000001</v>
      </c>
      <c r="C1250" s="11">
        <f t="shared" si="78"/>
        <v>7436.7748464610886</v>
      </c>
      <c r="D1250" s="11">
        <f t="shared" si="79"/>
        <v>229.70095222910649</v>
      </c>
      <c r="E1250" s="11">
        <f t="shared" si="80"/>
        <v>510.86702719818186</v>
      </c>
      <c r="F1250" s="11">
        <f>Speed_Calc!B$5*E1250</f>
        <v>459.7803244783637</v>
      </c>
      <c r="G1250" s="15">
        <f>Speed_Calc!G$3+Speed_Calc!G$5*A1250^2</f>
        <v>79.099219599999032</v>
      </c>
      <c r="H1250" s="7">
        <f>(F1250-G1250)/Speed_Calc!G$2*9.806</f>
        <v>2.765154751434995</v>
      </c>
      <c r="I1250" s="4">
        <f t="shared" si="81"/>
        <v>33.722222222221944</v>
      </c>
    </row>
    <row r="1251" spans="1:9" x14ac:dyDescent="0.15">
      <c r="A1251" s="11">
        <v>121.49999999999901</v>
      </c>
      <c r="B1251" s="16">
        <v>1.4810000000000001</v>
      </c>
      <c r="C1251" s="11">
        <f t="shared" si="78"/>
        <v>7442.9006906509267</v>
      </c>
      <c r="D1251" s="11">
        <f t="shared" si="79"/>
        <v>229.91265412445821</v>
      </c>
      <c r="E1251" s="11">
        <f t="shared" si="80"/>
        <v>510.91700916546688</v>
      </c>
      <c r="F1251" s="11">
        <f>Speed_Calc!B$5*E1251</f>
        <v>459.82530824892018</v>
      </c>
      <c r="G1251" s="15">
        <f>Speed_Calc!G$3+Speed_Calc!G$5*A1251^2</f>
        <v>79.196622499999023</v>
      </c>
      <c r="H1251" s="7">
        <f>(F1251-G1251)/Speed_Calc!G$2*9.806</f>
        <v>2.7647739944103118</v>
      </c>
      <c r="I1251" s="4">
        <f t="shared" si="81"/>
        <v>33.749999999999723</v>
      </c>
    </row>
    <row r="1252" spans="1:9" x14ac:dyDescent="0.15">
      <c r="A1252" s="11">
        <v>121.599999999999</v>
      </c>
      <c r="B1252" s="16">
        <v>1.4810000000000001</v>
      </c>
      <c r="C1252" s="11">
        <f t="shared" si="78"/>
        <v>7449.026534840762</v>
      </c>
      <c r="D1252" s="11">
        <f t="shared" si="79"/>
        <v>230.1236272325238</v>
      </c>
      <c r="E1252" s="11">
        <f t="shared" si="80"/>
        <v>510.9652907301147</v>
      </c>
      <c r="F1252" s="11">
        <f>Speed_Calc!B$5*E1252</f>
        <v>459.86876165710322</v>
      </c>
      <c r="G1252" s="15">
        <f>Speed_Calc!G$3+Speed_Calc!G$5*A1252^2</f>
        <v>79.294105599999028</v>
      </c>
      <c r="H1252" s="7">
        <f>(F1252-G1252)/Speed_Calc!G$2*9.806</f>
        <v>2.7643815387377511</v>
      </c>
      <c r="I1252" s="4">
        <f t="shared" si="81"/>
        <v>33.777777777777501</v>
      </c>
    </row>
    <row r="1253" spans="1:9" x14ac:dyDescent="0.15">
      <c r="A1253" s="11">
        <v>121.69999999999899</v>
      </c>
      <c r="B1253" s="16">
        <v>1.4810000000000001</v>
      </c>
      <c r="C1253" s="11">
        <f t="shared" si="78"/>
        <v>7455.1523790305964</v>
      </c>
      <c r="D1253" s="11">
        <f t="shared" si="79"/>
        <v>230.33386469672871</v>
      </c>
      <c r="E1253" s="11">
        <f t="shared" si="80"/>
        <v>511.01186087195794</v>
      </c>
      <c r="F1253" s="11">
        <f>Speed_Calc!B$5*E1253</f>
        <v>459.91067478476214</v>
      </c>
      <c r="G1253" s="15">
        <f>Speed_Calc!G$3+Speed_Calc!G$5*A1253^2</f>
        <v>79.391668899999019</v>
      </c>
      <c r="H1253" s="7">
        <f>(F1253-G1253)/Speed_Calc!G$2*9.806</f>
        <v>2.7639773123748053</v>
      </c>
      <c r="I1253" s="4">
        <f t="shared" si="81"/>
        <v>33.805555555555273</v>
      </c>
    </row>
    <row r="1254" spans="1:9" x14ac:dyDescent="0.15">
      <c r="A1254" s="11">
        <v>121.799999999999</v>
      </c>
      <c r="B1254" s="16">
        <v>1.4810000000000001</v>
      </c>
      <c r="C1254" s="11">
        <f t="shared" si="78"/>
        <v>7461.2782232204354</v>
      </c>
      <c r="D1254" s="11">
        <f t="shared" si="79"/>
        <v>230.54335963235241</v>
      </c>
      <c r="E1254" s="11">
        <f t="shared" si="80"/>
        <v>511.05670854462778</v>
      </c>
      <c r="F1254" s="11">
        <f>Speed_Calc!B$5*E1254</f>
        <v>459.95103769016504</v>
      </c>
      <c r="G1254" s="15">
        <f>Speed_Calc!G$3+Speed_Calc!G$5*A1254^2</f>
        <v>79.489312399999022</v>
      </c>
      <c r="H1254" s="7">
        <f>(F1254-G1254)/Speed_Calc!G$2*9.806</f>
        <v>2.7635612431076799</v>
      </c>
      <c r="I1254" s="4">
        <f t="shared" si="81"/>
        <v>33.833333333333059</v>
      </c>
    </row>
    <row r="1255" spans="1:9" x14ac:dyDescent="0.15">
      <c r="A1255" s="11">
        <v>121.899999999999</v>
      </c>
      <c r="B1255" s="16">
        <v>1.4810000000000001</v>
      </c>
      <c r="C1255" s="11">
        <f t="shared" si="78"/>
        <v>7467.4040674102707</v>
      </c>
      <c r="D1255" s="11">
        <f t="shared" si="79"/>
        <v>230.75210512648152</v>
      </c>
      <c r="E1255" s="11">
        <f t="shared" si="80"/>
        <v>511.09982267555802</v>
      </c>
      <c r="F1255" s="11">
        <f>Speed_Calc!B$5*E1255</f>
        <v>459.98984040800224</v>
      </c>
      <c r="G1255" s="15">
        <f>Speed_Calc!G$3+Speed_Calc!G$5*A1255^2</f>
        <v>79.587036099999011</v>
      </c>
      <c r="H1255" s="7">
        <f>(F1255-G1255)/Speed_Calc!G$2*9.806</f>
        <v>2.7631332585513184</v>
      </c>
      <c r="I1255" s="4">
        <f t="shared" si="81"/>
        <v>33.86111111111083</v>
      </c>
    </row>
    <row r="1256" spans="1:9" x14ac:dyDescent="0.15">
      <c r="A1256" s="11">
        <v>121.99999999999901</v>
      </c>
      <c r="B1256" s="16">
        <v>1.4810000000000001</v>
      </c>
      <c r="C1256" s="11">
        <f t="shared" si="78"/>
        <v>7473.5299116001061</v>
      </c>
      <c r="D1256" s="11">
        <f t="shared" si="79"/>
        <v>230.96009423795948</v>
      </c>
      <c r="E1256" s="11">
        <f t="shared" si="80"/>
        <v>511.14119216598021</v>
      </c>
      <c r="F1256" s="11">
        <f>Speed_Calc!B$5*E1256</f>
        <v>460.02707294938222</v>
      </c>
      <c r="G1256" s="15">
        <f>Speed_Calc!G$3+Speed_Calc!G$5*A1256^2</f>
        <v>79.684839999999028</v>
      </c>
      <c r="H1256" s="7">
        <f>(F1256-G1256)/Speed_Calc!G$2*9.806</f>
        <v>2.7626932861493714</v>
      </c>
      <c r="I1256" s="4">
        <f t="shared" si="81"/>
        <v>33.888888888888609</v>
      </c>
    </row>
    <row r="1257" spans="1:9" x14ac:dyDescent="0.15">
      <c r="A1257" s="11">
        <v>122.099999999999</v>
      </c>
      <c r="B1257" s="16">
        <v>1.4810000000000001</v>
      </c>
      <c r="C1257" s="11">
        <f t="shared" si="78"/>
        <v>7479.6557557899432</v>
      </c>
      <c r="D1257" s="11">
        <f t="shared" si="79"/>
        <v>231.16731999733906</v>
      </c>
      <c r="E1257" s="11">
        <f t="shared" si="80"/>
        <v>511.18080589092597</v>
      </c>
      <c r="F1257" s="11">
        <f>Speed_Calc!B$5*E1257</f>
        <v>460.06272530183338</v>
      </c>
      <c r="G1257" s="15">
        <f>Speed_Calc!G$3+Speed_Calc!G$5*A1257^2</f>
        <v>79.782724099999015</v>
      </c>
      <c r="H1257" s="7">
        <f>(F1257-G1257)/Speed_Calc!G$2*9.806</f>
        <v>2.7622412531742127</v>
      </c>
      <c r="I1257" s="4">
        <f t="shared" si="81"/>
        <v>33.916666666666387</v>
      </c>
    </row>
    <row r="1258" spans="1:9" x14ac:dyDescent="0.15">
      <c r="A1258" s="11">
        <v>122.19999999999899</v>
      </c>
      <c r="B1258" s="16">
        <v>1.4810000000000001</v>
      </c>
      <c r="C1258" s="11">
        <f t="shared" si="78"/>
        <v>7485.7815999797804</v>
      </c>
      <c r="D1258" s="11">
        <f t="shared" si="79"/>
        <v>231.37377540683536</v>
      </c>
      <c r="E1258" s="11">
        <f t="shared" si="80"/>
        <v>511.21865269923137</v>
      </c>
      <c r="F1258" s="11">
        <f>Speed_Calc!B$5*E1258</f>
        <v>460.09678742930822</v>
      </c>
      <c r="G1258" s="15">
        <f>Speed_Calc!G$3+Speed_Calc!G$5*A1258^2</f>
        <v>79.880688399999002</v>
      </c>
      <c r="H1258" s="7">
        <f>(F1258-G1258)/Speed_Calc!G$2*9.806</f>
        <v>2.7617770867269673</v>
      </c>
      <c r="I1258" s="4">
        <f t="shared" si="81"/>
        <v>33.944444444444166</v>
      </c>
    </row>
    <row r="1259" spans="1:9" x14ac:dyDescent="0.15">
      <c r="A1259" s="11">
        <v>122.299999999999</v>
      </c>
      <c r="B1259" s="16">
        <v>1.4810000000000001</v>
      </c>
      <c r="C1259" s="11">
        <f t="shared" si="78"/>
        <v>7491.9074441696166</v>
      </c>
      <c r="D1259" s="11">
        <f t="shared" si="79"/>
        <v>231.57945344027428</v>
      </c>
      <c r="E1259" s="11">
        <f t="shared" si="80"/>
        <v>511.25472141352867</v>
      </c>
      <c r="F1259" s="11">
        <f>Speed_Calc!B$5*E1259</f>
        <v>460.1292492721758</v>
      </c>
      <c r="G1259" s="15">
        <f>Speed_Calc!G$3+Speed_Calc!G$5*A1259^2</f>
        <v>79.978732899999017</v>
      </c>
      <c r="H1259" s="7">
        <f>(F1259-G1259)/Speed_Calc!G$2*9.806</f>
        <v>2.7613007137374557</v>
      </c>
      <c r="I1259" s="4">
        <f t="shared" si="81"/>
        <v>33.972222222221944</v>
      </c>
    </row>
    <row r="1260" spans="1:9" x14ac:dyDescent="0.15">
      <c r="A1260" s="11">
        <v>122.399999999999</v>
      </c>
      <c r="B1260" s="16">
        <v>1.4810000000000001</v>
      </c>
      <c r="C1260" s="11">
        <f t="shared" si="78"/>
        <v>7498.0332883594529</v>
      </c>
      <c r="D1260" s="11">
        <f t="shared" si="79"/>
        <v>231.78434704304428</v>
      </c>
      <c r="E1260" s="11">
        <f t="shared" si="80"/>
        <v>511.28900083024877</v>
      </c>
      <c r="F1260" s="11">
        <f>Speed_Calc!B$5*E1260</f>
        <v>460.16010074722391</v>
      </c>
      <c r="G1260" s="15">
        <f>Speed_Calc!G$3+Speed_Calc!G$5*A1260^2</f>
        <v>80.076857599999016</v>
      </c>
      <c r="H1260" s="7">
        <f>(F1260-G1260)/Speed_Calc!G$2*9.806</f>
        <v>2.7608120609642128</v>
      </c>
      <c r="I1260" s="4">
        <f t="shared" si="81"/>
        <v>33.999999999999723</v>
      </c>
    </row>
    <row r="1261" spans="1:9" x14ac:dyDescent="0.15">
      <c r="A1261" s="11">
        <v>122.49999999999901</v>
      </c>
      <c r="B1261" s="16">
        <v>1.4810000000000001</v>
      </c>
      <c r="C1261" s="11">
        <f t="shared" si="78"/>
        <v>7504.1591325492882</v>
      </c>
      <c r="D1261" s="11">
        <f t="shared" si="79"/>
        <v>231.98844913205116</v>
      </c>
      <c r="E1261" s="11">
        <f t="shared" si="80"/>
        <v>511.32147971962718</v>
      </c>
      <c r="F1261" s="11">
        <f>Speed_Calc!B$5*E1261</f>
        <v>460.18933174766448</v>
      </c>
      <c r="G1261" s="15">
        <f>Speed_Calc!G$3+Speed_Calc!G$5*A1261^2</f>
        <v>80.175062499999015</v>
      </c>
      <c r="H1261" s="7">
        <f>(F1261-G1261)/Speed_Calc!G$2*9.806</f>
        <v>2.7603110549945238</v>
      </c>
      <c r="I1261" s="4">
        <f t="shared" si="81"/>
        <v>34.027777777777501</v>
      </c>
    </row>
    <row r="1262" spans="1:9" x14ac:dyDescent="0.15">
      <c r="A1262" s="11">
        <v>122.599999999999</v>
      </c>
      <c r="B1262" s="16">
        <v>1.4810000000000001</v>
      </c>
      <c r="C1262" s="11">
        <f t="shared" si="78"/>
        <v>7510.2849767391253</v>
      </c>
      <c r="D1262" s="11">
        <f t="shared" si="79"/>
        <v>232.1917525956658</v>
      </c>
      <c r="E1262" s="11">
        <f t="shared" si="80"/>
        <v>511.35214682569551</v>
      </c>
      <c r="F1262" s="11">
        <f>Speed_Calc!B$5*E1262</f>
        <v>460.21693214312597</v>
      </c>
      <c r="G1262" s="15">
        <f>Speed_Calc!G$3+Speed_Calc!G$5*A1262^2</f>
        <v>80.273347599999013</v>
      </c>
      <c r="H1262" s="7">
        <f>(F1262-G1262)/Speed_Calc!G$2*9.806</f>
        <v>2.7597976222443728</v>
      </c>
      <c r="I1262" s="4">
        <f t="shared" si="81"/>
        <v>34.05555555555528</v>
      </c>
    </row>
    <row r="1263" spans="1:9" x14ac:dyDescent="0.15">
      <c r="A1263" s="11">
        <v>122.69999999999899</v>
      </c>
      <c r="B1263" s="16">
        <v>1.4810000000000001</v>
      </c>
      <c r="C1263" s="11">
        <f t="shared" si="78"/>
        <v>7516.4108209289589</v>
      </c>
      <c r="D1263" s="11">
        <f t="shared" si="79"/>
        <v>232.39425029367811</v>
      </c>
      <c r="E1263" s="11">
        <f t="shared" si="80"/>
        <v>511.38099086628864</v>
      </c>
      <c r="F1263" s="11">
        <f>Speed_Calc!B$5*E1263</f>
        <v>460.24289177965977</v>
      </c>
      <c r="G1263" s="15">
        <f>Speed_Calc!G$3+Speed_Calc!G$5*A1263^2</f>
        <v>80.371712899999011</v>
      </c>
      <c r="H1263" s="7">
        <f>(F1263-G1263)/Speed_Calc!G$2*9.806</f>
        <v>2.7592716889584841</v>
      </c>
      <c r="I1263" s="4">
        <f t="shared" si="81"/>
        <v>34.083333333333051</v>
      </c>
    </row>
    <row r="1264" spans="1:9" x14ac:dyDescent="0.15">
      <c r="A1264" s="11">
        <v>122.799999999999</v>
      </c>
      <c r="B1264" s="16">
        <v>1.4810000000000001</v>
      </c>
      <c r="C1264" s="11">
        <f t="shared" si="78"/>
        <v>7522.536665118796</v>
      </c>
      <c r="D1264" s="11">
        <f t="shared" si="79"/>
        <v>232.59593505724581</v>
      </c>
      <c r="E1264" s="11">
        <f t="shared" si="80"/>
        <v>511.40800053303661</v>
      </c>
      <c r="F1264" s="11">
        <f>Speed_Calc!B$5*E1264</f>
        <v>460.26720047973299</v>
      </c>
      <c r="G1264" s="15">
        <f>Speed_Calc!G$3+Speed_Calc!G$5*A1264^2</f>
        <v>80.470158399999008</v>
      </c>
      <c r="H1264" s="7">
        <f>(F1264-G1264)/Speed_Calc!G$2*9.806</f>
        <v>2.7587331812102747</v>
      </c>
      <c r="I1264" s="4">
        <f t="shared" si="81"/>
        <v>34.11111111111083</v>
      </c>
    </row>
    <row r="1265" spans="1:9" x14ac:dyDescent="0.15">
      <c r="A1265" s="11">
        <v>122.899999999999</v>
      </c>
      <c r="B1265" s="16">
        <v>1.4810000000000001</v>
      </c>
      <c r="C1265" s="11">
        <f t="shared" si="78"/>
        <v>7528.6625093086304</v>
      </c>
      <c r="D1265" s="11">
        <f t="shared" si="79"/>
        <v>232.79679968885142</v>
      </c>
      <c r="E1265" s="11">
        <f t="shared" si="80"/>
        <v>511.43316449137842</v>
      </c>
      <c r="F1265" s="11">
        <f>Speed_Calc!B$5*E1265</f>
        <v>460.28984804224058</v>
      </c>
      <c r="G1265" s="15">
        <f>Speed_Calc!G$3+Speed_Calc!G$5*A1265^2</f>
        <v>80.568684099999018</v>
      </c>
      <c r="H1265" s="7">
        <f>(F1265-G1265)/Speed_Calc!G$2*9.806</f>
        <v>2.7581820249019406</v>
      </c>
      <c r="I1265" s="4">
        <f t="shared" si="81"/>
        <v>34.138888888888609</v>
      </c>
    </row>
    <row r="1266" spans="1:9" x14ac:dyDescent="0.15">
      <c r="A1266" s="11">
        <v>122.99999999999901</v>
      </c>
      <c r="B1266" s="16">
        <v>1.4810000000000001</v>
      </c>
      <c r="C1266" s="11">
        <f t="shared" si="78"/>
        <v>7534.7883534984676</v>
      </c>
      <c r="D1266" s="11">
        <f t="shared" si="79"/>
        <v>232.99683696224554</v>
      </c>
      <c r="E1266" s="11">
        <f t="shared" si="80"/>
        <v>511.45647138054318</v>
      </c>
      <c r="F1266" s="11">
        <f>Speed_Calc!B$5*E1266</f>
        <v>460.31082424248888</v>
      </c>
      <c r="G1266" s="15">
        <f>Speed_Calc!G$3+Speed_Calc!G$5*A1266^2</f>
        <v>80.667289999999014</v>
      </c>
      <c r="H1266" s="7">
        <f>(F1266-G1266)/Speed_Calc!G$2*9.806</f>
        <v>2.7576181457643374</v>
      </c>
      <c r="I1266" s="4">
        <f t="shared" si="81"/>
        <v>34.166666666666387</v>
      </c>
    </row>
    <row r="1267" spans="1:9" x14ac:dyDescent="0.15">
      <c r="A1267" s="11">
        <v>123.099999999999</v>
      </c>
      <c r="B1267" s="16">
        <v>1.4810000000000001</v>
      </c>
      <c r="C1267" s="11">
        <f t="shared" si="78"/>
        <v>7540.9141976883056</v>
      </c>
      <c r="D1267" s="11">
        <f t="shared" si="79"/>
        <v>233.19603962240529</v>
      </c>
      <c r="E1267" s="11">
        <f t="shared" si="80"/>
        <v>511.47790981356559</v>
      </c>
      <c r="F1267" s="11">
        <f>Speed_Calc!B$5*E1267</f>
        <v>460.33011883220905</v>
      </c>
      <c r="G1267" s="15">
        <f>Speed_Calc!G$3+Speed_Calc!G$5*A1267^2</f>
        <v>80.765976099999008</v>
      </c>
      <c r="H1267" s="7">
        <f>(F1267-G1267)/Speed_Calc!G$2*9.806</f>
        <v>2.7570414693570751</v>
      </c>
      <c r="I1267" s="4">
        <f t="shared" si="81"/>
        <v>34.194444444444166</v>
      </c>
    </row>
    <row r="1268" spans="1:9" x14ac:dyDescent="0.15">
      <c r="A1268" s="11">
        <v>123.19999999999899</v>
      </c>
      <c r="B1268" s="16">
        <v>1.4810000000000001</v>
      </c>
      <c r="C1268" s="11">
        <f t="shared" si="78"/>
        <v>7547.0400418781419</v>
      </c>
      <c r="D1268" s="11">
        <f t="shared" si="79"/>
        <v>233.39440038548287</v>
      </c>
      <c r="E1268" s="11">
        <f t="shared" si="80"/>
        <v>511.49746837727992</v>
      </c>
      <c r="F1268" s="11">
        <f>Speed_Calc!B$5*E1268</f>
        <v>460.34772153955191</v>
      </c>
      <c r="G1268" s="15">
        <f>Speed_Calc!G$3+Speed_Calc!G$5*A1268^2</f>
        <v>80.864742399999002</v>
      </c>
      <c r="H1268" s="7">
        <f>(F1268-G1268)/Speed_Calc!G$2*9.806</f>
        <v>2.7564519210684857</v>
      </c>
      <c r="I1268" s="4">
        <f t="shared" si="81"/>
        <v>34.222222222221944</v>
      </c>
    </row>
    <row r="1269" spans="1:9" x14ac:dyDescent="0.15">
      <c r="A1269" s="11">
        <v>123.299999999999</v>
      </c>
      <c r="B1269" s="16">
        <v>1.4810000000000001</v>
      </c>
      <c r="C1269" s="11">
        <f t="shared" si="78"/>
        <v>7553.165886067979</v>
      </c>
      <c r="D1269" s="11">
        <f t="shared" si="79"/>
        <v>233.59191193875762</v>
      </c>
      <c r="E1269" s="11">
        <f t="shared" si="80"/>
        <v>511.51513563231998</v>
      </c>
      <c r="F1269" s="11">
        <f>Speed_Calc!B$5*E1269</f>
        <v>460.36362206908802</v>
      </c>
      <c r="G1269" s="15">
        <f>Speed_Calc!G$3+Speed_Calc!G$5*A1269^2</f>
        <v>80.96358889999901</v>
      </c>
      <c r="H1269" s="7">
        <f>(F1269-G1269)/Speed_Calc!G$2*9.806</f>
        <v>2.7558494261156197</v>
      </c>
      <c r="I1269" s="4">
        <f t="shared" si="81"/>
        <v>34.249999999999723</v>
      </c>
    </row>
    <row r="1270" spans="1:9" x14ac:dyDescent="0.15">
      <c r="A1270" s="11">
        <v>123.399999999999</v>
      </c>
      <c r="B1270" s="16">
        <v>1.4810000000000001</v>
      </c>
      <c r="C1270" s="11">
        <f t="shared" si="78"/>
        <v>7559.2917302578135</v>
      </c>
      <c r="D1270" s="11">
        <f t="shared" si="79"/>
        <v>233.78856694058717</v>
      </c>
      <c r="E1270" s="11">
        <f t="shared" si="80"/>
        <v>511.53090011312042</v>
      </c>
      <c r="F1270" s="11">
        <f>Speed_Calc!B$5*E1270</f>
        <v>460.37781010180839</v>
      </c>
      <c r="G1270" s="15">
        <f>Speed_Calc!G$3+Speed_Calc!G$5*A1270^2</f>
        <v>81.062515599999003</v>
      </c>
      <c r="H1270" s="7">
        <f>(F1270-G1270)/Speed_Calc!G$2*9.806</f>
        <v>2.7552339095442537</v>
      </c>
      <c r="I1270" s="4">
        <f t="shared" si="81"/>
        <v>34.277777777777501</v>
      </c>
    </row>
    <row r="1271" spans="1:9" x14ac:dyDescent="0.15">
      <c r="A1271" s="11">
        <v>123.49999999999901</v>
      </c>
      <c r="B1271" s="16">
        <v>1.4810000000000001</v>
      </c>
      <c r="C1271" s="11">
        <f t="shared" si="78"/>
        <v>7565.4175744476506</v>
      </c>
      <c r="D1271" s="11">
        <f t="shared" si="79"/>
        <v>233.98435802035991</v>
      </c>
      <c r="E1271" s="11">
        <f t="shared" si="80"/>
        <v>511.54475032791646</v>
      </c>
      <c r="F1271" s="11">
        <f>Speed_Calc!B$5*E1271</f>
        <v>460.39027529512481</v>
      </c>
      <c r="G1271" s="15">
        <f>Speed_Calc!G$3+Speed_Calc!G$5*A1271^2</f>
        <v>81.161522499999009</v>
      </c>
      <c r="H1271" s="7">
        <f>(F1271-G1271)/Speed_Calc!G$2*9.806</f>
        <v>2.7546052962288914</v>
      </c>
      <c r="I1271" s="4">
        <f t="shared" si="81"/>
        <v>34.30555555555528</v>
      </c>
    </row>
    <row r="1272" spans="1:9" x14ac:dyDescent="0.15">
      <c r="A1272" s="11">
        <v>123.599999999999</v>
      </c>
      <c r="B1272" s="16">
        <v>1.4810000000000001</v>
      </c>
      <c r="C1272" s="11">
        <f t="shared" si="78"/>
        <v>7571.543418637485</v>
      </c>
      <c r="D1272" s="11">
        <f t="shared" si="79"/>
        <v>234.17927777844346</v>
      </c>
      <c r="E1272" s="11">
        <f t="shared" si="80"/>
        <v>511.55667475873986</v>
      </c>
      <c r="F1272" s="11">
        <f>Speed_Calc!B$5*E1272</f>
        <v>460.40100728286586</v>
      </c>
      <c r="G1272" s="15">
        <f>Speed_Calc!G$3+Speed_Calc!G$5*A1272^2</f>
        <v>81.260609599999015</v>
      </c>
      <c r="H1272" s="7">
        <f>(F1272-G1272)/Speed_Calc!G$2*9.806</f>
        <v>2.7539635108727349</v>
      </c>
      <c r="I1272" s="4">
        <f t="shared" si="81"/>
        <v>34.333333333333051</v>
      </c>
    </row>
    <row r="1273" spans="1:9" x14ac:dyDescent="0.15">
      <c r="A1273" s="11">
        <v>123.69999999999899</v>
      </c>
      <c r="B1273" s="16">
        <v>1.4810000000000001</v>
      </c>
      <c r="C1273" s="11">
        <f t="shared" si="78"/>
        <v>7577.6692628273222</v>
      </c>
      <c r="D1273" s="11">
        <f t="shared" si="79"/>
        <v>234.37331878613975</v>
      </c>
      <c r="E1273" s="11">
        <f t="shared" si="80"/>
        <v>511.56666186142485</v>
      </c>
      <c r="F1273" s="11">
        <f>Speed_Calc!B$5*E1273</f>
        <v>460.4099956752824</v>
      </c>
      <c r="G1273" s="15">
        <f>Speed_Calc!G$3+Speed_Calc!G$5*A1273^2</f>
        <v>81.359776899998991</v>
      </c>
      <c r="H1273" s="7">
        <f>(F1273-G1273)/Speed_Calc!G$2*9.806</f>
        <v>2.753308478007725</v>
      </c>
      <c r="I1273" s="4">
        <f t="shared" si="81"/>
        <v>34.36111111111083</v>
      </c>
    </row>
    <row r="1274" spans="1:9" x14ac:dyDescent="0.15">
      <c r="A1274" s="11">
        <v>123.799999999999</v>
      </c>
      <c r="B1274" s="16">
        <v>1.4810000000000001</v>
      </c>
      <c r="C1274" s="11">
        <f t="shared" si="78"/>
        <v>7583.7951070171575</v>
      </c>
      <c r="D1274" s="11">
        <f t="shared" si="79"/>
        <v>234.56647358563583</v>
      </c>
      <c r="E1274" s="11">
        <f t="shared" si="80"/>
        <v>511.57470006560743</v>
      </c>
      <c r="F1274" s="11">
        <f>Speed_Calc!B$5*E1274</f>
        <v>460.41723005904669</v>
      </c>
      <c r="G1274" s="15">
        <f>Speed_Calc!G$3+Speed_Calc!G$5*A1274^2</f>
        <v>81.459024399999009</v>
      </c>
      <c r="H1274" s="7">
        <f>(F1274-G1274)/Speed_Calc!G$2*9.806</f>
        <v>2.7526401219945345</v>
      </c>
      <c r="I1274" s="4">
        <f t="shared" si="81"/>
        <v>34.388888888888609</v>
      </c>
    </row>
    <row r="1275" spans="1:9" x14ac:dyDescent="0.15">
      <c r="A1275" s="11">
        <v>123.899999999999</v>
      </c>
      <c r="B1275" s="16">
        <v>1.4810000000000001</v>
      </c>
      <c r="C1275" s="11">
        <f t="shared" si="78"/>
        <v>7589.9209512069947</v>
      </c>
      <c r="D1275" s="11">
        <f t="shared" si="79"/>
        <v>234.7587346899536</v>
      </c>
      <c r="E1275" s="11">
        <f t="shared" si="80"/>
        <v>511.58077777472147</v>
      </c>
      <c r="F1275" s="11">
        <f>Speed_Calc!B$5*E1275</f>
        <v>460.42269999724931</v>
      </c>
      <c r="G1275" s="15">
        <f>Speed_Calc!G$3+Speed_Calc!G$5*A1275^2</f>
        <v>81.558352099998999</v>
      </c>
      <c r="H1275" s="7">
        <f>(F1275-G1275)/Speed_Calc!G$2*9.806</f>
        <v>2.7519583670225454</v>
      </c>
      <c r="I1275" s="4">
        <f t="shared" si="81"/>
        <v>34.416666666666387</v>
      </c>
    </row>
    <row r="1276" spans="1:9" x14ac:dyDescent="0.15">
      <c r="A1276" s="11">
        <v>123.99999999999901</v>
      </c>
      <c r="B1276" s="16">
        <v>1.4810000000000001</v>
      </c>
      <c r="C1276" s="11">
        <f t="shared" si="78"/>
        <v>7596.04679539683</v>
      </c>
      <c r="D1276" s="11">
        <f t="shared" si="79"/>
        <v>234.95009458290218</v>
      </c>
      <c r="E1276" s="11">
        <f t="shared" si="80"/>
        <v>511.58488336600089</v>
      </c>
      <c r="F1276" s="11">
        <f>Speed_Calc!B$5*E1276</f>
        <v>460.42639502940079</v>
      </c>
      <c r="G1276" s="15">
        <f>Speed_Calc!G$3+Speed_Calc!G$5*A1276^2</f>
        <v>81.657759999999001</v>
      </c>
      <c r="H1276" s="7">
        <f>(F1276-G1276)/Speed_Calc!G$2*9.806</f>
        <v>2.7512631371098619</v>
      </c>
      <c r="I1276" s="4">
        <f t="shared" si="81"/>
        <v>34.444444444444166</v>
      </c>
    </row>
    <row r="1277" spans="1:9" x14ac:dyDescent="0.15">
      <c r="A1277" s="11">
        <v>124.099999999999</v>
      </c>
      <c r="B1277" s="16">
        <v>1.4810000000000001</v>
      </c>
      <c r="C1277" s="11">
        <f t="shared" si="78"/>
        <v>7602.1726395866672</v>
      </c>
      <c r="D1277" s="11">
        <f t="shared" si="79"/>
        <v>235.14054571903046</v>
      </c>
      <c r="E1277" s="11">
        <f t="shared" si="80"/>
        <v>511.58700519048136</v>
      </c>
      <c r="F1277" s="11">
        <f>Speed_Calc!B$5*E1277</f>
        <v>460.42830467143324</v>
      </c>
      <c r="G1277" s="15">
        <f>Speed_Calc!G$3+Speed_Calc!G$5*A1277^2</f>
        <v>81.757248099999003</v>
      </c>
      <c r="H1277" s="7">
        <f>(F1277-G1277)/Speed_Calc!G$2*9.806</f>
        <v>2.7505543561033212</v>
      </c>
      <c r="I1277" s="4">
        <f t="shared" si="81"/>
        <v>34.472222222221944</v>
      </c>
    </row>
    <row r="1278" spans="1:9" x14ac:dyDescent="0.15">
      <c r="A1278" s="11">
        <v>124.19999999999899</v>
      </c>
      <c r="B1278" s="16">
        <v>1.4810000000000001</v>
      </c>
      <c r="C1278" s="11">
        <f t="shared" si="78"/>
        <v>7608.2984837765052</v>
      </c>
      <c r="D1278" s="11">
        <f t="shared" si="79"/>
        <v>235.33008052357701</v>
      </c>
      <c r="E1278" s="11">
        <f t="shared" si="80"/>
        <v>511.58713157299752</v>
      </c>
      <c r="F1278" s="11">
        <f>Speed_Calc!B$5*E1278</f>
        <v>460.42841841569776</v>
      </c>
      <c r="G1278" s="15">
        <f>Speed_Calc!G$3+Speed_Calc!G$5*A1278^2</f>
        <v>81.856816399998991</v>
      </c>
      <c r="H1278" s="7">
        <f>(F1278-G1278)/Speed_Calc!G$2*9.806</f>
        <v>2.7498319476784752</v>
      </c>
      <c r="I1278" s="4">
        <f t="shared" si="81"/>
        <v>34.499999999999723</v>
      </c>
    </row>
    <row r="1279" spans="1:9" x14ac:dyDescent="0.15">
      <c r="A1279" s="11">
        <v>124.299999999999</v>
      </c>
      <c r="B1279" s="16">
        <v>1.4810000000000001</v>
      </c>
      <c r="C1279" s="11">
        <f t="shared" si="78"/>
        <v>7614.4243279663406</v>
      </c>
      <c r="D1279" s="11">
        <f t="shared" si="79"/>
        <v>235.51869139242194</v>
      </c>
      <c r="E1279" s="11">
        <f t="shared" si="80"/>
        <v>511.58525081218369</v>
      </c>
      <c r="F1279" s="11">
        <f>Speed_Calc!B$5*E1279</f>
        <v>460.42672573096536</v>
      </c>
      <c r="G1279" s="15">
        <f>Speed_Calc!G$3+Speed_Calc!G$5*A1279^2</f>
        <v>81.956464899999006</v>
      </c>
      <c r="H1279" s="7">
        <f>(F1279-G1279)/Speed_Calc!G$2*9.806</f>
        <v>2.7490958353395971</v>
      </c>
      <c r="I1279" s="4">
        <f t="shared" si="81"/>
        <v>34.527777777777501</v>
      </c>
    </row>
    <row r="1280" spans="1:9" x14ac:dyDescent="0.15">
      <c r="A1280" s="11">
        <v>124.399999999999</v>
      </c>
      <c r="B1280" s="16">
        <v>1.4810000000000001</v>
      </c>
      <c r="C1280" s="11">
        <f t="shared" si="78"/>
        <v>7620.5501721561759</v>
      </c>
      <c r="D1280" s="11">
        <f t="shared" si="79"/>
        <v>235.70637069203954</v>
      </c>
      <c r="E1280" s="11">
        <f t="shared" si="80"/>
        <v>511.58135118047591</v>
      </c>
      <c r="F1280" s="11">
        <f>Speed_Calc!B$5*E1280</f>
        <v>460.42321606242831</v>
      </c>
      <c r="G1280" s="15">
        <f>Speed_Calc!G$3+Speed_Calc!G$5*A1280^2</f>
        <v>82.056193599998991</v>
      </c>
      <c r="H1280" s="7">
        <f>(F1280-G1280)/Speed_Calc!G$2*9.806</f>
        <v>2.7483459424196899</v>
      </c>
      <c r="I1280" s="4">
        <f t="shared" si="81"/>
        <v>34.555555555555273</v>
      </c>
    </row>
    <row r="1281" spans="1:9" x14ac:dyDescent="0.15">
      <c r="A1281" s="11">
        <v>124.49999999999901</v>
      </c>
      <c r="B1281" s="16">
        <v>1.4810000000000001</v>
      </c>
      <c r="C1281" s="11">
        <f t="shared" si="78"/>
        <v>7626.6760163460149</v>
      </c>
      <c r="D1281" s="11">
        <f t="shared" si="79"/>
        <v>235.89311075944818</v>
      </c>
      <c r="E1281" s="11">
        <f t="shared" si="80"/>
        <v>511.57542092410853</v>
      </c>
      <c r="F1281" s="11">
        <f>Speed_Calc!B$5*E1281</f>
        <v>460.41787883169769</v>
      </c>
      <c r="G1281" s="15">
        <f>Speed_Calc!G$3+Speed_Calc!G$5*A1281^2</f>
        <v>82.156002499999005</v>
      </c>
      <c r="H1281" s="7">
        <f>(F1281-G1281)/Speed_Calc!G$2*9.806</f>
        <v>2.7475821920804715</v>
      </c>
      <c r="I1281" s="4">
        <f t="shared" si="81"/>
        <v>34.583333333333059</v>
      </c>
    </row>
    <row r="1282" spans="1:9" x14ac:dyDescent="0.15">
      <c r="A1282" s="11">
        <v>124.599999999999</v>
      </c>
      <c r="B1282" s="16">
        <v>1.4810000000000001</v>
      </c>
      <c r="C1282" s="11">
        <f t="shared" si="78"/>
        <v>7632.8018605358475</v>
      </c>
      <c r="D1282" s="11">
        <f t="shared" si="79"/>
        <v>236.07890390216224</v>
      </c>
      <c r="E1282" s="11">
        <f t="shared" si="80"/>
        <v>511.56744826311655</v>
      </c>
      <c r="F1282" s="11">
        <f>Speed_Calc!B$5*E1282</f>
        <v>460.41070343680491</v>
      </c>
      <c r="G1282" s="15">
        <f>Speed_Calc!G$3+Speed_Calc!G$5*A1282^2</f>
        <v>82.255891599998989</v>
      </c>
      <c r="H1282" s="7">
        <f>(F1282-G1282)/Speed_Calc!G$2*9.806</f>
        <v>2.7468045073123841</v>
      </c>
      <c r="I1282" s="4">
        <f t="shared" si="81"/>
        <v>34.61111111111083</v>
      </c>
    </row>
    <row r="1283" spans="1:9" x14ac:dyDescent="0.15">
      <c r="A1283" s="11">
        <v>124.69999999999899</v>
      </c>
      <c r="B1283" s="16">
        <v>1.4810000000000001</v>
      </c>
      <c r="C1283" s="11">
        <f t="shared" si="78"/>
        <v>7638.9277047256837</v>
      </c>
      <c r="D1283" s="11">
        <f t="shared" si="79"/>
        <v>236.26374239814453</v>
      </c>
      <c r="E1283" s="11">
        <f t="shared" si="80"/>
        <v>511.55742139133559</v>
      </c>
      <c r="F1283" s="11">
        <f>Speed_Calc!B$5*E1283</f>
        <v>460.40167925220203</v>
      </c>
      <c r="G1283" s="15">
        <f>Speed_Calc!G$3+Speed_Calc!G$5*A1283^2</f>
        <v>82.355860899998987</v>
      </c>
      <c r="H1283" s="7">
        <f>(F1283-G1283)/Speed_Calc!G$2*9.806</f>
        <v>2.7460128109345945</v>
      </c>
      <c r="I1283" s="4">
        <f t="shared" si="81"/>
        <v>34.638888888888609</v>
      </c>
    </row>
    <row r="1284" spans="1:9" x14ac:dyDescent="0.15">
      <c r="A1284" s="11">
        <v>124.799999999999</v>
      </c>
      <c r="B1284" s="16">
        <v>1.4810000000000001</v>
      </c>
      <c r="C1284" s="11">
        <f t="shared" si="78"/>
        <v>7645.0535489155209</v>
      </c>
      <c r="D1284" s="11">
        <f t="shared" si="79"/>
        <v>236.4476184957565</v>
      </c>
      <c r="E1284" s="11">
        <f t="shared" si="80"/>
        <v>511.54532847640047</v>
      </c>
      <c r="F1284" s="11">
        <f>Speed_Calc!B$5*E1284</f>
        <v>460.39079562876043</v>
      </c>
      <c r="G1284" s="15">
        <f>Speed_Calc!G$3+Speed_Calc!G$5*A1284^2</f>
        <v>82.455910399998999</v>
      </c>
      <c r="H1284" s="7">
        <f>(F1284-G1284)/Speed_Calc!G$2*9.806</f>
        <v>2.7452070255949885</v>
      </c>
      <c r="I1284" s="4">
        <f t="shared" si="81"/>
        <v>34.666666666666387</v>
      </c>
    </row>
    <row r="1285" spans="1:9" x14ac:dyDescent="0.15">
      <c r="A1285" s="11">
        <v>124.899999999999</v>
      </c>
      <c r="B1285" s="16">
        <v>1.4810000000000001</v>
      </c>
      <c r="C1285" s="11">
        <f t="shared" si="78"/>
        <v>7651.1793931053562</v>
      </c>
      <c r="D1285" s="11">
        <f t="shared" si="79"/>
        <v>236.63052441371116</v>
      </c>
      <c r="E1285" s="11">
        <f t="shared" si="80"/>
        <v>511.53115765974809</v>
      </c>
      <c r="F1285" s="11">
        <f>Speed_Calc!B$5*E1285</f>
        <v>460.37804189377329</v>
      </c>
      <c r="G1285" s="15">
        <f>Speed_Calc!G$3+Speed_Calc!G$5*A1285^2</f>
        <v>82.556040099998995</v>
      </c>
      <c r="H1285" s="7">
        <f>(F1285-G1285)/Speed_Calc!G$2*9.806</f>
        <v>2.7443870737701852</v>
      </c>
      <c r="I1285" s="4">
        <f t="shared" si="81"/>
        <v>34.694444444444166</v>
      </c>
    </row>
    <row r="1286" spans="1:9" x14ac:dyDescent="0.15">
      <c r="A1286" s="11">
        <v>124.99999999999901</v>
      </c>
      <c r="B1286" s="16">
        <v>1.4810000000000001</v>
      </c>
      <c r="C1286" s="11">
        <f t="shared" si="78"/>
        <v>7657.3052372951934</v>
      </c>
      <c r="D1286" s="11">
        <f t="shared" si="79"/>
        <v>236.81245234102244</v>
      </c>
      <c r="E1286" s="11">
        <f t="shared" si="80"/>
        <v>511.51489705661254</v>
      </c>
      <c r="F1286" s="11">
        <f>Speed_Calc!B$5*E1286</f>
        <v>460.36340735095132</v>
      </c>
      <c r="G1286" s="15">
        <f>Speed_Calc!G$3+Speed_Calc!G$5*A1286^2</f>
        <v>82.656249999999005</v>
      </c>
      <c r="H1286" s="7">
        <f>(F1286-G1286)/Speed_Calc!G$2*9.806</f>
        <v>2.7435528777655098</v>
      </c>
      <c r="I1286" s="4">
        <f t="shared" si="81"/>
        <v>34.722222222221944</v>
      </c>
    </row>
    <row r="1287" spans="1:9" x14ac:dyDescent="0.15">
      <c r="A1287" s="11">
        <v>125.099999999999</v>
      </c>
      <c r="B1287" s="16">
        <v>1.4810000000000001</v>
      </c>
      <c r="C1287" s="11">
        <f t="shared" si="78"/>
        <v>7663.4310814850296</v>
      </c>
      <c r="D1287" s="11">
        <f t="shared" si="79"/>
        <v>236.99339443695811</v>
      </c>
      <c r="E1287" s="11">
        <f t="shared" si="80"/>
        <v>511.49653475602867</v>
      </c>
      <c r="F1287" s="11">
        <f>Speed_Calc!B$5*E1287</f>
        <v>460.34688128042581</v>
      </c>
      <c r="G1287" s="15">
        <f>Speed_Calc!G$3+Speed_Calc!G$5*A1287^2</f>
        <v>82.756540099998986</v>
      </c>
      <c r="H1287" s="7">
        <f>(F1287-G1287)/Speed_Calc!G$2*9.806</f>
        <v>2.7427043597150109</v>
      </c>
      <c r="I1287" s="4">
        <f t="shared" si="81"/>
        <v>34.749999999999723</v>
      </c>
    </row>
    <row r="1288" spans="1:9" x14ac:dyDescent="0.15">
      <c r="A1288" s="11">
        <v>125.19999999999899</v>
      </c>
      <c r="B1288" s="16">
        <v>1.4810000000000001</v>
      </c>
      <c r="C1288" s="11">
        <f t="shared" si="78"/>
        <v>7669.556925674864</v>
      </c>
      <c r="D1288" s="11">
        <f t="shared" si="79"/>
        <v>237.17334283099339</v>
      </c>
      <c r="E1288" s="11">
        <f t="shared" si="80"/>
        <v>511.47605882083661</v>
      </c>
      <c r="F1288" s="11">
        <f>Speed_Calc!B$5*E1288</f>
        <v>460.32845293875295</v>
      </c>
      <c r="G1288" s="15">
        <f>Speed_Calc!G$3+Speed_Calc!G$5*A1288^2</f>
        <v>82.856910399998981</v>
      </c>
      <c r="H1288" s="7">
        <f>(F1288-G1288)/Speed_Calc!G$2*9.806</f>
        <v>2.7418414415814971</v>
      </c>
      <c r="I1288" s="4">
        <f t="shared" si="81"/>
        <v>34.777777777777494</v>
      </c>
    </row>
    <row r="1289" spans="1:9" x14ac:dyDescent="0.15">
      <c r="A1289" s="11">
        <v>125.299999999999</v>
      </c>
      <c r="B1289" s="16">
        <v>1.4810000000000001</v>
      </c>
      <c r="C1289" s="11">
        <f t="shared" si="78"/>
        <v>7675.6827698647021</v>
      </c>
      <c r="D1289" s="11">
        <f t="shared" si="79"/>
        <v>237.35228962275556</v>
      </c>
      <c r="E1289" s="11">
        <f t="shared" si="80"/>
        <v>511.45345728766574</v>
      </c>
      <c r="F1289" s="11">
        <f>Speed_Calc!B$5*E1289</f>
        <v>460.30811155889916</v>
      </c>
      <c r="G1289" s="15">
        <f>Speed_Calc!G$3+Speed_Calc!G$5*A1289^2</f>
        <v>82.957360899998989</v>
      </c>
      <c r="H1289" s="7">
        <f>(F1289-G1289)/Speed_Calc!G$2*9.806</f>
        <v>2.7409640451564257</v>
      </c>
      <c r="I1289" s="4">
        <f t="shared" si="81"/>
        <v>34.80555555555528</v>
      </c>
    </row>
    <row r="1290" spans="1:9" x14ac:dyDescent="0.15">
      <c r="A1290" s="11">
        <v>125.399999999999</v>
      </c>
      <c r="B1290" s="16">
        <v>1.4810000000000001</v>
      </c>
      <c r="C1290" s="11">
        <f t="shared" si="78"/>
        <v>7681.8086140545365</v>
      </c>
      <c r="D1290" s="11">
        <f t="shared" si="79"/>
        <v>237.53022688198504</v>
      </c>
      <c r="E1290" s="11">
        <f t="shared" si="80"/>
        <v>511.42871816695765</v>
      </c>
      <c r="F1290" s="11">
        <f>Speed_Calc!B$5*E1290</f>
        <v>460.28584635026192</v>
      </c>
      <c r="G1290" s="15">
        <f>Speed_Calc!G$3+Speed_Calc!G$5*A1290^2</f>
        <v>83.057891599998982</v>
      </c>
      <c r="H1290" s="7">
        <f>(F1290-G1290)/Speed_Calc!G$2*9.806</f>
        <v>2.7400720920600579</v>
      </c>
      <c r="I1290" s="4">
        <f t="shared" si="81"/>
        <v>34.833333333333051</v>
      </c>
    </row>
    <row r="1291" spans="1:9" x14ac:dyDescent="0.15">
      <c r="A1291" s="11">
        <v>125.49999999999901</v>
      </c>
      <c r="B1291" s="16">
        <v>1.4810000000000001</v>
      </c>
      <c r="C1291" s="11">
        <f t="shared" si="78"/>
        <v>7687.9344582443755</v>
      </c>
      <c r="D1291" s="11">
        <f t="shared" si="79"/>
        <v>237.70714664847782</v>
      </c>
      <c r="E1291" s="11">
        <f t="shared" si="80"/>
        <v>511.40182944294446</v>
      </c>
      <c r="F1291" s="11">
        <f>Speed_Calc!B$5*E1291</f>
        <v>460.26164649865001</v>
      </c>
      <c r="G1291" s="15">
        <f>Speed_Calc!G$3+Speed_Calc!G$5*A1291^2</f>
        <v>83.158502499999003</v>
      </c>
      <c r="H1291" s="7">
        <f>(F1291-G1291)/Speed_Calc!G$2*9.806</f>
        <v>2.7391655037413121</v>
      </c>
      <c r="I1291" s="4">
        <f t="shared" si="81"/>
        <v>34.861111111110837</v>
      </c>
    </row>
    <row r="1292" spans="1:9" x14ac:dyDescent="0.15">
      <c r="A1292" s="11">
        <v>125.599999999999</v>
      </c>
      <c r="B1292" s="16">
        <v>1.4810000000000001</v>
      </c>
      <c r="C1292" s="11">
        <f t="shared" si="78"/>
        <v>7694.0603024342108</v>
      </c>
      <c r="D1292" s="11">
        <f t="shared" si="79"/>
        <v>237.88304093204337</v>
      </c>
      <c r="E1292" s="11">
        <f t="shared" si="80"/>
        <v>511.37277907366416</v>
      </c>
      <c r="F1292" s="11">
        <f>Speed_Calc!B$5*E1292</f>
        <v>460.23550116629775</v>
      </c>
      <c r="G1292" s="15">
        <f>Speed_Calc!G$3+Speed_Calc!G$5*A1292^2</f>
        <v>83.25919359999898</v>
      </c>
      <c r="H1292" s="7">
        <f>(F1292-G1292)/Speed_Calc!G$2*9.806</f>
        <v>2.7382442014778707</v>
      </c>
      <c r="I1292" s="4">
        <f t="shared" si="81"/>
        <v>34.888888888888609</v>
      </c>
    </row>
    <row r="1293" spans="1:9" x14ac:dyDescent="0.15">
      <c r="A1293" s="11">
        <v>125.69999999999899</v>
      </c>
      <c r="B1293" s="16">
        <v>1.4810000000000001</v>
      </c>
      <c r="C1293" s="11">
        <f t="shared" si="78"/>
        <v>7700.1861466240462</v>
      </c>
      <c r="D1293" s="11">
        <f t="shared" si="79"/>
        <v>238.05790171245374</v>
      </c>
      <c r="E1293" s="11">
        <f t="shared" si="80"/>
        <v>511.34155499095493</v>
      </c>
      <c r="F1293" s="11">
        <f>Speed_Calc!B$5*E1293</f>
        <v>460.20739949185946</v>
      </c>
      <c r="G1293" s="15">
        <f>Speed_Calc!G$3+Speed_Calc!G$5*A1293^2</f>
        <v>83.359964899998971</v>
      </c>
      <c r="H1293" s="7">
        <f>(F1293-G1293)/Speed_Calc!G$2*9.806</f>
        <v>2.737308106376136</v>
      </c>
      <c r="I1293" s="4">
        <f t="shared" si="81"/>
        <v>34.916666666666387</v>
      </c>
    </row>
    <row r="1294" spans="1:9" x14ac:dyDescent="0.15">
      <c r="A1294" s="11">
        <v>125.799999999999</v>
      </c>
      <c r="B1294" s="16">
        <v>1.4810000000000001</v>
      </c>
      <c r="C1294" s="11">
        <f t="shared" si="78"/>
        <v>7706.3119908138815</v>
      </c>
      <c r="D1294" s="11">
        <f t="shared" si="79"/>
        <v>238.23172093939246</v>
      </c>
      <c r="E1294" s="11">
        <f t="shared" si="80"/>
        <v>511.30814510044905</v>
      </c>
      <c r="F1294" s="11">
        <f>Speed_Calc!B$5*E1294</f>
        <v>460.17733059040415</v>
      </c>
      <c r="G1294" s="15">
        <f>Speed_Calc!G$3+Speed_Calc!G$5*A1294^2</f>
        <v>83.460816399998976</v>
      </c>
      <c r="H1294" s="7">
        <f>(F1294-G1294)/Speed_Calc!G$2*9.806</f>
        <v>2.736357139371195</v>
      </c>
      <c r="I1294" s="4">
        <f t="shared" si="81"/>
        <v>34.944444444444166</v>
      </c>
    </row>
    <row r="1295" spans="1:9" x14ac:dyDescent="0.15">
      <c r="A1295" s="11">
        <v>125.899999999999</v>
      </c>
      <c r="B1295" s="16">
        <v>1.4810000000000001</v>
      </c>
      <c r="C1295" s="11">
        <f t="shared" ref="C1295:C1358" si="82">A1295/3.6/B$23/2/PI()*B$32*B$31*B1295*60</f>
        <v>7712.4378350037186</v>
      </c>
      <c r="D1295" s="11">
        <f t="shared" ref="D1295:D1358" si="83">-4.687*10^(-17)*C1295^5+9.129*10^(-13)*C1295^4-6.175*10^(-9)*C1295^3+1.799*10^(-5)*C1295^2+6.502*10^(-3)*C1295</f>
        <v>238.40449053241139</v>
      </c>
      <c r="E1295" s="11">
        <f t="shared" ref="E1295:E1358" si="84">D1295*75*B1295*B$31*B$32/B$23/C1295/2/PI()*60</f>
        <v>511.2725372815853</v>
      </c>
      <c r="F1295" s="11">
        <f>Speed_Calc!B$5*E1295</f>
        <v>460.14528355342679</v>
      </c>
      <c r="G1295" s="15">
        <f>Speed_Calc!G$3+Speed_Calc!G$5*A1295^2</f>
        <v>83.561748099998979</v>
      </c>
      <c r="H1295" s="7">
        <f>(F1295-G1295)/Speed_Calc!G$2*9.806</f>
        <v>2.7353912212268985</v>
      </c>
      <c r="I1295" s="4">
        <f t="shared" ref="I1295:I1358" si="85">A1295/3.6</f>
        <v>34.972222222221944</v>
      </c>
    </row>
    <row r="1296" spans="1:9" x14ac:dyDescent="0.15">
      <c r="A1296" s="11">
        <v>125.99999999999901</v>
      </c>
      <c r="B1296" s="16">
        <v>1.4810000000000001</v>
      </c>
      <c r="C1296" s="11">
        <f t="shared" si="82"/>
        <v>7718.5636791935558</v>
      </c>
      <c r="D1296" s="11">
        <f t="shared" si="83"/>
        <v>238.57620238087776</v>
      </c>
      <c r="E1296" s="11">
        <f t="shared" si="84"/>
        <v>511.23471938759923</v>
      </c>
      <c r="F1296" s="11">
        <f>Speed_Calc!B$5*E1296</f>
        <v>460.11124744883932</v>
      </c>
      <c r="G1296" s="15">
        <f>Speed_Calc!G$3+Speed_Calc!G$5*A1296^2</f>
        <v>83.662759999998997</v>
      </c>
      <c r="H1296" s="7">
        <f>(F1296-G1296)/Speed_Calc!G$2*9.806</f>
        <v>2.7344102725357984</v>
      </c>
      <c r="I1296" s="4">
        <f t="shared" si="85"/>
        <v>34.999999999999723</v>
      </c>
    </row>
    <row r="1297" spans="1:9" x14ac:dyDescent="0.15">
      <c r="A1297" s="11">
        <v>126.099999999999</v>
      </c>
      <c r="B1297" s="16">
        <v>1.4810000000000001</v>
      </c>
      <c r="C1297" s="11">
        <f t="shared" si="82"/>
        <v>7724.6895233833911</v>
      </c>
      <c r="D1297" s="11">
        <f t="shared" si="83"/>
        <v>238.74684834392838</v>
      </c>
      <c r="E1297" s="11">
        <f t="shared" si="84"/>
        <v>511.19467924552873</v>
      </c>
      <c r="F1297" s="11">
        <f>Speed_Calc!B$5*E1297</f>
        <v>460.07521132097588</v>
      </c>
      <c r="G1297" s="15">
        <f>Speed_Calc!G$3+Speed_Calc!G$5*A1297^2</f>
        <v>83.763852099998985</v>
      </c>
      <c r="H1297" s="7">
        <f>(F1297-G1297)/Speed_Calc!G$2*9.806</f>
        <v>2.7334142137191844</v>
      </c>
      <c r="I1297" s="4">
        <f t="shared" si="85"/>
        <v>35.027777777777501</v>
      </c>
    </row>
    <row r="1298" spans="1:9" x14ac:dyDescent="0.15">
      <c r="A1298" s="11">
        <v>126.19999999999899</v>
      </c>
      <c r="B1298" s="16">
        <v>1.4810000000000001</v>
      </c>
      <c r="C1298" s="11">
        <f t="shared" si="82"/>
        <v>7730.8153675732265</v>
      </c>
      <c r="D1298" s="11">
        <f t="shared" si="83"/>
        <v>238.91642025041909</v>
      </c>
      <c r="E1298" s="11">
        <f t="shared" si="84"/>
        <v>511.15240465620963</v>
      </c>
      <c r="F1298" s="11">
        <f>Speed_Calc!B$5*E1298</f>
        <v>460.03716419058867</v>
      </c>
      <c r="G1298" s="15">
        <f>Speed_Calc!G$3+Speed_Calc!G$5*A1298^2</f>
        <v>83.865024399998973</v>
      </c>
      <c r="H1298" s="7">
        <f>(F1298-G1298)/Speed_Calc!G$2*9.806</f>
        <v>2.7324029650270534</v>
      </c>
      <c r="I1298" s="4">
        <f t="shared" si="85"/>
        <v>35.055555555555273</v>
      </c>
    </row>
    <row r="1299" spans="1:9" x14ac:dyDescent="0.15">
      <c r="A1299" s="11">
        <v>126.299999999999</v>
      </c>
      <c r="B1299" s="16">
        <v>1.4810000000000001</v>
      </c>
      <c r="C1299" s="11">
        <f t="shared" si="82"/>
        <v>7736.9412117630654</v>
      </c>
      <c r="D1299" s="11">
        <f t="shared" si="83"/>
        <v>239.08490989887707</v>
      </c>
      <c r="E1299" s="11">
        <f t="shared" si="84"/>
        <v>511.10788339427802</v>
      </c>
      <c r="F1299" s="11">
        <f>Speed_Calc!B$5*E1299</f>
        <v>459.99709505485021</v>
      </c>
      <c r="G1299" s="15">
        <f>Speed_Calc!G$3+Speed_Calc!G$5*A1299^2</f>
        <v>83.966276899998974</v>
      </c>
      <c r="H1299" s="7">
        <f>(F1299-G1299)/Speed_Calc!G$2*9.806</f>
        <v>2.7313764465381265</v>
      </c>
      <c r="I1299" s="4">
        <f t="shared" si="85"/>
        <v>35.083333333333059</v>
      </c>
    </row>
    <row r="1300" spans="1:9" x14ac:dyDescent="0.15">
      <c r="A1300" s="11">
        <v>126.399999999999</v>
      </c>
      <c r="B1300" s="16">
        <v>1.4810000000000001</v>
      </c>
      <c r="C1300" s="11">
        <f t="shared" si="82"/>
        <v>7743.067055952899</v>
      </c>
      <c r="D1300" s="11">
        <f t="shared" si="83"/>
        <v>239.25230905745391</v>
      </c>
      <c r="E1300" s="11">
        <f t="shared" si="84"/>
        <v>511.06110320817317</v>
      </c>
      <c r="F1300" s="11">
        <f>Speed_Calc!B$5*E1300</f>
        <v>459.95499288735584</v>
      </c>
      <c r="G1300" s="15">
        <f>Speed_Calc!G$3+Speed_Calc!G$5*A1300^2</f>
        <v>84.067609599998974</v>
      </c>
      <c r="H1300" s="7">
        <f>(F1300-G1300)/Speed_Calc!G$2*9.806</f>
        <v>2.7303345781598676</v>
      </c>
      <c r="I1300" s="4">
        <f t="shared" si="85"/>
        <v>35.11111111111083</v>
      </c>
    </row>
    <row r="1301" spans="1:9" x14ac:dyDescent="0.15">
      <c r="A1301" s="11">
        <v>126.49999999999901</v>
      </c>
      <c r="B1301" s="16">
        <v>1.4810000000000001</v>
      </c>
      <c r="C1301" s="11">
        <f t="shared" si="82"/>
        <v>7749.1929001427352</v>
      </c>
      <c r="D1301" s="11">
        <f t="shared" si="83"/>
        <v>239.41860946387325</v>
      </c>
      <c r="E1301" s="11">
        <f t="shared" si="84"/>
        <v>511.01205182012882</v>
      </c>
      <c r="F1301" s="11">
        <f>Speed_Calc!B$5*E1301</f>
        <v>459.91084663811597</v>
      </c>
      <c r="G1301" s="15">
        <f>Speed_Calc!G$3+Speed_Calc!G$5*A1301^2</f>
        <v>84.169022499998988</v>
      </c>
      <c r="H1301" s="7">
        <f>(F1301-G1301)/Speed_Calc!G$2*9.806</f>
        <v>2.7292772796284259</v>
      </c>
      <c r="I1301" s="4">
        <f t="shared" si="85"/>
        <v>35.138888888888609</v>
      </c>
    </row>
    <row r="1302" spans="1:9" x14ac:dyDescent="0.15">
      <c r="A1302" s="11">
        <v>126.599999999999</v>
      </c>
      <c r="B1302" s="16">
        <v>1.4810000000000001</v>
      </c>
      <c r="C1302" s="11">
        <f t="shared" si="82"/>
        <v>7755.3187443325724</v>
      </c>
      <c r="D1302" s="11">
        <f t="shared" si="83"/>
        <v>239.58380282538715</v>
      </c>
      <c r="E1302" s="11">
        <f t="shared" si="84"/>
        <v>510.96071692618517</v>
      </c>
      <c r="F1302" s="11">
        <f>Speed_Calc!B$5*E1302</f>
        <v>459.86464523356665</v>
      </c>
      <c r="G1302" s="15">
        <f>Speed_Calc!G$3+Speed_Calc!G$5*A1302^2</f>
        <v>84.270515599998973</v>
      </c>
      <c r="H1302" s="7">
        <f>(F1302-G1302)/Speed_Calc!G$2*9.806</f>
        <v>2.7282044705087145</v>
      </c>
      <c r="I1302" s="4">
        <f t="shared" si="85"/>
        <v>35.166666666666387</v>
      </c>
    </row>
    <row r="1303" spans="1:9" x14ac:dyDescent="0.15">
      <c r="A1303" s="11">
        <v>126.69999999999899</v>
      </c>
      <c r="B1303" s="16">
        <v>1.4810000000000001</v>
      </c>
      <c r="C1303" s="11">
        <f t="shared" si="82"/>
        <v>7761.4445885224077</v>
      </c>
      <c r="D1303" s="11">
        <f t="shared" si="83"/>
        <v>239.74788081872393</v>
      </c>
      <c r="E1303" s="11">
        <f t="shared" si="84"/>
        <v>510.90708619617976</v>
      </c>
      <c r="F1303" s="11">
        <f>Speed_Calc!B$5*E1303</f>
        <v>459.81637757656182</v>
      </c>
      <c r="G1303" s="15">
        <f>Speed_Calc!G$3+Speed_Calc!G$5*A1303^2</f>
        <v>84.372088899998971</v>
      </c>
      <c r="H1303" s="7">
        <f>(F1303-G1303)/Speed_Calc!G$2*9.806</f>
        <v>2.7271160701943518</v>
      </c>
      <c r="I1303" s="4">
        <f t="shared" si="85"/>
        <v>35.194444444444166</v>
      </c>
    </row>
    <row r="1304" spans="1:9" x14ac:dyDescent="0.15">
      <c r="A1304" s="11">
        <v>126.799999999999</v>
      </c>
      <c r="B1304" s="16">
        <v>1.4810000000000001</v>
      </c>
      <c r="C1304" s="11">
        <f t="shared" si="82"/>
        <v>7767.5704327122448</v>
      </c>
      <c r="D1304" s="11">
        <f t="shared" si="83"/>
        <v>239.91083509003855</v>
      </c>
      <c r="E1304" s="11">
        <f t="shared" si="84"/>
        <v>510.85114727374543</v>
      </c>
      <c r="F1304" s="11">
        <f>Speed_Calc!B$5*E1304</f>
        <v>459.76603254637087</v>
      </c>
      <c r="G1304" s="15">
        <f>Speed_Calc!G$3+Speed_Calc!G$5*A1304^2</f>
        <v>84.473742399998983</v>
      </c>
      <c r="H1304" s="7">
        <f>(F1304-G1304)/Speed_Calc!G$2*9.806</f>
        <v>2.7260119979076465</v>
      </c>
      <c r="I1304" s="4">
        <f t="shared" si="85"/>
        <v>35.222222222221944</v>
      </c>
    </row>
    <row r="1305" spans="1:9" x14ac:dyDescent="0.15">
      <c r="A1305" s="11">
        <v>126.899999999999</v>
      </c>
      <c r="B1305" s="16">
        <v>1.4810000000000001</v>
      </c>
      <c r="C1305" s="11">
        <f t="shared" si="82"/>
        <v>7773.696276902082</v>
      </c>
      <c r="D1305" s="11">
        <f t="shared" si="83"/>
        <v>240.07265725487034</v>
      </c>
      <c r="E1305" s="11">
        <f t="shared" si="84"/>
        <v>510.79288777632377</v>
      </c>
      <c r="F1305" s="11">
        <f>Speed_Calc!B$5*E1305</f>
        <v>459.7135989986914</v>
      </c>
      <c r="G1305" s="15">
        <f>Speed_Calc!G$3+Speed_Calc!G$5*A1305^2</f>
        <v>84.57547609999898</v>
      </c>
      <c r="H1305" s="7">
        <f>(F1305-G1305)/Speed_Calc!G$2*9.806</f>
        <v>2.7248921726996871</v>
      </c>
      <c r="I1305" s="4">
        <f t="shared" si="85"/>
        <v>35.249999999999723</v>
      </c>
    </row>
    <row r="1306" spans="1:9" x14ac:dyDescent="0.15">
      <c r="A1306" s="11">
        <v>126.99999999999901</v>
      </c>
      <c r="B1306" s="16">
        <v>1.4810000000000001</v>
      </c>
      <c r="C1306" s="11">
        <f t="shared" si="82"/>
        <v>7779.8221210919173</v>
      </c>
      <c r="D1306" s="11">
        <f t="shared" si="83"/>
        <v>240.23333889808771</v>
      </c>
      <c r="E1306" s="11">
        <f t="shared" si="84"/>
        <v>510.73229529515123</v>
      </c>
      <c r="F1306" s="11">
        <f>Speed_Calc!B$5*E1306</f>
        <v>459.65906576563611</v>
      </c>
      <c r="G1306" s="15">
        <f>Speed_Calc!G$3+Speed_Calc!G$5*A1306^2</f>
        <v>84.677289999998976</v>
      </c>
      <c r="H1306" s="7">
        <f>(F1306-G1306)/Speed_Calc!G$2*9.806</f>
        <v>2.7237565134502502</v>
      </c>
      <c r="I1306" s="4">
        <f t="shared" si="85"/>
        <v>35.277777777777501</v>
      </c>
    </row>
    <row r="1307" spans="1:9" x14ac:dyDescent="0.15">
      <c r="A1307" s="11">
        <v>127.099999999999</v>
      </c>
      <c r="B1307" s="16">
        <v>1.4810000000000001</v>
      </c>
      <c r="C1307" s="11">
        <f t="shared" si="82"/>
        <v>7785.9479652817545</v>
      </c>
      <c r="D1307" s="11">
        <f t="shared" si="83"/>
        <v>240.39287157384211</v>
      </c>
      <c r="E1307" s="11">
        <f t="shared" si="84"/>
        <v>510.66935739526252</v>
      </c>
      <c r="F1307" s="11">
        <f>Speed_Calc!B$5*E1307</f>
        <v>459.60242165573629</v>
      </c>
      <c r="G1307" s="15">
        <f>Speed_Calc!G$3+Speed_Calc!G$5*A1307^2</f>
        <v>84.779184099998972</v>
      </c>
      <c r="H1307" s="7">
        <f>(F1307-G1307)/Speed_Calc!G$2*9.806</f>
        <v>2.7226049388678222</v>
      </c>
      <c r="I1307" s="4">
        <f t="shared" si="85"/>
        <v>35.30555555555528</v>
      </c>
    </row>
    <row r="1308" spans="1:9" x14ac:dyDescent="0.15">
      <c r="A1308" s="11">
        <v>127.19999999999899</v>
      </c>
      <c r="B1308" s="16">
        <v>1.4810000000000001</v>
      </c>
      <c r="C1308" s="11">
        <f t="shared" si="82"/>
        <v>7792.073809471588</v>
      </c>
      <c r="D1308" s="11">
        <f t="shared" si="83"/>
        <v>240.5512468055224</v>
      </c>
      <c r="E1308" s="11">
        <f t="shared" si="84"/>
        <v>510.60406161549969</v>
      </c>
      <c r="F1308" s="11">
        <f>Speed_Calc!B$5*E1308</f>
        <v>459.54365545394973</v>
      </c>
      <c r="G1308" s="15">
        <f>Speed_Calc!G$3+Speed_Calc!G$5*A1308^2</f>
        <v>84.881158399998967</v>
      </c>
      <c r="H1308" s="7">
        <f>(F1308-G1308)/Speed_Calc!G$2*9.806</f>
        <v>2.7214373674896595</v>
      </c>
      <c r="I1308" s="4">
        <f t="shared" si="85"/>
        <v>35.333333333333051</v>
      </c>
    </row>
    <row r="1309" spans="1:9" x14ac:dyDescent="0.15">
      <c r="A1309" s="11">
        <v>127.299999999999</v>
      </c>
      <c r="B1309" s="16">
        <v>1.4810000000000001</v>
      </c>
      <c r="C1309" s="11">
        <f t="shared" si="82"/>
        <v>7798.1996536614251</v>
      </c>
      <c r="D1309" s="11">
        <f t="shared" si="83"/>
        <v>240.70845608570147</v>
      </c>
      <c r="E1309" s="11">
        <f t="shared" si="84"/>
        <v>510.53639546849888</v>
      </c>
      <c r="F1309" s="11">
        <f>Speed_Calc!B$5*E1309</f>
        <v>459.48275592164902</v>
      </c>
      <c r="G1309" s="15">
        <f>Speed_Calc!G$3+Speed_Calc!G$5*A1309^2</f>
        <v>84.983212899998975</v>
      </c>
      <c r="H1309" s="7">
        <f>(F1309-G1309)/Speed_Calc!G$2*9.806</f>
        <v>2.7202537176817034</v>
      </c>
      <c r="I1309" s="4">
        <f t="shared" si="85"/>
        <v>35.36111111111083</v>
      </c>
    </row>
    <row r="1310" spans="1:9" x14ac:dyDescent="0.15">
      <c r="A1310" s="11">
        <v>127.399999999999</v>
      </c>
      <c r="B1310" s="16">
        <v>1.4810000000000001</v>
      </c>
      <c r="C1310" s="11">
        <f t="shared" si="82"/>
        <v>7804.3254978512605</v>
      </c>
      <c r="D1310" s="11">
        <f t="shared" si="83"/>
        <v>240.8644908760908</v>
      </c>
      <c r="E1310" s="11">
        <f t="shared" si="84"/>
        <v>510.466346440699</v>
      </c>
      <c r="F1310" s="11">
        <f>Speed_Calc!B$5*E1310</f>
        <v>459.41971179662909</v>
      </c>
      <c r="G1310" s="15">
        <f>Speed_Calc!G$3+Speed_Calc!G$5*A1310^2</f>
        <v>85.085347599998968</v>
      </c>
      <c r="H1310" s="7">
        <f>(F1310-G1310)/Speed_Calc!G$2*9.806</f>
        <v>2.7190539076386329</v>
      </c>
      <c r="I1310" s="4">
        <f t="shared" si="85"/>
        <v>35.388888888888609</v>
      </c>
    </row>
    <row r="1311" spans="1:9" x14ac:dyDescent="0.15">
      <c r="A1311" s="11">
        <v>127.49999999999901</v>
      </c>
      <c r="B1311" s="16">
        <v>1.4810000000000001</v>
      </c>
      <c r="C1311" s="11">
        <f t="shared" si="82"/>
        <v>7810.4513420410976</v>
      </c>
      <c r="D1311" s="11">
        <f t="shared" si="83"/>
        <v>241.01934260748911</v>
      </c>
      <c r="E1311" s="11">
        <f t="shared" si="84"/>
        <v>510.39390199233389</v>
      </c>
      <c r="F1311" s="11">
        <f>Speed_Calc!B$5*E1311</f>
        <v>459.35451179310053</v>
      </c>
      <c r="G1311" s="15">
        <f>Speed_Calc!G$3+Speed_Calc!G$5*A1311^2</f>
        <v>85.187562499998975</v>
      </c>
      <c r="H1311" s="7">
        <f>(F1311-G1311)/Speed_Calc!G$2*9.806</f>
        <v>2.7178378553838174</v>
      </c>
      <c r="I1311" s="4">
        <f t="shared" si="85"/>
        <v>35.416666666666387</v>
      </c>
    </row>
    <row r="1312" spans="1:9" x14ac:dyDescent="0.15">
      <c r="A1312" s="11">
        <v>127.599999999999</v>
      </c>
      <c r="B1312" s="16">
        <v>1.4810000000000001</v>
      </c>
      <c r="C1312" s="11">
        <f t="shared" si="82"/>
        <v>7816.577186230933</v>
      </c>
      <c r="D1312" s="11">
        <f t="shared" si="83"/>
        <v>241.17300267973994</v>
      </c>
      <c r="E1312" s="11">
        <f t="shared" si="84"/>
        <v>510.31904955744744</v>
      </c>
      <c r="F1312" s="11">
        <f>Speed_Calc!B$5*E1312</f>
        <v>459.28714460170272</v>
      </c>
      <c r="G1312" s="15">
        <f>Speed_Calc!G$3+Speed_Calc!G$5*A1312^2</f>
        <v>85.289857599998967</v>
      </c>
      <c r="H1312" s="7">
        <f>(F1312-G1312)/Speed_Calc!G$2*9.806</f>
        <v>2.7166054787694121</v>
      </c>
      <c r="I1312" s="4">
        <f t="shared" si="85"/>
        <v>35.444444444444166</v>
      </c>
    </row>
    <row r="1313" spans="1:9" x14ac:dyDescent="0.15">
      <c r="A1313" s="11">
        <v>127.69999999999899</v>
      </c>
      <c r="B1313" s="16">
        <v>1.4810000000000001</v>
      </c>
      <c r="C1313" s="11">
        <f t="shared" si="82"/>
        <v>7822.7030304207692</v>
      </c>
      <c r="D1313" s="11">
        <f t="shared" si="83"/>
        <v>241.32546246167442</v>
      </c>
      <c r="E1313" s="11">
        <f t="shared" si="84"/>
        <v>510.24177654387324</v>
      </c>
      <c r="F1313" s="11">
        <f>Speed_Calc!B$5*E1313</f>
        <v>459.21759888948594</v>
      </c>
      <c r="G1313" s="15">
        <f>Speed_Calc!G$3+Speed_Calc!G$5*A1313^2</f>
        <v>85.392232899998959</v>
      </c>
      <c r="H1313" s="7">
        <f>(F1313-G1313)/Speed_Calc!G$2*9.806</f>
        <v>2.7153566954762285</v>
      </c>
      <c r="I1313" s="4">
        <f t="shared" si="85"/>
        <v>35.472222222221944</v>
      </c>
    </row>
    <row r="1314" spans="1:9" x14ac:dyDescent="0.15">
      <c r="A1314" s="11">
        <v>127.799999999999</v>
      </c>
      <c r="B1314" s="16">
        <v>1.4810000000000001</v>
      </c>
      <c r="C1314" s="11">
        <f t="shared" si="82"/>
        <v>7828.8288746106091</v>
      </c>
      <c r="D1314" s="11">
        <f t="shared" si="83"/>
        <v>241.47671329107047</v>
      </c>
      <c r="E1314" s="11">
        <f t="shared" si="84"/>
        <v>510.16207033325139</v>
      </c>
      <c r="F1314" s="11">
        <f>Speed_Calc!B$5*E1314</f>
        <v>459.14586329992625</v>
      </c>
      <c r="G1314" s="15">
        <f>Speed_Calc!G$3+Speed_Calc!G$5*A1314^2</f>
        <v>85.494688399998978</v>
      </c>
      <c r="H1314" s="7">
        <f>(F1314-G1314)/Speed_Calc!G$2*9.806</f>
        <v>2.714091423013842</v>
      </c>
      <c r="I1314" s="4">
        <f t="shared" si="85"/>
        <v>35.499999999999723</v>
      </c>
    </row>
    <row r="1315" spans="1:9" x14ac:dyDescent="0.15">
      <c r="A1315" s="11">
        <v>127.899999999999</v>
      </c>
      <c r="B1315" s="16">
        <v>1.4810000000000001</v>
      </c>
      <c r="C1315" s="11">
        <f t="shared" si="82"/>
        <v>7834.9547188004444</v>
      </c>
      <c r="D1315" s="11">
        <f t="shared" si="83"/>
        <v>241.62674647459951</v>
      </c>
      <c r="E1315" s="11">
        <f t="shared" si="84"/>
        <v>510.07991828101927</v>
      </c>
      <c r="F1315" s="11">
        <f>Speed_Calc!B$5*E1315</f>
        <v>459.07192645291735</v>
      </c>
      <c r="G1315" s="15">
        <f>Speed_Calc!G$3+Speed_Calc!G$5*A1315^2</f>
        <v>85.597224099998968</v>
      </c>
      <c r="H1315" s="7">
        <f>(F1315-G1315)/Speed_Calc!G$2*9.806</f>
        <v>2.7128095787205311</v>
      </c>
      <c r="I1315" s="4">
        <f t="shared" si="85"/>
        <v>35.527777777777501</v>
      </c>
    </row>
    <row r="1316" spans="1:9" x14ac:dyDescent="0.15">
      <c r="A1316" s="11">
        <v>127.99999999999901</v>
      </c>
      <c r="B1316" s="16">
        <v>1.4810000000000001</v>
      </c>
      <c r="C1316" s="11">
        <f t="shared" si="82"/>
        <v>7841.0805629902807</v>
      </c>
      <c r="D1316" s="11">
        <f t="shared" si="83"/>
        <v>241.77555328778109</v>
      </c>
      <c r="E1316" s="11">
        <f t="shared" si="84"/>
        <v>509.99530771641707</v>
      </c>
      <c r="F1316" s="11">
        <f>Speed_Calc!B$5*E1316</f>
        <v>458.9957769447754</v>
      </c>
      <c r="G1316" s="15">
        <f>Speed_Calc!G$3+Speed_Calc!G$5*A1316^2</f>
        <v>85.699839999998972</v>
      </c>
      <c r="H1316" s="7">
        <f>(F1316-G1316)/Speed_Calc!G$2*9.806</f>
        <v>2.7115110797633166</v>
      </c>
      <c r="I1316" s="4">
        <f t="shared" si="85"/>
        <v>35.55555555555528</v>
      </c>
    </row>
    <row r="1317" spans="1:9" x14ac:dyDescent="0.15">
      <c r="A1317" s="11">
        <v>128.099999999999</v>
      </c>
      <c r="B1317" s="16">
        <v>1.4810000000000001</v>
      </c>
      <c r="C1317" s="11">
        <f t="shared" si="82"/>
        <v>7847.2064071801142</v>
      </c>
      <c r="D1317" s="11">
        <f t="shared" si="83"/>
        <v>241.92312497493197</v>
      </c>
      <c r="E1317" s="11">
        <f t="shared" si="84"/>
        <v>509.90822594248363</v>
      </c>
      <c r="F1317" s="11">
        <f>Speed_Calc!B$5*E1317</f>
        <v>458.91740334823527</v>
      </c>
      <c r="G1317" s="15">
        <f>Speed_Calc!G$3+Speed_Calc!G$5*A1317^2</f>
        <v>85.80253609999896</v>
      </c>
      <c r="H1317" s="7">
        <f>(F1317-G1317)/Speed_Calc!G$2*9.806</f>
        <v>2.7101958431379294</v>
      </c>
      <c r="I1317" s="4">
        <f t="shared" si="85"/>
        <v>35.583333333333051</v>
      </c>
    </row>
    <row r="1318" spans="1:9" x14ac:dyDescent="0.15">
      <c r="A1318" s="11">
        <v>128.19999999999899</v>
      </c>
      <c r="B1318" s="16">
        <v>1.4810000000000001</v>
      </c>
      <c r="C1318" s="11">
        <f t="shared" si="82"/>
        <v>7853.3322513699513</v>
      </c>
      <c r="D1318" s="11">
        <f t="shared" si="83"/>
        <v>242.06945274911737</v>
      </c>
      <c r="E1318" s="11">
        <f t="shared" si="84"/>
        <v>509.81866023605454</v>
      </c>
      <c r="F1318" s="11">
        <f>Speed_Calc!B$5*E1318</f>
        <v>458.83679421244909</v>
      </c>
      <c r="G1318" s="15">
        <f>Speed_Calc!G$3+Speed_Calc!G$5*A1318^2</f>
        <v>85.905312399998962</v>
      </c>
      <c r="H1318" s="7">
        <f>(F1318-G1318)/Speed_Calc!G$2*9.806</f>
        <v>2.7088637856688043</v>
      </c>
      <c r="I1318" s="4">
        <f t="shared" si="85"/>
        <v>35.61111111111083</v>
      </c>
    </row>
    <row r="1319" spans="1:9" x14ac:dyDescent="0.15">
      <c r="A1319" s="11">
        <v>128.29999999999899</v>
      </c>
      <c r="B1319" s="16">
        <v>1.4810000000000001</v>
      </c>
      <c r="C1319" s="11">
        <f t="shared" si="82"/>
        <v>7859.4580955597867</v>
      </c>
      <c r="D1319" s="11">
        <f t="shared" si="83"/>
        <v>242.21452779210586</v>
      </c>
      <c r="E1319" s="11">
        <f t="shared" si="84"/>
        <v>509.7265978477717</v>
      </c>
      <c r="F1319" s="11">
        <f>Speed_Calc!B$5*E1319</f>
        <v>458.75393806299456</v>
      </c>
      <c r="G1319" s="15">
        <f>Speed_Calc!G$3+Speed_Calc!G$5*A1319^2</f>
        <v>86.00816889999895</v>
      </c>
      <c r="H1319" s="7">
        <f>(F1319-G1319)/Speed_Calc!G$2*9.806</f>
        <v>2.7075148240091367</v>
      </c>
      <c r="I1319" s="4">
        <f t="shared" si="85"/>
        <v>35.638888888888609</v>
      </c>
    </row>
    <row r="1320" spans="1:9" x14ac:dyDescent="0.15">
      <c r="A1320" s="11">
        <v>128.39999999999901</v>
      </c>
      <c r="B1320" s="16">
        <v>1.4810000000000001</v>
      </c>
      <c r="C1320" s="11">
        <f t="shared" si="82"/>
        <v>7865.5839397496256</v>
      </c>
      <c r="D1320" s="11">
        <f t="shared" si="83"/>
        <v>242.3583412543166</v>
      </c>
      <c r="E1320" s="11">
        <f t="shared" si="84"/>
        <v>509.63202600207148</v>
      </c>
      <c r="F1320" s="11">
        <f>Speed_Calc!B$5*E1320</f>
        <v>458.66882340186436</v>
      </c>
      <c r="G1320" s="15">
        <f>Speed_Calc!G$3+Speed_Calc!G$5*A1320^2</f>
        <v>86.111105599998979</v>
      </c>
      <c r="H1320" s="7">
        <f>(F1320-G1320)/Speed_Calc!G$2*9.806</f>
        <v>2.7061488746408084</v>
      </c>
      <c r="I1320" s="4">
        <f t="shared" si="85"/>
        <v>35.666666666666394</v>
      </c>
    </row>
    <row r="1321" spans="1:9" x14ac:dyDescent="0.15">
      <c r="A1321" s="11">
        <v>128.49999999999901</v>
      </c>
      <c r="B1321" s="16">
        <v>1.4810000000000001</v>
      </c>
      <c r="C1321" s="11">
        <f t="shared" si="82"/>
        <v>7871.7097839394592</v>
      </c>
      <c r="D1321" s="11">
        <f t="shared" si="83"/>
        <v>242.50088425477369</v>
      </c>
      <c r="E1321" s="11">
        <f t="shared" si="84"/>
        <v>509.53493189719387</v>
      </c>
      <c r="F1321" s="11">
        <f>Speed_Calc!B$5*E1321</f>
        <v>458.58143870747449</v>
      </c>
      <c r="G1321" s="15">
        <f>Speed_Calc!G$3+Speed_Calc!G$5*A1321^2</f>
        <v>86.214122499998979</v>
      </c>
      <c r="H1321" s="7">
        <f>(F1321-G1321)/Speed_Calc!G$2*9.806</f>
        <v>2.7047658538744477</v>
      </c>
      <c r="I1321" s="4">
        <f t="shared" si="85"/>
        <v>35.694444444444166</v>
      </c>
    </row>
    <row r="1322" spans="1:9" x14ac:dyDescent="0.15">
      <c r="A1322" s="11">
        <v>128.599999999999</v>
      </c>
      <c r="B1322" s="16">
        <v>1.4810000000000001</v>
      </c>
      <c r="C1322" s="11">
        <f t="shared" si="82"/>
        <v>7877.8356281292945</v>
      </c>
      <c r="D1322" s="11">
        <f t="shared" si="83"/>
        <v>242.64214788105735</v>
      </c>
      <c r="E1322" s="11">
        <f t="shared" si="84"/>
        <v>509.43530270517903</v>
      </c>
      <c r="F1322" s="11">
        <f>Speed_Calc!B$5*E1322</f>
        <v>458.49177243466113</v>
      </c>
      <c r="G1322" s="15">
        <f>Speed_Calc!G$3+Speed_Calc!G$5*A1322^2</f>
        <v>86.317219599998964</v>
      </c>
      <c r="H1322" s="7">
        <f>(F1322-G1322)/Speed_Calc!G$2*9.806</f>
        <v>2.7033656778494048</v>
      </c>
      <c r="I1322" s="4">
        <f t="shared" si="85"/>
        <v>35.722222222221944</v>
      </c>
    </row>
    <row r="1323" spans="1:9" x14ac:dyDescent="0.15">
      <c r="A1323" s="11">
        <v>128.69999999999899</v>
      </c>
      <c r="B1323" s="16">
        <v>1.4810000000000001</v>
      </c>
      <c r="C1323" s="11">
        <f t="shared" si="82"/>
        <v>7883.9614723191335</v>
      </c>
      <c r="D1323" s="11">
        <f t="shared" si="83"/>
        <v>242.78212318925395</v>
      </c>
      <c r="E1323" s="11">
        <f t="shared" si="84"/>
        <v>509.33312557186537</v>
      </c>
      <c r="F1323" s="11">
        <f>Speed_Calc!B$5*E1323</f>
        <v>458.39981301467884</v>
      </c>
      <c r="G1323" s="15">
        <f>Speed_Calc!G$3+Speed_Calc!G$5*A1323^2</f>
        <v>86.420396899998948</v>
      </c>
      <c r="H1323" s="7">
        <f>(F1323-G1323)/Speed_Calc!G$2*9.806</f>
        <v>2.7019482625337412</v>
      </c>
      <c r="I1323" s="4">
        <f t="shared" si="85"/>
        <v>35.749999999999723</v>
      </c>
    </row>
    <row r="1324" spans="1:9" x14ac:dyDescent="0.15">
      <c r="A1324" s="11">
        <v>128.79999999999899</v>
      </c>
      <c r="B1324" s="16">
        <v>1.4810000000000001</v>
      </c>
      <c r="C1324" s="11">
        <f t="shared" si="82"/>
        <v>7890.0873165089688</v>
      </c>
      <c r="D1324" s="11">
        <f t="shared" si="83"/>
        <v>242.92080120390747</v>
      </c>
      <c r="E1324" s="11">
        <f t="shared" si="84"/>
        <v>509.22838761689076</v>
      </c>
      <c r="F1324" s="11">
        <f>Speed_Calc!B$5*E1324</f>
        <v>458.30554885520166</v>
      </c>
      <c r="G1324" s="15">
        <f>Speed_Calc!G$3+Speed_Calc!G$5*A1324^2</f>
        <v>86.523654399998961</v>
      </c>
      <c r="H1324" s="7">
        <f>(F1324-G1324)/Speed_Calc!G$2*9.806</f>
        <v>2.700513523724235</v>
      </c>
      <c r="I1324" s="4">
        <f t="shared" si="85"/>
        <v>35.777777777777494</v>
      </c>
    </row>
    <row r="1325" spans="1:9" x14ac:dyDescent="0.15">
      <c r="A1325" s="11">
        <v>128.89999999999901</v>
      </c>
      <c r="B1325" s="16">
        <v>1.4810000000000001</v>
      </c>
      <c r="C1325" s="11">
        <f t="shared" si="82"/>
        <v>7896.213160698806</v>
      </c>
      <c r="D1325" s="11">
        <f t="shared" si="83"/>
        <v>243.05817291797402</v>
      </c>
      <c r="E1325" s="11">
        <f t="shared" si="84"/>
        <v>509.1210759336966</v>
      </c>
      <c r="F1325" s="11">
        <f>Speed_Calc!B$5*E1325</f>
        <v>458.20896834032698</v>
      </c>
      <c r="G1325" s="15">
        <f>Speed_Calc!G$3+Speed_Calc!G$5*A1325^2</f>
        <v>86.626992099998972</v>
      </c>
      <c r="H1325" s="7">
        <f>(F1325-G1325)/Speed_Calc!G$2*9.806</f>
        <v>2.6990613770464122</v>
      </c>
      <c r="I1325" s="4">
        <f t="shared" si="85"/>
        <v>35.80555555555528</v>
      </c>
    </row>
    <row r="1326" spans="1:9" x14ac:dyDescent="0.15">
      <c r="A1326" s="11">
        <v>128.99999999999901</v>
      </c>
      <c r="B1326" s="16">
        <v>1.4810000000000001</v>
      </c>
      <c r="C1326" s="11">
        <f t="shared" si="82"/>
        <v>7902.3390048886413</v>
      </c>
      <c r="D1326" s="11">
        <f t="shared" si="83"/>
        <v>243.19422929276902</v>
      </c>
      <c r="E1326" s="11">
        <f t="shared" si="84"/>
        <v>509.01117758952057</v>
      </c>
      <c r="F1326" s="11">
        <f>Speed_Calc!B$5*E1326</f>
        <v>458.1100598305685</v>
      </c>
      <c r="G1326" s="15">
        <f>Speed_Calc!G$3+Speed_Calc!G$5*A1326^2</f>
        <v>86.730409999998955</v>
      </c>
      <c r="H1326" s="7">
        <f>(F1326-G1326)/Speed_Calc!G$2*9.806</f>
        <v>2.6975917379544923</v>
      </c>
      <c r="I1326" s="4">
        <f t="shared" si="85"/>
        <v>35.833333333333059</v>
      </c>
    </row>
    <row r="1327" spans="1:9" x14ac:dyDescent="0.15">
      <c r="A1327" s="11">
        <v>129.099999999999</v>
      </c>
      <c r="B1327" s="16">
        <v>1.4810000000000001</v>
      </c>
      <c r="C1327" s="11">
        <f t="shared" si="82"/>
        <v>7908.4648490784766</v>
      </c>
      <c r="D1327" s="11">
        <f t="shared" si="83"/>
        <v>243.32896125792257</v>
      </c>
      <c r="E1327" s="11">
        <f t="shared" si="84"/>
        <v>508.8986796254037</v>
      </c>
      <c r="F1327" s="11">
        <f>Speed_Calc!B$5*E1327</f>
        <v>458.00881166286337</v>
      </c>
      <c r="G1327" s="15">
        <f>Speed_Calc!G$3+Speed_Calc!G$5*A1327^2</f>
        <v>86.833908099998965</v>
      </c>
      <c r="H1327" s="7">
        <f>(F1327-G1327)/Speed_Calc!G$2*9.806</f>
        <v>2.696104521731443</v>
      </c>
      <c r="I1327" s="4">
        <f t="shared" si="85"/>
        <v>35.86111111111083</v>
      </c>
    </row>
    <row r="1328" spans="1:9" x14ac:dyDescent="0.15">
      <c r="A1328" s="11">
        <v>129.19999999999899</v>
      </c>
      <c r="B1328" s="16">
        <v>1.4810000000000001</v>
      </c>
      <c r="C1328" s="11">
        <f t="shared" si="82"/>
        <v>7914.590693268312</v>
      </c>
      <c r="D1328" s="11">
        <f t="shared" si="83"/>
        <v>243.46235971132762</v>
      </c>
      <c r="E1328" s="11">
        <f t="shared" si="84"/>
        <v>508.78356905618415</v>
      </c>
      <c r="F1328" s="11">
        <f>Speed_Calc!B$5*E1328</f>
        <v>457.90521215056572</v>
      </c>
      <c r="G1328" s="15">
        <f>Speed_Calc!G$3+Speed_Calc!G$5*A1328^2</f>
        <v>86.93748639999896</v>
      </c>
      <c r="H1328" s="7">
        <f>(F1328-G1328)/Speed_Calc!G$2*9.806</f>
        <v>2.6945996434889308</v>
      </c>
      <c r="I1328" s="4">
        <f t="shared" si="85"/>
        <v>35.888888888888609</v>
      </c>
    </row>
    <row r="1329" spans="1:9" x14ac:dyDescent="0.15">
      <c r="A1329" s="11">
        <v>129.29999999999899</v>
      </c>
      <c r="B1329" s="16">
        <v>1.4810000000000001</v>
      </c>
      <c r="C1329" s="11">
        <f t="shared" si="82"/>
        <v>7920.7165374581491</v>
      </c>
      <c r="D1329" s="11">
        <f t="shared" si="83"/>
        <v>243.59441551909418</v>
      </c>
      <c r="E1329" s="11">
        <f t="shared" si="84"/>
        <v>508.6658328705023</v>
      </c>
      <c r="F1329" s="11">
        <f>Speed_Calc!B$5*E1329</f>
        <v>457.79924958345208</v>
      </c>
      <c r="G1329" s="15">
        <f>Speed_Calc!G$3+Speed_Calc!G$5*A1329^2</f>
        <v>87.041144899998955</v>
      </c>
      <c r="H1329" s="7">
        <f>(F1329-G1329)/Speed_Calc!G$2*9.806</f>
        <v>2.6930770181673633</v>
      </c>
      <c r="I1329" s="4">
        <f t="shared" si="85"/>
        <v>35.916666666666387</v>
      </c>
    </row>
    <row r="1330" spans="1:9" x14ac:dyDescent="0.15">
      <c r="A1330" s="11">
        <v>129.39999999999901</v>
      </c>
      <c r="B1330" s="16">
        <v>1.4810000000000001</v>
      </c>
      <c r="C1330" s="11">
        <f t="shared" si="82"/>
        <v>7926.8423816479853</v>
      </c>
      <c r="D1330" s="11">
        <f t="shared" si="83"/>
        <v>243.72511951549859</v>
      </c>
      <c r="E1330" s="11">
        <f t="shared" si="84"/>
        <v>508.54545803079708</v>
      </c>
      <c r="F1330" s="11">
        <f>Speed_Calc!B$5*E1330</f>
        <v>457.69091222771738</v>
      </c>
      <c r="G1330" s="15">
        <f>Speed_Calc!G$3+Speed_Calc!G$5*A1330^2</f>
        <v>87.144883599998963</v>
      </c>
      <c r="H1330" s="7">
        <f>(F1330-G1330)/Speed_Calc!G$2*9.806</f>
        <v>2.6915365605358565</v>
      </c>
      <c r="I1330" s="4">
        <f t="shared" si="85"/>
        <v>35.944444444444166</v>
      </c>
    </row>
    <row r="1331" spans="1:9" x14ac:dyDescent="0.15">
      <c r="A1331" s="11">
        <v>129.49999999999901</v>
      </c>
      <c r="B1331" s="16">
        <v>1.4810000000000001</v>
      </c>
      <c r="C1331" s="11">
        <f t="shared" si="82"/>
        <v>7932.9682258378225</v>
      </c>
      <c r="D1331" s="11">
        <f t="shared" si="83"/>
        <v>243.85446250293825</v>
      </c>
      <c r="E1331" s="11">
        <f t="shared" si="84"/>
        <v>508.42243147331152</v>
      </c>
      <c r="F1331" s="11">
        <f>Speed_Calc!B$5*E1331</f>
        <v>457.58018832598037</v>
      </c>
      <c r="G1331" s="15">
        <f>Speed_Calc!G$3+Speed_Calc!G$5*A1331^2</f>
        <v>87.248702499998956</v>
      </c>
      <c r="H1331" s="7">
        <f>(F1331-G1331)/Speed_Calc!G$2*9.806</f>
        <v>2.689978185192277</v>
      </c>
      <c r="I1331" s="4">
        <f t="shared" si="85"/>
        <v>35.972222222221944</v>
      </c>
    </row>
    <row r="1332" spans="1:9" x14ac:dyDescent="0.15">
      <c r="A1332" s="11">
        <v>129.599999999999</v>
      </c>
      <c r="B1332" s="16">
        <v>1.4810000000000001</v>
      </c>
      <c r="C1332" s="11">
        <f t="shared" si="82"/>
        <v>7939.0940700276597</v>
      </c>
      <c r="D1332" s="11">
        <f t="shared" si="83"/>
        <v>243.98243525187684</v>
      </c>
      <c r="E1332" s="11">
        <f t="shared" si="84"/>
        <v>508.29674010808054</v>
      </c>
      <c r="F1332" s="11">
        <f>Speed_Calc!B$5*E1332</f>
        <v>457.46706609727249</v>
      </c>
      <c r="G1332" s="15">
        <f>Speed_Calc!G$3+Speed_Calc!G$5*A1332^2</f>
        <v>87.352601599998962</v>
      </c>
      <c r="H1332" s="7">
        <f>(F1332-G1332)/Speed_Calc!G$2*9.806</f>
        <v>2.6884018065631583</v>
      </c>
      <c r="I1332" s="4">
        <f t="shared" si="85"/>
        <v>35.999999999999723</v>
      </c>
    </row>
    <row r="1333" spans="1:9" x14ac:dyDescent="0.15">
      <c r="A1333" s="11">
        <v>129.69999999999899</v>
      </c>
      <c r="B1333" s="16">
        <v>1.4810000000000001</v>
      </c>
      <c r="C1333" s="11">
        <f t="shared" si="82"/>
        <v>7945.219914217495</v>
      </c>
      <c r="D1333" s="11">
        <f t="shared" si="83"/>
        <v>244.10902850080541</v>
      </c>
      <c r="E1333" s="11">
        <f t="shared" si="84"/>
        <v>508.16837081895119</v>
      </c>
      <c r="F1333" s="11">
        <f>Speed_Calc!B$5*E1333</f>
        <v>457.35153373705606</v>
      </c>
      <c r="G1333" s="15">
        <f>Speed_Calc!G$3+Speed_Calc!G$5*A1333^2</f>
        <v>87.45658089999894</v>
      </c>
      <c r="H1333" s="7">
        <f>(F1333-G1333)/Speed_Calc!G$2*9.806</f>
        <v>2.6868073389038387</v>
      </c>
      <c r="I1333" s="4">
        <f t="shared" si="85"/>
        <v>36.027777777777494</v>
      </c>
    </row>
    <row r="1334" spans="1:9" x14ac:dyDescent="0.15">
      <c r="A1334" s="11">
        <v>129.79999999999899</v>
      </c>
      <c r="B1334" s="16">
        <v>1.4810000000000001</v>
      </c>
      <c r="C1334" s="11">
        <f t="shared" si="82"/>
        <v>7951.3457584073303</v>
      </c>
      <c r="D1334" s="11">
        <f t="shared" si="83"/>
        <v>244.23423295618156</v>
      </c>
      <c r="E1334" s="11">
        <f t="shared" si="84"/>
        <v>508.03731046355585</v>
      </c>
      <c r="F1334" s="11">
        <f>Speed_Calc!B$5*E1334</f>
        <v>457.2335794172003</v>
      </c>
      <c r="G1334" s="15">
        <f>Speed_Calc!G$3+Speed_Calc!G$5*A1334^2</f>
        <v>87.560640399998945</v>
      </c>
      <c r="H1334" s="7">
        <f>(F1334-G1334)/Speed_Calc!G$2*9.806</f>
        <v>2.6851946962982787</v>
      </c>
      <c r="I1334" s="4">
        <f t="shared" si="85"/>
        <v>36.055555555555273</v>
      </c>
    </row>
    <row r="1335" spans="1:9" x14ac:dyDescent="0.15">
      <c r="A1335" s="11">
        <v>129.89999999999901</v>
      </c>
      <c r="B1335" s="16">
        <v>1.4810000000000001</v>
      </c>
      <c r="C1335" s="11">
        <f t="shared" si="82"/>
        <v>7957.4716025971675</v>
      </c>
      <c r="D1335" s="11">
        <f t="shared" si="83"/>
        <v>244.35803929239378</v>
      </c>
      <c r="E1335" s="11">
        <f t="shared" si="84"/>
        <v>507.90354587333979</v>
      </c>
      <c r="F1335" s="11">
        <f>Speed_Calc!B$5*E1335</f>
        <v>457.11319128600582</v>
      </c>
      <c r="G1335" s="15">
        <f>Speed_Calc!G$3+Speed_Calc!G$5*A1335^2</f>
        <v>87.664780099998964</v>
      </c>
      <c r="H1335" s="7">
        <f>(F1335-G1335)/Speed_Calc!G$2*9.806</f>
        <v>2.6835637926592466</v>
      </c>
      <c r="I1335" s="4">
        <f t="shared" si="85"/>
        <v>36.083333333333059</v>
      </c>
    </row>
    <row r="1336" spans="1:9" x14ac:dyDescent="0.15">
      <c r="A1336" s="11">
        <v>129.99999999999901</v>
      </c>
      <c r="B1336" s="16">
        <v>1.4810000000000001</v>
      </c>
      <c r="C1336" s="11">
        <f t="shared" si="82"/>
        <v>7963.5974467870028</v>
      </c>
      <c r="D1336" s="11">
        <f t="shared" si="83"/>
        <v>244.48043815170359</v>
      </c>
      <c r="E1336" s="11">
        <f t="shared" si="84"/>
        <v>507.76706385354214</v>
      </c>
      <c r="F1336" s="11">
        <f>Speed_Calc!B$5*E1336</f>
        <v>456.99035746818794</v>
      </c>
      <c r="G1336" s="15">
        <f>Speed_Calc!G$3+Speed_Calc!G$5*A1336^2</f>
        <v>87.768999999998954</v>
      </c>
      <c r="H1336" s="7">
        <f>(F1336-G1336)/Speed_Calc!G$2*9.806</f>
        <v>2.6819145417281933</v>
      </c>
      <c r="I1336" s="4">
        <f t="shared" si="85"/>
        <v>36.111111111110837</v>
      </c>
    </row>
    <row r="1337" spans="1:9" x14ac:dyDescent="0.15">
      <c r="A1337" s="11">
        <v>130.099999999999</v>
      </c>
      <c r="B1337" s="16">
        <v>1.4810000000000001</v>
      </c>
      <c r="C1337" s="11">
        <f t="shared" si="82"/>
        <v>7969.7232909768381</v>
      </c>
      <c r="D1337" s="11">
        <f t="shared" si="83"/>
        <v>244.60142014420126</v>
      </c>
      <c r="E1337" s="11">
        <f t="shared" si="84"/>
        <v>507.62785118320414</v>
      </c>
      <c r="F1337" s="11">
        <f>Speed_Calc!B$5*E1337</f>
        <v>456.86506606488376</v>
      </c>
      <c r="G1337" s="15">
        <f>Speed_Calc!G$3+Speed_Calc!G$5*A1337^2</f>
        <v>87.873300099998957</v>
      </c>
      <c r="H1337" s="7">
        <f>(F1337-G1337)/Speed_Calc!G$2*9.806</f>
        <v>2.6802468570753035</v>
      </c>
      <c r="I1337" s="4">
        <f t="shared" si="85"/>
        <v>36.138888888888609</v>
      </c>
    </row>
    <row r="1338" spans="1:9" x14ac:dyDescent="0.15">
      <c r="A1338" s="11">
        <v>130.19999999999899</v>
      </c>
      <c r="B1338" s="16">
        <v>1.4810000000000001</v>
      </c>
      <c r="C1338" s="11">
        <f t="shared" si="82"/>
        <v>7975.8491351666753</v>
      </c>
      <c r="D1338" s="11">
        <f t="shared" si="83"/>
        <v>244.72097584775514</v>
      </c>
      <c r="E1338" s="11">
        <f t="shared" si="84"/>
        <v>507.4858946151644</v>
      </c>
      <c r="F1338" s="11">
        <f>Speed_Calc!B$5*E1338</f>
        <v>456.73730515364798</v>
      </c>
      <c r="G1338" s="15">
        <f>Speed_Calc!G$3+Speed_Calc!G$5*A1338^2</f>
        <v>87.977680399998945</v>
      </c>
      <c r="H1338" s="7">
        <f>(F1338-G1338)/Speed_Calc!G$2*9.806</f>
        <v>2.6785606520994687</v>
      </c>
      <c r="I1338" s="4">
        <f t="shared" si="85"/>
        <v>36.166666666666387</v>
      </c>
    </row>
    <row r="1339" spans="1:9" x14ac:dyDescent="0.15">
      <c r="A1339" s="11">
        <v>130.29999999999899</v>
      </c>
      <c r="B1339" s="16">
        <v>1.4810000000000001</v>
      </c>
      <c r="C1339" s="11">
        <f t="shared" si="82"/>
        <v>7981.9749793565124</v>
      </c>
      <c r="D1339" s="11">
        <f t="shared" si="83"/>
        <v>244.83909580796546</v>
      </c>
      <c r="E1339" s="11">
        <f t="shared" si="84"/>
        <v>507.3411808760643</v>
      </c>
      <c r="F1339" s="11">
        <f>Speed_Calc!B$5*E1339</f>
        <v>456.60706278845788</v>
      </c>
      <c r="G1339" s="15">
        <f>Speed_Calc!G$3+Speed_Calc!G$5*A1339^2</f>
        <v>88.082140899998933</v>
      </c>
      <c r="H1339" s="7">
        <f>(F1339-G1339)/Speed_Calc!G$2*9.806</f>
        <v>2.6768558400283169</v>
      </c>
      <c r="I1339" s="4">
        <f t="shared" si="85"/>
        <v>36.194444444444166</v>
      </c>
    </row>
    <row r="1340" spans="1:9" x14ac:dyDescent="0.15">
      <c r="A1340" s="11">
        <v>130.39999999999901</v>
      </c>
      <c r="B1340" s="16">
        <v>1.4810000000000001</v>
      </c>
      <c r="C1340" s="11">
        <f t="shared" si="82"/>
        <v>7988.1008235463478</v>
      </c>
      <c r="D1340" s="11">
        <f t="shared" si="83"/>
        <v>244.95577053811513</v>
      </c>
      <c r="E1340" s="11">
        <f t="shared" si="84"/>
        <v>507.19369666634668</v>
      </c>
      <c r="F1340" s="11">
        <f>Speed_Calc!B$5*E1340</f>
        <v>456.47432699971205</v>
      </c>
      <c r="G1340" s="15">
        <f>Speed_Calc!G$3+Speed_Calc!G$5*A1340^2</f>
        <v>88.186681599998963</v>
      </c>
      <c r="H1340" s="7">
        <f>(F1340-G1340)/Speed_Calc!G$2*9.806</f>
        <v>2.6751323339182118</v>
      </c>
      <c r="I1340" s="4">
        <f t="shared" si="85"/>
        <v>36.222222222221944</v>
      </c>
    </row>
    <row r="1341" spans="1:9" x14ac:dyDescent="0.15">
      <c r="A1341" s="11">
        <v>130.49999999999901</v>
      </c>
      <c r="B1341" s="16">
        <v>1.4810000000000001</v>
      </c>
      <c r="C1341" s="11">
        <f t="shared" si="82"/>
        <v>7994.2266677361831</v>
      </c>
      <c r="D1341" s="11">
        <f t="shared" si="83"/>
        <v>245.07099051911857</v>
      </c>
      <c r="E1341" s="11">
        <f t="shared" si="84"/>
        <v>507.04342866024928</v>
      </c>
      <c r="F1341" s="11">
        <f>Speed_Calc!B$5*E1341</f>
        <v>456.33908579422433</v>
      </c>
      <c r="G1341" s="15">
        <f>Speed_Calc!G$3+Speed_Calc!G$5*A1341^2</f>
        <v>88.291302499998963</v>
      </c>
      <c r="H1341" s="7">
        <f>(F1341-G1341)/Speed_Calc!G$2*9.806</f>
        <v>2.6733900466542027</v>
      </c>
      <c r="I1341" s="4">
        <f t="shared" si="85"/>
        <v>36.249999999999723</v>
      </c>
    </row>
    <row r="1342" spans="1:9" x14ac:dyDescent="0.15">
      <c r="A1342" s="11">
        <v>130.599999999999</v>
      </c>
      <c r="B1342" s="16">
        <v>1.4810000000000001</v>
      </c>
      <c r="C1342" s="11">
        <f t="shared" si="82"/>
        <v>8000.3525119260203</v>
      </c>
      <c r="D1342" s="11">
        <f t="shared" si="83"/>
        <v>245.18474619947816</v>
      </c>
      <c r="E1342" s="11">
        <f t="shared" si="84"/>
        <v>506.89036350581631</v>
      </c>
      <c r="F1342" s="11">
        <f>Speed_Calc!B$5*E1342</f>
        <v>456.20132715523471</v>
      </c>
      <c r="G1342" s="15">
        <f>Speed_Calc!G$3+Speed_Calc!G$5*A1342^2</f>
        <v>88.396003599998949</v>
      </c>
      <c r="H1342" s="7">
        <f>(F1342-G1342)/Speed_Calc!G$2*9.806</f>
        <v>2.6716288909501045</v>
      </c>
      <c r="I1342" s="4">
        <f t="shared" si="85"/>
        <v>36.277777777777501</v>
      </c>
    </row>
    <row r="1343" spans="1:9" x14ac:dyDescent="0.15">
      <c r="A1343" s="11">
        <v>130.69999999999899</v>
      </c>
      <c r="B1343" s="16">
        <v>1.4810000000000001</v>
      </c>
      <c r="C1343" s="11">
        <f t="shared" si="82"/>
        <v>8006.4783561158565</v>
      </c>
      <c r="D1343" s="11">
        <f t="shared" si="83"/>
        <v>245.29702799523065</v>
      </c>
      <c r="E1343" s="11">
        <f t="shared" si="84"/>
        <v>506.73448782488731</v>
      </c>
      <c r="F1343" s="11">
        <f>Speed_Calc!B$5*E1343</f>
        <v>456.06103904239859</v>
      </c>
      <c r="G1343" s="15">
        <f>Speed_Calc!G$3+Speed_Calc!G$5*A1343^2</f>
        <v>88.500784899998933</v>
      </c>
      <c r="H1343" s="7">
        <f>(F1343-G1343)/Speed_Calc!G$2*9.806</f>
        <v>2.6698487793484231</v>
      </c>
      <c r="I1343" s="4">
        <f t="shared" si="85"/>
        <v>36.305555555555273</v>
      </c>
    </row>
    <row r="1344" spans="1:9" x14ac:dyDescent="0.15">
      <c r="A1344" s="11">
        <v>130.79999999999899</v>
      </c>
      <c r="B1344" s="16">
        <v>1.4810000000000001</v>
      </c>
      <c r="C1344" s="11">
        <f t="shared" si="82"/>
        <v>8012.6042003056937</v>
      </c>
      <c r="D1344" s="11">
        <f t="shared" si="83"/>
        <v>245.40782628990067</v>
      </c>
      <c r="E1344" s="11">
        <f t="shared" si="84"/>
        <v>506.57578821310153</v>
      </c>
      <c r="F1344" s="11">
        <f>Speed_Calc!B$5*E1344</f>
        <v>455.91820939179138</v>
      </c>
      <c r="G1344" s="15">
        <f>Speed_Calc!G$3+Speed_Calc!G$5*A1344^2</f>
        <v>88.605646399998932</v>
      </c>
      <c r="H1344" s="7">
        <f>(F1344-G1344)/Speed_Calc!G$2*9.806</f>
        <v>2.6680496242203828</v>
      </c>
      <c r="I1344" s="4">
        <f t="shared" si="85"/>
        <v>36.333333333333051</v>
      </c>
    </row>
    <row r="1345" spans="1:9" x14ac:dyDescent="0.15">
      <c r="A1345" s="11">
        <v>130.89999999999901</v>
      </c>
      <c r="B1345" s="16">
        <v>1.4810000000000001</v>
      </c>
      <c r="C1345" s="11">
        <f t="shared" si="82"/>
        <v>8018.730044495529</v>
      </c>
      <c r="D1345" s="11">
        <f t="shared" si="83"/>
        <v>245.51713143445451</v>
      </c>
      <c r="E1345" s="11">
        <f t="shared" si="84"/>
        <v>506.4142512399024</v>
      </c>
      <c r="F1345" s="11">
        <f>Speed_Calc!B$5*E1345</f>
        <v>455.77282611591215</v>
      </c>
      <c r="G1345" s="15">
        <f>Speed_Calc!G$3+Speed_Calc!G$5*A1345^2</f>
        <v>88.710588099998944</v>
      </c>
      <c r="H1345" s="7">
        <f>(F1345-G1345)/Speed_Calc!G$2*9.806</f>
        <v>2.6662313377659586</v>
      </c>
      <c r="I1345" s="4">
        <f t="shared" si="85"/>
        <v>36.361111111110837</v>
      </c>
    </row>
    <row r="1346" spans="1:9" x14ac:dyDescent="0.15">
      <c r="A1346" s="11">
        <v>130.99999999999901</v>
      </c>
      <c r="B1346" s="16">
        <v>1.4810000000000001</v>
      </c>
      <c r="C1346" s="11">
        <f t="shared" si="82"/>
        <v>8024.8558886853643</v>
      </c>
      <c r="D1346" s="11">
        <f t="shared" si="83"/>
        <v>245.62493374724875</v>
      </c>
      <c r="E1346" s="11">
        <f t="shared" si="84"/>
        <v>506.24986344853193</v>
      </c>
      <c r="F1346" s="11">
        <f>Speed_Calc!B$5*E1346</f>
        <v>455.62487710367873</v>
      </c>
      <c r="G1346" s="15">
        <f>Speed_Calc!G$3+Speed_Calc!G$5*A1346^2</f>
        <v>88.815609999998941</v>
      </c>
      <c r="H1346" s="7">
        <f>(F1346-G1346)/Speed_Calc!G$2*9.806</f>
        <v>2.6643938320138396</v>
      </c>
      <c r="I1346" s="4">
        <f t="shared" si="85"/>
        <v>36.388888888888609</v>
      </c>
    </row>
    <row r="1347" spans="1:9" x14ac:dyDescent="0.15">
      <c r="A1347" s="11">
        <v>131.099999999999</v>
      </c>
      <c r="B1347" s="16">
        <v>1.4810000000000001</v>
      </c>
      <c r="C1347" s="11">
        <f t="shared" si="82"/>
        <v>8030.9817328751997</v>
      </c>
      <c r="D1347" s="11">
        <f t="shared" si="83"/>
        <v>245.73122351398121</v>
      </c>
      <c r="E1347" s="11">
        <f t="shared" si="84"/>
        <v>506.08261135602936</v>
      </c>
      <c r="F1347" s="11">
        <f>Speed_Calc!B$5*E1347</f>
        <v>455.47435022042646</v>
      </c>
      <c r="G1347" s="15">
        <f>Speed_Calc!G$3+Speed_Calc!G$5*A1347^2</f>
        <v>88.920712099998937</v>
      </c>
      <c r="H1347" s="7">
        <f>(F1347-G1347)/Speed_Calc!G$2*9.806</f>
        <v>2.6625370188214164</v>
      </c>
      <c r="I1347" s="4">
        <f t="shared" si="85"/>
        <v>36.416666666666387</v>
      </c>
    </row>
    <row r="1348" spans="1:9" x14ac:dyDescent="0.15">
      <c r="A1348" s="11">
        <v>131.19999999999899</v>
      </c>
      <c r="B1348" s="16">
        <v>1.4810000000000001</v>
      </c>
      <c r="C1348" s="11">
        <f t="shared" si="82"/>
        <v>8037.1075770650368</v>
      </c>
      <c r="D1348" s="11">
        <f t="shared" si="83"/>
        <v>245.83599098764557</v>
      </c>
      <c r="E1348" s="11">
        <f t="shared" si="84"/>
        <v>505.912481453238</v>
      </c>
      <c r="F1348" s="11">
        <f>Speed_Calc!B$5*E1348</f>
        <v>455.32123330791421</v>
      </c>
      <c r="G1348" s="15">
        <f>Speed_Calc!G$3+Speed_Calc!G$5*A1348^2</f>
        <v>89.025894399998933</v>
      </c>
      <c r="H1348" s="7">
        <f>(F1348-G1348)/Speed_Calc!G$2*9.806</f>
        <v>2.6606608098748272</v>
      </c>
      <c r="I1348" s="4">
        <f t="shared" si="85"/>
        <v>36.444444444444166</v>
      </c>
    </row>
    <row r="1349" spans="1:9" x14ac:dyDescent="0.15">
      <c r="A1349" s="11">
        <v>131.29999999999899</v>
      </c>
      <c r="B1349" s="16">
        <v>1.4810000000000001</v>
      </c>
      <c r="C1349" s="11">
        <f t="shared" si="82"/>
        <v>8043.233421254874</v>
      </c>
      <c r="D1349" s="11">
        <f t="shared" si="83"/>
        <v>245.93922638847988</v>
      </c>
      <c r="E1349" s="11">
        <f t="shared" si="84"/>
        <v>505.73946020479872</v>
      </c>
      <c r="F1349" s="11">
        <f>Speed_Calc!B$5*E1349</f>
        <v>455.16551418431885</v>
      </c>
      <c r="G1349" s="15">
        <f>Speed_Calc!G$3+Speed_Calc!G$5*A1349^2</f>
        <v>89.131156899998928</v>
      </c>
      <c r="H1349" s="7">
        <f>(F1349-G1349)/Speed_Calc!G$2*9.806</f>
        <v>2.6587651166889192</v>
      </c>
      <c r="I1349" s="4">
        <f t="shared" si="85"/>
        <v>36.472222222221937</v>
      </c>
    </row>
    <row r="1350" spans="1:9" x14ac:dyDescent="0.15">
      <c r="A1350" s="11">
        <v>131.39999999999901</v>
      </c>
      <c r="B1350" s="16">
        <v>1.4810000000000001</v>
      </c>
      <c r="C1350" s="11">
        <f t="shared" si="82"/>
        <v>8049.3592654447093</v>
      </c>
      <c r="D1350" s="11">
        <f t="shared" si="83"/>
        <v>246.04091990391942</v>
      </c>
      <c r="E1350" s="11">
        <f t="shared" si="84"/>
        <v>505.56353404915347</v>
      </c>
      <c r="F1350" s="11">
        <f>Speed_Calc!B$5*E1350</f>
        <v>455.00718064423813</v>
      </c>
      <c r="G1350" s="15">
        <f>Speed_Calc!G$3+Speed_Calc!G$5*A1350^2</f>
        <v>89.23649959999895</v>
      </c>
      <c r="H1350" s="7">
        <f>(F1350-G1350)/Speed_Calc!G$2*9.806</f>
        <v>2.6568498506072658</v>
      </c>
      <c r="I1350" s="4">
        <f t="shared" si="85"/>
        <v>36.499999999999723</v>
      </c>
    </row>
    <row r="1351" spans="1:9" x14ac:dyDescent="0.15">
      <c r="A1351" s="11">
        <v>131.49999999999901</v>
      </c>
      <c r="B1351" s="16">
        <v>1.4810000000000001</v>
      </c>
      <c r="C1351" s="11">
        <f t="shared" si="82"/>
        <v>8055.4851096345465</v>
      </c>
      <c r="D1351" s="11">
        <f t="shared" si="83"/>
        <v>246.14106168854875</v>
      </c>
      <c r="E1351" s="11">
        <f t="shared" si="84"/>
        <v>505.38468939854499</v>
      </c>
      <c r="F1351" s="11">
        <f>Speed_Calc!B$5*E1351</f>
        <v>454.84622045869048</v>
      </c>
      <c r="G1351" s="15">
        <f>Speed_Calc!G$3+Speed_Calc!G$5*A1351^2</f>
        <v>89.341922499998944</v>
      </c>
      <c r="H1351" s="7">
        <f>(F1351-G1351)/Speed_Calc!G$2*9.806</f>
        <v>2.6549149228021696</v>
      </c>
      <c r="I1351" s="4">
        <f t="shared" si="85"/>
        <v>36.527777777777501</v>
      </c>
    </row>
    <row r="1352" spans="1:9" x14ac:dyDescent="0.15">
      <c r="A1352" s="11">
        <v>131.599999999999</v>
      </c>
      <c r="B1352" s="16">
        <v>1.4810000000000001</v>
      </c>
      <c r="C1352" s="11">
        <f t="shared" si="82"/>
        <v>8061.6109538243836</v>
      </c>
      <c r="D1352" s="11">
        <f t="shared" si="83"/>
        <v>246.23964186404987</v>
      </c>
      <c r="E1352" s="11">
        <f t="shared" si="84"/>
        <v>505.20291263901191</v>
      </c>
      <c r="F1352" s="11">
        <f>Speed_Calc!B$5*E1352</f>
        <v>454.68262137511073</v>
      </c>
      <c r="G1352" s="15">
        <f>Speed_Calc!G$3+Speed_Calc!G$5*A1352^2</f>
        <v>89.447425599998937</v>
      </c>
      <c r="H1352" s="7">
        <f>(F1352-G1352)/Speed_Calc!G$2*9.806</f>
        <v>2.6529602442746265</v>
      </c>
      <c r="I1352" s="4">
        <f t="shared" si="85"/>
        <v>36.55555555555528</v>
      </c>
    </row>
    <row r="1353" spans="1:9" x14ac:dyDescent="0.15">
      <c r="A1353" s="11">
        <v>131.69999999999899</v>
      </c>
      <c r="B1353" s="16">
        <v>1.4810000000000001</v>
      </c>
      <c r="C1353" s="11">
        <f t="shared" si="82"/>
        <v>8067.7367980142189</v>
      </c>
      <c r="D1353" s="11">
        <f t="shared" si="83"/>
        <v>246.33665051915992</v>
      </c>
      <c r="E1353" s="11">
        <f t="shared" si="84"/>
        <v>505.0181901304</v>
      </c>
      <c r="F1353" s="11">
        <f>Speed_Calc!B$5*E1353</f>
        <v>454.51637111735999</v>
      </c>
      <c r="G1353" s="15">
        <f>Speed_Calc!G$3+Speed_Calc!G$5*A1353^2</f>
        <v>89.553008899998929</v>
      </c>
      <c r="H1353" s="7">
        <f>(F1353-G1353)/Speed_Calc!G$2*9.806</f>
        <v>2.6509857258544014</v>
      </c>
      <c r="I1353" s="4">
        <f t="shared" si="85"/>
        <v>36.583333333333051</v>
      </c>
    </row>
    <row r="1354" spans="1:9" x14ac:dyDescent="0.15">
      <c r="A1354" s="11">
        <v>131.79999999999899</v>
      </c>
      <c r="B1354" s="16">
        <v>1.4810000000000001</v>
      </c>
      <c r="C1354" s="11">
        <f t="shared" si="82"/>
        <v>8073.8626422040543</v>
      </c>
      <c r="D1354" s="11">
        <f t="shared" si="83"/>
        <v>246.43207770961598</v>
      </c>
      <c r="E1354" s="11">
        <f t="shared" si="84"/>
        <v>504.83050820634929</v>
      </c>
      <c r="F1354" s="11">
        <f>Speed_Calc!B$5*E1354</f>
        <v>454.34745738571439</v>
      </c>
      <c r="G1354" s="15">
        <f>Speed_Calc!G$3+Speed_Calc!G$5*A1354^2</f>
        <v>89.65867239999892</v>
      </c>
      <c r="H1354" s="7">
        <f>(F1354-G1354)/Speed_Calc!G$2*9.806</f>
        <v>2.648991278199945</v>
      </c>
      <c r="I1354" s="4">
        <f t="shared" si="85"/>
        <v>36.61111111111083</v>
      </c>
    </row>
    <row r="1355" spans="1:9" x14ac:dyDescent="0.15">
      <c r="A1355" s="11">
        <v>131.89999999999901</v>
      </c>
      <c r="B1355" s="16">
        <v>1.4810000000000001</v>
      </c>
      <c r="C1355" s="11">
        <f t="shared" si="82"/>
        <v>8079.9884863938933</v>
      </c>
      <c r="D1355" s="11">
        <f t="shared" si="83"/>
        <v>246.52591345811112</v>
      </c>
      <c r="E1355" s="11">
        <f t="shared" si="84"/>
        <v>504.6398531743024</v>
      </c>
      <c r="F1355" s="11">
        <f>Speed_Calc!B$5*E1355</f>
        <v>454.17586785687217</v>
      </c>
      <c r="G1355" s="15">
        <f>Speed_Calc!G$3+Speed_Calc!G$5*A1355^2</f>
        <v>89.76441609999894</v>
      </c>
      <c r="H1355" s="7">
        <f>(F1355-G1355)/Speed_Calc!G$2*9.806</f>
        <v>2.6469768117984436</v>
      </c>
      <c r="I1355" s="4">
        <f t="shared" si="85"/>
        <v>36.638888888888616</v>
      </c>
    </row>
    <row r="1356" spans="1:9" x14ac:dyDescent="0.15">
      <c r="A1356" s="11">
        <v>131.99999999999901</v>
      </c>
      <c r="B1356" s="16">
        <v>1.4810000000000001</v>
      </c>
      <c r="C1356" s="11">
        <f t="shared" si="82"/>
        <v>8086.1143305837268</v>
      </c>
      <c r="D1356" s="11">
        <f t="shared" si="83"/>
        <v>246.61814775424426</v>
      </c>
      <c r="E1356" s="11">
        <f t="shared" si="84"/>
        <v>504.44621131550343</v>
      </c>
      <c r="F1356" s="11">
        <f>Speed_Calc!B$5*E1356</f>
        <v>454.00159018395311</v>
      </c>
      <c r="G1356" s="15">
        <f>Speed_Calc!G$3+Speed_Calc!G$5*A1356^2</f>
        <v>89.870239999998944</v>
      </c>
      <c r="H1356" s="7">
        <f>(F1356-G1356)/Speed_Calc!G$2*9.806</f>
        <v>2.644942236965818</v>
      </c>
      <c r="I1356" s="4">
        <f t="shared" si="85"/>
        <v>36.666666666666387</v>
      </c>
    </row>
    <row r="1357" spans="1:9" x14ac:dyDescent="0.15">
      <c r="A1357" s="11">
        <v>132.099999999998</v>
      </c>
      <c r="B1357" s="16">
        <v>1.4810000000000001</v>
      </c>
      <c r="C1357" s="11">
        <f t="shared" si="82"/>
        <v>8092.240174773503</v>
      </c>
      <c r="D1357" s="11">
        <f t="shared" si="83"/>
        <v>246.70877055446906</v>
      </c>
      <c r="E1357" s="11">
        <f t="shared" si="84"/>
        <v>504.24956888499349</v>
      </c>
      <c r="F1357" s="11">
        <f>Speed_Calc!B$5*E1357</f>
        <v>453.82461199649413</v>
      </c>
      <c r="G1357" s="15">
        <f>Speed_Calc!G$3+Speed_Calc!G$5*A1357^2</f>
        <v>89.976144099997882</v>
      </c>
      <c r="H1357" s="7">
        <f>(F1357-G1357)/Speed_Calc!G$2*9.806</f>
        <v>2.6428874638466975</v>
      </c>
      <c r="I1357" s="4">
        <f t="shared" si="85"/>
        <v>36.694444444443889</v>
      </c>
    </row>
    <row r="1358" spans="1:9" x14ac:dyDescent="0.15">
      <c r="A1358" s="11">
        <v>132.19999999999899</v>
      </c>
      <c r="B1358" s="16">
        <v>1.4810000000000001</v>
      </c>
      <c r="C1358" s="11">
        <f t="shared" si="82"/>
        <v>8098.3660189633993</v>
      </c>
      <c r="D1358" s="11">
        <f t="shared" si="83"/>
        <v>246.7977717820541</v>
      </c>
      <c r="E1358" s="11">
        <f t="shared" si="84"/>
        <v>504.04991211161212</v>
      </c>
      <c r="F1358" s="11">
        <f>Speed_Calc!B$5*E1358</f>
        <v>453.64492090045093</v>
      </c>
      <c r="G1358" s="15">
        <f>Speed_Calc!G$3+Speed_Calc!G$5*A1358^2</f>
        <v>90.082128399998936</v>
      </c>
      <c r="H1358" s="7">
        <f>(F1358-G1358)/Speed_Calc!G$2*9.806</f>
        <v>2.6408124024143942</v>
      </c>
      <c r="I1358" s="4">
        <f t="shared" si="85"/>
        <v>36.722222222221944</v>
      </c>
    </row>
    <row r="1359" spans="1:9" x14ac:dyDescent="0.15">
      <c r="A1359" s="11">
        <v>132.29999999999899</v>
      </c>
      <c r="B1359" s="16">
        <v>1.4810000000000001</v>
      </c>
      <c r="C1359" s="11">
        <f t="shared" ref="C1359:C1422" si="86">A1359/3.6/B$23/2/PI()*B$32*B$31*B1359*60</f>
        <v>8104.4918631532355</v>
      </c>
      <c r="D1359" s="11">
        <f t="shared" ref="D1359:D1422" si="87">-4.687*10^(-17)*C1359^5+9.129*10^(-13)*C1359^4-6.175*10^(-9)*C1359^3+1.799*10^(-5)*C1359^2+6.502*10^(-3)*C1359</f>
        <v>246.88514132702107</v>
      </c>
      <c r="E1359" s="11">
        <f t="shared" ref="E1359:E1422" si="88">D1359*75*B1359*B$31*B$32/B$23/C1359/2/PI()*60</f>
        <v>503.84722719800607</v>
      </c>
      <c r="F1359" s="11">
        <f>Speed_Calc!B$5*E1359</f>
        <v>453.46250447820546</v>
      </c>
      <c r="G1359" s="15">
        <f>Speed_Calc!G$3+Speed_Calc!G$5*A1359^2</f>
        <v>90.188192899998924</v>
      </c>
      <c r="H1359" s="7">
        <f>(F1359-G1359)/Speed_Calc!G$2*9.806</f>
        <v>2.6387169624710318</v>
      </c>
      <c r="I1359" s="4">
        <f t="shared" ref="I1359:I1422" si="89">A1359/3.6</f>
        <v>36.749999999999716</v>
      </c>
    </row>
    <row r="1360" spans="1:9" x14ac:dyDescent="0.15">
      <c r="A1360" s="11">
        <v>132.39999999999799</v>
      </c>
      <c r="B1360" s="16">
        <v>1.4810000000000001</v>
      </c>
      <c r="C1360" s="11">
        <f t="shared" si="86"/>
        <v>8110.6177073430072</v>
      </c>
      <c r="D1360" s="11">
        <f t="shared" si="87"/>
        <v>246.97086904610748</v>
      </c>
      <c r="E1360" s="11">
        <f t="shared" si="88"/>
        <v>503.64150032061985</v>
      </c>
      <c r="F1360" s="11">
        <f>Speed_Calc!B$5*E1360</f>
        <v>453.2773502885579</v>
      </c>
      <c r="G1360" s="15">
        <f>Speed_Calc!G$3+Speed_Calc!G$5*A1360^2</f>
        <v>90.29433759999786</v>
      </c>
      <c r="H1360" s="7">
        <f>(F1360-G1360)/Speed_Calc!G$2*9.806</f>
        <v>2.6366010536474223</v>
      </c>
      <c r="I1360" s="4">
        <f t="shared" si="89"/>
        <v>36.777777777777217</v>
      </c>
    </row>
    <row r="1361" spans="1:9" x14ac:dyDescent="0.15">
      <c r="A1361" s="11">
        <v>132.49999999999801</v>
      </c>
      <c r="B1361" s="16">
        <v>1.4810000000000001</v>
      </c>
      <c r="C1361" s="11">
        <f t="shared" si="86"/>
        <v>8116.743551532848</v>
      </c>
      <c r="D1361" s="11">
        <f t="shared" si="87"/>
        <v>247.05494476271468</v>
      </c>
      <c r="E1361" s="11">
        <f t="shared" si="88"/>
        <v>503.43271762969033</v>
      </c>
      <c r="F1361" s="11">
        <f>Speed_Calc!B$5*E1361</f>
        <v>453.08944586672129</v>
      </c>
      <c r="G1361" s="15">
        <f>Speed_Calc!G$3+Speed_Calc!G$5*A1361^2</f>
        <v>90.400562499997875</v>
      </c>
      <c r="H1361" s="7">
        <f>(F1361-G1361)/Speed_Calc!G$2*9.806</f>
        <v>2.6344645854030291</v>
      </c>
      <c r="I1361" s="4">
        <f t="shared" si="89"/>
        <v>36.805555555555003</v>
      </c>
    </row>
    <row r="1362" spans="1:9" x14ac:dyDescent="0.15">
      <c r="A1362" s="11">
        <v>132.599999999998</v>
      </c>
      <c r="B1362" s="16">
        <v>1.4810000000000001</v>
      </c>
      <c r="C1362" s="11">
        <f t="shared" si="86"/>
        <v>8122.8693957226833</v>
      </c>
      <c r="D1362" s="11">
        <f t="shared" si="87"/>
        <v>247.13735826685627</v>
      </c>
      <c r="E1362" s="11">
        <f t="shared" si="88"/>
        <v>503.22086524926243</v>
      </c>
      <c r="F1362" s="11">
        <f>Speed_Calc!B$5*E1362</f>
        <v>452.89877872433618</v>
      </c>
      <c r="G1362" s="15">
        <f>Speed_Calc!G$3+Speed_Calc!G$5*A1362^2</f>
        <v>90.506867599997875</v>
      </c>
      <c r="H1362" s="7">
        <f>(F1362-G1362)/Speed_Calc!G$2*9.806</f>
        <v>2.6323074670261195</v>
      </c>
      <c r="I1362" s="4">
        <f t="shared" si="89"/>
        <v>36.833333333332781</v>
      </c>
    </row>
    <row r="1363" spans="1:9" x14ac:dyDescent="0.15">
      <c r="A1363" s="11">
        <v>132.69999999999899</v>
      </c>
      <c r="B1363" s="16">
        <v>1.4810000000000001</v>
      </c>
      <c r="C1363" s="11">
        <f t="shared" si="86"/>
        <v>8128.9952399125823</v>
      </c>
      <c r="D1363" s="11">
        <f t="shared" si="87"/>
        <v>247.21809931511552</v>
      </c>
      <c r="E1363" s="11">
        <f t="shared" si="88"/>
        <v>503.00592927717918</v>
      </c>
      <c r="F1363" s="11">
        <f>Speed_Calc!B$5*E1363</f>
        <v>452.70533634946128</v>
      </c>
      <c r="G1363" s="15">
        <f>Speed_Calc!G$3+Speed_Calc!G$5*A1363^2</f>
        <v>90.613252899998912</v>
      </c>
      <c r="H1363" s="7">
        <f>(F1363-G1363)/Speed_Calc!G$2*9.806</f>
        <v>2.6301296076336502</v>
      </c>
      <c r="I1363" s="4">
        <f t="shared" si="89"/>
        <v>36.86111111111083</v>
      </c>
    </row>
    <row r="1364" spans="1:9" x14ac:dyDescent="0.15">
      <c r="A1364" s="11">
        <v>132.79999999999899</v>
      </c>
      <c r="B1364" s="16">
        <v>1.4810000000000001</v>
      </c>
      <c r="C1364" s="11">
        <f t="shared" si="86"/>
        <v>8135.1210841024176</v>
      </c>
      <c r="D1364" s="11">
        <f t="shared" si="87"/>
        <v>247.29715763058871</v>
      </c>
      <c r="E1364" s="11">
        <f t="shared" si="88"/>
        <v>502.78789578508628</v>
      </c>
      <c r="F1364" s="11">
        <f>Speed_Calc!B$5*E1364</f>
        <v>452.50910620657766</v>
      </c>
      <c r="G1364" s="15">
        <f>Speed_Calc!G$3+Speed_Calc!G$5*A1364^2</f>
        <v>90.719718399998911</v>
      </c>
      <c r="H1364" s="7">
        <f>(F1364-G1364)/Speed_Calc!G$2*9.806</f>
        <v>2.6279309161713411</v>
      </c>
      <c r="I1364" s="4">
        <f t="shared" si="89"/>
        <v>36.888888888888609</v>
      </c>
    </row>
    <row r="1365" spans="1:9" x14ac:dyDescent="0.15">
      <c r="A1365" s="11">
        <v>132.89999999999799</v>
      </c>
      <c r="B1365" s="16">
        <v>1.4810000000000001</v>
      </c>
      <c r="C1365" s="11">
        <f t="shared" si="86"/>
        <v>8141.2469282921929</v>
      </c>
      <c r="D1365" s="11">
        <f t="shared" si="87"/>
        <v>247.37452290284287</v>
      </c>
      <c r="E1365" s="11">
        <f t="shared" si="88"/>
        <v>502.56675081842411</v>
      </c>
      <c r="F1365" s="11">
        <f>Speed_Calc!B$5*E1365</f>
        <v>452.31007573658172</v>
      </c>
      <c r="G1365" s="15">
        <f>Speed_Calc!G$3+Speed_Calc!G$5*A1365^2</f>
        <v>90.826264099997843</v>
      </c>
      <c r="H1365" s="7">
        <f>(F1365-G1365)/Speed_Calc!G$2*9.806</f>
        <v>2.6257113014135864</v>
      </c>
      <c r="I1365" s="4">
        <f t="shared" si="89"/>
        <v>36.91666666666611</v>
      </c>
    </row>
    <row r="1366" spans="1:9" x14ac:dyDescent="0.15">
      <c r="A1366" s="11">
        <v>132.99999999999801</v>
      </c>
      <c r="B1366" s="16">
        <v>1.4810000000000001</v>
      </c>
      <c r="C1366" s="11">
        <f t="shared" si="86"/>
        <v>8147.3727724820292</v>
      </c>
      <c r="D1366" s="11">
        <f t="shared" si="87"/>
        <v>247.45018478787151</v>
      </c>
      <c r="E1366" s="11">
        <f t="shared" si="88"/>
        <v>502.34248039643836</v>
      </c>
      <c r="F1366" s="11">
        <f>Speed_Calc!B$5*E1366</f>
        <v>452.10823235679453</v>
      </c>
      <c r="G1366" s="15">
        <f>Speed_Calc!G$3+Speed_Calc!G$5*A1366^2</f>
        <v>90.932889999997883</v>
      </c>
      <c r="H1366" s="7">
        <f>(F1366-G1366)/Speed_Calc!G$2*9.806</f>
        <v>2.623470671963517</v>
      </c>
      <c r="I1366" s="4">
        <f t="shared" si="89"/>
        <v>36.944444444443889</v>
      </c>
    </row>
    <row r="1367" spans="1:9" x14ac:dyDescent="0.15">
      <c r="A1367" s="11">
        <v>133.099999999998</v>
      </c>
      <c r="B1367" s="16">
        <v>1.4810000000000001</v>
      </c>
      <c r="C1367" s="11">
        <f t="shared" si="86"/>
        <v>8153.4986166718645</v>
      </c>
      <c r="D1367" s="11">
        <f t="shared" si="87"/>
        <v>247.5241329080325</v>
      </c>
      <c r="E1367" s="11">
        <f t="shared" si="88"/>
        <v>502.11507051216955</v>
      </c>
      <c r="F1367" s="11">
        <f>Speed_Calc!B$5*E1367</f>
        <v>451.90356346095263</v>
      </c>
      <c r="G1367" s="15">
        <f>Speed_Calc!G$3+Speed_Calc!G$5*A1367^2</f>
        <v>91.039596099997866</v>
      </c>
      <c r="H1367" s="7">
        <f>(F1367-G1367)/Speed_Calc!G$2*9.806</f>
        <v>2.6212089362529793</v>
      </c>
      <c r="I1367" s="4">
        <f t="shared" si="89"/>
        <v>36.972222222221667</v>
      </c>
    </row>
    <row r="1368" spans="1:9" x14ac:dyDescent="0.15">
      <c r="A1368" s="11">
        <v>133.19999999999899</v>
      </c>
      <c r="B1368" s="16">
        <v>1.4810000000000001</v>
      </c>
      <c r="C1368" s="11">
        <f t="shared" si="86"/>
        <v>8159.6244608617608</v>
      </c>
      <c r="D1368" s="11">
        <f t="shared" si="87"/>
        <v>247.59635685201226</v>
      </c>
      <c r="E1368" s="11">
        <f t="shared" si="88"/>
        <v>501.88450713246107</v>
      </c>
      <c r="F1368" s="11">
        <f>Speed_Calc!B$5*E1368</f>
        <v>451.69605641921498</v>
      </c>
      <c r="G1368" s="15">
        <f>Speed_Calc!G$3+Speed_Calc!G$5*A1368^2</f>
        <v>91.146382399998927</v>
      </c>
      <c r="H1368" s="7">
        <f>(F1368-G1368)/Speed_Calc!G$2*9.806</f>
        <v>2.6189260025425427</v>
      </c>
      <c r="I1368" s="4">
        <f t="shared" si="89"/>
        <v>36.999999999999723</v>
      </c>
    </row>
    <row r="1369" spans="1:9" x14ac:dyDescent="0.15">
      <c r="A1369" s="11">
        <v>133.29999999999899</v>
      </c>
      <c r="B1369" s="16">
        <v>1.4810000000000001</v>
      </c>
      <c r="C1369" s="11">
        <f t="shared" si="86"/>
        <v>8165.7503050515961</v>
      </c>
      <c r="D1369" s="11">
        <f t="shared" si="87"/>
        <v>247.66684617476841</v>
      </c>
      <c r="E1369" s="11">
        <f t="shared" si="88"/>
        <v>501.65077619795937</v>
      </c>
      <c r="F1369" s="11">
        <f>Speed_Calc!B$5*E1369</f>
        <v>451.48569857816346</v>
      </c>
      <c r="G1369" s="15">
        <f>Speed_Calc!G$3+Speed_Calc!G$5*A1369^2</f>
        <v>91.253248899998908</v>
      </c>
      <c r="H1369" s="7">
        <f>(F1369-G1369)/Speed_Calc!G$2*9.806</f>
        <v>2.6166217789215422</v>
      </c>
      <c r="I1369" s="4">
        <f t="shared" si="89"/>
        <v>37.027777777777494</v>
      </c>
    </row>
    <row r="1370" spans="1:9" x14ac:dyDescent="0.15">
      <c r="A1370" s="11">
        <v>133.39999999999799</v>
      </c>
      <c r="B1370" s="16">
        <v>1.4810000000000001</v>
      </c>
      <c r="C1370" s="11">
        <f t="shared" si="86"/>
        <v>8171.8761492413723</v>
      </c>
      <c r="D1370" s="11">
        <f t="shared" si="87"/>
        <v>247.73559039748699</v>
      </c>
      <c r="E1370" s="11">
        <f t="shared" si="88"/>
        <v>501.41386362310715</v>
      </c>
      <c r="F1370" s="11">
        <f>Speed_Calc!B$5*E1370</f>
        <v>451.27247726079645</v>
      </c>
      <c r="G1370" s="15">
        <f>Speed_Calc!G$3+Speed_Calc!G$5*A1370^2</f>
        <v>91.360195599997837</v>
      </c>
      <c r="H1370" s="7">
        <f>(F1370-G1370)/Speed_Calc!G$2*9.806</f>
        <v>2.6142961733079928</v>
      </c>
      <c r="I1370" s="4">
        <f t="shared" si="89"/>
        <v>37.055555555554996</v>
      </c>
    </row>
    <row r="1371" spans="1:9" x14ac:dyDescent="0.15">
      <c r="A1371" s="11">
        <v>133.49999999999801</v>
      </c>
      <c r="B1371" s="16">
        <v>1.4810000000000001</v>
      </c>
      <c r="C1371" s="11">
        <f t="shared" si="86"/>
        <v>8178.0019934312095</v>
      </c>
      <c r="D1371" s="11">
        <f t="shared" si="87"/>
        <v>247.80257900753691</v>
      </c>
      <c r="E1371" s="11">
        <f t="shared" si="88"/>
        <v>501.17375529614952</v>
      </c>
      <c r="F1371" s="11">
        <f>Speed_Calc!B$5*E1371</f>
        <v>451.05637976653458</v>
      </c>
      <c r="G1371" s="15">
        <f>Speed_Calc!G$3+Speed_Calc!G$5*A1371^2</f>
        <v>91.46722249999786</v>
      </c>
      <c r="H1371" s="7">
        <f>(F1371-G1371)/Speed_Calc!G$2*9.806</f>
        <v>2.6119490934486365</v>
      </c>
      <c r="I1371" s="4">
        <f t="shared" si="89"/>
        <v>37.083333333332781</v>
      </c>
    </row>
    <row r="1372" spans="1:9" x14ac:dyDescent="0.15">
      <c r="A1372" s="11">
        <v>133.599999999998</v>
      </c>
      <c r="B1372" s="16">
        <v>1.4810000000000001</v>
      </c>
      <c r="C1372" s="11">
        <f t="shared" si="86"/>
        <v>8184.1278376210448</v>
      </c>
      <c r="D1372" s="11">
        <f t="shared" si="87"/>
        <v>247.86780145840834</v>
      </c>
      <c r="E1372" s="11">
        <f t="shared" si="88"/>
        <v>500.93043707912625</v>
      </c>
      <c r="F1372" s="11">
        <f>Speed_Calc!B$5*E1372</f>
        <v>450.83739337121364</v>
      </c>
      <c r="G1372" s="15">
        <f>Speed_Calc!G$3+Speed_Calc!G$5*A1372^2</f>
        <v>91.574329599997867</v>
      </c>
      <c r="H1372" s="7">
        <f>(F1372-G1372)/Speed_Calc!G$2*9.806</f>
        <v>2.6095804469189199</v>
      </c>
      <c r="I1372" s="4">
        <f t="shared" si="89"/>
        <v>37.111111111110553</v>
      </c>
    </row>
    <row r="1373" spans="1:9" x14ac:dyDescent="0.15">
      <c r="A1373" s="11">
        <v>133.69999999999899</v>
      </c>
      <c r="B1373" s="16">
        <v>1.4810000000000001</v>
      </c>
      <c r="C1373" s="11">
        <f t="shared" si="86"/>
        <v>8190.2536818109438</v>
      </c>
      <c r="D1373" s="11">
        <f t="shared" si="87"/>
        <v>247.93124716967742</v>
      </c>
      <c r="E1373" s="11">
        <f t="shared" si="88"/>
        <v>500.68389480787891</v>
      </c>
      <c r="F1373" s="11">
        <f>Speed_Calc!B$5*E1373</f>
        <v>450.61550532709106</v>
      </c>
      <c r="G1373" s="15">
        <f>Speed_Calc!G$3+Speed_Calc!G$5*A1373^2</f>
        <v>91.681516899998911</v>
      </c>
      <c r="H1373" s="7">
        <f>(F1373-G1373)/Speed_Calc!G$2*9.806</f>
        <v>2.6071901411230112</v>
      </c>
      <c r="I1373" s="4">
        <f t="shared" si="89"/>
        <v>37.138888888888609</v>
      </c>
    </row>
    <row r="1374" spans="1:9" x14ac:dyDescent="0.15">
      <c r="A1374" s="11">
        <v>133.79999999999799</v>
      </c>
      <c r="B1374" s="16">
        <v>1.4810000000000001</v>
      </c>
      <c r="C1374" s="11">
        <f t="shared" si="86"/>
        <v>8196.3795260007191</v>
      </c>
      <c r="D1374" s="11">
        <f t="shared" si="87"/>
        <v>247.99290552695226</v>
      </c>
      <c r="E1374" s="11">
        <f t="shared" si="88"/>
        <v>500.43411429206355</v>
      </c>
      <c r="F1374" s="11">
        <f>Speed_Calc!B$5*E1374</f>
        <v>450.39070286285721</v>
      </c>
      <c r="G1374" s="15">
        <f>Speed_Calc!G$3+Speed_Calc!G$5*A1374^2</f>
        <v>91.788784399997851</v>
      </c>
      <c r="H1374" s="7">
        <f>(F1374-G1374)/Speed_Calc!G$2*9.806</f>
        <v>2.6047780832939251</v>
      </c>
      <c r="I1374" s="4">
        <f t="shared" si="89"/>
        <v>37.16666666666611</v>
      </c>
    </row>
    <row r="1375" spans="1:9" x14ac:dyDescent="0.15">
      <c r="A1375" s="11">
        <v>133.89999999999799</v>
      </c>
      <c r="B1375" s="16">
        <v>1.4810000000000001</v>
      </c>
      <c r="C1375" s="11">
        <f t="shared" si="86"/>
        <v>8202.5053701905526</v>
      </c>
      <c r="D1375" s="11">
        <f t="shared" si="87"/>
        <v>248.05276588182571</v>
      </c>
      <c r="E1375" s="11">
        <f t="shared" si="88"/>
        <v>500.18108131511548</v>
      </c>
      <c r="F1375" s="11">
        <f>Speed_Calc!B$5*E1375</f>
        <v>450.16297318360392</v>
      </c>
      <c r="G1375" s="15">
        <f>Speed_Calc!G$3+Speed_Calc!G$5*A1375^2</f>
        <v>91.896132099997828</v>
      </c>
      <c r="H1375" s="7">
        <f>(F1375-G1375)/Speed_Calc!G$2*9.806</f>
        <v>2.6023441804932159</v>
      </c>
      <c r="I1375" s="4">
        <f t="shared" si="89"/>
        <v>37.194444444443882</v>
      </c>
    </row>
    <row r="1376" spans="1:9" x14ac:dyDescent="0.15">
      <c r="A1376" s="11">
        <v>133.99999999999801</v>
      </c>
      <c r="B1376" s="16">
        <v>1.4810000000000001</v>
      </c>
      <c r="C1376" s="11">
        <f t="shared" si="86"/>
        <v>8208.6312143803916</v>
      </c>
      <c r="D1376" s="11">
        <f t="shared" si="87"/>
        <v>248.11081755182423</v>
      </c>
      <c r="E1376" s="11">
        <f t="shared" si="88"/>
        <v>499.92478163428012</v>
      </c>
      <c r="F1376" s="11">
        <f>Speed_Calc!B$5*E1376</f>
        <v>449.9323034708521</v>
      </c>
      <c r="G1376" s="15">
        <f>Speed_Calc!G$3+Speed_Calc!G$5*A1376^2</f>
        <v>92.003559999997847</v>
      </c>
      <c r="H1376" s="7">
        <f>(F1376-G1376)/Speed_Calc!G$2*9.806</f>
        <v>2.5998883396112569</v>
      </c>
      <c r="I1376" s="4">
        <f t="shared" si="89"/>
        <v>37.222222222221667</v>
      </c>
    </row>
    <row r="1377" spans="1:9" x14ac:dyDescent="0.15">
      <c r="A1377" s="11">
        <v>134.099999999998</v>
      </c>
      <c r="B1377" s="16">
        <v>1.4810000000000001</v>
      </c>
      <c r="C1377" s="11">
        <f t="shared" si="86"/>
        <v>8214.7570585702269</v>
      </c>
      <c r="D1377" s="11">
        <f t="shared" si="87"/>
        <v>248.16704982036057</v>
      </c>
      <c r="E1377" s="11">
        <f t="shared" si="88"/>
        <v>499.66520098059908</v>
      </c>
      <c r="F1377" s="11">
        <f>Speed_Calc!B$5*E1377</f>
        <v>449.69868088253918</v>
      </c>
      <c r="G1377" s="15">
        <f>Speed_Calc!G$3+Speed_Calc!G$5*A1377^2</f>
        <v>92.111068099997851</v>
      </c>
      <c r="H1377" s="7">
        <f>(F1377-G1377)/Speed_Calc!G$2*9.806</f>
        <v>2.5974104673671112</v>
      </c>
      <c r="I1377" s="4">
        <f t="shared" si="89"/>
        <v>37.249999999999446</v>
      </c>
    </row>
    <row r="1378" spans="1:9" x14ac:dyDescent="0.15">
      <c r="A1378" s="11">
        <v>134.199999999998</v>
      </c>
      <c r="B1378" s="16">
        <v>1.4810000000000001</v>
      </c>
      <c r="C1378" s="11">
        <f t="shared" si="86"/>
        <v>8220.8829027600641</v>
      </c>
      <c r="D1378" s="11">
        <f t="shared" si="87"/>
        <v>248.22145193669056</v>
      </c>
      <c r="E1378" s="11">
        <f t="shared" si="88"/>
        <v>499.40232505892294</v>
      </c>
      <c r="F1378" s="11">
        <f>Speed_Calc!B$5*E1378</f>
        <v>449.46209255303063</v>
      </c>
      <c r="G1378" s="15">
        <f>Speed_Calc!G$3+Speed_Calc!G$5*A1378^2</f>
        <v>92.21865639999784</v>
      </c>
      <c r="H1378" s="7">
        <f>(F1378-G1378)/Speed_Calc!G$2*9.806</f>
        <v>2.5949104703086214</v>
      </c>
      <c r="I1378" s="4">
        <f t="shared" si="89"/>
        <v>37.277777777777224</v>
      </c>
    </row>
    <row r="1379" spans="1:9" x14ac:dyDescent="0.15">
      <c r="A1379" s="11">
        <v>134.29999999999799</v>
      </c>
      <c r="B1379" s="16">
        <v>1.4810000000000001</v>
      </c>
      <c r="C1379" s="11">
        <f t="shared" si="86"/>
        <v>8227.0087469498976</v>
      </c>
      <c r="D1379" s="11">
        <f t="shared" si="87"/>
        <v>248.27401311585453</v>
      </c>
      <c r="E1379" s="11">
        <f t="shared" si="88"/>
        <v>499.13613954789082</v>
      </c>
      <c r="F1379" s="11">
        <f>Speed_Calc!B$5*E1379</f>
        <v>449.22252559310175</v>
      </c>
      <c r="G1379" s="15">
        <f>Speed_Calc!G$3+Speed_Calc!G$5*A1379^2</f>
        <v>92.326324899997829</v>
      </c>
      <c r="H1379" s="7">
        <f>(F1379-G1379)/Speed_Calc!G$2*9.806</f>
        <v>2.5923882548122794</v>
      </c>
      <c r="I1379" s="4">
        <f t="shared" si="89"/>
        <v>37.305555555554996</v>
      </c>
    </row>
    <row r="1380" spans="1:9" x14ac:dyDescent="0.15">
      <c r="A1380" s="11">
        <v>134.39999999999799</v>
      </c>
      <c r="B1380" s="16">
        <v>1.4810000000000001</v>
      </c>
      <c r="C1380" s="11">
        <f t="shared" si="86"/>
        <v>8233.1345911397348</v>
      </c>
      <c r="D1380" s="11">
        <f t="shared" si="87"/>
        <v>248.32472253863841</v>
      </c>
      <c r="E1380" s="11">
        <f t="shared" si="88"/>
        <v>498.86663009995067</v>
      </c>
      <c r="F1380" s="11">
        <f>Speed_Calc!B$5*E1380</f>
        <v>448.97996708995561</v>
      </c>
      <c r="G1380" s="15">
        <f>Speed_Calc!G$3+Speed_Calc!G$5*A1380^2</f>
        <v>92.434073599997816</v>
      </c>
      <c r="H1380" s="7">
        <f>(F1380-G1380)/Speed_Calc!G$2*9.806</f>
        <v>2.5898437270833523</v>
      </c>
      <c r="I1380" s="4">
        <f t="shared" si="89"/>
        <v>37.333333333332774</v>
      </c>
    </row>
    <row r="1381" spans="1:9" x14ac:dyDescent="0.15">
      <c r="A1381" s="11">
        <v>134.49999999999801</v>
      </c>
      <c r="B1381" s="16">
        <v>1.4810000000000001</v>
      </c>
      <c r="C1381" s="11">
        <f t="shared" si="86"/>
        <v>8239.2604353295701</v>
      </c>
      <c r="D1381" s="11">
        <f t="shared" si="87"/>
        <v>248.37356935151894</v>
      </c>
      <c r="E1381" s="11">
        <f t="shared" si="88"/>
        <v>498.59378234134647</v>
      </c>
      <c r="F1381" s="11">
        <f>Speed_Calc!B$5*E1381</f>
        <v>448.73440410721184</v>
      </c>
      <c r="G1381" s="15">
        <f>Speed_Calc!G$3+Speed_Calc!G$5*A1381^2</f>
        <v>92.541902499997846</v>
      </c>
      <c r="H1381" s="7">
        <f>(F1381-G1381)/Speed_Calc!G$2*9.806</f>
        <v>2.5872767931558078</v>
      </c>
      <c r="I1381" s="4">
        <f t="shared" si="89"/>
        <v>37.36111111111056</v>
      </c>
    </row>
    <row r="1382" spans="1:9" x14ac:dyDescent="0.15">
      <c r="A1382" s="11">
        <v>134.599999999998</v>
      </c>
      <c r="B1382" s="16">
        <v>1.4810000000000001</v>
      </c>
      <c r="C1382" s="11">
        <f t="shared" si="86"/>
        <v>8245.3862795194054</v>
      </c>
      <c r="D1382" s="11">
        <f t="shared" si="87"/>
        <v>248.4205426666185</v>
      </c>
      <c r="E1382" s="11">
        <f t="shared" si="88"/>
        <v>498.31758187212489</v>
      </c>
      <c r="F1382" s="11">
        <f>Speed_Calc!B$5*E1382</f>
        <v>448.48582368491242</v>
      </c>
      <c r="G1382" s="15">
        <f>Speed_Calc!G$3+Speed_Calc!G$5*A1382^2</f>
        <v>92.649811599997832</v>
      </c>
      <c r="H1382" s="7">
        <f>(F1382-G1382)/Speed_Calc!G$2*9.806</f>
        <v>2.5846873588923498</v>
      </c>
      <c r="I1382" s="4">
        <f t="shared" si="89"/>
        <v>37.388888888888332</v>
      </c>
    </row>
    <row r="1383" spans="1:9" x14ac:dyDescent="0.15">
      <c r="A1383" s="11">
        <v>134.699999999998</v>
      </c>
      <c r="B1383" s="16">
        <v>1.4810000000000001</v>
      </c>
      <c r="C1383" s="11">
        <f t="shared" si="86"/>
        <v>8251.5121237092426</v>
      </c>
      <c r="D1383" s="11">
        <f t="shared" si="87"/>
        <v>248.46563156165226</v>
      </c>
      <c r="E1383" s="11">
        <f t="shared" si="88"/>
        <v>498.03801426612546</v>
      </c>
      <c r="F1383" s="11">
        <f>Speed_Calc!B$5*E1383</f>
        <v>448.23421283951291</v>
      </c>
      <c r="G1383" s="15">
        <f>Speed_Calc!G$3+Speed_Calc!G$5*A1383^2</f>
        <v>92.757800899997832</v>
      </c>
      <c r="H1383" s="7">
        <f>(F1383-G1383)/Speed_Calc!G$2*9.806</f>
        <v>2.5820753299843591</v>
      </c>
      <c r="I1383" s="4">
        <f t="shared" si="89"/>
        <v>37.41666666666611</v>
      </c>
    </row>
    <row r="1384" spans="1:9" x14ac:dyDescent="0.15">
      <c r="A1384" s="11">
        <v>134.79999999999799</v>
      </c>
      <c r="B1384" s="16">
        <v>1.4810000000000001</v>
      </c>
      <c r="C1384" s="11">
        <f t="shared" si="86"/>
        <v>8257.6379678990797</v>
      </c>
      <c r="D1384" s="11">
        <f t="shared" si="87"/>
        <v>248.5088250798882</v>
      </c>
      <c r="E1384" s="11">
        <f t="shared" si="88"/>
        <v>497.7550650710001</v>
      </c>
      <c r="F1384" s="11">
        <f>Speed_Calc!B$5*E1384</f>
        <v>447.97955856390013</v>
      </c>
      <c r="G1384" s="15">
        <f>Speed_Calc!G$3+Speed_Calc!G$5*A1384^2</f>
        <v>92.865870399997817</v>
      </c>
      <c r="H1384" s="7">
        <f>(F1384-G1384)/Speed_Calc!G$2*9.806</f>
        <v>2.5794406119520192</v>
      </c>
      <c r="I1384" s="4">
        <f t="shared" si="89"/>
        <v>37.444444444443889</v>
      </c>
    </row>
    <row r="1385" spans="1:9" x14ac:dyDescent="0.15">
      <c r="A1385" s="11">
        <v>134.89999999999799</v>
      </c>
      <c r="B1385" s="16">
        <v>1.4810000000000001</v>
      </c>
      <c r="C1385" s="11">
        <f t="shared" si="86"/>
        <v>8263.7638120889133</v>
      </c>
      <c r="D1385" s="11">
        <f t="shared" si="87"/>
        <v>248.55011223008637</v>
      </c>
      <c r="E1385" s="11">
        <f t="shared" si="88"/>
        <v>497.46871980818634</v>
      </c>
      <c r="F1385" s="11">
        <f>Speed_Calc!B$5*E1385</f>
        <v>447.7218478273677</v>
      </c>
      <c r="G1385" s="15">
        <f>Speed_Calc!G$3+Speed_Calc!G$5*A1385^2</f>
        <v>92.974020099997816</v>
      </c>
      <c r="H1385" s="7">
        <f>(F1385-G1385)/Speed_Calc!G$2*9.806</f>
        <v>2.5767831101441399</v>
      </c>
      <c r="I1385" s="4">
        <f t="shared" si="89"/>
        <v>37.47222222222166</v>
      </c>
    </row>
    <row r="1386" spans="1:9" x14ac:dyDescent="0.15">
      <c r="A1386" s="11">
        <v>134.99999999999801</v>
      </c>
      <c r="B1386" s="16">
        <v>1.4810000000000001</v>
      </c>
      <c r="C1386" s="11">
        <f t="shared" si="86"/>
        <v>8269.8896562787522</v>
      </c>
      <c r="D1386" s="11">
        <f t="shared" si="87"/>
        <v>248.58948198646382</v>
      </c>
      <c r="E1386" s="11">
        <f t="shared" si="88"/>
        <v>497.17896397293498</v>
      </c>
      <c r="F1386" s="11">
        <f>Speed_Calc!B$5*E1386</f>
        <v>447.46106757564149</v>
      </c>
      <c r="G1386" s="15">
        <f>Speed_Calc!G$3+Speed_Calc!G$5*A1386^2</f>
        <v>93.082249999997842</v>
      </c>
      <c r="H1386" s="7">
        <f>(F1386-G1386)/Speed_Calc!G$2*9.806</f>
        <v>2.5741027297383421</v>
      </c>
      <c r="I1386" s="4">
        <f t="shared" si="89"/>
        <v>37.499999999999446</v>
      </c>
    </row>
    <row r="1387" spans="1:9" x14ac:dyDescent="0.15">
      <c r="A1387" s="11">
        <v>135.099999999998</v>
      </c>
      <c r="B1387" s="16">
        <v>1.4810000000000001</v>
      </c>
      <c r="C1387" s="11">
        <f t="shared" si="86"/>
        <v>8276.0155004685894</v>
      </c>
      <c r="D1387" s="11">
        <f t="shared" si="87"/>
        <v>248.62692328863628</v>
      </c>
      <c r="E1387" s="11">
        <f t="shared" si="88"/>
        <v>496.88578303429148</v>
      </c>
      <c r="F1387" s="11">
        <f>Speed_Calc!B$5*E1387</f>
        <v>447.19720473086232</v>
      </c>
      <c r="G1387" s="15">
        <f>Speed_Calc!G$3+Speed_Calc!G$5*A1387^2</f>
        <v>93.190560099997825</v>
      </c>
      <c r="H1387" s="7">
        <f>(F1387-G1387)/Speed_Calc!G$2*9.806</f>
        <v>2.5713993757409308</v>
      </c>
      <c r="I1387" s="4">
        <f t="shared" si="89"/>
        <v>37.527777777777224</v>
      </c>
    </row>
    <row r="1388" spans="1:9" x14ac:dyDescent="0.15">
      <c r="A1388" s="11">
        <v>135.199999999998</v>
      </c>
      <c r="B1388" s="16">
        <v>1.4810000000000001</v>
      </c>
      <c r="C1388" s="11">
        <f t="shared" si="86"/>
        <v>8282.1413446584247</v>
      </c>
      <c r="D1388" s="11">
        <f t="shared" si="87"/>
        <v>248.6624250415708</v>
      </c>
      <c r="E1388" s="11">
        <f t="shared" si="88"/>
        <v>496.58916243509702</v>
      </c>
      <c r="F1388" s="11">
        <f>Speed_Calc!B$5*E1388</f>
        <v>446.93024619158734</v>
      </c>
      <c r="G1388" s="15">
        <f>Speed_Calc!G$3+Speed_Calc!G$5*A1388^2</f>
        <v>93.298950399997821</v>
      </c>
      <c r="H1388" s="7">
        <f>(F1388-G1388)/Speed_Calc!G$2*9.806</f>
        <v>2.5686729529869088</v>
      </c>
      <c r="I1388" s="4">
        <f t="shared" si="89"/>
        <v>37.555555555554996</v>
      </c>
    </row>
    <row r="1389" spans="1:9" x14ac:dyDescent="0.15">
      <c r="A1389" s="11">
        <v>135.29999999999799</v>
      </c>
      <c r="B1389" s="16">
        <v>1.4810000000000001</v>
      </c>
      <c r="C1389" s="11">
        <f t="shared" si="86"/>
        <v>8288.2671888482619</v>
      </c>
      <c r="D1389" s="11">
        <f t="shared" si="87"/>
        <v>248.69597611554312</v>
      </c>
      <c r="E1389" s="11">
        <f t="shared" si="88"/>
        <v>496.28908759200016</v>
      </c>
      <c r="F1389" s="11">
        <f>Speed_Calc!B$5*E1389</f>
        <v>446.66017883280017</v>
      </c>
      <c r="G1389" s="15">
        <f>Speed_Calc!G$3+Speed_Calc!G$5*A1389^2</f>
        <v>93.407420899997817</v>
      </c>
      <c r="H1389" s="7">
        <f>(F1389-G1389)/Speed_Calc!G$2*9.806</f>
        <v>2.5659233661400442</v>
      </c>
      <c r="I1389" s="4">
        <f t="shared" si="89"/>
        <v>37.583333333332774</v>
      </c>
    </row>
    <row r="1390" spans="1:9" x14ac:dyDescent="0.15">
      <c r="A1390" s="11">
        <v>135.39999999999799</v>
      </c>
      <c r="B1390" s="16">
        <v>1.4810000000000001</v>
      </c>
      <c r="C1390" s="11">
        <f t="shared" si="86"/>
        <v>8294.3930330380972</v>
      </c>
      <c r="D1390" s="11">
        <f t="shared" si="87"/>
        <v>248.72756534608328</v>
      </c>
      <c r="E1390" s="11">
        <f t="shared" si="88"/>
        <v>495.98554389544665</v>
      </c>
      <c r="F1390" s="11">
        <f>Speed_Calc!B$5*E1390</f>
        <v>446.38698950590202</v>
      </c>
      <c r="G1390" s="15">
        <f>Speed_Calc!G$3+Speed_Calc!G$5*A1390^2</f>
        <v>93.515971599997812</v>
      </c>
      <c r="H1390" s="7">
        <f>(F1390-G1390)/Speed_Calc!G$2*9.806</f>
        <v>2.5631505196928122</v>
      </c>
      <c r="I1390" s="4">
        <f t="shared" si="89"/>
        <v>37.611111111110553</v>
      </c>
    </row>
    <row r="1391" spans="1:9" x14ac:dyDescent="0.15">
      <c r="A1391" s="11">
        <v>135.49999999999801</v>
      </c>
      <c r="B1391" s="16">
        <v>1.4810000000000001</v>
      </c>
      <c r="C1391" s="11">
        <f t="shared" si="86"/>
        <v>8300.5188772279362</v>
      </c>
      <c r="D1391" s="11">
        <f t="shared" si="87"/>
        <v>248.75718153392828</v>
      </c>
      <c r="E1391" s="11">
        <f t="shared" si="88"/>
        <v>495.67851670967963</v>
      </c>
      <c r="F1391" s="11">
        <f>Speed_Calc!B$5*E1391</f>
        <v>446.11066503871166</v>
      </c>
      <c r="G1391" s="15">
        <f>Speed_Calc!G$3+Speed_Calc!G$5*A1391^2</f>
        <v>93.624602499997835</v>
      </c>
      <c r="H1391" s="7">
        <f>(F1391-G1391)/Speed_Calc!G$2*9.806</f>
        <v>2.5603543179663908</v>
      </c>
      <c r="I1391" s="4">
        <f t="shared" si="89"/>
        <v>37.638888888888339</v>
      </c>
    </row>
    <row r="1392" spans="1:9" x14ac:dyDescent="0.15">
      <c r="A1392" s="11">
        <v>135.599999999998</v>
      </c>
      <c r="B1392" s="16">
        <v>1.4810000000000001</v>
      </c>
      <c r="C1392" s="11">
        <f t="shared" si="86"/>
        <v>8306.6447214177715</v>
      </c>
      <c r="D1392" s="11">
        <f t="shared" si="87"/>
        <v>248.78481344497715</v>
      </c>
      <c r="E1392" s="11">
        <f t="shared" si="88"/>
        <v>495.36799137274926</v>
      </c>
      <c r="F1392" s="11">
        <f>Speed_Calc!B$5*E1392</f>
        <v>445.83119223547436</v>
      </c>
      <c r="G1392" s="15">
        <f>Speed_Calc!G$3+Speed_Calc!G$5*A1392^2</f>
        <v>93.733313599997828</v>
      </c>
      <c r="H1392" s="7">
        <f>(F1392-G1392)/Speed_Calc!G$2*9.806</f>
        <v>2.5575346651107278</v>
      </c>
      <c r="I1392" s="4">
        <f t="shared" si="89"/>
        <v>37.66666666666611</v>
      </c>
    </row>
    <row r="1393" spans="1:9" x14ac:dyDescent="0.15">
      <c r="A1393" s="11">
        <v>135.699999999998</v>
      </c>
      <c r="B1393" s="16">
        <v>1.4810000000000001</v>
      </c>
      <c r="C1393" s="11">
        <f t="shared" si="86"/>
        <v>8312.7705656076068</v>
      </c>
      <c r="D1393" s="11">
        <f t="shared" si="87"/>
        <v>248.81044981023501</v>
      </c>
      <c r="E1393" s="11">
        <f t="shared" si="88"/>
        <v>495.05395319649546</v>
      </c>
      <c r="F1393" s="11">
        <f>Speed_Calc!B$5*E1393</f>
        <v>445.5485578768459</v>
      </c>
      <c r="G1393" s="15">
        <f>Speed_Calc!G$3+Speed_Calc!G$5*A1393^2</f>
        <v>93.842104899997807</v>
      </c>
      <c r="H1393" s="7">
        <f>(F1393-G1393)/Speed_Calc!G$2*9.806</f>
        <v>2.5546914651044239</v>
      </c>
      <c r="I1393" s="4">
        <f t="shared" si="89"/>
        <v>37.694444444443889</v>
      </c>
    </row>
    <row r="1394" spans="1:9" x14ac:dyDescent="0.15">
      <c r="A1394" s="11">
        <v>135.79999999999799</v>
      </c>
      <c r="B1394" s="16">
        <v>1.4810000000000001</v>
      </c>
      <c r="C1394" s="11">
        <f t="shared" si="86"/>
        <v>8318.8964097974422</v>
      </c>
      <c r="D1394" s="11">
        <f t="shared" si="87"/>
        <v>248.83407932577569</v>
      </c>
      <c r="E1394" s="11">
        <f t="shared" si="88"/>
        <v>494.73638746657167</v>
      </c>
      <c r="F1394" s="11">
        <f>Speed_Calc!B$5*E1394</f>
        <v>445.2627487199145</v>
      </c>
      <c r="G1394" s="15">
        <f>Speed_Calc!G$3+Speed_Calc!G$5*A1394^2</f>
        <v>93.950976399997799</v>
      </c>
      <c r="H1394" s="7">
        <f>(F1394-G1394)/Speed_Calc!G$2*9.806</f>
        <v>2.5518246217548914</v>
      </c>
      <c r="I1394" s="4">
        <f t="shared" si="89"/>
        <v>37.722222222221667</v>
      </c>
    </row>
    <row r="1395" spans="1:9" x14ac:dyDescent="0.15">
      <c r="A1395" s="11">
        <v>135.89999999999799</v>
      </c>
      <c r="B1395" s="16">
        <v>1.4810000000000001</v>
      </c>
      <c r="C1395" s="11">
        <f t="shared" si="86"/>
        <v>8325.0222539872775</v>
      </c>
      <c r="D1395" s="11">
        <f t="shared" si="87"/>
        <v>248.85569065268018</v>
      </c>
      <c r="E1395" s="11">
        <f t="shared" si="88"/>
        <v>494.4152794424183</v>
      </c>
      <c r="F1395" s="11">
        <f>Speed_Calc!B$5*E1395</f>
        <v>444.97375149817645</v>
      </c>
      <c r="G1395" s="15">
        <f>Speed_Calc!G$3+Speed_Calc!G$5*A1395^2</f>
        <v>94.059928099997791</v>
      </c>
      <c r="H1395" s="7">
        <f>(F1395-G1395)/Speed_Calc!G$2*9.806</f>
        <v>2.548934038698178</v>
      </c>
      <c r="I1395" s="4">
        <f t="shared" si="89"/>
        <v>37.749999999999439</v>
      </c>
    </row>
    <row r="1396" spans="1:9" x14ac:dyDescent="0.15">
      <c r="A1396" s="11">
        <v>135.99999999999801</v>
      </c>
      <c r="B1396" s="16">
        <v>1.4810000000000001</v>
      </c>
      <c r="C1396" s="11">
        <f t="shared" si="86"/>
        <v>8331.1480981771165</v>
      </c>
      <c r="D1396" s="11">
        <f t="shared" si="87"/>
        <v>248.87527241699837</v>
      </c>
      <c r="E1396" s="11">
        <f t="shared" si="88"/>
        <v>494.0906143572833</v>
      </c>
      <c r="F1396" s="11">
        <f>Speed_Calc!B$5*E1396</f>
        <v>444.68155292155495</v>
      </c>
      <c r="G1396" s="15">
        <f>Speed_Calc!G$3+Speed_Calc!G$5*A1396^2</f>
        <v>94.168959999997824</v>
      </c>
      <c r="H1396" s="7">
        <f>(F1396-G1396)/Speed_Calc!G$2*9.806</f>
        <v>2.5460196193991029</v>
      </c>
      <c r="I1396" s="4">
        <f t="shared" si="89"/>
        <v>37.777777777777224</v>
      </c>
    </row>
    <row r="1397" spans="1:9" x14ac:dyDescent="0.15">
      <c r="A1397" s="11">
        <v>136.099999999998</v>
      </c>
      <c r="B1397" s="16">
        <v>1.4810000000000001</v>
      </c>
      <c r="C1397" s="11">
        <f t="shared" si="86"/>
        <v>8337.2739423669518</v>
      </c>
      <c r="D1397" s="11">
        <f t="shared" si="87"/>
        <v>248.8928132096955</v>
      </c>
      <c r="E1397" s="11">
        <f t="shared" si="88"/>
        <v>493.76237741821279</v>
      </c>
      <c r="F1397" s="11">
        <f>Speed_Calc!B$5*E1397</f>
        <v>444.38613967639151</v>
      </c>
      <c r="G1397" s="15">
        <f>Speed_Calc!G$3+Speed_Calc!G$5*A1397^2</f>
        <v>94.278072099997814</v>
      </c>
      <c r="H1397" s="7">
        <f>(F1397-G1397)/Speed_Calc!G$2*9.806</f>
        <v>2.5430812671511975</v>
      </c>
      <c r="I1397" s="4">
        <f t="shared" si="89"/>
        <v>37.805555555555003</v>
      </c>
    </row>
    <row r="1398" spans="1:9" x14ac:dyDescent="0.15">
      <c r="A1398" s="11">
        <v>136.199999999998</v>
      </c>
      <c r="B1398" s="16">
        <v>1.4810000000000001</v>
      </c>
      <c r="C1398" s="11">
        <f t="shared" si="86"/>
        <v>8343.3997865567871</v>
      </c>
      <c r="D1398" s="11">
        <f t="shared" si="87"/>
        <v>248.90830158660529</v>
      </c>
      <c r="E1398" s="11">
        <f t="shared" si="88"/>
        <v>493.43055380605296</v>
      </c>
      <c r="F1398" s="11">
        <f>Speed_Calc!B$5*E1398</f>
        <v>444.08749842544768</v>
      </c>
      <c r="G1398" s="15">
        <f>Speed_Calc!G$3+Speed_Calc!G$5*A1398^2</f>
        <v>94.387264399997818</v>
      </c>
      <c r="H1398" s="7">
        <f>(F1398-G1398)/Speed_Calc!G$2*9.806</f>
        <v>2.540118885076712</v>
      </c>
      <c r="I1398" s="4">
        <f t="shared" si="89"/>
        <v>37.833333333332774</v>
      </c>
    </row>
    <row r="1399" spans="1:9" x14ac:dyDescent="0.15">
      <c r="A1399" s="11">
        <v>136.29999999999799</v>
      </c>
      <c r="B1399" s="16">
        <v>1.4810000000000001</v>
      </c>
      <c r="C1399" s="11">
        <f t="shared" si="86"/>
        <v>8349.5256307466225</v>
      </c>
      <c r="D1399" s="11">
        <f t="shared" si="87"/>
        <v>248.92172606838068</v>
      </c>
      <c r="E1399" s="11">
        <f t="shared" si="88"/>
        <v>493.09512867544947</v>
      </c>
      <c r="F1399" s="11">
        <f>Speed_Calc!B$5*E1399</f>
        <v>443.78561580790455</v>
      </c>
      <c r="G1399" s="15">
        <f>Speed_Calc!G$3+Speed_Calc!G$5*A1399^2</f>
        <v>94.496536899997807</v>
      </c>
      <c r="H1399" s="7">
        <f>(F1399-G1399)/Speed_Calc!G$2*9.806</f>
        <v>2.5371323761266171</v>
      </c>
      <c r="I1399" s="4">
        <f t="shared" si="89"/>
        <v>37.861111111110553</v>
      </c>
    </row>
    <row r="1400" spans="1:9" x14ac:dyDescent="0.15">
      <c r="A1400" s="11">
        <v>136.39999999999799</v>
      </c>
      <c r="B1400" s="16">
        <v>1.4810000000000001</v>
      </c>
      <c r="C1400" s="11">
        <f t="shared" si="86"/>
        <v>8355.6514749364596</v>
      </c>
      <c r="D1400" s="11">
        <f t="shared" si="87"/>
        <v>248.93307514044682</v>
      </c>
      <c r="E1400" s="11">
        <f t="shared" si="88"/>
        <v>492.7560871548506</v>
      </c>
      <c r="F1400" s="11">
        <f>Speed_Calc!B$5*E1400</f>
        <v>443.48047843936553</v>
      </c>
      <c r="G1400" s="15">
        <f>Speed_Calc!G$3+Speed_Calc!G$5*A1400^2</f>
        <v>94.605889599997781</v>
      </c>
      <c r="H1400" s="7">
        <f>(F1400-G1400)/Speed_Calc!G$2*9.806</f>
        <v>2.5341216430806224</v>
      </c>
      <c r="I1400" s="4">
        <f t="shared" si="89"/>
        <v>37.888888888888332</v>
      </c>
    </row>
    <row r="1401" spans="1:9" x14ac:dyDescent="0.15">
      <c r="A1401" s="11">
        <v>136.49999999999801</v>
      </c>
      <c r="B1401" s="16">
        <v>1.4810000000000001</v>
      </c>
      <c r="C1401" s="11">
        <f t="shared" si="86"/>
        <v>8361.777319126295</v>
      </c>
      <c r="D1401" s="11">
        <f t="shared" si="87"/>
        <v>248.94233725295106</v>
      </c>
      <c r="E1401" s="11">
        <f t="shared" si="88"/>
        <v>492.41341434650383</v>
      </c>
      <c r="F1401" s="11">
        <f>Speed_Calc!B$5*E1401</f>
        <v>443.17207291185343</v>
      </c>
      <c r="G1401" s="15">
        <f>Speed_Calc!G$3+Speed_Calc!G$5*A1401^2</f>
        <v>94.715322499997825</v>
      </c>
      <c r="H1401" s="7">
        <f>(F1401-G1401)/Speed_Calc!G$2*9.806</f>
        <v>2.5310865885471525</v>
      </c>
      <c r="I1401" s="4">
        <f t="shared" si="89"/>
        <v>37.91666666666611</v>
      </c>
    </row>
    <row r="1402" spans="1:9" x14ac:dyDescent="0.15">
      <c r="A1402" s="11">
        <v>136.599999999998</v>
      </c>
      <c r="B1402" s="16">
        <v>1.4810000000000001</v>
      </c>
      <c r="C1402" s="11">
        <f t="shared" si="86"/>
        <v>8367.9031633161321</v>
      </c>
      <c r="D1402" s="11">
        <f t="shared" si="87"/>
        <v>248.94950082071239</v>
      </c>
      <c r="E1402" s="11">
        <f t="shared" si="88"/>
        <v>492.06709532645186</v>
      </c>
      <c r="F1402" s="11">
        <f>Speed_Calc!B$5*E1402</f>
        <v>442.8603857938067</v>
      </c>
      <c r="G1402" s="15">
        <f>Speed_Calc!G$3+Speed_Calc!G$5*A1402^2</f>
        <v>94.824835599997812</v>
      </c>
      <c r="H1402" s="7">
        <f>(F1402-G1402)/Speed_Calc!G$2*9.806</f>
        <v>2.5280271149633253</v>
      </c>
      <c r="I1402" s="4">
        <f t="shared" si="89"/>
        <v>37.944444444443889</v>
      </c>
    </row>
    <row r="1403" spans="1:9" x14ac:dyDescent="0.15">
      <c r="A1403" s="11">
        <v>136.699999999998</v>
      </c>
      <c r="B1403" s="16">
        <v>1.4810000000000001</v>
      </c>
      <c r="C1403" s="11">
        <f t="shared" si="86"/>
        <v>8374.0290075059693</v>
      </c>
      <c r="D1403" s="11">
        <f t="shared" si="87"/>
        <v>248.95455422317929</v>
      </c>
      <c r="E1403" s="11">
        <f t="shared" si="88"/>
        <v>491.71711514454569</v>
      </c>
      <c r="F1403" s="11">
        <f>Speed_Calc!B$5*E1403</f>
        <v>442.54540363009113</v>
      </c>
      <c r="G1403" s="15">
        <f>Speed_Calc!G$3+Speed_Calc!G$5*A1403^2</f>
        <v>94.934428899997798</v>
      </c>
      <c r="H1403" s="7">
        <f>(F1403-G1403)/Speed_Calc!G$2*9.806</f>
        <v>2.5249431245950338</v>
      </c>
      <c r="I1403" s="4">
        <f t="shared" si="89"/>
        <v>37.972222222221667</v>
      </c>
    </row>
    <row r="1404" spans="1:9" x14ac:dyDescent="0.15">
      <c r="A1404" s="11">
        <v>136.79999999999799</v>
      </c>
      <c r="B1404" s="16">
        <v>1.4810000000000001</v>
      </c>
      <c r="C1404" s="11">
        <f t="shared" si="86"/>
        <v>8380.1548516958028</v>
      </c>
      <c r="D1404" s="11">
        <f t="shared" si="87"/>
        <v>248.95748580437495</v>
      </c>
      <c r="E1404" s="11">
        <f t="shared" si="88"/>
        <v>491.3634588244314</v>
      </c>
      <c r="F1404" s="11">
        <f>Speed_Calc!B$5*E1404</f>
        <v>442.22711294198825</v>
      </c>
      <c r="G1404" s="15">
        <f>Speed_Calc!G$3+Speed_Calc!G$5*A1404^2</f>
        <v>95.044102399997797</v>
      </c>
      <c r="H1404" s="7">
        <f>(F1404-G1404)/Speed_Calc!G$2*9.806</f>
        <v>2.5218345195368581</v>
      </c>
      <c r="I1404" s="4">
        <f t="shared" si="89"/>
        <v>37.999999999999439</v>
      </c>
    </row>
    <row r="1405" spans="1:9" x14ac:dyDescent="0.15">
      <c r="A1405" s="11">
        <v>136.89999999999799</v>
      </c>
      <c r="B1405" s="16">
        <v>1.4810000000000001</v>
      </c>
      <c r="C1405" s="11">
        <f t="shared" si="86"/>
        <v>8386.2806958856381</v>
      </c>
      <c r="D1405" s="11">
        <f t="shared" si="87"/>
        <v>248.9582838728501</v>
      </c>
      <c r="E1405" s="11">
        <f t="shared" si="88"/>
        <v>491.00611136355388</v>
      </c>
      <c r="F1405" s="11">
        <f>Speed_Calc!B$5*E1405</f>
        <v>441.9055002271985</v>
      </c>
      <c r="G1405" s="15">
        <f>Speed_Calc!G$3+Speed_Calc!G$5*A1405^2</f>
        <v>95.153856099997782</v>
      </c>
      <c r="H1405" s="7">
        <f>(F1405-G1405)/Speed_Calc!G$2*9.806</f>
        <v>2.5187012017120964</v>
      </c>
      <c r="I1405" s="4">
        <f t="shared" si="89"/>
        <v>38.027777777777217</v>
      </c>
    </row>
    <row r="1406" spans="1:9" x14ac:dyDescent="0.15">
      <c r="A1406" s="11">
        <v>136.99999999999801</v>
      </c>
      <c r="B1406" s="16">
        <v>1.4810000000000001</v>
      </c>
      <c r="C1406" s="11">
        <f t="shared" si="86"/>
        <v>8392.4065400754753</v>
      </c>
      <c r="D1406" s="11">
        <f t="shared" si="87"/>
        <v>248.95693670163868</v>
      </c>
      <c r="E1406" s="11">
        <f t="shared" si="88"/>
        <v>490.6450577331637</v>
      </c>
      <c r="F1406" s="11">
        <f>Speed_Calc!B$5*E1406</f>
        <v>441.58055195984736</v>
      </c>
      <c r="G1406" s="15">
        <f>Speed_Calc!G$3+Speed_Calc!G$5*A1406^2</f>
        <v>95.263689999997808</v>
      </c>
      <c r="H1406" s="7">
        <f>(F1406-G1406)/Speed_Calc!G$2*9.806</f>
        <v>2.5155430728728034</v>
      </c>
      <c r="I1406" s="4">
        <f t="shared" si="89"/>
        <v>38.055555555555003</v>
      </c>
    </row>
    <row r="1407" spans="1:9" x14ac:dyDescent="0.15">
      <c r="A1407" s="11">
        <v>137.099999999998</v>
      </c>
      <c r="B1407" s="16">
        <v>1.4810000000000001</v>
      </c>
      <c r="C1407" s="11">
        <f t="shared" si="86"/>
        <v>8398.5323842653142</v>
      </c>
      <c r="D1407" s="11">
        <f t="shared" si="87"/>
        <v>248.95343252820209</v>
      </c>
      <c r="E1407" s="11">
        <f t="shared" si="88"/>
        <v>490.28028287830443</v>
      </c>
      <c r="F1407" s="11">
        <f>Speed_Calc!B$5*E1407</f>
        <v>441.25225459047402</v>
      </c>
      <c r="G1407" s="15">
        <f>Speed_Calc!G$3+Speed_Calc!G$5*A1407^2</f>
        <v>95.373604099997806</v>
      </c>
      <c r="H1407" s="7">
        <f>(F1407-G1407)/Speed_Calc!G$2*9.806</f>
        <v>2.5123600345997108</v>
      </c>
      <c r="I1407" s="4">
        <f t="shared" si="89"/>
        <v>38.083333333332781</v>
      </c>
    </row>
    <row r="1408" spans="1:9" x14ac:dyDescent="0.15">
      <c r="A1408" s="11">
        <v>137.199999999998</v>
      </c>
      <c r="B1408" s="16">
        <v>1.4810000000000001</v>
      </c>
      <c r="C1408" s="11">
        <f t="shared" si="86"/>
        <v>8404.6582284551478</v>
      </c>
      <c r="D1408" s="11">
        <f t="shared" si="87"/>
        <v>248.9477595543876</v>
      </c>
      <c r="E1408" s="11">
        <f t="shared" si="88"/>
        <v>489.91177171782533</v>
      </c>
      <c r="F1408" s="11">
        <f>Speed_Calc!B$5*E1408</f>
        <v>440.92059454604282</v>
      </c>
      <c r="G1408" s="15">
        <f>Speed_Calc!G$3+Speed_Calc!G$5*A1408^2</f>
        <v>95.483598399997788</v>
      </c>
      <c r="H1408" s="7">
        <f>(F1408-G1408)/Speed_Calc!G$2*9.806</f>
        <v>2.509151988302309</v>
      </c>
      <c r="I1408" s="4">
        <f t="shared" si="89"/>
        <v>38.111111111110553</v>
      </c>
    </row>
    <row r="1409" spans="1:9" x14ac:dyDescent="0.15">
      <c r="A1409" s="11">
        <v>137.29999999999799</v>
      </c>
      <c r="B1409" s="16">
        <v>1.4810000000000001</v>
      </c>
      <c r="C1409" s="11">
        <f t="shared" si="86"/>
        <v>8410.7840726449849</v>
      </c>
      <c r="D1409" s="11">
        <f t="shared" si="87"/>
        <v>248.93990594637549</v>
      </c>
      <c r="E1409" s="11">
        <f t="shared" si="88"/>
        <v>489.53950914437263</v>
      </c>
      <c r="F1409" s="11">
        <f>Speed_Calc!B$5*E1409</f>
        <v>440.58555822993537</v>
      </c>
      <c r="G1409" s="15">
        <f>Speed_Calc!G$3+Speed_Calc!G$5*A1409^2</f>
        <v>95.593672899997784</v>
      </c>
      <c r="H1409" s="7">
        <f>(F1409-G1409)/Speed_Calc!G$2*9.806</f>
        <v>2.5059188352187909</v>
      </c>
      <c r="I1409" s="4">
        <f t="shared" si="89"/>
        <v>38.138888888888332</v>
      </c>
    </row>
    <row r="1410" spans="1:9" x14ac:dyDescent="0.15">
      <c r="A1410" s="11">
        <v>137.39999999999799</v>
      </c>
      <c r="B1410" s="16">
        <v>1.4810000000000001</v>
      </c>
      <c r="C1410" s="11">
        <f t="shared" si="86"/>
        <v>8416.9099168348203</v>
      </c>
      <c r="D1410" s="11">
        <f t="shared" si="87"/>
        <v>248.92985983463319</v>
      </c>
      <c r="E1410" s="11">
        <f t="shared" si="88"/>
        <v>489.1634800243956</v>
      </c>
      <c r="F1410" s="11">
        <f>Speed_Calc!B$5*E1410</f>
        <v>440.24713202195602</v>
      </c>
      <c r="G1410" s="15">
        <f>Speed_Calc!G$3+Speed_Calc!G$5*A1410^2</f>
        <v>95.703827599997766</v>
      </c>
      <c r="H1410" s="7">
        <f>(F1410-G1410)/Speed_Calc!G$2*9.806</f>
        <v>2.5026604764160911</v>
      </c>
      <c r="I1410" s="4">
        <f t="shared" si="89"/>
        <v>38.16666666666611</v>
      </c>
    </row>
    <row r="1411" spans="1:9" x14ac:dyDescent="0.15">
      <c r="A1411" s="11">
        <v>137.49999999999801</v>
      </c>
      <c r="B1411" s="16">
        <v>1.4810000000000001</v>
      </c>
      <c r="C1411" s="11">
        <f t="shared" si="86"/>
        <v>8423.0357610246574</v>
      </c>
      <c r="D1411" s="11">
        <f t="shared" si="87"/>
        <v>248.91760931386511</v>
      </c>
      <c r="E1411" s="11">
        <f t="shared" si="88"/>
        <v>488.78366919814221</v>
      </c>
      <c r="F1411" s="11">
        <f>Speed_Calc!B$5*E1411</f>
        <v>439.90530227832801</v>
      </c>
      <c r="G1411" s="15">
        <f>Speed_Calc!G$3+Speed_Calc!G$5*A1411^2</f>
        <v>95.814062499997803</v>
      </c>
      <c r="H1411" s="7">
        <f>(F1411-G1411)/Speed_Calc!G$2*9.806</f>
        <v>2.4993768127898557</v>
      </c>
      <c r="I1411" s="4">
        <f t="shared" si="89"/>
        <v>38.194444444443889</v>
      </c>
    </row>
    <row r="1412" spans="1:9" x14ac:dyDescent="0.15">
      <c r="A1412" s="11">
        <v>137.599999999998</v>
      </c>
      <c r="B1412" s="16">
        <v>1.4810000000000001</v>
      </c>
      <c r="C1412" s="11">
        <f t="shared" si="86"/>
        <v>8429.1616052144946</v>
      </c>
      <c r="D1412" s="11">
        <f t="shared" si="87"/>
        <v>248.90314244296218</v>
      </c>
      <c r="E1412" s="11">
        <f t="shared" si="88"/>
        <v>488.40006147965659</v>
      </c>
      <c r="F1412" s="11">
        <f>Speed_Calc!B$5*E1412</f>
        <v>439.56005533169093</v>
      </c>
      <c r="G1412" s="15">
        <f>Speed_Calc!G$3+Speed_Calc!G$5*A1412^2</f>
        <v>95.924377599997797</v>
      </c>
      <c r="H1412" s="7">
        <f>(F1412-G1412)/Speed_Calc!G$2*9.806</f>
        <v>2.496067745064432</v>
      </c>
      <c r="I1412" s="4">
        <f t="shared" si="89"/>
        <v>38.222222222221667</v>
      </c>
    </row>
    <row r="1413" spans="1:9" x14ac:dyDescent="0.15">
      <c r="A1413" s="11">
        <v>137.699999999998</v>
      </c>
      <c r="B1413" s="16">
        <v>1.4810000000000001</v>
      </c>
      <c r="C1413" s="11">
        <f t="shared" si="86"/>
        <v>8435.2874494043299</v>
      </c>
      <c r="D1413" s="11">
        <f t="shared" si="87"/>
        <v>248.88644724496032</v>
      </c>
      <c r="E1413" s="11">
        <f t="shared" si="88"/>
        <v>488.01264165679208</v>
      </c>
      <c r="F1413" s="11">
        <f>Speed_Calc!B$5*E1413</f>
        <v>439.2113774911129</v>
      </c>
      <c r="G1413" s="15">
        <f>Speed_Calc!G$3+Speed_Calc!G$5*A1413^2</f>
        <v>96.034772899997776</v>
      </c>
      <c r="H1413" s="7">
        <f>(F1413-G1413)/Speed_Calc!G$2*9.806</f>
        <v>2.4927331737929439</v>
      </c>
      <c r="I1413" s="4">
        <f t="shared" si="89"/>
        <v>38.249999999999446</v>
      </c>
    </row>
    <row r="1414" spans="1:9" x14ac:dyDescent="0.15">
      <c r="A1414" s="11">
        <v>137.79999999999799</v>
      </c>
      <c r="B1414" s="16">
        <v>1.4810000000000001</v>
      </c>
      <c r="C1414" s="11">
        <f t="shared" si="86"/>
        <v>8441.4132935941634</v>
      </c>
      <c r="D1414" s="11">
        <f t="shared" si="87"/>
        <v>248.86751170698224</v>
      </c>
      <c r="E1414" s="11">
        <f t="shared" si="88"/>
        <v>487.62139449119167</v>
      </c>
      <c r="F1414" s="11">
        <f>Speed_Calc!B$5*E1414</f>
        <v>438.8592550420725</v>
      </c>
      <c r="G1414" s="15">
        <f>Speed_Calc!G$3+Speed_Calc!G$5*A1414^2</f>
        <v>96.145248399997783</v>
      </c>
      <c r="H1414" s="7">
        <f>(F1414-G1414)/Speed_Calc!G$2*9.806</f>
        <v>2.4893729993571738</v>
      </c>
      <c r="I1414" s="4">
        <f t="shared" si="89"/>
        <v>38.277777777777217</v>
      </c>
    </row>
    <row r="1415" spans="1:9" x14ac:dyDescent="0.15">
      <c r="A1415" s="11">
        <v>137.89999999999799</v>
      </c>
      <c r="B1415" s="16">
        <v>1.4810000000000001</v>
      </c>
      <c r="C1415" s="11">
        <f t="shared" si="86"/>
        <v>8447.5391377840006</v>
      </c>
      <c r="D1415" s="11">
        <f t="shared" si="87"/>
        <v>248.84632378019748</v>
      </c>
      <c r="E1415" s="11">
        <f t="shared" si="88"/>
        <v>487.2263047183053</v>
      </c>
      <c r="F1415" s="11">
        <f>Speed_Calc!B$5*E1415</f>
        <v>438.50367424647476</v>
      </c>
      <c r="G1415" s="15">
        <f>Speed_Calc!G$3+Speed_Calc!G$5*A1415^2</f>
        <v>96.255804099997761</v>
      </c>
      <c r="H1415" s="7">
        <f>(F1415-G1415)/Speed_Calc!G$2*9.806</f>
        <v>2.485987121967669</v>
      </c>
      <c r="I1415" s="4">
        <f t="shared" si="89"/>
        <v>38.305555555554996</v>
      </c>
    </row>
    <row r="1416" spans="1:9" x14ac:dyDescent="0.15">
      <c r="A1416" s="11">
        <v>137.99999999999801</v>
      </c>
      <c r="B1416" s="16">
        <v>1.4810000000000001</v>
      </c>
      <c r="C1416" s="11">
        <f t="shared" si="86"/>
        <v>8453.6649819738395</v>
      </c>
      <c r="D1416" s="11">
        <f t="shared" si="87"/>
        <v>248.82287137976863</v>
      </c>
      <c r="E1416" s="11">
        <f t="shared" si="88"/>
        <v>486.82735704738047</v>
      </c>
      <c r="F1416" s="11">
        <f>Speed_Calc!B$5*E1416</f>
        <v>438.14462134264244</v>
      </c>
      <c r="G1416" s="15">
        <f>Speed_Calc!G$3+Speed_Calc!G$5*A1416^2</f>
        <v>96.366439999997795</v>
      </c>
      <c r="H1416" s="7">
        <f>(F1416-G1416)/Speed_Calc!G$2*9.806</f>
        <v>2.4825754416636836</v>
      </c>
      <c r="I1416" s="4">
        <f t="shared" si="89"/>
        <v>38.333333333332781</v>
      </c>
    </row>
    <row r="1417" spans="1:9" x14ac:dyDescent="0.15">
      <c r="A1417" s="11">
        <v>138.099999999998</v>
      </c>
      <c r="B1417" s="16">
        <v>1.4810000000000001</v>
      </c>
      <c r="C1417" s="11">
        <f t="shared" si="86"/>
        <v>8459.790826163673</v>
      </c>
      <c r="D1417" s="11">
        <f t="shared" si="87"/>
        <v>248.79714238480582</v>
      </c>
      <c r="E1417" s="11">
        <f t="shared" si="88"/>
        <v>486.42453616146679</v>
      </c>
      <c r="F1417" s="11">
        <f>Speed_Calc!B$5*E1417</f>
        <v>437.78208254532012</v>
      </c>
      <c r="G1417" s="15">
        <f>Speed_Calc!G$3+Speed_Calc!G$5*A1417^2</f>
        <v>96.477156099997785</v>
      </c>
      <c r="H1417" s="7">
        <f>(F1417-G1417)/Speed_Calc!G$2*9.806</f>
        <v>2.4791378583132078</v>
      </c>
      <c r="I1417" s="4">
        <f t="shared" si="89"/>
        <v>38.361111111110553</v>
      </c>
    </row>
    <row r="1418" spans="1:9" x14ac:dyDescent="0.15">
      <c r="A1418" s="11">
        <v>138.199999999998</v>
      </c>
      <c r="B1418" s="16">
        <v>1.4810000000000001</v>
      </c>
      <c r="C1418" s="11">
        <f t="shared" si="86"/>
        <v>8465.916670353512</v>
      </c>
      <c r="D1418" s="11">
        <f t="shared" si="87"/>
        <v>248.7691246383163</v>
      </c>
      <c r="E1418" s="11">
        <f t="shared" si="88"/>
        <v>486.01782671741216</v>
      </c>
      <c r="F1418" s="11">
        <f>Speed_Calc!B$5*E1418</f>
        <v>437.41604404567096</v>
      </c>
      <c r="G1418" s="15">
        <f>Speed_Calc!G$3+Speed_Calc!G$5*A1418^2</f>
        <v>96.587952399997789</v>
      </c>
      <c r="H1418" s="7">
        <f>(F1418-G1418)/Speed_Calc!G$2*9.806</f>
        <v>2.4756742716129416</v>
      </c>
      <c r="I1418" s="4">
        <f t="shared" si="89"/>
        <v>38.388888888888332</v>
      </c>
    </row>
    <row r="1419" spans="1:9" x14ac:dyDescent="0.15">
      <c r="A1419" s="11">
        <v>138.29999999999799</v>
      </c>
      <c r="B1419" s="16">
        <v>1.4810000000000001</v>
      </c>
      <c r="C1419" s="11">
        <f t="shared" si="86"/>
        <v>8472.0425145433474</v>
      </c>
      <c r="D1419" s="11">
        <f t="shared" si="87"/>
        <v>248.73880594715658</v>
      </c>
      <c r="E1419" s="11">
        <f t="shared" si="88"/>
        <v>485.60721334586583</v>
      </c>
      <c r="F1419" s="11">
        <f>Speed_Calc!B$5*E1419</f>
        <v>437.04649201127927</v>
      </c>
      <c r="G1419" s="15">
        <f>Speed_Calc!G$3+Speed_Calc!G$5*A1419^2</f>
        <v>96.698828899997778</v>
      </c>
      <c r="H1419" s="7">
        <f>(F1419-G1419)/Speed_Calc!G$2*9.806</f>
        <v>2.4721845810883156</v>
      </c>
      <c r="I1419" s="4">
        <f t="shared" si="89"/>
        <v>38.41666666666611</v>
      </c>
    </row>
    <row r="1420" spans="1:9" x14ac:dyDescent="0.15">
      <c r="A1420" s="11">
        <v>138.39999999999799</v>
      </c>
      <c r="B1420" s="16">
        <v>1.4810000000000001</v>
      </c>
      <c r="C1420" s="11">
        <f t="shared" si="86"/>
        <v>8478.1683587331827</v>
      </c>
      <c r="D1420" s="11">
        <f t="shared" si="87"/>
        <v>248.70617408198052</v>
      </c>
      <c r="E1420" s="11">
        <f t="shared" si="88"/>
        <v>485.19268065126965</v>
      </c>
      <c r="F1420" s="11">
        <f>Speed_Calc!B$5*E1420</f>
        <v>436.67341258614272</v>
      </c>
      <c r="G1420" s="15">
        <f>Speed_Calc!G$3+Speed_Calc!G$5*A1420^2</f>
        <v>96.809785599997767</v>
      </c>
      <c r="H1420" s="7">
        <f>(F1420-G1420)/Speed_Calc!G$2*9.806</f>
        <v>2.4686686860934346</v>
      </c>
      <c r="I1420" s="4">
        <f t="shared" si="89"/>
        <v>38.444444444443882</v>
      </c>
    </row>
    <row r="1421" spans="1:9" x14ac:dyDescent="0.15">
      <c r="A1421" s="11">
        <v>138.49999999999801</v>
      </c>
      <c r="B1421" s="16">
        <v>1.4810000000000001</v>
      </c>
      <c r="C1421" s="11">
        <f t="shared" si="86"/>
        <v>8484.2942029230217</v>
      </c>
      <c r="D1421" s="11">
        <f t="shared" si="87"/>
        <v>248.6712167772026</v>
      </c>
      <c r="E1421" s="11">
        <f t="shared" si="88"/>
        <v>484.77421321188194</v>
      </c>
      <c r="F1421" s="11">
        <f>Speed_Calc!B$5*E1421</f>
        <v>436.29679189069378</v>
      </c>
      <c r="G1421" s="15">
        <f>Speed_Calc!G$3+Speed_Calc!G$5*A1421^2</f>
        <v>96.920822499997797</v>
      </c>
      <c r="H1421" s="7">
        <f>(F1421-G1421)/Speed_Calc!G$2*9.806</f>
        <v>2.4651264858112332</v>
      </c>
      <c r="I1421" s="4">
        <f t="shared" si="89"/>
        <v>38.472222222221667</v>
      </c>
    </row>
    <row r="1422" spans="1:9" x14ac:dyDescent="0.15">
      <c r="A1422" s="11">
        <v>138.599999999998</v>
      </c>
      <c r="B1422" s="16">
        <v>1.4810000000000001</v>
      </c>
      <c r="C1422" s="11">
        <f t="shared" si="86"/>
        <v>8490.420047112857</v>
      </c>
      <c r="D1422" s="11">
        <f t="shared" si="87"/>
        <v>248.6339217309328</v>
      </c>
      <c r="E1422" s="11">
        <f t="shared" si="88"/>
        <v>484.35179557974612</v>
      </c>
      <c r="F1422" s="11">
        <f>Speed_Calc!B$5*E1422</f>
        <v>435.91661602177152</v>
      </c>
      <c r="G1422" s="15">
        <f>Speed_Calc!G$3+Speed_Calc!G$5*A1422^2</f>
        <v>97.03193959999777</v>
      </c>
      <c r="H1422" s="7">
        <f>(F1422-G1422)/Speed_Calc!G$2*9.806</f>
        <v>2.4615578792532689</v>
      </c>
      <c r="I1422" s="4">
        <f t="shared" si="89"/>
        <v>38.499999999999446</v>
      </c>
    </row>
    <row r="1423" spans="1:9" x14ac:dyDescent="0.15">
      <c r="A1423" s="11">
        <v>138.699999999998</v>
      </c>
      <c r="B1423" s="16">
        <v>1.4810000000000001</v>
      </c>
      <c r="C1423" s="11">
        <f t="shared" ref="C1423:C1486" si="90">A1423/3.6/B$23/2/PI()*B$32*B$31*B1423*60</f>
        <v>8496.5458913026923</v>
      </c>
      <c r="D1423" s="11">
        <f t="shared" ref="D1423:D1486" si="91">-4.687*10^(-17)*C1423^5+9.129*10^(-13)*C1423^4-6.175*10^(-9)*C1423^3+1.799*10^(-5)*C1423^2+6.502*10^(-3)*C1423</f>
        <v>248.59427660493969</v>
      </c>
      <c r="E1423" s="11">
        <f t="shared" ref="E1423:E1486" si="92">D1423*75*B1423*B$31*B$32/B$23/C1423/2/PI()*60</f>
        <v>483.9254122807115</v>
      </c>
      <c r="F1423" s="11">
        <f>Speed_Calc!B$5*E1423</f>
        <v>435.53287105264036</v>
      </c>
      <c r="G1423" s="15">
        <f>Speed_Calc!G$3+Speed_Calc!G$5*A1423^2</f>
        <v>97.143136899997771</v>
      </c>
      <c r="H1423" s="7">
        <f>(F1423-G1423)/Speed_Calc!G$2*9.806</f>
        <v>2.457962765259861</v>
      </c>
      <c r="I1423" s="4">
        <f t="shared" ref="I1423:I1486" si="93">A1423/3.6</f>
        <v>38.527777777777224</v>
      </c>
    </row>
    <row r="1424" spans="1:9" x14ac:dyDescent="0.15">
      <c r="A1424" s="11">
        <v>138.79999999999799</v>
      </c>
      <c r="B1424" s="16">
        <v>1.4810000000000001</v>
      </c>
      <c r="C1424" s="11">
        <f t="shared" si="90"/>
        <v>8502.6717354925277</v>
      </c>
      <c r="D1424" s="11">
        <f t="shared" si="91"/>
        <v>248.55226902459879</v>
      </c>
      <c r="E1424" s="11">
        <f t="shared" si="92"/>
        <v>483.49504781442829</v>
      </c>
      <c r="F1424" s="11">
        <f>Speed_Calc!B$5*E1424</f>
        <v>435.14554303298547</v>
      </c>
      <c r="G1424" s="15">
        <f>Speed_Calc!G$3+Speed_Calc!G$5*A1424^2</f>
        <v>97.254414399997756</v>
      </c>
      <c r="H1424" s="7">
        <f>(F1424-G1424)/Speed_Calc!G$2*9.806</f>
        <v>2.4543410425000571</v>
      </c>
      <c r="I1424" s="4">
        <f t="shared" si="93"/>
        <v>38.555555555554996</v>
      </c>
    </row>
    <row r="1425" spans="1:9" x14ac:dyDescent="0.15">
      <c r="A1425" s="11">
        <v>138.89999999999799</v>
      </c>
      <c r="B1425" s="16">
        <v>1.4810000000000001</v>
      </c>
      <c r="C1425" s="11">
        <f t="shared" si="90"/>
        <v>8508.7975796823648</v>
      </c>
      <c r="D1425" s="11">
        <f t="shared" si="91"/>
        <v>248.50788657884237</v>
      </c>
      <c r="E1425" s="11">
        <f t="shared" si="92"/>
        <v>483.06068665434429</v>
      </c>
      <c r="F1425" s="11">
        <f>Speed_Calc!B$5*E1425</f>
        <v>434.7546179889099</v>
      </c>
      <c r="G1425" s="15">
        <f>Speed_Calc!G$3+Speed_Calc!G$5*A1425^2</f>
        <v>97.365772099997756</v>
      </c>
      <c r="H1425" s="7">
        <f>(F1425-G1425)/Speed_Calc!G$2*9.806</f>
        <v>2.4506926094716088</v>
      </c>
      <c r="I1425" s="4">
        <f t="shared" si="93"/>
        <v>38.583333333332774</v>
      </c>
    </row>
    <row r="1426" spans="1:9" x14ac:dyDescent="0.15">
      <c r="A1426" s="11">
        <v>138.99999999999801</v>
      </c>
      <c r="B1426" s="16">
        <v>1.4810000000000001</v>
      </c>
      <c r="C1426" s="11">
        <f t="shared" si="90"/>
        <v>8514.923423872202</v>
      </c>
      <c r="D1426" s="11">
        <f t="shared" si="91"/>
        <v>248.46111682011224</v>
      </c>
      <c r="E1426" s="11">
        <f t="shared" si="92"/>
        <v>482.62231324770687</v>
      </c>
      <c r="F1426" s="11">
        <f>Speed_Calc!B$5*E1426</f>
        <v>434.36008192293622</v>
      </c>
      <c r="G1426" s="15">
        <f>Speed_Calc!G$3+Speed_Calc!G$5*A1426^2</f>
        <v>97.477209999997783</v>
      </c>
      <c r="H1426" s="7">
        <f>(F1426-G1426)/Speed_Calc!G$2*9.806</f>
        <v>2.4470173645009878</v>
      </c>
      <c r="I1426" s="4">
        <f t="shared" si="93"/>
        <v>38.61111111111056</v>
      </c>
    </row>
    <row r="1427" spans="1:9" x14ac:dyDescent="0.15">
      <c r="A1427" s="11">
        <v>139.099999999998</v>
      </c>
      <c r="B1427" s="16">
        <v>1.4810000000000001</v>
      </c>
      <c r="C1427" s="11">
        <f t="shared" si="90"/>
        <v>8521.0492680620373</v>
      </c>
      <c r="D1427" s="11">
        <f t="shared" si="91"/>
        <v>248.41194726431326</v>
      </c>
      <c r="E1427" s="11">
        <f t="shared" si="92"/>
        <v>482.17991201556822</v>
      </c>
      <c r="F1427" s="11">
        <f>Speed_Calc!B$5*E1427</f>
        <v>433.96192081401142</v>
      </c>
      <c r="G1427" s="15">
        <f>Speed_Calc!G$3+Speed_Calc!G$5*A1427^2</f>
        <v>97.588728099997766</v>
      </c>
      <c r="H1427" s="7">
        <f>(F1427-G1427)/Speed_Calc!G$2*9.806</f>
        <v>2.4433152057434206</v>
      </c>
      <c r="I1427" s="4">
        <f t="shared" si="93"/>
        <v>38.638888888888332</v>
      </c>
    </row>
    <row r="1428" spans="1:9" x14ac:dyDescent="0.15">
      <c r="A1428" s="11">
        <v>139.199999999998</v>
      </c>
      <c r="B1428" s="16">
        <v>1.4810000000000001</v>
      </c>
      <c r="C1428" s="11">
        <f t="shared" si="90"/>
        <v>8527.1751122518726</v>
      </c>
      <c r="D1428" s="11">
        <f t="shared" si="91"/>
        <v>248.36036539076176</v>
      </c>
      <c r="E1428" s="11">
        <f t="shared" si="92"/>
        <v>481.73346735277755</v>
      </c>
      <c r="F1428" s="11">
        <f>Speed_Calc!B$5*E1428</f>
        <v>433.56012061749982</v>
      </c>
      <c r="G1428" s="15">
        <f>Speed_Calc!G$3+Speed_Calc!G$5*A1428^2</f>
        <v>97.700326399997763</v>
      </c>
      <c r="H1428" s="7">
        <f>(F1428-G1428)/Speed_Calc!G$2*9.806</f>
        <v>2.4395860311828335</v>
      </c>
      <c r="I1428" s="4">
        <f t="shared" si="93"/>
        <v>38.66666666666611</v>
      </c>
    </row>
    <row r="1429" spans="1:9" x14ac:dyDescent="0.15">
      <c r="A1429" s="11">
        <v>139.29999999999799</v>
      </c>
      <c r="B1429" s="16">
        <v>1.4810000000000001</v>
      </c>
      <c r="C1429" s="11">
        <f t="shared" si="90"/>
        <v>8533.300956441708</v>
      </c>
      <c r="D1429" s="11">
        <f t="shared" si="91"/>
        <v>248.30635864213764</v>
      </c>
      <c r="E1429" s="11">
        <f t="shared" si="92"/>
        <v>481.28296362798375</v>
      </c>
      <c r="F1429" s="11">
        <f>Speed_Calc!B$5*E1429</f>
        <v>433.15466726518537</v>
      </c>
      <c r="G1429" s="15">
        <f>Speed_Calc!G$3+Speed_Calc!G$5*A1429^2</f>
        <v>97.81200489999776</v>
      </c>
      <c r="H1429" s="7">
        <f>(F1429-G1429)/Speed_Calc!G$2*9.806</f>
        <v>2.4358297386318739</v>
      </c>
      <c r="I1429" s="4">
        <f t="shared" si="93"/>
        <v>38.694444444443889</v>
      </c>
    </row>
    <row r="1430" spans="1:9" x14ac:dyDescent="0.15">
      <c r="A1430" s="11">
        <v>139.39999999999799</v>
      </c>
      <c r="B1430" s="16">
        <v>1.4810000000000001</v>
      </c>
      <c r="C1430" s="11">
        <f t="shared" si="90"/>
        <v>8539.4268006315433</v>
      </c>
      <c r="D1430" s="11">
        <f t="shared" si="91"/>
        <v>248.2499144244361</v>
      </c>
      <c r="E1430" s="11">
        <f t="shared" si="92"/>
        <v>480.82838518363508</v>
      </c>
      <c r="F1430" s="11">
        <f>Speed_Calc!B$5*E1430</f>
        <v>432.7455466652716</v>
      </c>
      <c r="G1430" s="15">
        <f>Speed_Calc!G$3+Speed_Calc!G$5*A1430^2</f>
        <v>97.923763599997756</v>
      </c>
      <c r="H1430" s="7">
        <f>(F1430-G1430)/Speed_Calc!G$2*9.806</f>
        <v>2.4320462257319075</v>
      </c>
      <c r="I1430" s="4">
        <f t="shared" si="93"/>
        <v>38.72222222222166</v>
      </c>
    </row>
    <row r="1431" spans="1:9" x14ac:dyDescent="0.15">
      <c r="A1431" s="11">
        <v>139.49999999999801</v>
      </c>
      <c r="B1431" s="16">
        <v>1.4810000000000001</v>
      </c>
      <c r="C1431" s="11">
        <f t="shared" si="90"/>
        <v>8545.5526448213823</v>
      </c>
      <c r="D1431" s="11">
        <f t="shared" si="91"/>
        <v>248.19102010691873</v>
      </c>
      <c r="E1431" s="11">
        <f t="shared" si="92"/>
        <v>480.36971633597858</v>
      </c>
      <c r="F1431" s="11">
        <f>Speed_Calc!B$5*E1431</f>
        <v>432.33274470238075</v>
      </c>
      <c r="G1431" s="15">
        <f>Speed_Calc!G$3+Speed_Calc!G$5*A1431^2</f>
        <v>98.035602499997765</v>
      </c>
      <c r="H1431" s="7">
        <f>(F1431-G1431)/Speed_Calc!G$2*9.806</f>
        <v>2.4282353899530129</v>
      </c>
      <c r="I1431" s="4">
        <f t="shared" si="93"/>
        <v>38.749999999999446</v>
      </c>
    </row>
    <row r="1432" spans="1:9" x14ac:dyDescent="0.15">
      <c r="A1432" s="11">
        <v>139.599999999998</v>
      </c>
      <c r="B1432" s="16">
        <v>1.4810000000000001</v>
      </c>
      <c r="C1432" s="11">
        <f t="shared" si="90"/>
        <v>8551.6784890112194</v>
      </c>
      <c r="D1432" s="11">
        <f t="shared" si="91"/>
        <v>248.1296630220705</v>
      </c>
      <c r="E1432" s="11">
        <f t="shared" si="92"/>
        <v>479.90694137507148</v>
      </c>
      <c r="F1432" s="11">
        <f>Speed_Calc!B$5*E1432</f>
        <v>431.91624723756433</v>
      </c>
      <c r="G1432" s="15">
        <f>Speed_Calc!G$3+Speed_Calc!G$5*A1432^2</f>
        <v>98.147521599997759</v>
      </c>
      <c r="H1432" s="7">
        <f>(F1432-G1432)/Speed_Calc!G$2*9.806</f>
        <v>2.4243971285940575</v>
      </c>
      <c r="I1432" s="4">
        <f t="shared" si="93"/>
        <v>38.777777777777224</v>
      </c>
    </row>
    <row r="1433" spans="1:9" x14ac:dyDescent="0.15">
      <c r="A1433" s="11">
        <v>139.699999999998</v>
      </c>
      <c r="B1433" s="16">
        <v>1.4810000000000001</v>
      </c>
      <c r="C1433" s="11">
        <f t="shared" si="90"/>
        <v>8557.8043332010529</v>
      </c>
      <c r="D1433" s="11">
        <f t="shared" si="91"/>
        <v>248.06583046553851</v>
      </c>
      <c r="E1433" s="11">
        <f t="shared" si="92"/>
        <v>479.44004456475562</v>
      </c>
      <c r="F1433" s="11">
        <f>Speed_Calc!B$5*E1433</f>
        <v>431.49604010828006</v>
      </c>
      <c r="G1433" s="15">
        <f>Speed_Calc!G$3+Speed_Calc!G$5*A1433^2</f>
        <v>98.259520899997753</v>
      </c>
      <c r="H1433" s="7">
        <f>(F1433-G1433)/Speed_Calc!G$2*9.806</f>
        <v>2.4205313387825305</v>
      </c>
      <c r="I1433" s="4">
        <f t="shared" si="93"/>
        <v>38.805555555554996</v>
      </c>
    </row>
    <row r="1434" spans="1:9" x14ac:dyDescent="0.15">
      <c r="A1434" s="11">
        <v>139.79999999999799</v>
      </c>
      <c r="B1434" s="16">
        <v>1.4810000000000001</v>
      </c>
      <c r="C1434" s="11">
        <f t="shared" si="90"/>
        <v>8563.9301773908883</v>
      </c>
      <c r="D1434" s="11">
        <f t="shared" si="91"/>
        <v>247.9995096960983</v>
      </c>
      <c r="E1434" s="11">
        <f t="shared" si="92"/>
        <v>478.9690101426861</v>
      </c>
      <c r="F1434" s="11">
        <f>Speed_Calc!B$5*E1434</f>
        <v>431.07210912841748</v>
      </c>
      <c r="G1434" s="15">
        <f>Speed_Calc!G$3+Speed_Calc!G$5*A1434^2</f>
        <v>98.371600399997746</v>
      </c>
      <c r="H1434" s="7">
        <f>(F1434-G1434)/Speed_Calc!G$2*9.806</f>
        <v>2.4166379174747283</v>
      </c>
      <c r="I1434" s="4">
        <f t="shared" si="93"/>
        <v>38.833333333332774</v>
      </c>
    </row>
    <row r="1435" spans="1:9" x14ac:dyDescent="0.15">
      <c r="A1435" s="11">
        <v>139.89999999999799</v>
      </c>
      <c r="B1435" s="16">
        <v>1.4810000000000001</v>
      </c>
      <c r="C1435" s="11">
        <f t="shared" si="90"/>
        <v>8570.0560215807254</v>
      </c>
      <c r="D1435" s="11">
        <f t="shared" si="91"/>
        <v>247.93068793559462</v>
      </c>
      <c r="E1435" s="11">
        <f t="shared" si="92"/>
        <v>478.49382232031093</v>
      </c>
      <c r="F1435" s="11">
        <f>Speed_Calc!B$5*E1435</f>
        <v>430.64444008827985</v>
      </c>
      <c r="G1435" s="15">
        <f>Speed_Calc!G$3+Speed_Calc!G$5*A1435^2</f>
        <v>98.483760099997738</v>
      </c>
      <c r="H1435" s="7">
        <f>(F1435-G1435)/Speed_Calc!G$2*9.806</f>
        <v>2.4127167614556253</v>
      </c>
      <c r="I1435" s="4">
        <f t="shared" si="93"/>
        <v>38.861111111110553</v>
      </c>
    </row>
    <row r="1436" spans="1:9" x14ac:dyDescent="0.15">
      <c r="A1436" s="11">
        <v>139.99999999999801</v>
      </c>
      <c r="B1436" s="16">
        <v>1.4810000000000001</v>
      </c>
      <c r="C1436" s="11">
        <f t="shared" si="90"/>
        <v>8576.1818657705626</v>
      </c>
      <c r="D1436" s="11">
        <f t="shared" si="91"/>
        <v>247.85935236889696</v>
      </c>
      <c r="E1436" s="11">
        <f t="shared" si="92"/>
        <v>478.01446528287948</v>
      </c>
      <c r="F1436" s="11">
        <f>Speed_Calc!B$5*E1436</f>
        <v>430.21301875459153</v>
      </c>
      <c r="G1436" s="15">
        <f>Speed_Calc!G$3+Speed_Calc!G$5*A1436^2</f>
        <v>98.595999999997758</v>
      </c>
      <c r="H1436" s="7">
        <f>(F1436-G1436)/Speed_Calc!G$2*9.806</f>
        <v>2.4087677673389236</v>
      </c>
      <c r="I1436" s="4">
        <f t="shared" si="93"/>
        <v>38.888888888888339</v>
      </c>
    </row>
    <row r="1437" spans="1:9" x14ac:dyDescent="0.15">
      <c r="A1437" s="11">
        <v>140.099999999998</v>
      </c>
      <c r="B1437" s="16">
        <v>1.4810000000000001</v>
      </c>
      <c r="C1437" s="11">
        <f t="shared" si="90"/>
        <v>8582.3077099603979</v>
      </c>
      <c r="D1437" s="11">
        <f t="shared" si="91"/>
        <v>247.78549014385155</v>
      </c>
      <c r="E1437" s="11">
        <f t="shared" si="92"/>
        <v>477.53092318944243</v>
      </c>
      <c r="F1437" s="11">
        <f>Speed_Calc!B$5*E1437</f>
        <v>429.77783087049818</v>
      </c>
      <c r="G1437" s="15">
        <f>Speed_Calc!G$3+Speed_Calc!G$5*A1437^2</f>
        <v>98.708320099997749</v>
      </c>
      <c r="H1437" s="7">
        <f>(F1437-G1437)/Speed_Calc!G$2*9.806</f>
        <v>2.4047908315670572</v>
      </c>
      <c r="I1437" s="4">
        <f t="shared" si="93"/>
        <v>38.91666666666611</v>
      </c>
    </row>
    <row r="1438" spans="1:9" x14ac:dyDescent="0.15">
      <c r="A1438" s="11">
        <v>140.199999999998</v>
      </c>
      <c r="B1438" s="16">
        <v>1.4810000000000001</v>
      </c>
      <c r="C1438" s="11">
        <f t="shared" si="90"/>
        <v>8588.4335541502332</v>
      </c>
      <c r="D1438" s="11">
        <f t="shared" si="91"/>
        <v>247.70908837123321</v>
      </c>
      <c r="E1438" s="11">
        <f t="shared" si="92"/>
        <v>477.0431801728526</v>
      </c>
      <c r="F1438" s="11">
        <f>Speed_Calc!B$5*E1438</f>
        <v>429.33886215556737</v>
      </c>
      <c r="G1438" s="15">
        <f>Speed_Calc!G$3+Speed_Calc!G$5*A1438^2</f>
        <v>98.820720399997754</v>
      </c>
      <c r="H1438" s="7">
        <f>(F1438-G1438)/Speed_Calc!G$2*9.806</f>
        <v>2.4007858504111965</v>
      </c>
      <c r="I1438" s="4">
        <f t="shared" si="93"/>
        <v>38.944444444443889</v>
      </c>
    </row>
    <row r="1439" spans="1:9" x14ac:dyDescent="0.15">
      <c r="A1439" s="11">
        <v>140.29999999999799</v>
      </c>
      <c r="B1439" s="16">
        <v>1.4810000000000001</v>
      </c>
      <c r="C1439" s="11">
        <f t="shared" si="90"/>
        <v>8594.5593983400704</v>
      </c>
      <c r="D1439" s="11">
        <f t="shared" si="91"/>
        <v>247.63013412469135</v>
      </c>
      <c r="E1439" s="11">
        <f t="shared" si="92"/>
        <v>476.55122033975493</v>
      </c>
      <c r="F1439" s="11">
        <f>Speed_Calc!B$5*E1439</f>
        <v>428.89609830577945</v>
      </c>
      <c r="G1439" s="15">
        <f>Speed_Calc!G$3+Speed_Calc!G$5*A1439^2</f>
        <v>98.933200899997729</v>
      </c>
      <c r="H1439" s="7">
        <f>(F1439-G1439)/Speed_Calc!G$2*9.806</f>
        <v>2.396752719971182</v>
      </c>
      <c r="I1439" s="4">
        <f t="shared" si="93"/>
        <v>38.972222222221667</v>
      </c>
    </row>
    <row r="1440" spans="1:9" x14ac:dyDescent="0.15">
      <c r="A1440" s="11">
        <v>140.39999999999799</v>
      </c>
      <c r="B1440" s="16">
        <v>1.4810000000000001</v>
      </c>
      <c r="C1440" s="11">
        <f t="shared" si="90"/>
        <v>8600.6852425299039</v>
      </c>
      <c r="D1440" s="11">
        <f t="shared" si="91"/>
        <v>247.54861444071139</v>
      </c>
      <c r="E1440" s="11">
        <f t="shared" si="92"/>
        <v>476.05502777060582</v>
      </c>
      <c r="F1440" s="11">
        <f>Speed_Calc!B$5*E1440</f>
        <v>428.44952499354525</v>
      </c>
      <c r="G1440" s="15">
        <f>Speed_Calc!G$3+Speed_Calc!G$5*A1440^2</f>
        <v>99.045761599997732</v>
      </c>
      <c r="H1440" s="7">
        <f>(F1440-G1440)/Speed_Calc!G$2*9.806</f>
        <v>2.3926913361756497</v>
      </c>
      <c r="I1440" s="4">
        <f t="shared" si="93"/>
        <v>38.999999999999439</v>
      </c>
    </row>
    <row r="1441" spans="1:9" x14ac:dyDescent="0.15">
      <c r="A1441" s="11">
        <v>140.49999999999801</v>
      </c>
      <c r="B1441" s="16">
        <v>1.4810000000000001</v>
      </c>
      <c r="C1441" s="11">
        <f t="shared" si="90"/>
        <v>8606.8110867197429</v>
      </c>
      <c r="D1441" s="11">
        <f t="shared" si="91"/>
        <v>247.46451631855615</v>
      </c>
      <c r="E1441" s="11">
        <f t="shared" si="92"/>
        <v>475.5545865196521</v>
      </c>
      <c r="F1441" s="11">
        <f>Speed_Calc!B$5*E1441</f>
        <v>427.99912786768692</v>
      </c>
      <c r="G1441" s="15">
        <f>Speed_Calc!G$3+Speed_Calc!G$5*A1441^2</f>
        <v>99.158402499997749</v>
      </c>
      <c r="H1441" s="7">
        <f>(F1441-G1441)/Speed_Calc!G$2*9.806</f>
        <v>2.3886015947818962</v>
      </c>
      <c r="I1441" s="4">
        <f t="shared" si="93"/>
        <v>39.027777777777224</v>
      </c>
    </row>
    <row r="1442" spans="1:9" x14ac:dyDescent="0.15">
      <c r="A1442" s="11">
        <v>140.599999999998</v>
      </c>
      <c r="B1442" s="16">
        <v>1.4810000000000001</v>
      </c>
      <c r="C1442" s="11">
        <f t="shared" si="90"/>
        <v>8612.93693090958</v>
      </c>
      <c r="D1442" s="11">
        <f t="shared" si="91"/>
        <v>247.37782672022342</v>
      </c>
      <c r="E1442" s="11">
        <f t="shared" si="92"/>
        <v>475.04988061494504</v>
      </c>
      <c r="F1442" s="11">
        <f>Speed_Calc!B$5*E1442</f>
        <v>427.54489255345055</v>
      </c>
      <c r="G1442" s="15">
        <f>Speed_Calc!G$3+Speed_Calc!G$5*A1442^2</f>
        <v>99.27112359999775</v>
      </c>
      <c r="H1442" s="7">
        <f>(F1442-G1442)/Speed_Calc!G$2*9.806</f>
        <v>2.3844833913759689</v>
      </c>
      <c r="I1442" s="4">
        <f t="shared" si="93"/>
        <v>39.055555555555003</v>
      </c>
    </row>
    <row r="1443" spans="1:9" x14ac:dyDescent="0.15">
      <c r="A1443" s="11">
        <v>140.699999999998</v>
      </c>
      <c r="B1443" s="16">
        <v>1.4810000000000001</v>
      </c>
      <c r="C1443" s="11">
        <f t="shared" si="90"/>
        <v>8619.0627750994154</v>
      </c>
      <c r="D1443" s="11">
        <f t="shared" si="91"/>
        <v>247.28853257039469</v>
      </c>
      <c r="E1443" s="11">
        <f t="shared" si="92"/>
        <v>474.54089405833355</v>
      </c>
      <c r="F1443" s="11">
        <f>Speed_Calc!B$5*E1443</f>
        <v>427.08680465250018</v>
      </c>
      <c r="G1443" s="15">
        <f>Speed_Calc!G$3+Speed_Calc!G$5*A1443^2</f>
        <v>99.383924899997737</v>
      </c>
      <c r="H1443" s="7">
        <f>(F1443-G1443)/Speed_Calc!G$2*9.806</f>
        <v>2.3803366213726211</v>
      </c>
      <c r="I1443" s="4">
        <f t="shared" si="93"/>
        <v>39.083333333332774</v>
      </c>
    </row>
    <row r="1444" spans="1:9" x14ac:dyDescent="0.15">
      <c r="A1444" s="11">
        <v>140.79999999999799</v>
      </c>
      <c r="B1444" s="16">
        <v>1.4810000000000001</v>
      </c>
      <c r="C1444" s="11">
        <f t="shared" si="90"/>
        <v>8625.1886192892525</v>
      </c>
      <c r="D1444" s="11">
        <f t="shared" si="91"/>
        <v>247.19662075639121</v>
      </c>
      <c r="E1444" s="11">
        <f t="shared" si="92"/>
        <v>474.02761082547283</v>
      </c>
      <c r="F1444" s="11">
        <f>Speed_Calc!B$5*E1444</f>
        <v>426.62484974292556</v>
      </c>
      <c r="G1444" s="15">
        <f>Speed_Calc!G$3+Speed_Calc!G$5*A1444^2</f>
        <v>99.496806399997723</v>
      </c>
      <c r="H1444" s="7">
        <f>(F1444-G1444)/Speed_Calc!G$2*9.806</f>
        <v>2.3761611800153708</v>
      </c>
      <c r="I1444" s="4">
        <f t="shared" si="93"/>
        <v>39.111111111110553</v>
      </c>
    </row>
    <row r="1445" spans="1:9" x14ac:dyDescent="0.15">
      <c r="A1445" s="11">
        <v>140.89999999999799</v>
      </c>
      <c r="B1445" s="16">
        <v>1.4810000000000001</v>
      </c>
      <c r="C1445" s="11">
        <f t="shared" si="90"/>
        <v>8631.3144634790879</v>
      </c>
      <c r="D1445" s="11">
        <f t="shared" si="91"/>
        <v>247.1020781281174</v>
      </c>
      <c r="E1445" s="11">
        <f t="shared" si="92"/>
        <v>473.51001486581009</v>
      </c>
      <c r="F1445" s="11">
        <f>Speed_Calc!B$5*E1445</f>
        <v>426.15901337922907</v>
      </c>
      <c r="G1445" s="15">
        <f>Speed_Calc!G$3+Speed_Calc!G$5*A1445^2</f>
        <v>99.609768099997723</v>
      </c>
      <c r="H1445" s="7">
        <f>(F1445-G1445)/Speed_Calc!G$2*9.806</f>
        <v>2.3719569623764016</v>
      </c>
      <c r="I1445" s="4">
        <f t="shared" si="93"/>
        <v>39.138888888888332</v>
      </c>
    </row>
    <row r="1446" spans="1:9" x14ac:dyDescent="0.15">
      <c r="A1446" s="11">
        <v>140.99999999999801</v>
      </c>
      <c r="B1446" s="16">
        <v>1.4810000000000001</v>
      </c>
      <c r="C1446" s="11">
        <f t="shared" si="90"/>
        <v>8637.440307668925</v>
      </c>
      <c r="D1446" s="11">
        <f t="shared" si="91"/>
        <v>247.0048914980199</v>
      </c>
      <c r="E1446" s="11">
        <f t="shared" si="92"/>
        <v>472.98809010259805</v>
      </c>
      <c r="F1446" s="11">
        <f>Speed_Calc!B$5*E1446</f>
        <v>425.68928109233826</v>
      </c>
      <c r="G1446" s="15">
        <f>Speed_Calc!G$3+Speed_Calc!G$5*A1446^2</f>
        <v>99.72280999999775</v>
      </c>
      <c r="H1446" s="7">
        <f>(F1446-G1446)/Speed_Calc!G$2*9.806</f>
        <v>2.3677238633566597</v>
      </c>
      <c r="I1446" s="4">
        <f t="shared" si="93"/>
        <v>39.16666666666611</v>
      </c>
    </row>
    <row r="1447" spans="1:9" x14ac:dyDescent="0.15">
      <c r="A1447" s="11">
        <v>141.099999999998</v>
      </c>
      <c r="B1447" s="16">
        <v>1.4810000000000001</v>
      </c>
      <c r="C1447" s="11">
        <f t="shared" si="90"/>
        <v>8643.5661518587603</v>
      </c>
      <c r="D1447" s="11">
        <f t="shared" si="91"/>
        <v>246.90504764103619</v>
      </c>
      <c r="E1447" s="11">
        <f t="shared" si="92"/>
        <v>472.46182043288957</v>
      </c>
      <c r="F1447" s="11">
        <f>Speed_Calc!B$5*E1447</f>
        <v>425.2156383896006</v>
      </c>
      <c r="G1447" s="15">
        <f>Speed_Calc!G$3+Speed_Calc!G$5*A1447^2</f>
        <v>99.835932099997734</v>
      </c>
      <c r="H1447" s="7">
        <f>(F1447-G1447)/Speed_Calc!G$2*9.806</f>
        <v>2.3634617776858113</v>
      </c>
      <c r="I1447" s="4">
        <f t="shared" si="93"/>
        <v>39.194444444443889</v>
      </c>
    </row>
    <row r="1448" spans="1:9" x14ac:dyDescent="0.15">
      <c r="A1448" s="11">
        <v>141.199999999998</v>
      </c>
      <c r="B1448" s="16">
        <v>1.4810000000000001</v>
      </c>
      <c r="C1448" s="11">
        <f t="shared" si="90"/>
        <v>8649.6919960485957</v>
      </c>
      <c r="D1448" s="11">
        <f t="shared" si="91"/>
        <v>246.80253329454169</v>
      </c>
      <c r="E1448" s="11">
        <f t="shared" si="92"/>
        <v>471.93118972752978</v>
      </c>
      <c r="F1448" s="11">
        <f>Speed_Calc!B$5*E1448</f>
        <v>424.7380707547768</v>
      </c>
      <c r="G1448" s="15">
        <f>Speed_Calc!G$3+Speed_Calc!G$5*A1448^2</f>
        <v>99.949134399997732</v>
      </c>
      <c r="H1448" s="7">
        <f>(F1448-G1448)/Speed_Calc!G$2*9.806</f>
        <v>2.3591705999221952</v>
      </c>
      <c r="I1448" s="4">
        <f t="shared" si="93"/>
        <v>39.222222222221667</v>
      </c>
    </row>
    <row r="1449" spans="1:9" x14ac:dyDescent="0.15">
      <c r="A1449" s="11">
        <v>141.29999999999799</v>
      </c>
      <c r="B1449" s="16">
        <v>1.4810000000000001</v>
      </c>
      <c r="C1449" s="11">
        <f t="shared" si="90"/>
        <v>8655.817840238431</v>
      </c>
      <c r="D1449" s="11">
        <f t="shared" si="91"/>
        <v>246.69733515831183</v>
      </c>
      <c r="E1449" s="11">
        <f t="shared" si="92"/>
        <v>471.39618183117591</v>
      </c>
      <c r="F1449" s="11">
        <f>Speed_Calc!B$5*E1449</f>
        <v>424.25656364805832</v>
      </c>
      <c r="G1449" s="15">
        <f>Speed_Calc!G$3+Speed_Calc!G$5*A1449^2</f>
        <v>100.06241689999771</v>
      </c>
      <c r="H1449" s="7">
        <f>(F1449-G1449)/Speed_Calc!G$2*9.806</f>
        <v>2.3548502244529494</v>
      </c>
      <c r="I1449" s="4">
        <f t="shared" si="93"/>
        <v>39.249999999999439</v>
      </c>
    </row>
    <row r="1450" spans="1:9" x14ac:dyDescent="0.15">
      <c r="A1450" s="11">
        <v>141.39999999999799</v>
      </c>
      <c r="B1450" s="16">
        <v>1.4810000000000001</v>
      </c>
      <c r="C1450" s="11">
        <f t="shared" si="90"/>
        <v>8661.9436844282664</v>
      </c>
      <c r="D1450" s="11">
        <f t="shared" si="91"/>
        <v>246.58943989446271</v>
      </c>
      <c r="E1450" s="11">
        <f t="shared" si="92"/>
        <v>470.85678056227647</v>
      </c>
      <c r="F1450" s="11">
        <f>Speed_Calc!B$5*E1450</f>
        <v>423.77110250604881</v>
      </c>
      <c r="G1450" s="15">
        <f>Speed_Calc!G$3+Speed_Calc!G$5*A1450^2</f>
        <v>100.17577959999771</v>
      </c>
      <c r="H1450" s="7">
        <f>(F1450-G1450)/Speed_Calc!G$2*9.806</f>
        <v>2.3505005454938788</v>
      </c>
      <c r="I1450" s="4">
        <f t="shared" si="93"/>
        <v>39.277777777777217</v>
      </c>
    </row>
    <row r="1451" spans="1:9" x14ac:dyDescent="0.15">
      <c r="A1451" s="11">
        <v>141.49999999999801</v>
      </c>
      <c r="B1451" s="16">
        <v>1.4810000000000001</v>
      </c>
      <c r="C1451" s="11">
        <f t="shared" si="90"/>
        <v>8668.0695286181071</v>
      </c>
      <c r="D1451" s="11">
        <f t="shared" si="91"/>
        <v>246.47883412740956</v>
      </c>
      <c r="E1451" s="11">
        <f t="shared" si="92"/>
        <v>470.31296971308484</v>
      </c>
      <c r="F1451" s="11">
        <f>Speed_Calc!B$5*E1451</f>
        <v>423.28167274177639</v>
      </c>
      <c r="G1451" s="15">
        <f>Speed_Calc!G$3+Speed_Calc!G$5*A1451^2</f>
        <v>100.28922249999773</v>
      </c>
      <c r="H1451" s="7">
        <f>(F1451-G1451)/Speed_Calc!G$2*9.806</f>
        <v>2.3461214570895415</v>
      </c>
      <c r="I1451" s="4">
        <f t="shared" si="93"/>
        <v>39.305555555555003</v>
      </c>
    </row>
    <row r="1452" spans="1:9" x14ac:dyDescent="0.15">
      <c r="A1452" s="11">
        <v>141.599999999998</v>
      </c>
      <c r="B1452" s="16">
        <v>1.4810000000000001</v>
      </c>
      <c r="C1452" s="11">
        <f t="shared" si="90"/>
        <v>8674.1953728079425</v>
      </c>
      <c r="D1452" s="11">
        <f t="shared" si="91"/>
        <v>246.36550444381325</v>
      </c>
      <c r="E1452" s="11">
        <f t="shared" si="92"/>
        <v>469.76473304965049</v>
      </c>
      <c r="F1452" s="11">
        <f>Speed_Calc!B$5*E1452</f>
        <v>422.78825974468543</v>
      </c>
      <c r="G1452" s="15">
        <f>Speed_Calc!G$3+Speed_Calc!G$5*A1452^2</f>
        <v>100.40274559999773</v>
      </c>
      <c r="H1452" s="7">
        <f>(F1452-G1452)/Speed_Calc!G$2*9.806</f>
        <v>2.3417128531131906</v>
      </c>
      <c r="I1452" s="4">
        <f t="shared" si="93"/>
        <v>39.333333333332781</v>
      </c>
    </row>
    <row r="1453" spans="1:9" x14ac:dyDescent="0.15">
      <c r="A1453" s="11">
        <v>141.699999999998</v>
      </c>
      <c r="B1453" s="16">
        <v>1.4810000000000001</v>
      </c>
      <c r="C1453" s="11">
        <f t="shared" si="90"/>
        <v>8680.321216997776</v>
      </c>
      <c r="D1453" s="11">
        <f t="shared" si="91"/>
        <v>246.24943739253683</v>
      </c>
      <c r="E1453" s="11">
        <f t="shared" si="92"/>
        <v>469.21205431182716</v>
      </c>
      <c r="F1453" s="11">
        <f>Speed_Calc!B$5*E1453</f>
        <v>422.29084888064443</v>
      </c>
      <c r="G1453" s="15">
        <f>Speed_Calc!G$3+Speed_Calc!G$5*A1453^2</f>
        <v>100.51634889999771</v>
      </c>
      <c r="H1453" s="7">
        <f>(F1453-G1453)/Speed_Calc!G$2*9.806</f>
        <v>2.3372746272668308</v>
      </c>
      <c r="I1453" s="4">
        <f t="shared" si="93"/>
        <v>39.361111111110553</v>
      </c>
    </row>
    <row r="1454" spans="1:9" x14ac:dyDescent="0.15">
      <c r="A1454" s="11">
        <v>141.79999999999799</v>
      </c>
      <c r="B1454" s="16">
        <v>1.4810000000000001</v>
      </c>
      <c r="C1454" s="11">
        <f t="shared" si="90"/>
        <v>8686.4470611876131</v>
      </c>
      <c r="D1454" s="11">
        <f t="shared" si="91"/>
        <v>246.13061948459136</v>
      </c>
      <c r="E1454" s="11">
        <f t="shared" si="92"/>
        <v>468.65491721326242</v>
      </c>
      <c r="F1454" s="11">
        <f>Speed_Calc!B$5*E1454</f>
        <v>421.78942549193619</v>
      </c>
      <c r="G1454" s="15">
        <f>Speed_Calc!G$3+Speed_Calc!G$5*A1454^2</f>
        <v>100.6300323999977</v>
      </c>
      <c r="H1454" s="7">
        <f>(F1454-G1454)/Speed_Calc!G$2*9.806</f>
        <v>2.332806673081147</v>
      </c>
      <c r="I1454" s="4">
        <f t="shared" si="93"/>
        <v>39.388888888888332</v>
      </c>
    </row>
    <row r="1455" spans="1:9" x14ac:dyDescent="0.15">
      <c r="A1455" s="11">
        <v>141.89999999999799</v>
      </c>
      <c r="B1455" s="16">
        <v>1.4810000000000001</v>
      </c>
      <c r="C1455" s="11">
        <f t="shared" si="90"/>
        <v>8692.5729053774521</v>
      </c>
      <c r="D1455" s="11">
        <f t="shared" si="91"/>
        <v>246.00903719309485</v>
      </c>
      <c r="E1455" s="11">
        <f t="shared" si="92"/>
        <v>468.09330544141324</v>
      </c>
      <c r="F1455" s="11">
        <f>Speed_Calc!B$5*E1455</f>
        <v>421.28397489727195</v>
      </c>
      <c r="G1455" s="15">
        <f>Speed_Calc!G$3+Speed_Calc!G$5*A1455^2</f>
        <v>100.74379609999771</v>
      </c>
      <c r="H1455" s="7">
        <f>(F1455-G1455)/Speed_Calc!G$2*9.806</f>
        <v>2.3283088839156081</v>
      </c>
      <c r="I1455" s="4">
        <f t="shared" si="93"/>
        <v>39.41666666666611</v>
      </c>
    </row>
    <row r="1456" spans="1:9" x14ac:dyDescent="0.15">
      <c r="A1456" s="11">
        <v>141.99999999999801</v>
      </c>
      <c r="B1456" s="16">
        <v>1.4810000000000001</v>
      </c>
      <c r="C1456" s="11">
        <f t="shared" si="90"/>
        <v>8698.6987495672875</v>
      </c>
      <c r="D1456" s="11">
        <f t="shared" si="91"/>
        <v>245.884676953216</v>
      </c>
      <c r="E1456" s="11">
        <f t="shared" si="92"/>
        <v>467.52720265752993</v>
      </c>
      <c r="F1456" s="11">
        <f>Speed_Calc!B$5*E1456</f>
        <v>420.77448239177693</v>
      </c>
      <c r="G1456" s="15">
        <f>Speed_Calc!G$3+Speed_Calc!G$5*A1456^2</f>
        <v>100.85763999999773</v>
      </c>
      <c r="H1456" s="7">
        <f>(F1456-G1456)/Speed_Calc!G$2*9.806</f>
        <v>2.3237811529583601</v>
      </c>
      <c r="I1456" s="4">
        <f t="shared" si="93"/>
        <v>39.444444444443889</v>
      </c>
    </row>
    <row r="1457" spans="1:9" x14ac:dyDescent="0.15">
      <c r="A1457" s="11">
        <v>142.099999999998</v>
      </c>
      <c r="B1457" s="16">
        <v>1.4810000000000001</v>
      </c>
      <c r="C1457" s="11">
        <f t="shared" si="90"/>
        <v>8704.8245937571228</v>
      </c>
      <c r="D1457" s="11">
        <f t="shared" si="91"/>
        <v>245.75752516213117</v>
      </c>
      <c r="E1457" s="11">
        <f t="shared" si="92"/>
        <v>466.95659249666687</v>
      </c>
      <c r="F1457" s="11">
        <f>Speed_Calc!B$5*E1457</f>
        <v>420.2609332470002</v>
      </c>
      <c r="G1457" s="15">
        <f>Speed_Calc!G$3+Speed_Calc!G$5*A1457^2</f>
        <v>100.97156409999772</v>
      </c>
      <c r="H1457" s="7">
        <f>(F1457-G1457)/Speed_Calc!G$2*9.806</f>
        <v>2.319223373226301</v>
      </c>
      <c r="I1457" s="4">
        <f t="shared" si="93"/>
        <v>39.472222222221667</v>
      </c>
    </row>
    <row r="1458" spans="1:9" x14ac:dyDescent="0.15">
      <c r="A1458" s="11">
        <v>142.199999999998</v>
      </c>
      <c r="B1458" s="16">
        <v>1.4810000000000001</v>
      </c>
      <c r="C1458" s="11">
        <f t="shared" si="90"/>
        <v>8710.9504379469618</v>
      </c>
      <c r="D1458" s="11">
        <f t="shared" si="91"/>
        <v>245.62756817896872</v>
      </c>
      <c r="E1458" s="11">
        <f t="shared" si="92"/>
        <v>466.38145856766852</v>
      </c>
      <c r="F1458" s="11">
        <f>Speed_Calc!B$5*E1458</f>
        <v>419.74331271090165</v>
      </c>
      <c r="G1458" s="15">
        <f>Speed_Calc!G$3+Speed_Calc!G$5*A1458^2</f>
        <v>101.08556839999771</v>
      </c>
      <c r="H1458" s="7">
        <f>(F1458-G1458)/Speed_Calc!G$2*9.806</f>
        <v>2.3146354375649807</v>
      </c>
      <c r="I1458" s="4">
        <f t="shared" si="93"/>
        <v>39.499999999999446</v>
      </c>
    </row>
    <row r="1459" spans="1:9" x14ac:dyDescent="0.15">
      <c r="A1459" s="11">
        <v>142.29999999999799</v>
      </c>
      <c r="B1459" s="16">
        <v>1.4810000000000001</v>
      </c>
      <c r="C1459" s="11">
        <f t="shared" si="90"/>
        <v>8717.0762821367935</v>
      </c>
      <c r="D1459" s="11">
        <f t="shared" si="91"/>
        <v>245.49479232477412</v>
      </c>
      <c r="E1459" s="11">
        <f t="shared" si="92"/>
        <v>465.80178445319717</v>
      </c>
      <c r="F1459" s="11">
        <f>Speed_Calc!B$5*E1459</f>
        <v>419.22160600787748</v>
      </c>
      <c r="G1459" s="15">
        <f>Speed_Calc!G$3+Speed_Calc!G$5*A1459^2</f>
        <v>101.1996528999977</v>
      </c>
      <c r="H1459" s="7">
        <f>(F1459-G1459)/Speed_Calc!G$2*9.806</f>
        <v>2.3100172386487916</v>
      </c>
      <c r="I1459" s="4">
        <f t="shared" si="93"/>
        <v>39.527777777777217</v>
      </c>
    </row>
    <row r="1460" spans="1:9" x14ac:dyDescent="0.15">
      <c r="A1460" s="11">
        <v>142.39999999999799</v>
      </c>
      <c r="B1460" s="16">
        <v>1.4810000000000001</v>
      </c>
      <c r="C1460" s="11">
        <f t="shared" si="90"/>
        <v>8723.2021263266306</v>
      </c>
      <c r="D1460" s="11">
        <f t="shared" si="91"/>
        <v>245.35918388244468</v>
      </c>
      <c r="E1460" s="11">
        <f t="shared" si="92"/>
        <v>465.21755370969794</v>
      </c>
      <c r="F1460" s="11">
        <f>Speed_Calc!B$5*E1460</f>
        <v>418.69579833872814</v>
      </c>
      <c r="G1460" s="15">
        <f>Speed_Calc!G$3+Speed_Calc!G$5*A1460^2</f>
        <v>101.31381759999769</v>
      </c>
      <c r="H1460" s="7">
        <f>(F1460-G1460)/Speed_Calc!G$2*9.806</f>
        <v>2.305368668980734</v>
      </c>
      <c r="I1460" s="4">
        <f t="shared" si="93"/>
        <v>39.555555555554996</v>
      </c>
    </row>
    <row r="1461" spans="1:9" x14ac:dyDescent="0.15">
      <c r="A1461" s="11">
        <v>142.49999999999801</v>
      </c>
      <c r="B1461" s="16">
        <v>1.4810000000000001</v>
      </c>
      <c r="C1461" s="11">
        <f t="shared" si="90"/>
        <v>8729.3279705164678</v>
      </c>
      <c r="D1461" s="11">
        <f t="shared" si="91"/>
        <v>245.22072909669359</v>
      </c>
      <c r="E1461" s="11">
        <f t="shared" si="92"/>
        <v>464.62874986742605</v>
      </c>
      <c r="F1461" s="11">
        <f>Speed_Calc!B$5*E1461</f>
        <v>418.16587488068348</v>
      </c>
      <c r="G1461" s="15">
        <f>Speed_Calc!G$3+Speed_Calc!G$5*A1461^2</f>
        <v>101.42806249999772</v>
      </c>
      <c r="H1461" s="7">
        <f>(F1461-G1461)/Speed_Calc!G$2*9.806</f>
        <v>2.3006896208925953</v>
      </c>
      <c r="I1461" s="4">
        <f t="shared" si="93"/>
        <v>39.583333333332781</v>
      </c>
    </row>
    <row r="1462" spans="1:9" x14ac:dyDescent="0.15">
      <c r="A1462" s="11">
        <v>142.599999999998</v>
      </c>
      <c r="B1462" s="16">
        <v>1.4810000000000001</v>
      </c>
      <c r="C1462" s="11">
        <f t="shared" si="90"/>
        <v>8735.4538147063013</v>
      </c>
      <c r="D1462" s="11">
        <f t="shared" si="91"/>
        <v>245.07941417399525</v>
      </c>
      <c r="E1462" s="11">
        <f t="shared" si="92"/>
        <v>464.03535643043244</v>
      </c>
      <c r="F1462" s="11">
        <f>Speed_Calc!B$5*E1462</f>
        <v>417.63182078738919</v>
      </c>
      <c r="G1462" s="15">
        <f>Speed_Calc!G$3+Speed_Calc!G$5*A1462^2</f>
        <v>101.54238759999771</v>
      </c>
      <c r="H1462" s="7">
        <f>(F1462-G1462)/Speed_Calc!G$2*9.806</f>
        <v>2.2959799865448596</v>
      </c>
      <c r="I1462" s="4">
        <f t="shared" si="93"/>
        <v>39.611111111110553</v>
      </c>
    </row>
    <row r="1463" spans="1:9" x14ac:dyDescent="0.15">
      <c r="A1463" s="11">
        <v>142.699999999998</v>
      </c>
      <c r="B1463" s="16">
        <v>1.4810000000000001</v>
      </c>
      <c r="C1463" s="11">
        <f t="shared" si="90"/>
        <v>8741.5796588961366</v>
      </c>
      <c r="D1463" s="11">
        <f t="shared" si="91"/>
        <v>244.93522528254033</v>
      </c>
      <c r="E1463" s="11">
        <f t="shared" si="92"/>
        <v>463.4373568765721</v>
      </c>
      <c r="F1463" s="11">
        <f>Speed_Calc!B$5*E1463</f>
        <v>417.09362118891488</v>
      </c>
      <c r="G1463" s="15">
        <f>Speed_Calc!G$3+Speed_Calc!G$5*A1463^2</f>
        <v>101.65679289999771</v>
      </c>
      <c r="H1463" s="7">
        <f>(F1463-G1463)/Speed_Calc!G$2*9.806</f>
        <v>2.2912396579267567</v>
      </c>
      <c r="I1463" s="4">
        <f t="shared" si="93"/>
        <v>39.638888888888332</v>
      </c>
    </row>
    <row r="1464" spans="1:9" x14ac:dyDescent="0.15">
      <c r="A1464" s="11">
        <v>142.79999999999799</v>
      </c>
      <c r="B1464" s="16">
        <v>1.4810000000000001</v>
      </c>
      <c r="C1464" s="11">
        <f t="shared" si="90"/>
        <v>8747.7055030859756</v>
      </c>
      <c r="D1464" s="11">
        <f t="shared" si="91"/>
        <v>244.78814855218332</v>
      </c>
      <c r="E1464" s="11">
        <f t="shared" si="92"/>
        <v>462.83473465749603</v>
      </c>
      <c r="F1464" s="11">
        <f>Speed_Calc!B$5*E1464</f>
        <v>416.55126119174645</v>
      </c>
      <c r="G1464" s="15">
        <f>Speed_Calc!G$3+Speed_Calc!G$5*A1464^2</f>
        <v>101.77127839999768</v>
      </c>
      <c r="H1464" s="7">
        <f>(F1464-G1464)/Speed_Calc!G$2*9.806</f>
        <v>2.2864685268562135</v>
      </c>
      <c r="I1464" s="4">
        <f t="shared" si="93"/>
        <v>39.66666666666611</v>
      </c>
    </row>
    <row r="1465" spans="1:9" x14ac:dyDescent="0.15">
      <c r="A1465" s="11">
        <v>142.89999999999799</v>
      </c>
      <c r="B1465" s="16">
        <v>1.4810000000000001</v>
      </c>
      <c r="C1465" s="11">
        <f t="shared" si="90"/>
        <v>8753.8313472758091</v>
      </c>
      <c r="D1465" s="11">
        <f t="shared" si="91"/>
        <v>244.63817007439778</v>
      </c>
      <c r="E1465" s="11">
        <f t="shared" si="92"/>
        <v>462.22747319865886</v>
      </c>
      <c r="F1465" s="11">
        <f>Speed_Calc!B$5*E1465</f>
        <v>416.00472587879295</v>
      </c>
      <c r="G1465" s="15">
        <f>Speed_Calc!G$3+Speed_Calc!G$5*A1465^2</f>
        <v>101.88584409999768</v>
      </c>
      <c r="H1465" s="7">
        <f>(F1465-G1465)/Speed_Calc!G$2*9.806</f>
        <v>2.2816664849799011</v>
      </c>
      <c r="I1465" s="4">
        <f t="shared" si="93"/>
        <v>39.694444444443882</v>
      </c>
    </row>
    <row r="1466" spans="1:9" x14ac:dyDescent="0.15">
      <c r="A1466" s="11">
        <v>142.99999999999801</v>
      </c>
      <c r="B1466" s="16">
        <v>1.4810000000000001</v>
      </c>
      <c r="C1466" s="11">
        <f t="shared" si="90"/>
        <v>8759.9571914656481</v>
      </c>
      <c r="D1466" s="11">
        <f t="shared" si="91"/>
        <v>244.48527590222443</v>
      </c>
      <c r="E1466" s="11">
        <f t="shared" si="92"/>
        <v>461.6155558993114</v>
      </c>
      <c r="F1466" s="11">
        <f>Speed_Calc!B$5*E1466</f>
        <v>415.45400030938026</v>
      </c>
      <c r="G1466" s="15">
        <f>Speed_Calc!G$3+Speed_Calc!G$5*A1466^2</f>
        <v>102.00048999999771</v>
      </c>
      <c r="H1466" s="7">
        <f>(F1466-G1466)/Speed_Calc!G$2*9.806</f>
        <v>2.2768334237731884</v>
      </c>
      <c r="I1466" s="4">
        <f t="shared" si="93"/>
        <v>39.722222222221667</v>
      </c>
    </row>
    <row r="1467" spans="1:9" x14ac:dyDescent="0.15">
      <c r="A1467" s="11">
        <v>143.099999999998</v>
      </c>
      <c r="B1467" s="16">
        <v>1.4810000000000001</v>
      </c>
      <c r="C1467" s="11">
        <f t="shared" si="90"/>
        <v>8766.083035655487</v>
      </c>
      <c r="D1467" s="11">
        <f t="shared" si="91"/>
        <v>244.32945205022514</v>
      </c>
      <c r="E1467" s="11">
        <f t="shared" si="92"/>
        <v>460.99896613250667</v>
      </c>
      <c r="F1467" s="11">
        <f>Speed_Calc!B$5*E1467</f>
        <v>414.89906951925599</v>
      </c>
      <c r="G1467" s="15">
        <f>Speed_Calc!G$3+Speed_Calc!G$5*A1467^2</f>
        <v>102.11521609999771</v>
      </c>
      <c r="H1467" s="7">
        <f>(F1467-G1467)/Speed_Calc!G$2*9.806</f>
        <v>2.2719692345401827</v>
      </c>
      <c r="I1467" s="4">
        <f t="shared" si="93"/>
        <v>39.749999999999446</v>
      </c>
    </row>
    <row r="1468" spans="1:9" x14ac:dyDescent="0.15">
      <c r="A1468" s="11">
        <v>143.199999999998</v>
      </c>
      <c r="B1468" s="16">
        <v>1.4810000000000001</v>
      </c>
      <c r="C1468" s="11">
        <f t="shared" si="90"/>
        <v>8772.2088798453224</v>
      </c>
      <c r="D1468" s="11">
        <f t="shared" si="91"/>
        <v>244.17068449443434</v>
      </c>
      <c r="E1468" s="11">
        <f t="shared" si="92"/>
        <v>460.37768724509903</v>
      </c>
      <c r="F1468" s="11">
        <f>Speed_Calc!B$5*E1468</f>
        <v>414.33991852058915</v>
      </c>
      <c r="G1468" s="15">
        <f>Speed_Calc!G$3+Speed_Calc!G$5*A1468^2</f>
        <v>102.23002239999769</v>
      </c>
      <c r="H1468" s="7">
        <f>(F1468-G1468)/Speed_Calc!G$2*9.806</f>
        <v>2.2670738084137181</v>
      </c>
      <c r="I1468" s="4">
        <f t="shared" si="93"/>
        <v>39.777777777777224</v>
      </c>
    </row>
    <row r="1469" spans="1:9" x14ac:dyDescent="0.15">
      <c r="A1469" s="11">
        <v>143.29999999999799</v>
      </c>
      <c r="B1469" s="16">
        <v>1.4810000000000001</v>
      </c>
      <c r="C1469" s="11">
        <f t="shared" si="90"/>
        <v>8778.3347240351559</v>
      </c>
      <c r="D1469" s="11">
        <f t="shared" si="91"/>
        <v>244.00895917230949</v>
      </c>
      <c r="E1469" s="11">
        <f t="shared" si="92"/>
        <v>459.75170255774248</v>
      </c>
      <c r="F1469" s="11">
        <f>Speed_Calc!B$5*E1469</f>
        <v>413.77653230196825</v>
      </c>
      <c r="G1469" s="15">
        <f>Speed_Calc!G$3+Speed_Calc!G$5*A1469^2</f>
        <v>102.34490889999769</v>
      </c>
      <c r="H1469" s="7">
        <f>(F1469-G1469)/Speed_Calc!G$2*9.806</f>
        <v>2.2621470363553504</v>
      </c>
      <c r="I1469" s="4">
        <f t="shared" si="93"/>
        <v>39.805555555554996</v>
      </c>
    </row>
    <row r="1470" spans="1:9" x14ac:dyDescent="0.15">
      <c r="A1470" s="11">
        <v>143.39999999999799</v>
      </c>
      <c r="B1470" s="16">
        <v>1.4810000000000001</v>
      </c>
      <c r="C1470" s="11">
        <f t="shared" si="90"/>
        <v>8784.460568224993</v>
      </c>
      <c r="D1470" s="11">
        <f t="shared" si="91"/>
        <v>243.84426198268054</v>
      </c>
      <c r="E1470" s="11">
        <f t="shared" si="92"/>
        <v>459.12099536488603</v>
      </c>
      <c r="F1470" s="11">
        <f>Speed_Calc!B$5*E1470</f>
        <v>413.20889582839743</v>
      </c>
      <c r="G1470" s="15">
        <f>Speed_Calc!G$3+Speed_Calc!G$5*A1470^2</f>
        <v>102.45987559999767</v>
      </c>
      <c r="H1470" s="7">
        <f>(F1470-G1470)/Speed_Calc!G$2*9.806</f>
        <v>2.2571888091553247</v>
      </c>
      <c r="I1470" s="4">
        <f t="shared" si="93"/>
        <v>39.833333333332774</v>
      </c>
    </row>
    <row r="1471" spans="1:9" x14ac:dyDescent="0.15">
      <c r="A1471" s="11">
        <v>143.49999999999801</v>
      </c>
      <c r="B1471" s="16">
        <v>1.4810000000000001</v>
      </c>
      <c r="C1471" s="11">
        <f t="shared" si="90"/>
        <v>8790.586412414832</v>
      </c>
      <c r="D1471" s="11">
        <f t="shared" si="91"/>
        <v>243.67657878570975</v>
      </c>
      <c r="E1471" s="11">
        <f t="shared" si="92"/>
        <v>458.48554893479115</v>
      </c>
      <c r="F1471" s="11">
        <f>Speed_Calc!B$5*E1471</f>
        <v>412.63699404131205</v>
      </c>
      <c r="G1471" s="15">
        <f>Speed_Calc!G$3+Speed_Calc!G$5*A1471^2</f>
        <v>102.5749224999977</v>
      </c>
      <c r="H1471" s="7">
        <f>(F1471-G1471)/Speed_Calc!G$2*9.806</f>
        <v>2.2521990174326878</v>
      </c>
      <c r="I1471" s="4">
        <f t="shared" si="93"/>
        <v>39.86111111111056</v>
      </c>
    </row>
    <row r="1472" spans="1:9" x14ac:dyDescent="0.15">
      <c r="A1472" s="11">
        <v>143.599999999998</v>
      </c>
      <c r="B1472" s="16">
        <v>1.4810000000000001</v>
      </c>
      <c r="C1472" s="11">
        <f t="shared" si="90"/>
        <v>8796.7122566046637</v>
      </c>
      <c r="D1472" s="11">
        <f t="shared" si="91"/>
        <v>243.50589540282959</v>
      </c>
      <c r="E1472" s="11">
        <f t="shared" si="92"/>
        <v>457.84534650950496</v>
      </c>
      <c r="F1472" s="11">
        <f>Speed_Calc!B$5*E1472</f>
        <v>412.06081185855447</v>
      </c>
      <c r="G1472" s="15">
        <f>Speed_Calc!G$3+Speed_Calc!G$5*A1472^2</f>
        <v>102.69004959999769</v>
      </c>
      <c r="H1472" s="7">
        <f>(F1472-G1472)/Speed_Calc!G$2*9.806</f>
        <v>2.2471775516351169</v>
      </c>
      <c r="I1472" s="4">
        <f t="shared" si="93"/>
        <v>39.888888888888332</v>
      </c>
    </row>
    <row r="1473" spans="1:9" x14ac:dyDescent="0.15">
      <c r="A1473" s="11">
        <v>143.699999999998</v>
      </c>
      <c r="B1473" s="16">
        <v>1.4810000000000001</v>
      </c>
      <c r="C1473" s="11">
        <f t="shared" si="90"/>
        <v>8802.8381007945027</v>
      </c>
      <c r="D1473" s="11">
        <f t="shared" si="91"/>
        <v>243.33219761670469</v>
      </c>
      <c r="E1473" s="11">
        <f t="shared" si="92"/>
        <v>457.20037130487941</v>
      </c>
      <c r="F1473" s="11">
        <f>Speed_Calc!B$5*E1473</f>
        <v>411.48033417439149</v>
      </c>
      <c r="G1473" s="15">
        <f>Speed_Calc!G$3+Speed_Calc!G$5*A1473^2</f>
        <v>102.80525689999769</v>
      </c>
      <c r="H1473" s="7">
        <f>(F1473-G1473)/Speed_Calc!G$2*9.806</f>
        <v>2.2421243020390409</v>
      </c>
      <c r="I1473" s="4">
        <f t="shared" si="93"/>
        <v>39.91666666666611</v>
      </c>
    </row>
    <row r="1474" spans="1:9" x14ac:dyDescent="0.15">
      <c r="A1474" s="11">
        <v>143.79999999999799</v>
      </c>
      <c r="B1474" s="16">
        <v>1.4810000000000001</v>
      </c>
      <c r="C1474" s="11">
        <f t="shared" si="90"/>
        <v>8808.963944984338</v>
      </c>
      <c r="D1474" s="11">
        <f t="shared" si="91"/>
        <v>243.15547117118439</v>
      </c>
      <c r="E1474" s="11">
        <f t="shared" si="92"/>
        <v>456.55060651057511</v>
      </c>
      <c r="F1474" s="11">
        <f>Speed_Calc!B$5*E1474</f>
        <v>410.8955458595176</v>
      </c>
      <c r="G1474" s="15">
        <f>Speed_Calc!G$3+Speed_Calc!G$5*A1474^2</f>
        <v>102.92054439999768</v>
      </c>
      <c r="H1474" s="7">
        <f>(F1474-G1474)/Speed_Calc!G$2*9.806</f>
        <v>2.2370391587496683</v>
      </c>
      <c r="I1474" s="4">
        <f t="shared" si="93"/>
        <v>39.944444444443889</v>
      </c>
    </row>
    <row r="1475" spans="1:9" x14ac:dyDescent="0.15">
      <c r="A1475" s="11">
        <v>143.89999999999799</v>
      </c>
      <c r="B1475" s="16">
        <v>1.4810000000000001</v>
      </c>
      <c r="C1475" s="11">
        <f t="shared" si="90"/>
        <v>8815.0897891741733</v>
      </c>
      <c r="D1475" s="11">
        <f t="shared" si="91"/>
        <v>242.97570177124419</v>
      </c>
      <c r="E1475" s="11">
        <f t="shared" si="92"/>
        <v>455.89603529004069</v>
      </c>
      <c r="F1475" s="11">
        <f>Speed_Calc!B$5*E1475</f>
        <v>410.30643176103661</v>
      </c>
      <c r="G1475" s="15">
        <f>Speed_Calc!G$3+Speed_Calc!G$5*A1475^2</f>
        <v>103.03591209999767</v>
      </c>
      <c r="H1475" s="7">
        <f>(F1475-G1475)/Speed_Calc!G$2*9.806</f>
        <v>2.23192201170085</v>
      </c>
      <c r="I1475" s="4">
        <f t="shared" si="93"/>
        <v>39.97222222222166</v>
      </c>
    </row>
    <row r="1476" spans="1:9" x14ac:dyDescent="0.15">
      <c r="A1476" s="11">
        <v>143.99999999999801</v>
      </c>
      <c r="B1476" s="16">
        <v>1.4810000000000001</v>
      </c>
      <c r="C1476" s="11">
        <f t="shared" si="90"/>
        <v>8821.2156333640123</v>
      </c>
      <c r="D1476" s="11">
        <f t="shared" si="91"/>
        <v>242.79287508294743</v>
      </c>
      <c r="E1476" s="11">
        <f t="shared" si="92"/>
        <v>455.23664078053264</v>
      </c>
      <c r="F1476" s="11">
        <f>Speed_Calc!B$5*E1476</f>
        <v>409.71297670247941</v>
      </c>
      <c r="G1476" s="15">
        <f>Speed_Calc!G$3+Speed_Calc!G$5*A1476^2</f>
        <v>103.15135999999769</v>
      </c>
      <c r="H1476" s="7">
        <f>(F1476-G1476)/Speed_Calc!G$2*9.806</f>
        <v>2.2267727506552117</v>
      </c>
      <c r="I1476" s="4">
        <f t="shared" si="93"/>
        <v>39.999999999999446</v>
      </c>
    </row>
    <row r="1477" spans="1:9" x14ac:dyDescent="0.15">
      <c r="A1477" s="11">
        <v>144.099999999998</v>
      </c>
      <c r="B1477" s="16">
        <v>1.4810000000000001</v>
      </c>
      <c r="C1477" s="11">
        <f t="shared" si="90"/>
        <v>8827.3414775538495</v>
      </c>
      <c r="D1477" s="11">
        <f t="shared" si="91"/>
        <v>242.60697673338927</v>
      </c>
      <c r="E1477" s="11">
        <f t="shared" si="92"/>
        <v>454.5724060931019</v>
      </c>
      <c r="F1477" s="11">
        <f>Speed_Calc!B$5*E1477</f>
        <v>409.11516548379171</v>
      </c>
      <c r="G1477" s="15">
        <f>Speed_Calc!G$3+Speed_Calc!G$5*A1477^2</f>
        <v>103.2668880999977</v>
      </c>
      <c r="H1477" s="7">
        <f>(F1477-G1477)/Speed_Calc!G$2*9.806</f>
        <v>2.2215912652040619</v>
      </c>
      <c r="I1477" s="4">
        <f t="shared" si="93"/>
        <v>40.027777777777224</v>
      </c>
    </row>
    <row r="1478" spans="1:9" x14ac:dyDescent="0.15">
      <c r="A1478" s="11">
        <v>144.199999999998</v>
      </c>
      <c r="B1478" s="16">
        <v>1.4810000000000001</v>
      </c>
      <c r="C1478" s="11">
        <f t="shared" si="90"/>
        <v>8833.467321743683</v>
      </c>
      <c r="D1478" s="11">
        <f t="shared" si="91"/>
        <v>242.41799231065482</v>
      </c>
      <c r="E1478" s="11">
        <f t="shared" si="92"/>
        <v>453.90331431260552</v>
      </c>
      <c r="F1478" s="11">
        <f>Speed_Calc!B$5*E1478</f>
        <v>408.51298288134495</v>
      </c>
      <c r="G1478" s="15">
        <f>Speed_Calc!G$3+Speed_Calc!G$5*A1478^2</f>
        <v>103.38249639999769</v>
      </c>
      <c r="H1478" s="7">
        <f>(F1478-G1478)/Speed_Calc!G$2*9.806</f>
        <v>2.2163774447674749</v>
      </c>
      <c r="I1478" s="4">
        <f t="shared" si="93"/>
        <v>40.055555555554996</v>
      </c>
    </row>
    <row r="1479" spans="1:9" x14ac:dyDescent="0.15">
      <c r="A1479" s="11">
        <v>144.29999999999799</v>
      </c>
      <c r="B1479" s="16">
        <v>1.4810000000000001</v>
      </c>
      <c r="C1479" s="11">
        <f t="shared" si="90"/>
        <v>8839.5931659335201</v>
      </c>
      <c r="D1479" s="11">
        <f t="shared" si="91"/>
        <v>242.22590736376503</v>
      </c>
      <c r="E1479" s="11">
        <f t="shared" si="92"/>
        <v>453.22934849769553</v>
      </c>
      <c r="F1479" s="11">
        <f>Speed_Calc!B$5*E1479</f>
        <v>407.906413647926</v>
      </c>
      <c r="G1479" s="15">
        <f>Speed_Calc!G$3+Speed_Calc!G$5*A1479^2</f>
        <v>103.49818489999767</v>
      </c>
      <c r="H1479" s="7">
        <f>(F1479-G1479)/Speed_Calc!G$2*9.806</f>
        <v>2.2111311785942109</v>
      </c>
      <c r="I1479" s="4">
        <f t="shared" si="93"/>
        <v>40.083333333332774</v>
      </c>
    </row>
    <row r="1480" spans="1:9" x14ac:dyDescent="0.15">
      <c r="A1480" s="11">
        <v>144.39999999999799</v>
      </c>
      <c r="B1480" s="16">
        <v>1.4810000000000001</v>
      </c>
      <c r="C1480" s="11">
        <f t="shared" si="90"/>
        <v>8845.7190101233555</v>
      </c>
      <c r="D1480" s="11">
        <f t="shared" si="91"/>
        <v>242.03070740263459</v>
      </c>
      <c r="E1480" s="11">
        <f t="shared" si="92"/>
        <v>452.55049168083264</v>
      </c>
      <c r="F1480" s="11">
        <f>Speed_Calc!B$5*E1480</f>
        <v>407.29544251274939</v>
      </c>
      <c r="G1480" s="15">
        <f>Speed_Calc!G$3+Speed_Calc!G$5*A1480^2</f>
        <v>103.61395359999766</v>
      </c>
      <c r="H1480" s="7">
        <f>(F1480-G1480)/Speed_Calc!G$2*9.806</f>
        <v>2.2058523557618095</v>
      </c>
      <c r="I1480" s="4">
        <f t="shared" si="93"/>
        <v>40.111111111110553</v>
      </c>
    </row>
    <row r="1481" spans="1:9" x14ac:dyDescent="0.15">
      <c r="A1481" s="11">
        <v>144.49999999999801</v>
      </c>
      <c r="B1481" s="16">
        <v>1.4810000000000001</v>
      </c>
      <c r="C1481" s="11">
        <f t="shared" si="90"/>
        <v>8851.8448543131944</v>
      </c>
      <c r="D1481" s="11">
        <f t="shared" si="91"/>
        <v>241.83237789800955</v>
      </c>
      <c r="E1481" s="11">
        <f t="shared" si="92"/>
        <v>451.86672686825921</v>
      </c>
      <c r="F1481" s="11">
        <f>Speed_Calc!B$5*E1481</f>
        <v>406.68005418143332</v>
      </c>
      <c r="G1481" s="15">
        <f>Speed_Calc!G$3+Speed_Calc!G$5*A1481^2</f>
        <v>103.72980249999769</v>
      </c>
      <c r="H1481" s="7">
        <f>(F1481-G1481)/Speed_Calc!G$2*9.806</f>
        <v>2.2005408651764129</v>
      </c>
      <c r="I1481" s="4">
        <f t="shared" si="93"/>
        <v>40.138888888888339</v>
      </c>
    </row>
    <row r="1482" spans="1:9" x14ac:dyDescent="0.15">
      <c r="A1482" s="11">
        <v>144.599999999998</v>
      </c>
      <c r="B1482" s="16">
        <v>1.4810000000000001</v>
      </c>
      <c r="C1482" s="11">
        <f t="shared" si="90"/>
        <v>8857.9706985030298</v>
      </c>
      <c r="D1482" s="11">
        <f t="shared" si="91"/>
        <v>241.63090428144042</v>
      </c>
      <c r="E1482" s="11">
        <f t="shared" si="92"/>
        <v>451.17803704004007</v>
      </c>
      <c r="F1482" s="11">
        <f>Speed_Calc!B$5*E1482</f>
        <v>406.06023333603605</v>
      </c>
      <c r="G1482" s="15">
        <f>Speed_Calc!G$3+Speed_Calc!G$5*A1482^2</f>
        <v>103.84573159999768</v>
      </c>
      <c r="H1482" s="7">
        <f>(F1482-G1482)/Speed_Calc!G$2*9.806</f>
        <v>2.195196595573031</v>
      </c>
      <c r="I1482" s="4">
        <f t="shared" si="93"/>
        <v>40.16666666666611</v>
      </c>
    </row>
    <row r="1483" spans="1:9" x14ac:dyDescent="0.15">
      <c r="A1483" s="11">
        <v>144.699999999998</v>
      </c>
      <c r="B1483" s="16">
        <v>1.4810000000000001</v>
      </c>
      <c r="C1483" s="11">
        <f t="shared" si="90"/>
        <v>8864.0965426928651</v>
      </c>
      <c r="D1483" s="11">
        <f t="shared" si="91"/>
        <v>241.42627194521341</v>
      </c>
      <c r="E1483" s="11">
        <f t="shared" si="92"/>
        <v>450.48440515002432</v>
      </c>
      <c r="F1483" s="11">
        <f>Speed_Calc!B$5*E1483</f>
        <v>405.43596463502189</v>
      </c>
      <c r="G1483" s="15">
        <f>Speed_Calc!G$3+Speed_Calc!G$5*A1483^2</f>
        <v>103.96174089999768</v>
      </c>
      <c r="H1483" s="7">
        <f>(F1483-G1483)/Speed_Calc!G$2*9.806</f>
        <v>2.1898194355152945</v>
      </c>
      <c r="I1483" s="4">
        <f t="shared" si="93"/>
        <v>40.194444444443889</v>
      </c>
    </row>
    <row r="1484" spans="1:9" x14ac:dyDescent="0.15">
      <c r="A1484" s="11">
        <v>144.79999999999799</v>
      </c>
      <c r="B1484" s="16">
        <v>1.4810000000000001</v>
      </c>
      <c r="C1484" s="11">
        <f t="shared" si="90"/>
        <v>8870.2223868827004</v>
      </c>
      <c r="D1484" s="11">
        <f t="shared" si="91"/>
        <v>241.21846624231489</v>
      </c>
      <c r="E1484" s="11">
        <f t="shared" si="92"/>
        <v>449.78581412586959</v>
      </c>
      <c r="F1484" s="11">
        <f>Speed_Calc!B$5*E1484</f>
        <v>404.80723271328264</v>
      </c>
      <c r="G1484" s="15">
        <f>Speed_Calc!G$3+Speed_Calc!G$5*A1484^2</f>
        <v>104.07783039999767</v>
      </c>
      <c r="H1484" s="7">
        <f>(F1484-G1484)/Speed_Calc!G$2*9.806</f>
        <v>2.1844092733956093</v>
      </c>
      <c r="I1484" s="4">
        <f t="shared" si="93"/>
        <v>40.222222222221667</v>
      </c>
    </row>
    <row r="1485" spans="1:9" x14ac:dyDescent="0.15">
      <c r="A1485" s="11">
        <v>144.89999999999799</v>
      </c>
      <c r="B1485" s="16">
        <v>1.4810000000000001</v>
      </c>
      <c r="C1485" s="11">
        <f t="shared" si="90"/>
        <v>8876.3482310725358</v>
      </c>
      <c r="D1485" s="11">
        <f t="shared" si="91"/>
        <v>241.00747248637657</v>
      </c>
      <c r="E1485" s="11">
        <f t="shared" si="92"/>
        <v>449.08224686903083</v>
      </c>
      <c r="F1485" s="11">
        <f>Speed_Calc!B$5*E1485</f>
        <v>404.17402218212777</v>
      </c>
      <c r="G1485" s="15">
        <f>Speed_Calc!G$3+Speed_Calc!G$5*A1485^2</f>
        <v>104.19400009999765</v>
      </c>
      <c r="H1485" s="7">
        <f>(F1485-G1485)/Speed_Calc!G$2*9.806</f>
        <v>2.1789659974350872</v>
      </c>
      <c r="I1485" s="4">
        <f t="shared" si="93"/>
        <v>40.249999999999439</v>
      </c>
    </row>
    <row r="1486" spans="1:9" x14ac:dyDescent="0.15">
      <c r="A1486" s="11">
        <v>144.99999999999801</v>
      </c>
      <c r="B1486" s="16">
        <v>1.4810000000000001</v>
      </c>
      <c r="C1486" s="11">
        <f t="shared" si="90"/>
        <v>8882.4740752623729</v>
      </c>
      <c r="D1486" s="11">
        <f t="shared" si="91"/>
        <v>240.79327595162715</v>
      </c>
      <c r="E1486" s="11">
        <f t="shared" si="92"/>
        <v>448.37368625476006</v>
      </c>
      <c r="F1486" s="11">
        <f>Speed_Calc!B$5*E1486</f>
        <v>403.53631762928404</v>
      </c>
      <c r="G1486" s="15">
        <f>Speed_Calc!G$3+Speed_Calc!G$5*A1486^2</f>
        <v>104.31024999999768</v>
      </c>
      <c r="H1486" s="7">
        <f>(F1486-G1486)/Speed_Calc!G$2*9.806</f>
        <v>2.1734894956835422</v>
      </c>
      <c r="I1486" s="4">
        <f t="shared" si="93"/>
        <v>40.277777777777224</v>
      </c>
    </row>
    <row r="1487" spans="1:9" x14ac:dyDescent="0.15">
      <c r="A1487" s="11">
        <v>145.099999999998</v>
      </c>
      <c r="B1487" s="16">
        <v>1.4810000000000001</v>
      </c>
      <c r="C1487" s="11">
        <f t="shared" ref="C1487:C1550" si="94">A1487/3.6/B$23/2/PI()*B$32*B$31*B1487*60</f>
        <v>8888.5999194522083</v>
      </c>
      <c r="D1487" s="11">
        <f t="shared" ref="D1487:D1550" si="95">-4.687*10^(-17)*C1487^5+9.129*10^(-13)*C1487^4-6.175*10^(-9)*C1487^3+1.799*10^(-5)*C1487^2+6.502*10^(-3)*C1487</f>
        <v>240.57586187284784</v>
      </c>
      <c r="E1487" s="11">
        <f t="shared" ref="E1487:E1550" si="96">D1487*75*B1487*B$31*B$32/B$23/C1487/2/PI()*60</f>
        <v>447.66011513211458</v>
      </c>
      <c r="F1487" s="11">
        <f>Speed_Calc!B$5*E1487</f>
        <v>402.89410361890316</v>
      </c>
      <c r="G1487" s="15">
        <f>Speed_Calc!G$3+Speed_Calc!G$5*A1487^2</f>
        <v>104.42658009999766</v>
      </c>
      <c r="H1487" s="7">
        <f>(F1487-G1487)/Speed_Calc!G$2*9.806</f>
        <v>2.1679796560195461</v>
      </c>
      <c r="I1487" s="4">
        <f t="shared" ref="I1487:I1550" si="97">A1487/3.6</f>
        <v>40.305555555555003</v>
      </c>
    </row>
    <row r="1488" spans="1:9" x14ac:dyDescent="0.15">
      <c r="A1488" s="11">
        <v>145.199999999998</v>
      </c>
      <c r="B1488" s="16">
        <v>1.4810000000000001</v>
      </c>
      <c r="C1488" s="11">
        <f t="shared" si="94"/>
        <v>8894.7257636420436</v>
      </c>
      <c r="D1488" s="11">
        <f t="shared" si="95"/>
        <v>240.35521544531841</v>
      </c>
      <c r="E1488" s="11">
        <f t="shared" si="96"/>
        <v>446.94151632394539</v>
      </c>
      <c r="F1488" s="11">
        <f>Speed_Calc!B$5*E1488</f>
        <v>402.24736469155084</v>
      </c>
      <c r="G1488" s="15">
        <f>Speed_Calc!G$3+Speed_Calc!G$5*A1488^2</f>
        <v>104.54299039999766</v>
      </c>
      <c r="H1488" s="7">
        <f>(F1488-G1488)/Speed_Calc!G$2*9.806</f>
        <v>2.1624363661503483</v>
      </c>
      <c r="I1488" s="4">
        <f t="shared" si="97"/>
        <v>40.333333333332774</v>
      </c>
    </row>
    <row r="1489" spans="1:9" x14ac:dyDescent="0.15">
      <c r="A1489" s="11">
        <v>145.29999999999799</v>
      </c>
      <c r="B1489" s="16">
        <v>1.4810000000000001</v>
      </c>
      <c r="C1489" s="11">
        <f t="shared" si="94"/>
        <v>8900.8516078318808</v>
      </c>
      <c r="D1489" s="11">
        <f t="shared" si="95"/>
        <v>240.1313218247773</v>
      </c>
      <c r="E1489" s="11">
        <f t="shared" si="96"/>
        <v>446.2178726269151</v>
      </c>
      <c r="F1489" s="11">
        <f>Speed_Calc!B$5*E1489</f>
        <v>401.5960853642236</v>
      </c>
      <c r="G1489" s="15">
        <f>Speed_Calc!G$3+Speed_Calc!G$5*A1489^2</f>
        <v>104.65948089999766</v>
      </c>
      <c r="H1489" s="7">
        <f>(F1489-G1489)/Speed_Calc!G$2*9.806</f>
        <v>2.1568595136119995</v>
      </c>
      <c r="I1489" s="4">
        <f t="shared" si="97"/>
        <v>40.361111111110553</v>
      </c>
    </row>
    <row r="1490" spans="1:9" x14ac:dyDescent="0.15">
      <c r="A1490" s="11">
        <v>145.39999999999799</v>
      </c>
      <c r="B1490" s="16">
        <v>1.4810000000000001</v>
      </c>
      <c r="C1490" s="11">
        <f t="shared" si="94"/>
        <v>8906.9774520217161</v>
      </c>
      <c r="D1490" s="11">
        <f t="shared" si="95"/>
        <v>239.90416612736098</v>
      </c>
      <c r="E1490" s="11">
        <f t="shared" si="96"/>
        <v>445.48916681147438</v>
      </c>
      <c r="F1490" s="11">
        <f>Speed_Calc!B$5*E1490</f>
        <v>400.94025013032694</v>
      </c>
      <c r="G1490" s="15">
        <f>Speed_Calc!G$3+Speed_Calc!G$5*A1490^2</f>
        <v>104.77605159999764</v>
      </c>
      <c r="H1490" s="7">
        <f>(F1490-G1490)/Speed_Calc!G$2*9.806</f>
        <v>2.1512489857691919</v>
      </c>
      <c r="I1490" s="4">
        <f t="shared" si="97"/>
        <v>40.388888888888332</v>
      </c>
    </row>
    <row r="1491" spans="1:9" x14ac:dyDescent="0.15">
      <c r="A1491" s="11">
        <v>145.49999999999801</v>
      </c>
      <c r="B1491" s="16">
        <v>1.4810000000000001</v>
      </c>
      <c r="C1491" s="11">
        <f t="shared" si="94"/>
        <v>8913.1032962115551</v>
      </c>
      <c r="D1491" s="11">
        <f t="shared" si="95"/>
        <v>239.67373342956449</v>
      </c>
      <c r="E1491" s="11">
        <f t="shared" si="96"/>
        <v>444.75538162187837</v>
      </c>
      <c r="F1491" s="11">
        <f>Speed_Calc!B$5*E1491</f>
        <v>400.27984345969054</v>
      </c>
      <c r="G1491" s="15">
        <f>Speed_Calc!G$3+Speed_Calc!G$5*A1491^2</f>
        <v>104.89270249999767</v>
      </c>
      <c r="H1491" s="7">
        <f>(F1491-G1491)/Speed_Calc!G$2*9.806</f>
        <v>2.145604669815369</v>
      </c>
      <c r="I1491" s="4">
        <f t="shared" si="97"/>
        <v>40.41666666666611</v>
      </c>
    </row>
    <row r="1492" spans="1:9" x14ac:dyDescent="0.15">
      <c r="A1492" s="11">
        <v>145.599999999998</v>
      </c>
      <c r="B1492" s="16">
        <v>1.4810000000000001</v>
      </c>
      <c r="C1492" s="11">
        <f t="shared" si="94"/>
        <v>8919.2291404013904</v>
      </c>
      <c r="D1492" s="11">
        <f t="shared" si="95"/>
        <v>239.44000876818947</v>
      </c>
      <c r="E1492" s="11">
        <f t="shared" si="96"/>
        <v>444.0164997761816</v>
      </c>
      <c r="F1492" s="11">
        <f>Speed_Calc!B$5*E1492</f>
        <v>399.61484979856345</v>
      </c>
      <c r="G1492" s="15">
        <f>Speed_Calc!G$3+Speed_Calc!G$5*A1492^2</f>
        <v>105.00943359999766</v>
      </c>
      <c r="H1492" s="7">
        <f>(F1492-G1492)/Speed_Calc!G$2*9.806</f>
        <v>2.1399264527726931</v>
      </c>
      <c r="I1492" s="4">
        <f t="shared" si="97"/>
        <v>40.444444444443889</v>
      </c>
    </row>
    <row r="1493" spans="1:9" x14ac:dyDescent="0.15">
      <c r="A1493" s="11">
        <v>145.699999999998</v>
      </c>
      <c r="B1493" s="16">
        <v>1.4810000000000001</v>
      </c>
      <c r="C1493" s="11">
        <f t="shared" si="94"/>
        <v>8925.3549845912257</v>
      </c>
      <c r="D1493" s="11">
        <f t="shared" si="95"/>
        <v>239.20297714029823</v>
      </c>
      <c r="E1493" s="11">
        <f t="shared" si="96"/>
        <v>443.27250396624157</v>
      </c>
      <c r="F1493" s="11">
        <f>Speed_Calc!B$5*E1493</f>
        <v>398.94525356961742</v>
      </c>
      <c r="G1493" s="15">
        <f>Speed_Calc!G$3+Speed_Calc!G$5*A1493^2</f>
        <v>105.12624489999764</v>
      </c>
      <c r="H1493" s="7">
        <f>(F1493-G1493)/Speed_Calc!G$2*9.806</f>
        <v>2.1342142214920679</v>
      </c>
      <c r="I1493" s="4">
        <f t="shared" si="97"/>
        <v>40.472222222221667</v>
      </c>
    </row>
    <row r="1494" spans="1:9" x14ac:dyDescent="0.15">
      <c r="A1494" s="11">
        <v>145.79999999999799</v>
      </c>
      <c r="B1494" s="16">
        <v>1.4810000000000001</v>
      </c>
      <c r="C1494" s="11">
        <f t="shared" si="94"/>
        <v>8931.4808287810611</v>
      </c>
      <c r="D1494" s="11">
        <f t="shared" si="95"/>
        <v>238.9626235031638</v>
      </c>
      <c r="E1494" s="11">
        <f t="shared" si="96"/>
        <v>442.52337685771681</v>
      </c>
      <c r="F1494" s="11">
        <f>Speed_Calc!B$5*E1494</f>
        <v>398.27103917194512</v>
      </c>
      <c r="G1494" s="15">
        <f>Speed_Calc!G$3+Speed_Calc!G$5*A1494^2</f>
        <v>105.24313639999764</v>
      </c>
      <c r="H1494" s="7">
        <f>(F1494-G1494)/Speed_Calc!G$2*9.806</f>
        <v>2.1284678626531233</v>
      </c>
      <c r="I1494" s="4">
        <f t="shared" si="97"/>
        <v>40.499999999999439</v>
      </c>
    </row>
    <row r="1495" spans="1:9" x14ac:dyDescent="0.15">
      <c r="A1495" s="11">
        <v>145.89999999999799</v>
      </c>
      <c r="B1495" s="16">
        <v>1.4810000000000001</v>
      </c>
      <c r="C1495" s="11">
        <f t="shared" si="94"/>
        <v>8937.6066729708964</v>
      </c>
      <c r="D1495" s="11">
        <f t="shared" si="95"/>
        <v>238.71893277421532</v>
      </c>
      <c r="E1495" s="11">
        <f t="shared" si="96"/>
        <v>441.76910109005502</v>
      </c>
      <c r="F1495" s="11">
        <f>Speed_Calc!B$5*E1495</f>
        <v>397.5921909810495</v>
      </c>
      <c r="G1495" s="15">
        <f>Speed_Calc!G$3+Speed_Calc!G$5*A1495^2</f>
        <v>105.36010809999763</v>
      </c>
      <c r="H1495" s="7">
        <f>(F1495-G1495)/Speed_Calc!G$2*9.806</f>
        <v>2.1226872627641438</v>
      </c>
      <c r="I1495" s="4">
        <f t="shared" si="97"/>
        <v>40.527777777777217</v>
      </c>
    </row>
    <row r="1496" spans="1:9" x14ac:dyDescent="0.15">
      <c r="A1496" s="11">
        <v>145.99999999999801</v>
      </c>
      <c r="B1496" s="16">
        <v>1.4810000000000001</v>
      </c>
      <c r="C1496" s="11">
        <f t="shared" si="94"/>
        <v>8943.7325171607336</v>
      </c>
      <c r="D1496" s="11">
        <f t="shared" si="95"/>
        <v>238.47188983100494</v>
      </c>
      <c r="E1496" s="11">
        <f t="shared" si="96"/>
        <v>441.00965927652209</v>
      </c>
      <c r="F1496" s="11">
        <f>Speed_Calc!B$5*E1496</f>
        <v>396.90869334886986</v>
      </c>
      <c r="G1496" s="15">
        <f>Speed_Calc!G$3+Speed_Calc!G$5*A1496^2</f>
        <v>105.47715999999765</v>
      </c>
      <c r="H1496" s="7">
        <f>(F1496-G1496)/Speed_Calc!G$2*9.806</f>
        <v>2.1168723081622525</v>
      </c>
      <c r="I1496" s="4">
        <f t="shared" si="97"/>
        <v>40.555555555555003</v>
      </c>
    </row>
    <row r="1497" spans="1:9" x14ac:dyDescent="0.15">
      <c r="A1497" s="11">
        <v>146.099999999998</v>
      </c>
      <c r="B1497" s="16">
        <v>1.4810000000000001</v>
      </c>
      <c r="C1497" s="11">
        <f t="shared" si="94"/>
        <v>8949.8583613505707</v>
      </c>
      <c r="D1497" s="11">
        <f t="shared" si="95"/>
        <v>238.22147951113914</v>
      </c>
      <c r="E1497" s="11">
        <f t="shared" si="96"/>
        <v>440.24503400416455</v>
      </c>
      <c r="F1497" s="11">
        <f>Speed_Calc!B$5*E1497</f>
        <v>396.2205306037481</v>
      </c>
      <c r="G1497" s="15">
        <f>Speed_Calc!G$3+Speed_Calc!G$5*A1497^2</f>
        <v>105.59429209999766</v>
      </c>
      <c r="H1497" s="7">
        <f>(F1497-G1497)/Speed_Calc!G$2*9.806</f>
        <v>2.1110228850131678</v>
      </c>
      <c r="I1497" s="4">
        <f t="shared" si="97"/>
        <v>40.583333333332781</v>
      </c>
    </row>
    <row r="1498" spans="1:9" x14ac:dyDescent="0.15">
      <c r="A1498" s="11">
        <v>146.199999999998</v>
      </c>
      <c r="B1498" s="16">
        <v>1.4810000000000001</v>
      </c>
      <c r="C1498" s="11">
        <f t="shared" si="94"/>
        <v>8955.984205540406</v>
      </c>
      <c r="D1498" s="11">
        <f t="shared" si="95"/>
        <v>237.9676866122482</v>
      </c>
      <c r="E1498" s="11">
        <f t="shared" si="96"/>
        <v>439.4752078338434</v>
      </c>
      <c r="F1498" s="11">
        <f>Speed_Calc!B$5*E1498</f>
        <v>395.52768705045906</v>
      </c>
      <c r="G1498" s="15">
        <f>Speed_Calc!G$3+Speed_Calc!G$5*A1498^2</f>
        <v>105.71150439999765</v>
      </c>
      <c r="H1498" s="7">
        <f>(F1498-G1498)/Speed_Calc!G$2*9.806</f>
        <v>2.1051388793114256</v>
      </c>
      <c r="I1498" s="4">
        <f t="shared" si="97"/>
        <v>40.611111111110553</v>
      </c>
    </row>
    <row r="1499" spans="1:9" x14ac:dyDescent="0.15">
      <c r="A1499" s="11">
        <v>146.29999999999799</v>
      </c>
      <c r="B1499" s="16">
        <v>1.4810000000000001</v>
      </c>
      <c r="C1499" s="11">
        <f t="shared" si="94"/>
        <v>8962.1100497302414</v>
      </c>
      <c r="D1499" s="11">
        <f t="shared" si="95"/>
        <v>237.71049589192782</v>
      </c>
      <c r="E1499" s="11">
        <f t="shared" si="96"/>
        <v>438.70016330021463</v>
      </c>
      <c r="F1499" s="11">
        <f>Speed_Calc!B$5*E1499</f>
        <v>394.8301469701932</v>
      </c>
      <c r="G1499" s="15">
        <f>Speed_Calc!G$3+Speed_Calc!G$5*A1499^2</f>
        <v>105.82879689999764</v>
      </c>
      <c r="H1499" s="7">
        <f>(F1499-G1499)/Speed_Calc!G$2*9.806</f>
        <v>2.0992201768802499</v>
      </c>
      <c r="I1499" s="4">
        <f t="shared" si="97"/>
        <v>40.638888888888332</v>
      </c>
    </row>
    <row r="1500" spans="1:9" x14ac:dyDescent="0.15">
      <c r="A1500" s="11">
        <v>146.39999999999799</v>
      </c>
      <c r="B1500" s="16">
        <v>1.4810000000000001</v>
      </c>
      <c r="C1500" s="11">
        <f t="shared" si="94"/>
        <v>8968.2358939200803</v>
      </c>
      <c r="D1500" s="11">
        <f t="shared" si="95"/>
        <v>237.44989206769122</v>
      </c>
      <c r="E1500" s="11">
        <f t="shared" si="96"/>
        <v>437.91988291173152</v>
      </c>
      <c r="F1500" s="11">
        <f>Speed_Calc!B$5*E1500</f>
        <v>394.12789462055838</v>
      </c>
      <c r="G1500" s="15">
        <f>Speed_Calc!G$3+Speed_Calc!G$5*A1500^2</f>
        <v>105.94616959999763</v>
      </c>
      <c r="H1500" s="7">
        <f>(F1500-G1500)/Speed_Calc!G$2*9.806</f>
        <v>2.0932666633715691</v>
      </c>
      <c r="I1500" s="4">
        <f t="shared" si="97"/>
        <v>40.66666666666611</v>
      </c>
    </row>
    <row r="1501" spans="1:9" x14ac:dyDescent="0.15">
      <c r="A1501" s="11">
        <v>146.49999999999801</v>
      </c>
      <c r="B1501" s="16">
        <v>1.4810000000000001</v>
      </c>
      <c r="C1501" s="11">
        <f t="shared" si="94"/>
        <v>8974.3617381099157</v>
      </c>
      <c r="D1501" s="11">
        <f t="shared" si="95"/>
        <v>237.18585981692704</v>
      </c>
      <c r="E1501" s="11">
        <f t="shared" si="96"/>
        <v>437.13434915065642</v>
      </c>
      <c r="F1501" s="11">
        <f>Speed_Calc!B$5*E1501</f>
        <v>393.42091423559077</v>
      </c>
      <c r="G1501" s="15">
        <f>Speed_Calc!G$3+Speed_Calc!G$5*A1501^2</f>
        <v>106.06362249999766</v>
      </c>
      <c r="H1501" s="7">
        <f>(F1501-G1501)/Speed_Calc!G$2*9.806</f>
        <v>2.0872782242660932</v>
      </c>
      <c r="I1501" s="4">
        <f t="shared" si="97"/>
        <v>40.694444444443889</v>
      </c>
    </row>
    <row r="1502" spans="1:9" x14ac:dyDescent="0.15">
      <c r="A1502" s="11">
        <v>146.599999999998</v>
      </c>
      <c r="B1502" s="16">
        <v>1.4810000000000001</v>
      </c>
      <c r="C1502" s="11">
        <f t="shared" si="94"/>
        <v>8980.4875822997528</v>
      </c>
      <c r="D1502" s="11">
        <f t="shared" si="95"/>
        <v>236.91838377683874</v>
      </c>
      <c r="E1502" s="11">
        <f t="shared" si="96"/>
        <v>436.34354447303775</v>
      </c>
      <c r="F1502" s="11">
        <f>Speed_Calc!B$5*E1502</f>
        <v>392.70919002573396</v>
      </c>
      <c r="G1502" s="15">
        <f>Speed_Calc!G$3+Speed_Calc!G$5*A1502^2</f>
        <v>106.18115559999765</v>
      </c>
      <c r="H1502" s="7">
        <f>(F1502-G1502)/Speed_Calc!G$2*9.806</f>
        <v>2.0812547448731631</v>
      </c>
      <c r="I1502" s="4">
        <f t="shared" si="97"/>
        <v>40.722222222221667</v>
      </c>
    </row>
    <row r="1503" spans="1:9" x14ac:dyDescent="0.15">
      <c r="A1503" s="11">
        <v>146.699999999998</v>
      </c>
      <c r="B1503" s="16">
        <v>1.4810000000000001</v>
      </c>
      <c r="C1503" s="11">
        <f t="shared" si="94"/>
        <v>8986.6134264895882</v>
      </c>
      <c r="D1503" s="11">
        <f t="shared" si="95"/>
        <v>236.64744854441093</v>
      </c>
      <c r="E1503" s="11">
        <f t="shared" si="96"/>
        <v>435.54745130873772</v>
      </c>
      <c r="F1503" s="11">
        <f>Speed_Calc!B$5*E1503</f>
        <v>391.99270617786397</v>
      </c>
      <c r="G1503" s="15">
        <f>Speed_Calc!G$3+Speed_Calc!G$5*A1503^2</f>
        <v>106.29876889999764</v>
      </c>
      <c r="H1503" s="7">
        <f>(F1503-G1503)/Speed_Calc!G$2*9.806</f>
        <v>2.0751961103309311</v>
      </c>
      <c r="I1503" s="4">
        <f t="shared" si="97"/>
        <v>40.749999999999446</v>
      </c>
    </row>
    <row r="1504" spans="1:9" x14ac:dyDescent="0.15">
      <c r="A1504" s="11">
        <v>146.79999999999799</v>
      </c>
      <c r="B1504" s="16">
        <v>1.4810000000000001</v>
      </c>
      <c r="C1504" s="11">
        <f t="shared" si="94"/>
        <v>8992.7392706794235</v>
      </c>
      <c r="D1504" s="11">
        <f t="shared" si="95"/>
        <v>236.37303867635012</v>
      </c>
      <c r="E1504" s="11">
        <f t="shared" si="96"/>
        <v>434.7460520614128</v>
      </c>
      <c r="F1504" s="11">
        <f>Speed_Calc!B$5*E1504</f>
        <v>391.27144685527151</v>
      </c>
      <c r="G1504" s="15">
        <f>Speed_Calc!G$3+Speed_Calc!G$5*A1504^2</f>
        <v>106.41646239999764</v>
      </c>
      <c r="H1504" s="7">
        <f>(F1504-G1504)/Speed_Calc!G$2*9.806</f>
        <v>2.0691022056062338</v>
      </c>
      <c r="I1504" s="4">
        <f t="shared" si="97"/>
        <v>40.777777777777217</v>
      </c>
    </row>
    <row r="1505" spans="1:9" x14ac:dyDescent="0.15">
      <c r="A1505" s="11">
        <v>146.89999999999799</v>
      </c>
      <c r="B1505" s="16">
        <v>1.4810000000000001</v>
      </c>
      <c r="C1505" s="11">
        <f t="shared" si="94"/>
        <v>8998.8651148692588</v>
      </c>
      <c r="D1505" s="11">
        <f t="shared" si="95"/>
        <v>236.09513868903815</v>
      </c>
      <c r="E1505" s="11">
        <f t="shared" si="96"/>
        <v>433.93932910851726</v>
      </c>
      <c r="F1505" s="11">
        <f>Speed_Calc!B$5*E1505</f>
        <v>390.54539619766553</v>
      </c>
      <c r="G1505" s="15">
        <f>Speed_Calc!G$3+Speed_Calc!G$5*A1505^2</f>
        <v>106.53423609999761</v>
      </c>
      <c r="H1505" s="7">
        <f>(F1505-G1505)/Speed_Calc!G$2*9.806</f>
        <v>2.0629729154946159</v>
      </c>
      <c r="I1505" s="4">
        <f t="shared" si="97"/>
        <v>40.805555555554996</v>
      </c>
    </row>
    <row r="1506" spans="1:9" x14ac:dyDescent="0.15">
      <c r="A1506" s="11">
        <v>146.99999999999801</v>
      </c>
      <c r="B1506" s="16">
        <v>1.161</v>
      </c>
      <c r="C1506" s="11">
        <f t="shared" si="94"/>
        <v>7059.2805560213446</v>
      </c>
      <c r="D1506" s="11">
        <f t="shared" si="95"/>
        <v>215.51137712908348</v>
      </c>
      <c r="E1506" s="11">
        <f t="shared" si="96"/>
        <v>395.83722329832199</v>
      </c>
      <c r="F1506" s="11">
        <f>Speed_Calc!B$5*E1506</f>
        <v>356.25350096848979</v>
      </c>
      <c r="G1506" s="15">
        <f>Speed_Calc!G$3+Speed_Calc!G$5*A1506^2</f>
        <v>106.65208999999764</v>
      </c>
      <c r="H1506" s="7">
        <f>(F1506-G1506)/Speed_Calc!G$2*9.806</f>
        <v>1.8130306933015066</v>
      </c>
      <c r="I1506" s="4">
        <f t="shared" si="97"/>
        <v>40.833333333332781</v>
      </c>
    </row>
    <row r="1507" spans="1:9" x14ac:dyDescent="0.15">
      <c r="A1507" s="11">
        <v>147.099999999998</v>
      </c>
      <c r="B1507" s="16">
        <v>1.161</v>
      </c>
      <c r="C1507" s="11">
        <f t="shared" si="94"/>
        <v>7064.0827876921066</v>
      </c>
      <c r="D1507" s="11">
        <f t="shared" si="95"/>
        <v>215.70307960358087</v>
      </c>
      <c r="E1507" s="11">
        <f t="shared" si="96"/>
        <v>395.91999655314498</v>
      </c>
      <c r="F1507" s="11">
        <f>Speed_Calc!B$5*E1507</f>
        <v>356.32799689783047</v>
      </c>
      <c r="G1507" s="15">
        <f>Speed_Calc!G$3+Speed_Calc!G$5*A1507^2</f>
        <v>106.77002409999764</v>
      </c>
      <c r="H1507" s="7">
        <f>(F1507-G1507)/Speed_Calc!G$2*9.806</f>
        <v>1.8127151713004062</v>
      </c>
      <c r="I1507" s="4">
        <f t="shared" si="97"/>
        <v>40.861111111110553</v>
      </c>
    </row>
    <row r="1508" spans="1:9" x14ac:dyDescent="0.15">
      <c r="A1508" s="11">
        <v>147.199999999998</v>
      </c>
      <c r="B1508" s="16">
        <v>1.161</v>
      </c>
      <c r="C1508" s="11">
        <f t="shared" si="94"/>
        <v>7068.8850193628705</v>
      </c>
      <c r="D1508" s="11">
        <f t="shared" si="95"/>
        <v>215.89456240249797</v>
      </c>
      <c r="E1508" s="11">
        <f t="shared" si="96"/>
        <v>396.00225440676127</v>
      </c>
      <c r="F1508" s="11">
        <f>Speed_Calc!B$5*E1508</f>
        <v>356.40202896608514</v>
      </c>
      <c r="G1508" s="15">
        <f>Speed_Calc!G$3+Speed_Calc!G$5*A1508^2</f>
        <v>106.88803839999763</v>
      </c>
      <c r="H1508" s="7">
        <f>(F1508-G1508)/Speed_Calc!G$2*9.806</f>
        <v>1.8123956974007804</v>
      </c>
      <c r="I1508" s="4">
        <f t="shared" si="97"/>
        <v>40.888888888888332</v>
      </c>
    </row>
    <row r="1509" spans="1:9" x14ac:dyDescent="0.15">
      <c r="A1509" s="11">
        <v>147.29999999999799</v>
      </c>
      <c r="B1509" s="16">
        <v>1.161</v>
      </c>
      <c r="C1509" s="11">
        <f t="shared" si="94"/>
        <v>7073.6872510336325</v>
      </c>
      <c r="D1509" s="11">
        <f t="shared" si="95"/>
        <v>216.08582301699406</v>
      </c>
      <c r="E1509" s="11">
        <f t="shared" si="96"/>
        <v>396.08399331017779</v>
      </c>
      <c r="F1509" s="11">
        <f>Speed_Calc!B$5*E1509</f>
        <v>356.47559397916001</v>
      </c>
      <c r="G1509" s="15">
        <f>Speed_Calc!G$3+Speed_Calc!G$5*A1509^2</f>
        <v>107.00613289999762</v>
      </c>
      <c r="H1509" s="7">
        <f>(F1509-G1509)/Speed_Calc!G$2*9.806</f>
        <v>1.8120722484016787</v>
      </c>
      <c r="I1509" s="4">
        <f t="shared" si="97"/>
        <v>40.91666666666611</v>
      </c>
    </row>
    <row r="1510" spans="1:9" x14ac:dyDescent="0.15">
      <c r="A1510" s="11">
        <v>147.39999999999799</v>
      </c>
      <c r="B1510" s="16">
        <v>1.161</v>
      </c>
      <c r="C1510" s="11">
        <f t="shared" si="94"/>
        <v>7078.4894827043945</v>
      </c>
      <c r="D1510" s="11">
        <f t="shared" si="95"/>
        <v>216.276858928737</v>
      </c>
      <c r="E1510" s="11">
        <f t="shared" si="96"/>
        <v>396.1652097066472</v>
      </c>
      <c r="F1510" s="11">
        <f>Speed_Calc!B$5*E1510</f>
        <v>356.54868873598247</v>
      </c>
      <c r="G1510" s="15">
        <f>Speed_Calc!G$3+Speed_Calc!G$5*A1510^2</f>
        <v>107.12430759999761</v>
      </c>
      <c r="H1510" s="7">
        <f>(F1510-G1510)/Speed_Calc!G$2*9.806</f>
        <v>1.8117448010514572</v>
      </c>
      <c r="I1510" s="4">
        <f t="shared" si="97"/>
        <v>40.944444444443882</v>
      </c>
    </row>
    <row r="1511" spans="1:9" x14ac:dyDescent="0.15">
      <c r="A1511" s="11">
        <v>147.49999999999801</v>
      </c>
      <c r="B1511" s="16">
        <v>1.161</v>
      </c>
      <c r="C1511" s="11">
        <f t="shared" si="94"/>
        <v>7083.2917143751574</v>
      </c>
      <c r="D1511" s="11">
        <f t="shared" si="95"/>
        <v>216.46766760988749</v>
      </c>
      <c r="E1511" s="11">
        <f t="shared" si="96"/>
        <v>396.24590003166389</v>
      </c>
      <c r="F1511" s="11">
        <f>Speed_Calc!B$5*E1511</f>
        <v>356.62131002849753</v>
      </c>
      <c r="G1511" s="15">
        <f>Speed_Calc!G$3+Speed_Calc!G$5*A1511^2</f>
        <v>107.24256249999765</v>
      </c>
      <c r="H1511" s="7">
        <f>(F1511-G1511)/Speed_Calc!G$2*9.806</f>
        <v>1.8114133320477555</v>
      </c>
      <c r="I1511" s="4">
        <f t="shared" si="97"/>
        <v>40.972222222221667</v>
      </c>
    </row>
    <row r="1512" spans="1:9" x14ac:dyDescent="0.15">
      <c r="A1512" s="11">
        <v>147.599999999998</v>
      </c>
      <c r="B1512" s="16">
        <v>1.161</v>
      </c>
      <c r="C1512" s="11">
        <f t="shared" si="94"/>
        <v>7088.0939460459213</v>
      </c>
      <c r="D1512" s="11">
        <f t="shared" si="95"/>
        <v>216.6582465230851</v>
      </c>
      <c r="E1512" s="11">
        <f t="shared" si="96"/>
        <v>396.3260607129659</v>
      </c>
      <c r="F1512" s="11">
        <f>Speed_Calc!B$5*E1512</f>
        <v>356.69345464166929</v>
      </c>
      <c r="G1512" s="15">
        <f>Speed_Calc!G$3+Speed_Calc!G$5*A1512^2</f>
        <v>107.36089759999764</v>
      </c>
      <c r="H1512" s="7">
        <f>(F1512-G1512)/Speed_Calc!G$2*9.806</f>
        <v>1.8110778180375051</v>
      </c>
      <c r="I1512" s="4">
        <f t="shared" si="97"/>
        <v>40.999999999999446</v>
      </c>
    </row>
    <row r="1513" spans="1:9" x14ac:dyDescent="0.15">
      <c r="A1513" s="11">
        <v>147.699999999998</v>
      </c>
      <c r="B1513" s="16">
        <v>1.161</v>
      </c>
      <c r="C1513" s="11">
        <f t="shared" si="94"/>
        <v>7092.896177716686</v>
      </c>
      <c r="D1513" s="11">
        <f t="shared" si="95"/>
        <v>216.84859312143396</v>
      </c>
      <c r="E1513" s="11">
        <f t="shared" si="96"/>
        <v>396.40568817053469</v>
      </c>
      <c r="F1513" s="11">
        <f>Speed_Calc!B$5*E1513</f>
        <v>356.76511935348123</v>
      </c>
      <c r="G1513" s="15">
        <f>Speed_Calc!G$3+Speed_Calc!G$5*A1513^2</f>
        <v>107.47931289999762</v>
      </c>
      <c r="H1513" s="7">
        <f>(F1513-G1513)/Speed_Calc!G$2*9.806</f>
        <v>1.8107382356169333</v>
      </c>
      <c r="I1513" s="4">
        <f t="shared" si="97"/>
        <v>41.027777777777224</v>
      </c>
    </row>
    <row r="1514" spans="1:9" x14ac:dyDescent="0.15">
      <c r="A1514" s="11">
        <v>147.79999999999799</v>
      </c>
      <c r="B1514" s="16">
        <v>1.161</v>
      </c>
      <c r="C1514" s="11">
        <f t="shared" si="94"/>
        <v>7097.6984093874471</v>
      </c>
      <c r="D1514" s="11">
        <f t="shared" si="95"/>
        <v>217.03870484848841</v>
      </c>
      <c r="E1514" s="11">
        <f t="shared" si="96"/>
        <v>396.48477881659454</v>
      </c>
      <c r="F1514" s="11">
        <f>Speed_Calc!B$5*E1514</f>
        <v>356.83630093493508</v>
      </c>
      <c r="G1514" s="15">
        <f>Speed_Calc!G$3+Speed_Calc!G$5*A1514^2</f>
        <v>107.59780839999762</v>
      </c>
      <c r="H1514" s="7">
        <f>(F1514-G1514)/Speed_Calc!G$2*9.806</f>
        <v>1.8103945613315531</v>
      </c>
      <c r="I1514" s="4">
        <f t="shared" si="97"/>
        <v>41.055555555554996</v>
      </c>
    </row>
    <row r="1515" spans="1:9" x14ac:dyDescent="0.15">
      <c r="A1515" s="11">
        <v>147.89999999999799</v>
      </c>
      <c r="B1515" s="16">
        <v>1.161</v>
      </c>
      <c r="C1515" s="11">
        <f t="shared" si="94"/>
        <v>7102.50064105821</v>
      </c>
      <c r="D1515" s="11">
        <f t="shared" si="95"/>
        <v>217.22857913823782</v>
      </c>
      <c r="E1515" s="11">
        <f t="shared" si="96"/>
        <v>396.56332905561192</v>
      </c>
      <c r="F1515" s="11">
        <f>Speed_Calc!B$5*E1515</f>
        <v>356.90699615005076</v>
      </c>
      <c r="G1515" s="15">
        <f>Speed_Calc!G$3+Speed_Calc!G$5*A1515^2</f>
        <v>107.7163840999976</v>
      </c>
      <c r="H1515" s="7">
        <f>(F1515-G1515)/Speed_Calc!G$2*9.806</f>
        <v>1.8100467716761639</v>
      </c>
      <c r="I1515" s="4">
        <f t="shared" si="97"/>
        <v>41.083333333332774</v>
      </c>
    </row>
    <row r="1516" spans="1:9" x14ac:dyDescent="0.15">
      <c r="A1516" s="11">
        <v>147.99999999999801</v>
      </c>
      <c r="B1516" s="16">
        <v>1.161</v>
      </c>
      <c r="C1516" s="11">
        <f t="shared" si="94"/>
        <v>7107.3028727289748</v>
      </c>
      <c r="D1516" s="11">
        <f t="shared" si="95"/>
        <v>217.41821341509336</v>
      </c>
      <c r="E1516" s="11">
        <f t="shared" si="96"/>
        <v>396.64133528429716</v>
      </c>
      <c r="F1516" s="11">
        <f>Speed_Calc!B$5*E1516</f>
        <v>356.97720175586744</v>
      </c>
      <c r="G1516" s="15">
        <f>Speed_Calc!G$3+Speed_Calc!G$5*A1516^2</f>
        <v>107.83503999999763</v>
      </c>
      <c r="H1516" s="7">
        <f>(F1516-G1516)/Speed_Calc!G$2*9.806</f>
        <v>1.8096948430948587</v>
      </c>
      <c r="I1516" s="4">
        <f t="shared" si="97"/>
        <v>41.11111111111056</v>
      </c>
    </row>
    <row r="1517" spans="1:9" x14ac:dyDescent="0.15">
      <c r="A1517" s="11">
        <v>148.099999999998</v>
      </c>
      <c r="B1517" s="16">
        <v>1.161</v>
      </c>
      <c r="C1517" s="11">
        <f t="shared" si="94"/>
        <v>7112.1051043997359</v>
      </c>
      <c r="D1517" s="11">
        <f t="shared" si="95"/>
        <v>217.60760509387339</v>
      </c>
      <c r="E1517" s="11">
        <f t="shared" si="96"/>
        <v>396.71879389160432</v>
      </c>
      <c r="F1517" s="11">
        <f>Speed_Calc!B$5*E1517</f>
        <v>357.04691450244388</v>
      </c>
      <c r="G1517" s="15">
        <f>Speed_Calc!G$3+Speed_Calc!G$5*A1517^2</f>
        <v>107.95377609999761</v>
      </c>
      <c r="H1517" s="7">
        <f>(F1517-G1517)/Speed_Calc!G$2*9.806</f>
        <v>1.809338751981028</v>
      </c>
      <c r="I1517" s="4">
        <f t="shared" si="97"/>
        <v>41.138888888888332</v>
      </c>
    </row>
    <row r="1518" spans="1:9" x14ac:dyDescent="0.15">
      <c r="A1518" s="11">
        <v>148.199999999998</v>
      </c>
      <c r="B1518" s="16">
        <v>1.161</v>
      </c>
      <c r="C1518" s="11">
        <f t="shared" si="94"/>
        <v>7116.9073360704997</v>
      </c>
      <c r="D1518" s="11">
        <f t="shared" si="95"/>
        <v>217.79675157978957</v>
      </c>
      <c r="E1518" s="11">
        <f t="shared" si="96"/>
        <v>396.79570125873119</v>
      </c>
      <c r="F1518" s="11">
        <f>Speed_Calc!B$5*E1518</f>
        <v>357.11613113285807</v>
      </c>
      <c r="G1518" s="15">
        <f>Speed_Calc!G$3+Speed_Calc!G$5*A1518^2</f>
        <v>108.07259239999762</v>
      </c>
      <c r="H1518" s="7">
        <f>(F1518-G1518)/Speed_Calc!G$2*9.806</f>
        <v>1.8089784746773552</v>
      </c>
      <c r="I1518" s="4">
        <f t="shared" si="97"/>
        <v>41.16666666666611</v>
      </c>
    </row>
    <row r="1519" spans="1:9" x14ac:dyDescent="0.15">
      <c r="A1519" s="11">
        <v>148.29999999999799</v>
      </c>
      <c r="B1519" s="16">
        <v>1.161</v>
      </c>
      <c r="C1519" s="11">
        <f t="shared" si="94"/>
        <v>7121.7095677412617</v>
      </c>
      <c r="D1519" s="11">
        <f t="shared" si="95"/>
        <v>217.9856502684309</v>
      </c>
      <c r="E1519" s="11">
        <f t="shared" si="96"/>
        <v>396.87205375911759</v>
      </c>
      <c r="F1519" s="11">
        <f>Speed_Calc!B$5*E1519</f>
        <v>357.18484838320586</v>
      </c>
      <c r="G1519" s="15">
        <f>Speed_Calc!G$3+Speed_Calc!G$5*A1519^2</f>
        <v>108.19148889999761</v>
      </c>
      <c r="H1519" s="7">
        <f>(F1519-G1519)/Speed_Calc!G$2*9.806</f>
        <v>1.8086139874758071</v>
      </c>
      <c r="I1519" s="4">
        <f t="shared" si="97"/>
        <v>41.194444444443889</v>
      </c>
    </row>
    <row r="1520" spans="1:9" x14ac:dyDescent="0.15">
      <c r="A1520" s="11">
        <v>148.39999999999799</v>
      </c>
      <c r="B1520" s="16">
        <v>1.161</v>
      </c>
      <c r="C1520" s="11">
        <f t="shared" si="94"/>
        <v>7126.5117994120219</v>
      </c>
      <c r="D1520" s="11">
        <f t="shared" si="95"/>
        <v>218.17429854574857</v>
      </c>
      <c r="E1520" s="11">
        <f t="shared" si="96"/>
        <v>396.94784775844283</v>
      </c>
      <c r="F1520" s="11">
        <f>Speed_Calc!B$5*E1520</f>
        <v>357.25306298259858</v>
      </c>
      <c r="G1520" s="15">
        <f>Speed_Calc!G$3+Speed_Calc!G$5*A1520^2</f>
        <v>108.31046559999758</v>
      </c>
      <c r="H1520" s="7">
        <f>(F1520-G1520)/Speed_Calc!G$2*9.806</f>
        <v>1.8082452666176185</v>
      </c>
      <c r="I1520" s="4">
        <f t="shared" si="97"/>
        <v>41.22222222222166</v>
      </c>
    </row>
    <row r="1521" spans="1:9" x14ac:dyDescent="0.15">
      <c r="A1521" s="11">
        <v>148.49999999999801</v>
      </c>
      <c r="B1521" s="16">
        <v>1.161</v>
      </c>
      <c r="C1521" s="11">
        <f t="shared" si="94"/>
        <v>7131.3140310827857</v>
      </c>
      <c r="D1521" s="11">
        <f t="shared" si="95"/>
        <v>218.36269378804826</v>
      </c>
      <c r="E1521" s="11">
        <f t="shared" si="96"/>
        <v>397.02307961463873</v>
      </c>
      <c r="F1521" s="11">
        <f>Speed_Calc!B$5*E1521</f>
        <v>357.32077165317486</v>
      </c>
      <c r="G1521" s="15">
        <f>Speed_Calc!G$3+Speed_Calc!G$5*A1521^2</f>
        <v>108.42952249999763</v>
      </c>
      <c r="H1521" s="7">
        <f>(F1521-G1521)/Speed_Calc!G$2*9.806</f>
        <v>1.8078722882933747</v>
      </c>
      <c r="I1521" s="4">
        <f t="shared" si="97"/>
        <v>41.249999999999446</v>
      </c>
    </row>
    <row r="1522" spans="1:9" x14ac:dyDescent="0.15">
      <c r="A1522" s="11">
        <v>148.599999999998</v>
      </c>
      <c r="B1522" s="16">
        <v>1.161</v>
      </c>
      <c r="C1522" s="11">
        <f t="shared" si="94"/>
        <v>7136.1162627535514</v>
      </c>
      <c r="D1522" s="11">
        <f t="shared" si="95"/>
        <v>218.55083336196662</v>
      </c>
      <c r="E1522" s="11">
        <f t="shared" si="96"/>
        <v>397.09774567787196</v>
      </c>
      <c r="F1522" s="11">
        <f>Speed_Calc!B$5*E1522</f>
        <v>357.38797111008478</v>
      </c>
      <c r="G1522" s="15">
        <f>Speed_Calc!G$3+Speed_Calc!G$5*A1522^2</f>
        <v>108.54865959999761</v>
      </c>
      <c r="H1522" s="7">
        <f>(F1522-G1522)/Speed_Calc!G$2*9.806</f>
        <v>1.8074950286428997</v>
      </c>
      <c r="I1522" s="4">
        <f t="shared" si="97"/>
        <v>41.277777777777224</v>
      </c>
    </row>
    <row r="1523" spans="1:9" x14ac:dyDescent="0.15">
      <c r="A1523" s="11">
        <v>148.699999999998</v>
      </c>
      <c r="B1523" s="16">
        <v>1.161</v>
      </c>
      <c r="C1523" s="11">
        <f t="shared" si="94"/>
        <v>7140.9184944243125</v>
      </c>
      <c r="D1523" s="11">
        <f t="shared" si="95"/>
        <v>218.73871462446144</v>
      </c>
      <c r="E1523" s="11">
        <f t="shared" si="96"/>
        <v>397.17184229055408</v>
      </c>
      <c r="F1523" s="11">
        <f>Speed_Calc!B$5*E1523</f>
        <v>357.45465806149866</v>
      </c>
      <c r="G1523" s="15">
        <f>Speed_Calc!G$3+Speed_Calc!G$5*A1523^2</f>
        <v>108.66787689999761</v>
      </c>
      <c r="H1523" s="7">
        <f>(F1523-G1523)/Speed_Calc!G$2*9.806</f>
        <v>1.8071134637553177</v>
      </c>
      <c r="I1523" s="4">
        <f t="shared" si="97"/>
        <v>41.305555555554996</v>
      </c>
    </row>
    <row r="1524" spans="1:9" x14ac:dyDescent="0.15">
      <c r="A1524" s="11">
        <v>148.79999999999799</v>
      </c>
      <c r="B1524" s="16">
        <v>1.161</v>
      </c>
      <c r="C1524" s="11">
        <f t="shared" si="94"/>
        <v>7145.7207260950763</v>
      </c>
      <c r="D1524" s="11">
        <f t="shared" si="95"/>
        <v>218.92633492279865</v>
      </c>
      <c r="E1524" s="11">
        <f t="shared" si="96"/>
        <v>397.2453657873416</v>
      </c>
      <c r="F1524" s="11">
        <f>Speed_Calc!B$5*E1524</f>
        <v>357.52082920860744</v>
      </c>
      <c r="G1524" s="15">
        <f>Speed_Calc!G$3+Speed_Calc!G$5*A1524^2</f>
        <v>108.7871743999976</v>
      </c>
      <c r="H1524" s="7">
        <f>(F1524-G1524)/Speed_Calc!G$2*9.806</f>
        <v>1.8067275696690579</v>
      </c>
      <c r="I1524" s="4">
        <f t="shared" si="97"/>
        <v>41.333333333332774</v>
      </c>
    </row>
    <row r="1525" spans="1:9" x14ac:dyDescent="0.15">
      <c r="A1525" s="11">
        <v>148.89999999999799</v>
      </c>
      <c r="B1525" s="16">
        <v>1.161</v>
      </c>
      <c r="C1525" s="11">
        <f t="shared" si="94"/>
        <v>7150.5229577658383</v>
      </c>
      <c r="D1525" s="11">
        <f t="shared" si="95"/>
        <v>219.11369159453594</v>
      </c>
      <c r="E1525" s="11">
        <f t="shared" si="96"/>
        <v>397.31831249513436</v>
      </c>
      <c r="F1525" s="11">
        <f>Speed_Calc!B$5*E1525</f>
        <v>357.58648124562092</v>
      </c>
      <c r="G1525" s="15">
        <f>Speed_Calc!G$3+Speed_Calc!G$5*A1525^2</f>
        <v>108.9065520999976</v>
      </c>
      <c r="H1525" s="7">
        <f>(F1525-G1525)/Speed_Calc!G$2*9.806</f>
        <v>1.8063373223718384</v>
      </c>
      <c r="I1525" s="4">
        <f t="shared" si="97"/>
        <v>41.361111111110553</v>
      </c>
    </row>
    <row r="1526" spans="1:9" x14ac:dyDescent="0.15">
      <c r="A1526" s="11">
        <v>148.99999999999801</v>
      </c>
      <c r="B1526" s="16">
        <v>1.161</v>
      </c>
      <c r="C1526" s="11">
        <f t="shared" si="94"/>
        <v>7155.3251894366031</v>
      </c>
      <c r="D1526" s="11">
        <f t="shared" si="95"/>
        <v>219.30078196750864</v>
      </c>
      <c r="E1526" s="11">
        <f t="shared" si="96"/>
        <v>397.39067873307465</v>
      </c>
      <c r="F1526" s="11">
        <f>Speed_Calc!B$5*E1526</f>
        <v>357.65161085976717</v>
      </c>
      <c r="G1526" s="15">
        <f>Speed_Calc!G$3+Speed_Calc!G$5*A1526^2</f>
        <v>109.02600999999761</v>
      </c>
      <c r="H1526" s="7">
        <f>(F1526-G1526)/Speed_Calc!G$2*9.806</f>
        <v>1.8059426978006667</v>
      </c>
      <c r="I1526" s="4">
        <f t="shared" si="97"/>
        <v>41.388888888888339</v>
      </c>
    </row>
    <row r="1527" spans="1:9" x14ac:dyDescent="0.15">
      <c r="A1527" s="11">
        <v>149.099999999998</v>
      </c>
      <c r="B1527" s="16">
        <v>1.161</v>
      </c>
      <c r="C1527" s="11">
        <f t="shared" si="94"/>
        <v>7160.1274211073651</v>
      </c>
      <c r="D1527" s="11">
        <f t="shared" si="95"/>
        <v>219.48760335981342</v>
      </c>
      <c r="E1527" s="11">
        <f t="shared" si="96"/>
        <v>397.46246081254475</v>
      </c>
      <c r="F1527" s="11">
        <f>Speed_Calc!B$5*E1527</f>
        <v>357.71621473129028</v>
      </c>
      <c r="G1527" s="15">
        <f>Speed_Calc!G$3+Speed_Calc!G$5*A1527^2</f>
        <v>109.14554809999761</v>
      </c>
      <c r="H1527" s="7">
        <f>(F1527-G1527)/Speed_Calc!G$2*9.806</f>
        <v>1.805543671841819</v>
      </c>
      <c r="I1527" s="4">
        <f t="shared" si="97"/>
        <v>41.41666666666611</v>
      </c>
    </row>
    <row r="1528" spans="1:9" x14ac:dyDescent="0.15">
      <c r="A1528" s="11">
        <v>149.199999999998</v>
      </c>
      <c r="B1528" s="16">
        <v>1.161</v>
      </c>
      <c r="C1528" s="11">
        <f t="shared" si="94"/>
        <v>7164.929652778128</v>
      </c>
      <c r="D1528" s="11">
        <f t="shared" si="95"/>
        <v>219.6741530797994</v>
      </c>
      <c r="E1528" s="11">
        <f t="shared" si="96"/>
        <v>397.53365503717578</v>
      </c>
      <c r="F1528" s="11">
        <f>Speed_Calc!B$5*E1528</f>
        <v>357.78028953345819</v>
      </c>
      <c r="G1528" s="15">
        <f>Speed_Calc!G$3+Speed_Calc!G$5*A1528^2</f>
        <v>109.2651663999976</v>
      </c>
      <c r="H1528" s="7">
        <f>(F1528-G1528)/Speed_Calc!G$2*9.806</f>
        <v>1.8051402203308995</v>
      </c>
      <c r="I1528" s="4">
        <f t="shared" si="97"/>
        <v>41.444444444443889</v>
      </c>
    </row>
    <row r="1529" spans="1:9" x14ac:dyDescent="0.15">
      <c r="A1529" s="11">
        <v>149.29999999999799</v>
      </c>
      <c r="B1529" s="16">
        <v>1.161</v>
      </c>
      <c r="C1529" s="11">
        <f t="shared" si="94"/>
        <v>7169.7318844488909</v>
      </c>
      <c r="D1529" s="11">
        <f t="shared" si="95"/>
        <v>219.86042842604729</v>
      </c>
      <c r="E1529" s="11">
        <f t="shared" si="96"/>
        <v>397.60425770283695</v>
      </c>
      <c r="F1529" s="11">
        <f>Speed_Calc!B$5*E1529</f>
        <v>357.84383193255326</v>
      </c>
      <c r="G1529" s="15">
        <f>Speed_Calc!G$3+Speed_Calc!G$5*A1529^2</f>
        <v>109.38486489999759</v>
      </c>
      <c r="H1529" s="7">
        <f>(F1529-G1529)/Speed_Calc!G$2*9.806</f>
        <v>1.8047323190527709</v>
      </c>
      <c r="I1529" s="4">
        <f t="shared" si="97"/>
        <v>41.472222222221667</v>
      </c>
    </row>
    <row r="1530" spans="1:9" x14ac:dyDescent="0.15">
      <c r="A1530" s="11">
        <v>149.39999999999799</v>
      </c>
      <c r="B1530" s="16">
        <v>1.161</v>
      </c>
      <c r="C1530" s="11">
        <f t="shared" si="94"/>
        <v>7174.5341161196529</v>
      </c>
      <c r="D1530" s="11">
        <f t="shared" si="95"/>
        <v>220.04642668736068</v>
      </c>
      <c r="E1530" s="11">
        <f t="shared" si="96"/>
        <v>397.67426509764516</v>
      </c>
      <c r="F1530" s="11">
        <f>Speed_Calc!B$5*E1530</f>
        <v>357.90683858788066</v>
      </c>
      <c r="G1530" s="15">
        <f>Speed_Calc!G$3+Speed_Calc!G$5*A1530^2</f>
        <v>109.50464359999759</v>
      </c>
      <c r="H1530" s="7">
        <f>(F1530-G1530)/Speed_Calc!G$2*9.806</f>
        <v>1.8043199437416155</v>
      </c>
      <c r="I1530" s="4">
        <f t="shared" si="97"/>
        <v>41.499999999999439</v>
      </c>
    </row>
    <row r="1531" spans="1:9" x14ac:dyDescent="0.15">
      <c r="A1531" s="11">
        <v>149.49999999999801</v>
      </c>
      <c r="B1531" s="16">
        <v>1.161</v>
      </c>
      <c r="C1531" s="11">
        <f t="shared" si="94"/>
        <v>7179.3363477904168</v>
      </c>
      <c r="D1531" s="11">
        <f t="shared" si="95"/>
        <v>220.23214514274673</v>
      </c>
      <c r="E1531" s="11">
        <f t="shared" si="96"/>
        <v>397.74367350195587</v>
      </c>
      <c r="F1531" s="11">
        <f>Speed_Calc!B$5*E1531</f>
        <v>357.96930615176029</v>
      </c>
      <c r="G1531" s="15">
        <f>Speed_Calc!G$3+Speed_Calc!G$5*A1531^2</f>
        <v>109.6245024999976</v>
      </c>
      <c r="H1531" s="7">
        <f>(F1531-G1531)/Speed_Calc!G$2*9.806</f>
        <v>1.8039030700808776</v>
      </c>
      <c r="I1531" s="4">
        <f t="shared" si="97"/>
        <v>41.527777777777224</v>
      </c>
    </row>
    <row r="1532" spans="1:9" x14ac:dyDescent="0.15">
      <c r="A1532" s="11">
        <v>149.599999999998</v>
      </c>
      <c r="B1532" s="16">
        <v>1.161</v>
      </c>
      <c r="C1532" s="11">
        <f t="shared" si="94"/>
        <v>7184.1385794611797</v>
      </c>
      <c r="D1532" s="11">
        <f t="shared" si="95"/>
        <v>220.41758106140506</v>
      </c>
      <c r="E1532" s="11">
        <f t="shared" si="96"/>
        <v>397.81247918837005</v>
      </c>
      <c r="F1532" s="11">
        <f>Speed_Calc!B$5*E1532</f>
        <v>358.03123126953307</v>
      </c>
      <c r="G1532" s="15">
        <f>Speed_Calc!G$3+Speed_Calc!G$5*A1532^2</f>
        <v>109.7444415999976</v>
      </c>
      <c r="H1532" s="7">
        <f>(F1532-G1532)/Speed_Calc!G$2*9.806</f>
        <v>1.803481673703307</v>
      </c>
      <c r="I1532" s="4">
        <f t="shared" si="97"/>
        <v>41.555555555555003</v>
      </c>
    </row>
    <row r="1533" spans="1:9" x14ac:dyDescent="0.15">
      <c r="A1533" s="11">
        <v>149.699999999997</v>
      </c>
      <c r="B1533" s="16">
        <v>1.161</v>
      </c>
      <c r="C1533" s="11">
        <f t="shared" si="94"/>
        <v>7188.9408111318935</v>
      </c>
      <c r="D1533" s="11">
        <f t="shared" si="95"/>
        <v>220.60273170271284</v>
      </c>
      <c r="E1533" s="11">
        <f t="shared" si="96"/>
        <v>397.88067842173461</v>
      </c>
      <c r="F1533" s="11">
        <f>Speed_Calc!B$5*E1533</f>
        <v>358.09261057956115</v>
      </c>
      <c r="G1533" s="15">
        <f>Speed_Calc!G$3+Speed_Calc!G$5*A1533^2</f>
        <v>109.86446089999639</v>
      </c>
      <c r="H1533" s="7">
        <f>(F1533-G1533)/Speed_Calc!G$2*9.806</f>
        <v>1.8030557301909718</v>
      </c>
      <c r="I1533" s="4">
        <f t="shared" si="97"/>
        <v>41.583333333332497</v>
      </c>
    </row>
    <row r="1534" spans="1:9" x14ac:dyDescent="0.15">
      <c r="A1534" s="11">
        <v>149.79999999999799</v>
      </c>
      <c r="B1534" s="16">
        <v>1.161</v>
      </c>
      <c r="C1534" s="11">
        <f t="shared" si="94"/>
        <v>7193.7430428027046</v>
      </c>
      <c r="D1534" s="11">
        <f t="shared" si="95"/>
        <v>220.7875943162129</v>
      </c>
      <c r="E1534" s="11">
        <f t="shared" si="96"/>
        <v>397.94826745913406</v>
      </c>
      <c r="F1534" s="11">
        <f>Speed_Calc!B$5*E1534</f>
        <v>358.15344071322068</v>
      </c>
      <c r="G1534" s="15">
        <f>Speed_Calc!G$3+Speed_Calc!G$5*A1534^2</f>
        <v>109.98456039999759</v>
      </c>
      <c r="H1534" s="7">
        <f>(F1534-G1534)/Speed_Calc!G$2*9.806</f>
        <v>1.8026252150751596</v>
      </c>
      <c r="I1534" s="4">
        <f t="shared" si="97"/>
        <v>41.611111111110553</v>
      </c>
    </row>
    <row r="1535" spans="1:9" x14ac:dyDescent="0.15">
      <c r="A1535" s="11">
        <v>149.89999999999799</v>
      </c>
      <c r="B1535" s="16">
        <v>1.161</v>
      </c>
      <c r="C1535" s="11">
        <f t="shared" si="94"/>
        <v>7198.5452744734675</v>
      </c>
      <c r="D1535" s="11">
        <f t="shared" si="95"/>
        <v>220.97216614158941</v>
      </c>
      <c r="E1535" s="11">
        <f t="shared" si="96"/>
        <v>398.01524254989954</v>
      </c>
      <c r="F1535" s="11">
        <f>Speed_Calc!B$5*E1535</f>
        <v>358.2137182949096</v>
      </c>
      <c r="G1535" s="15">
        <f>Speed_Calc!G$3+Speed_Calc!G$5*A1535^2</f>
        <v>110.10474009999758</v>
      </c>
      <c r="H1535" s="7">
        <f>(F1535-G1535)/Speed_Calc!G$2*9.806</f>
        <v>1.8021901038365238</v>
      </c>
      <c r="I1535" s="4">
        <f t="shared" si="97"/>
        <v>41.638888888888332</v>
      </c>
    </row>
    <row r="1536" spans="1:9" x14ac:dyDescent="0.15">
      <c r="A1536" s="11">
        <v>149.99999999999699</v>
      </c>
      <c r="B1536" s="16">
        <v>1.161</v>
      </c>
      <c r="C1536" s="11">
        <f t="shared" si="94"/>
        <v>7203.3475061441832</v>
      </c>
      <c r="D1536" s="11">
        <f t="shared" si="95"/>
        <v>221.15644440866416</v>
      </c>
      <c r="E1536" s="11">
        <f t="shared" si="96"/>
        <v>398.08159993560349</v>
      </c>
      <c r="F1536" s="11">
        <f>Speed_Calc!B$5*E1536</f>
        <v>358.27343994204313</v>
      </c>
      <c r="G1536" s="15">
        <f>Speed_Calc!G$3+Speed_Calc!G$5*A1536^2</f>
        <v>110.22499999999637</v>
      </c>
      <c r="H1536" s="7">
        <f>(F1536-G1536)/Speed_Calc!G$2*9.806</f>
        <v>1.8017503719049706</v>
      </c>
      <c r="I1536" s="4">
        <f t="shared" si="97"/>
        <v>41.666666666665826</v>
      </c>
    </row>
    <row r="1537" spans="1:9" x14ac:dyDescent="0.15">
      <c r="A1537" s="11">
        <v>150.09999999999701</v>
      </c>
      <c r="B1537" s="16">
        <v>1.161</v>
      </c>
      <c r="C1537" s="11">
        <f t="shared" si="94"/>
        <v>7208.1497378149461</v>
      </c>
      <c r="D1537" s="11">
        <f t="shared" si="95"/>
        <v>221.34042633738292</v>
      </c>
      <c r="E1537" s="11">
        <f t="shared" si="96"/>
        <v>398.14733585006377</v>
      </c>
      <c r="F1537" s="11">
        <f>Speed_Calc!B$5*E1537</f>
        <v>358.3326022650574</v>
      </c>
      <c r="G1537" s="15">
        <f>Speed_Calc!G$3+Speed_Calc!G$5*A1537^2</f>
        <v>110.34534009999639</v>
      </c>
      <c r="H1537" s="7">
        <f>(F1537-G1537)/Speed_Calc!G$2*9.806</f>
        <v>1.8013059946596948</v>
      </c>
      <c r="I1537" s="4">
        <f t="shared" si="97"/>
        <v>41.694444444443612</v>
      </c>
    </row>
    <row r="1538" spans="1:9" x14ac:dyDescent="0.15">
      <c r="A1538" s="11">
        <v>150.199999999997</v>
      </c>
      <c r="B1538" s="16">
        <v>1.161</v>
      </c>
      <c r="C1538" s="11">
        <f t="shared" si="94"/>
        <v>7212.951969485709</v>
      </c>
      <c r="D1538" s="11">
        <f t="shared" si="95"/>
        <v>221.5241091377909</v>
      </c>
      <c r="E1538" s="11">
        <f t="shared" si="96"/>
        <v>398.21244651933915</v>
      </c>
      <c r="F1538" s="11">
        <f>Speed_Calc!B$5*E1538</f>
        <v>358.39120186740524</v>
      </c>
      <c r="G1538" s="15">
        <f>Speed_Calc!G$3+Speed_Calc!G$5*A1538^2</f>
        <v>110.46576039999638</v>
      </c>
      <c r="H1538" s="7">
        <f>(F1538-G1538)/Speed_Calc!G$2*9.806</f>
        <v>1.8008569474291933</v>
      </c>
      <c r="I1538" s="4">
        <f t="shared" si="97"/>
        <v>41.72222222222139</v>
      </c>
    </row>
    <row r="1539" spans="1:9" x14ac:dyDescent="0.15">
      <c r="A1539" s="11">
        <v>150.29999999999799</v>
      </c>
      <c r="B1539" s="16">
        <v>1.161</v>
      </c>
      <c r="C1539" s="11">
        <f t="shared" si="94"/>
        <v>7217.7542011565201</v>
      </c>
      <c r="D1539" s="11">
        <f t="shared" si="95"/>
        <v>221.7074900100294</v>
      </c>
      <c r="E1539" s="11">
        <f t="shared" si="96"/>
        <v>398.27692816173476</v>
      </c>
      <c r="F1539" s="11">
        <f>Speed_Calc!B$5*E1539</f>
        <v>358.44923534556131</v>
      </c>
      <c r="G1539" s="15">
        <f>Speed_Calc!G$3+Speed_Calc!G$5*A1539^2</f>
        <v>110.58626089999757</v>
      </c>
      <c r="H1539" s="7">
        <f>(F1539-G1539)/Speed_Calc!G$2*9.806</f>
        <v>1.8004032054912575</v>
      </c>
      <c r="I1539" s="4">
        <f t="shared" si="97"/>
        <v>41.749999999999439</v>
      </c>
    </row>
    <row r="1540" spans="1:9" x14ac:dyDescent="0.15">
      <c r="A1540" s="11">
        <v>150.39999999999799</v>
      </c>
      <c r="B1540" s="16">
        <v>1.161</v>
      </c>
      <c r="C1540" s="11">
        <f t="shared" si="94"/>
        <v>7222.5564328272822</v>
      </c>
      <c r="D1540" s="11">
        <f t="shared" si="95"/>
        <v>221.8905661443093</v>
      </c>
      <c r="E1540" s="11">
        <f t="shared" si="96"/>
        <v>398.3407769877947</v>
      </c>
      <c r="F1540" s="11">
        <f>Speed_Calc!B$5*E1540</f>
        <v>358.50669928901522</v>
      </c>
      <c r="G1540" s="15">
        <f>Speed_Calc!G$3+Speed_Calc!G$5*A1540^2</f>
        <v>110.70684159999757</v>
      </c>
      <c r="H1540" s="7">
        <f>(F1540-G1540)/Speed_Calc!G$2*9.806</f>
        <v>1.7999447440729679</v>
      </c>
      <c r="I1540" s="4">
        <f t="shared" si="97"/>
        <v>41.777777777777217</v>
      </c>
    </row>
    <row r="1541" spans="1:9" x14ac:dyDescent="0.15">
      <c r="A1541" s="11">
        <v>150.49999999999699</v>
      </c>
      <c r="B1541" s="16">
        <v>1.161</v>
      </c>
      <c r="C1541" s="11">
        <f t="shared" si="94"/>
        <v>7227.358664497996</v>
      </c>
      <c r="D1541" s="11">
        <f t="shared" si="95"/>
        <v>222.07333472090687</v>
      </c>
      <c r="E1541" s="11">
        <f t="shared" si="96"/>
        <v>398.403989200306</v>
      </c>
      <c r="F1541" s="11">
        <f>Speed_Calc!B$5*E1541</f>
        <v>358.56359028027543</v>
      </c>
      <c r="G1541" s="15">
        <f>Speed_Calc!G$3+Speed_Calc!G$5*A1541^2</f>
        <v>110.82750249999636</v>
      </c>
      <c r="H1541" s="7">
        <f>(F1541-G1541)/Speed_Calc!G$2*9.806</f>
        <v>1.799481538350679</v>
      </c>
      <c r="I1541" s="4">
        <f t="shared" si="97"/>
        <v>41.805555555554719</v>
      </c>
    </row>
    <row r="1542" spans="1:9" x14ac:dyDescent="0.15">
      <c r="A1542" s="11">
        <v>150.59999999999701</v>
      </c>
      <c r="B1542" s="16">
        <v>1.161</v>
      </c>
      <c r="C1542" s="11">
        <f t="shared" si="94"/>
        <v>7232.1608961687607</v>
      </c>
      <c r="D1542" s="11">
        <f t="shared" si="95"/>
        <v>222.25579291015242</v>
      </c>
      <c r="E1542" s="11">
        <f t="shared" si="96"/>
        <v>398.4665609943051</v>
      </c>
      <c r="F1542" s="11">
        <f>Speed_Calc!B$5*E1542</f>
        <v>358.61990489487459</v>
      </c>
      <c r="G1542" s="15">
        <f>Speed_Calc!G$3+Speed_Calc!G$5*A1542^2</f>
        <v>110.94824359999637</v>
      </c>
      <c r="H1542" s="7">
        <f>(F1542-G1542)/Speed_Calc!G$2*9.806</f>
        <v>1.7990135634500559</v>
      </c>
      <c r="I1542" s="4">
        <f t="shared" si="97"/>
        <v>41.833333333332504</v>
      </c>
    </row>
    <row r="1543" spans="1:9" x14ac:dyDescent="0.15">
      <c r="A1543" s="11">
        <v>150.699999999997</v>
      </c>
      <c r="B1543" s="16">
        <v>1.161</v>
      </c>
      <c r="C1543" s="11">
        <f t="shared" si="94"/>
        <v>7236.9631278395236</v>
      </c>
      <c r="D1543" s="11">
        <f t="shared" si="95"/>
        <v>222.43793787240182</v>
      </c>
      <c r="E1543" s="11">
        <f t="shared" si="96"/>
        <v>398.52848855706492</v>
      </c>
      <c r="F1543" s="11">
        <f>Speed_Calc!B$5*E1543</f>
        <v>358.67563970135842</v>
      </c>
      <c r="G1543" s="15">
        <f>Speed_Calc!G$3+Speed_Calc!G$5*A1543^2</f>
        <v>111.06906489999636</v>
      </c>
      <c r="H1543" s="7">
        <f>(F1543-G1543)/Speed_Calc!G$2*9.806</f>
        <v>1.7985407944460414</v>
      </c>
      <c r="I1543" s="4">
        <f t="shared" si="97"/>
        <v>41.861111111110276</v>
      </c>
    </row>
    <row r="1544" spans="1:9" x14ac:dyDescent="0.15">
      <c r="A1544" s="11">
        <v>150.79999999999799</v>
      </c>
      <c r="B1544" s="16">
        <v>1.161</v>
      </c>
      <c r="C1544" s="11">
        <f t="shared" si="94"/>
        <v>7241.7653595103338</v>
      </c>
      <c r="D1544" s="11">
        <f t="shared" si="95"/>
        <v>222.61976675803641</v>
      </c>
      <c r="E1544" s="11">
        <f t="shared" si="96"/>
        <v>398.58976806810756</v>
      </c>
      <c r="F1544" s="11">
        <f>Speed_Calc!B$5*E1544</f>
        <v>358.73079126129682</v>
      </c>
      <c r="G1544" s="15">
        <f>Speed_Calc!G$3+Speed_Calc!G$5*A1544^2</f>
        <v>111.18996639999757</v>
      </c>
      <c r="H1544" s="7">
        <f>(F1544-G1544)/Speed_Calc!G$2*9.806</f>
        <v>1.7980632063628892</v>
      </c>
      <c r="I1544" s="4">
        <f t="shared" si="97"/>
        <v>41.888888888888332</v>
      </c>
    </row>
    <row r="1545" spans="1:9" x14ac:dyDescent="0.15">
      <c r="A1545" s="11">
        <v>150.89999999999799</v>
      </c>
      <c r="B1545" s="16">
        <v>1.161</v>
      </c>
      <c r="C1545" s="11">
        <f t="shared" si="94"/>
        <v>7246.5675911810949</v>
      </c>
      <c r="D1545" s="11">
        <f t="shared" si="95"/>
        <v>222.80127670743329</v>
      </c>
      <c r="E1545" s="11">
        <f t="shared" si="96"/>
        <v>398.65039569919014</v>
      </c>
      <c r="F1545" s="11">
        <f>Speed_Calc!B$5*E1545</f>
        <v>358.78535612927112</v>
      </c>
      <c r="G1545" s="15">
        <f>Speed_Calc!G$3+Speed_Calc!G$5*A1545^2</f>
        <v>111.31094809999756</v>
      </c>
      <c r="H1545" s="7">
        <f>(F1545-G1545)/Speed_Calc!G$2*9.806</f>
        <v>1.7975807741741157</v>
      </c>
      <c r="I1545" s="4">
        <f t="shared" si="97"/>
        <v>41.91666666666611</v>
      </c>
    </row>
    <row r="1546" spans="1:9" x14ac:dyDescent="0.15">
      <c r="A1546" s="11">
        <v>150.99999999999699</v>
      </c>
      <c r="B1546" s="16">
        <v>1.161</v>
      </c>
      <c r="C1546" s="11">
        <f t="shared" si="94"/>
        <v>7251.3698228518106</v>
      </c>
      <c r="D1546" s="11">
        <f t="shared" si="95"/>
        <v>222.98246485096644</v>
      </c>
      <c r="E1546" s="11">
        <f t="shared" si="96"/>
        <v>398.71036761431884</v>
      </c>
      <c r="F1546" s="11">
        <f>Speed_Calc!B$5*E1546</f>
        <v>358.83933085288697</v>
      </c>
      <c r="G1546" s="15">
        <f>Speed_Calc!G$3+Speed_Calc!G$5*A1546^2</f>
        <v>111.43200999999634</v>
      </c>
      <c r="H1546" s="7">
        <f>(F1546-G1546)/Speed_Calc!G$2*9.806</f>
        <v>1.797093472802552</v>
      </c>
      <c r="I1546" s="4">
        <f t="shared" si="97"/>
        <v>41.944444444443604</v>
      </c>
    </row>
    <row r="1547" spans="1:9" x14ac:dyDescent="0.15">
      <c r="A1547" s="11">
        <v>151.09999999999701</v>
      </c>
      <c r="B1547" s="16">
        <v>1.161</v>
      </c>
      <c r="C1547" s="11">
        <f t="shared" si="94"/>
        <v>7256.1720545225753</v>
      </c>
      <c r="D1547" s="11">
        <f t="shared" si="95"/>
        <v>223.16332830898864</v>
      </c>
      <c r="E1547" s="11">
        <f t="shared" si="96"/>
        <v>398.7696799697427</v>
      </c>
      <c r="F1547" s="11">
        <f>Speed_Calc!B$5*E1547</f>
        <v>358.89271197276844</v>
      </c>
      <c r="G1547" s="15">
        <f>Speed_Calc!G$3+Speed_Calc!G$5*A1547^2</f>
        <v>111.55315209999637</v>
      </c>
      <c r="H1547" s="7">
        <f>(F1547-G1547)/Speed_Calc!G$2*9.806</f>
        <v>1.7966012771202982</v>
      </c>
      <c r="I1547" s="4">
        <f t="shared" si="97"/>
        <v>41.97222222222139</v>
      </c>
    </row>
    <row r="1548" spans="1:9" x14ac:dyDescent="0.15">
      <c r="A1548" s="11">
        <v>151.199999999997</v>
      </c>
      <c r="B1548" s="16">
        <v>1.161</v>
      </c>
      <c r="C1548" s="11">
        <f t="shared" si="94"/>
        <v>7260.9742861933373</v>
      </c>
      <c r="D1548" s="11">
        <f t="shared" si="95"/>
        <v>223.34386419180993</v>
      </c>
      <c r="E1548" s="11">
        <f t="shared" si="96"/>
        <v>398.82832891395435</v>
      </c>
      <c r="F1548" s="11">
        <f>Speed_Calc!B$5*E1548</f>
        <v>358.94549602255893</v>
      </c>
      <c r="G1548" s="15">
        <f>Speed_Calc!G$3+Speed_Calc!G$5*A1548^2</f>
        <v>111.67437439999635</v>
      </c>
      <c r="H1548" s="7">
        <f>(F1548-G1548)/Speed_Calc!G$2*9.806</f>
        <v>1.7961041619487765</v>
      </c>
      <c r="I1548" s="4">
        <f t="shared" si="97"/>
        <v>41.999999999999169</v>
      </c>
    </row>
    <row r="1549" spans="1:9" x14ac:dyDescent="0.15">
      <c r="A1549" s="11">
        <v>151.29999999999799</v>
      </c>
      <c r="B1549" s="16">
        <v>1.161</v>
      </c>
      <c r="C1549" s="11">
        <f t="shared" si="94"/>
        <v>7265.7765178641484</v>
      </c>
      <c r="D1549" s="11">
        <f t="shared" si="95"/>
        <v>223.5240695996898</v>
      </c>
      <c r="E1549" s="11">
        <f t="shared" si="96"/>
        <v>398.88631058768692</v>
      </c>
      <c r="F1549" s="11">
        <f>Speed_Calc!B$5*E1549</f>
        <v>358.99767952891824</v>
      </c>
      <c r="G1549" s="15">
        <f>Speed_Calc!G$3+Speed_Calc!G$5*A1549^2</f>
        <v>111.79567689999755</v>
      </c>
      <c r="H1549" s="7">
        <f>(F1549-G1549)/Speed_Calc!G$2*9.806</f>
        <v>1.7956021020586637</v>
      </c>
      <c r="I1549" s="4">
        <f t="shared" si="97"/>
        <v>42.027777777777217</v>
      </c>
    </row>
    <row r="1550" spans="1:9" x14ac:dyDescent="0.15">
      <c r="A1550" s="11">
        <v>151.39999999999699</v>
      </c>
      <c r="B1550" s="16">
        <v>1.161</v>
      </c>
      <c r="C1550" s="11">
        <f t="shared" si="94"/>
        <v>7270.5787495348623</v>
      </c>
      <c r="D1550" s="11">
        <f t="shared" si="95"/>
        <v>223.70394162281391</v>
      </c>
      <c r="E1550" s="11">
        <f t="shared" si="96"/>
        <v>398.94362112391656</v>
      </c>
      <c r="F1550" s="11">
        <f>Speed_Calc!B$5*E1550</f>
        <v>359.0492590115249</v>
      </c>
      <c r="G1550" s="15">
        <f>Speed_Calc!G$3+Speed_Calc!G$5*A1550^2</f>
        <v>111.91705959999634</v>
      </c>
      <c r="H1550" s="7">
        <f>(F1550-G1550)/Speed_Calc!G$2*9.806</f>
        <v>1.7950950721699621</v>
      </c>
      <c r="I1550" s="4">
        <f t="shared" si="97"/>
        <v>42.055555555554719</v>
      </c>
    </row>
    <row r="1551" spans="1:9" x14ac:dyDescent="0.15">
      <c r="A1551" s="11">
        <v>151.49999999999699</v>
      </c>
      <c r="B1551" s="16">
        <v>1.161</v>
      </c>
      <c r="C1551" s="11">
        <f t="shared" ref="C1551:C1614" si="98">A1551/3.6/B$23/2/PI()*B$32*B$31*B1551*60</f>
        <v>7275.3809812056279</v>
      </c>
      <c r="D1551" s="11">
        <f t="shared" ref="D1551:D1614" si="99">-4.687*10^(-17)*C1551^5+9.129*10^(-13)*C1551^4-6.175*10^(-9)*C1551^3+1.799*10^(-5)*C1551^2+6.502*10^(-3)*C1551</f>
        <v>223.88347734129741</v>
      </c>
      <c r="E1551" s="11">
        <f t="shared" ref="E1551:E1614" si="100">D1551*75*B1551*B$31*B$32/B$23/C1551/2/PI()*60</f>
        <v>399.00025664786466</v>
      </c>
      <c r="F1551" s="11">
        <f>Speed_Calc!B$5*E1551</f>
        <v>359.10023098307818</v>
      </c>
      <c r="G1551" s="15">
        <f>Speed_Calc!G$3+Speed_Calc!G$5*A1551^2</f>
        <v>112.03852249999633</v>
      </c>
      <c r="H1551" s="7">
        <f>(F1551-G1551)/Speed_Calc!G$2*9.806</f>
        <v>1.7945830469519262</v>
      </c>
      <c r="I1551" s="4">
        <f t="shared" ref="I1551:I1614" si="101">A1551/3.6</f>
        <v>42.083333333332497</v>
      </c>
    </row>
    <row r="1552" spans="1:9" x14ac:dyDescent="0.15">
      <c r="A1552" s="11">
        <v>151.59999999999701</v>
      </c>
      <c r="B1552" s="16">
        <v>1.161</v>
      </c>
      <c r="C1552" s="11">
        <f t="shared" si="98"/>
        <v>7280.1832128763899</v>
      </c>
      <c r="D1552" s="11">
        <f t="shared" si="99"/>
        <v>224.06267382515355</v>
      </c>
      <c r="E1552" s="11">
        <f t="shared" si="100"/>
        <v>399.05621327699646</v>
      </c>
      <c r="F1552" s="11">
        <f>Speed_Calc!B$5*E1552</f>
        <v>359.15059194929682</v>
      </c>
      <c r="G1552" s="15">
        <f>Speed_Calc!G$3+Speed_Calc!G$5*A1552^2</f>
        <v>112.16006559999636</v>
      </c>
      <c r="H1552" s="7">
        <f>(F1552-G1552)/Speed_Calc!G$2*9.806</f>
        <v>1.7940660010231408</v>
      </c>
      <c r="I1552" s="4">
        <f t="shared" si="101"/>
        <v>42.111111111110283</v>
      </c>
    </row>
    <row r="1553" spans="1:9" x14ac:dyDescent="0.15">
      <c r="A1553" s="11">
        <v>151.699999999997</v>
      </c>
      <c r="B1553" s="16">
        <v>1.161</v>
      </c>
      <c r="C1553" s="11">
        <f t="shared" si="98"/>
        <v>7284.985444547151</v>
      </c>
      <c r="D1553" s="11">
        <f t="shared" si="99"/>
        <v>224.24152813428537</v>
      </c>
      <c r="E1553" s="11">
        <f t="shared" si="100"/>
        <v>399.11148712101681</v>
      </c>
      <c r="F1553" s="11">
        <f>Speed_Calc!B$5*E1553</f>
        <v>359.20033840891512</v>
      </c>
      <c r="G1553" s="15">
        <f>Speed_Calc!G$3+Speed_Calc!G$5*A1553^2</f>
        <v>112.28168889999634</v>
      </c>
      <c r="H1553" s="7">
        <f>(F1553-G1553)/Speed_Calc!G$2*9.806</f>
        <v>1.7935439089514498</v>
      </c>
      <c r="I1553" s="4">
        <f t="shared" si="101"/>
        <v>42.138888888888054</v>
      </c>
    </row>
    <row r="1554" spans="1:9" x14ac:dyDescent="0.15">
      <c r="A1554" s="11">
        <v>151.799999999997</v>
      </c>
      <c r="B1554" s="16">
        <v>1.161</v>
      </c>
      <c r="C1554" s="11">
        <f t="shared" si="98"/>
        <v>7289.7876762179139</v>
      </c>
      <c r="D1554" s="11">
        <f t="shared" si="99"/>
        <v>224.4200373184741</v>
      </c>
      <c r="E1554" s="11">
        <f t="shared" si="100"/>
        <v>399.16607428187876</v>
      </c>
      <c r="F1554" s="11">
        <f>Speed_Calc!B$5*E1554</f>
        <v>359.24946685369088</v>
      </c>
      <c r="G1554" s="15">
        <f>Speed_Calc!G$3+Speed_Calc!G$5*A1554^2</f>
        <v>112.40339239999633</v>
      </c>
      <c r="H1554" s="7">
        <f>(F1554-G1554)/Speed_Calc!G$2*9.806</f>
        <v>1.7930167452540211</v>
      </c>
      <c r="I1554" s="4">
        <f t="shared" si="101"/>
        <v>42.166666666665833</v>
      </c>
    </row>
    <row r="1555" spans="1:9" x14ac:dyDescent="0.15">
      <c r="A1555" s="11">
        <v>151.89999999999699</v>
      </c>
      <c r="B1555" s="16">
        <v>1.161</v>
      </c>
      <c r="C1555" s="11">
        <f t="shared" si="98"/>
        <v>7294.5899078886769</v>
      </c>
      <c r="D1555" s="11">
        <f t="shared" si="99"/>
        <v>224.59819841735867</v>
      </c>
      <c r="E1555" s="11">
        <f t="shared" si="100"/>
        <v>399.21997085377251</v>
      </c>
      <c r="F1555" s="11">
        <f>Speed_Calc!B$5*E1555</f>
        <v>359.29797376839525</v>
      </c>
      <c r="G1555" s="15">
        <f>Speed_Calc!G$3+Speed_Calc!G$5*A1555^2</f>
        <v>112.52517609999633</v>
      </c>
      <c r="H1555" s="7">
        <f>(F1555-G1555)/Speed_Calc!G$2*9.806</f>
        <v>1.7924844843972738</v>
      </c>
      <c r="I1555" s="4">
        <f t="shared" si="101"/>
        <v>42.194444444443612</v>
      </c>
    </row>
    <row r="1556" spans="1:9" x14ac:dyDescent="0.15">
      <c r="A1556" s="11">
        <v>151.99999999999699</v>
      </c>
      <c r="B1556" s="16">
        <v>1.161</v>
      </c>
      <c r="C1556" s="11">
        <f t="shared" si="98"/>
        <v>7299.3921395594389</v>
      </c>
      <c r="D1556" s="11">
        <f t="shared" si="99"/>
        <v>224.77600846042708</v>
      </c>
      <c r="E1556" s="11">
        <f t="shared" si="100"/>
        <v>399.27317292313501</v>
      </c>
      <c r="F1556" s="11">
        <f>Speed_Calc!B$5*E1556</f>
        <v>359.34585563082152</v>
      </c>
      <c r="G1556" s="15">
        <f>Speed_Calc!G$3+Speed_Calc!G$5*A1556^2</f>
        <v>112.64703999999631</v>
      </c>
      <c r="H1556" s="7">
        <f>(F1556-G1556)/Speed_Calc!G$2*9.806</f>
        <v>1.7919471007969421</v>
      </c>
      <c r="I1556" s="4">
        <f t="shared" si="101"/>
        <v>42.222222222221383</v>
      </c>
    </row>
    <row r="1557" spans="1:9" x14ac:dyDescent="0.15">
      <c r="A1557" s="11">
        <v>152.09999999999701</v>
      </c>
      <c r="B1557" s="16">
        <v>1.161</v>
      </c>
      <c r="C1557" s="11">
        <f t="shared" si="98"/>
        <v>7304.1943712302027</v>
      </c>
      <c r="D1557" s="11">
        <f t="shared" si="99"/>
        <v>224.9534644670006</v>
      </c>
      <c r="E1557" s="11">
        <f t="shared" si="100"/>
        <v>399.32567656864802</v>
      </c>
      <c r="F1557" s="11">
        <f>Speed_Calc!B$5*E1557</f>
        <v>359.3931089117832</v>
      </c>
      <c r="G1557" s="15">
        <f>Speed_Calc!G$3+Speed_Calc!G$5*A1557^2</f>
        <v>112.76898409999635</v>
      </c>
      <c r="H1557" s="7">
        <f>(F1557-G1557)/Speed_Calc!G$2*9.806</f>
        <v>1.7914045688180606</v>
      </c>
      <c r="I1557" s="4">
        <f t="shared" si="101"/>
        <v>42.249999999999169</v>
      </c>
    </row>
    <row r="1558" spans="1:9" x14ac:dyDescent="0.15">
      <c r="A1558" s="11">
        <v>152.199999999997</v>
      </c>
      <c r="B1558" s="16">
        <v>1.161</v>
      </c>
      <c r="C1558" s="11">
        <f t="shared" si="98"/>
        <v>7308.9966029009656</v>
      </c>
      <c r="D1558" s="11">
        <f t="shared" si="99"/>
        <v>225.13056344621575</v>
      </c>
      <c r="E1558" s="11">
        <f t="shared" si="100"/>
        <v>399.37747786123163</v>
      </c>
      <c r="F1558" s="11">
        <f>Speed_Calc!B$5*E1558</f>
        <v>359.43973007510846</v>
      </c>
      <c r="G1558" s="15">
        <f>Speed_Calc!G$3+Speed_Calc!G$5*A1558^2</f>
        <v>112.89100839999634</v>
      </c>
      <c r="H1558" s="7">
        <f>(F1558-G1558)/Speed_Calc!G$2*9.806</f>
        <v>1.7908568627749255</v>
      </c>
      <c r="I1558" s="4">
        <f t="shared" si="101"/>
        <v>42.277777777776947</v>
      </c>
    </row>
    <row r="1559" spans="1:9" x14ac:dyDescent="0.15">
      <c r="A1559" s="11">
        <v>152.299999999997</v>
      </c>
      <c r="B1559" s="16">
        <v>1.161</v>
      </c>
      <c r="C1559" s="11">
        <f t="shared" si="98"/>
        <v>7313.7988345717295</v>
      </c>
      <c r="D1559" s="11">
        <f t="shared" si="99"/>
        <v>225.30730239701566</v>
      </c>
      <c r="E1559" s="11">
        <f t="shared" si="100"/>
        <v>399.42857286405393</v>
      </c>
      <c r="F1559" s="11">
        <f>Speed_Calc!B$5*E1559</f>
        <v>359.48571557764853</v>
      </c>
      <c r="G1559" s="15">
        <f>Speed_Calc!G$3+Speed_Calc!G$5*A1559^2</f>
        <v>113.01311289999632</v>
      </c>
      <c r="H1559" s="7">
        <f>(F1559-G1559)/Speed_Calc!G$2*9.806</f>
        <v>1.7903039569311536</v>
      </c>
      <c r="I1559" s="4">
        <f t="shared" si="101"/>
        <v>42.305555555554719</v>
      </c>
    </row>
    <row r="1560" spans="1:9" x14ac:dyDescent="0.15">
      <c r="A1560" s="11">
        <v>152.39999999999699</v>
      </c>
      <c r="B1560" s="16">
        <v>1.161</v>
      </c>
      <c r="C1560" s="11">
        <f t="shared" si="98"/>
        <v>7318.6010662424933</v>
      </c>
      <c r="D1560" s="11">
        <f t="shared" si="99"/>
        <v>225.48367830812933</v>
      </c>
      <c r="E1560" s="11">
        <f t="shared" si="100"/>
        <v>399.47895763252041</v>
      </c>
      <c r="F1560" s="11">
        <f>Speed_Calc!B$5*E1560</f>
        <v>359.5310618692684</v>
      </c>
      <c r="G1560" s="15">
        <f>Speed_Calc!G$3+Speed_Calc!G$5*A1560^2</f>
        <v>113.13529759999632</v>
      </c>
      <c r="H1560" s="7">
        <f>(F1560-G1560)/Speed_Calc!G$2*9.806</f>
        <v>1.7897458254996164</v>
      </c>
      <c r="I1560" s="4">
        <f t="shared" si="101"/>
        <v>42.333333333332497</v>
      </c>
    </row>
    <row r="1561" spans="1:9" x14ac:dyDescent="0.15">
      <c r="A1561" s="11">
        <v>152.49999999999699</v>
      </c>
      <c r="B1561" s="16">
        <v>1.161</v>
      </c>
      <c r="C1561" s="11">
        <f t="shared" si="98"/>
        <v>7323.4032979132562</v>
      </c>
      <c r="D1561" s="11">
        <f t="shared" si="99"/>
        <v>225.65968815806585</v>
      </c>
      <c r="E1561" s="11">
        <f t="shared" si="100"/>
        <v>399.52862821428829</v>
      </c>
      <c r="F1561" s="11">
        <f>Speed_Calc!B$5*E1561</f>
        <v>359.57576539285947</v>
      </c>
      <c r="G1561" s="15">
        <f>Speed_Calc!G$3+Speed_Calc!G$5*A1561^2</f>
        <v>113.2575624999963</v>
      </c>
      <c r="H1561" s="7">
        <f>(F1561-G1561)/Speed_Calc!G$2*9.806</f>
        <v>1.7891824426425302</v>
      </c>
      <c r="I1561" s="4">
        <f t="shared" si="101"/>
        <v>42.361111111110276</v>
      </c>
    </row>
    <row r="1562" spans="1:9" x14ac:dyDescent="0.15">
      <c r="A1562" s="11">
        <v>152.59999999999701</v>
      </c>
      <c r="B1562" s="16">
        <v>1.161</v>
      </c>
      <c r="C1562" s="11">
        <f t="shared" si="98"/>
        <v>7328.2055295840182</v>
      </c>
      <c r="D1562" s="11">
        <f t="shared" si="99"/>
        <v>225.83532891508918</v>
      </c>
      <c r="E1562" s="11">
        <f t="shared" si="100"/>
        <v>399.57758064924826</v>
      </c>
      <c r="F1562" s="11">
        <f>Speed_Calc!B$5*E1562</f>
        <v>359.61982258432346</v>
      </c>
      <c r="G1562" s="15">
        <f>Speed_Calc!G$3+Speed_Calc!G$5*A1562^2</f>
        <v>113.37990759999634</v>
      </c>
      <c r="H1562" s="7">
        <f>(F1562-G1562)/Speed_Calc!G$2*9.806</f>
        <v>1.788613782471342</v>
      </c>
      <c r="I1562" s="4">
        <f t="shared" si="101"/>
        <v>42.388888888888054</v>
      </c>
    </row>
    <row r="1563" spans="1:9" x14ac:dyDescent="0.15">
      <c r="A1563" s="11">
        <v>152.699999999997</v>
      </c>
      <c r="B1563" s="16">
        <v>1.161</v>
      </c>
      <c r="C1563" s="11">
        <f t="shared" si="98"/>
        <v>7333.0077612547793</v>
      </c>
      <c r="D1563" s="11">
        <f t="shared" si="99"/>
        <v>226.01059753721427</v>
      </c>
      <c r="E1563" s="11">
        <f t="shared" si="100"/>
        <v>399.62581096954193</v>
      </c>
      <c r="F1563" s="11">
        <f>Speed_Calc!B$5*E1563</f>
        <v>359.66322987258775</v>
      </c>
      <c r="G1563" s="15">
        <f>Speed_Calc!G$3+Speed_Calc!G$5*A1563^2</f>
        <v>113.50233289999632</v>
      </c>
      <c r="H1563" s="7">
        <f>(F1563-G1563)/Speed_Calc!G$2*9.806</f>
        <v>1.7880398190468383</v>
      </c>
      <c r="I1563" s="4">
        <f t="shared" si="101"/>
        <v>42.416666666665833</v>
      </c>
    </row>
    <row r="1564" spans="1:9" x14ac:dyDescent="0.15">
      <c r="A1564" s="11">
        <v>152.799999999997</v>
      </c>
      <c r="B1564" s="16">
        <v>1.161</v>
      </c>
      <c r="C1564" s="11">
        <f t="shared" si="98"/>
        <v>7337.8099929255441</v>
      </c>
      <c r="D1564" s="11">
        <f t="shared" si="99"/>
        <v>226.18549097218505</v>
      </c>
      <c r="E1564" s="11">
        <f t="shared" si="100"/>
        <v>399.67331519954951</v>
      </c>
      <c r="F1564" s="11">
        <f>Speed_Calc!B$5*E1564</f>
        <v>359.70598367959457</v>
      </c>
      <c r="G1564" s="15">
        <f>Speed_Calc!G$3+Speed_Calc!G$5*A1564^2</f>
        <v>113.62483839999632</v>
      </c>
      <c r="H1564" s="7">
        <f>(F1564-G1564)/Speed_Calc!G$2*9.806</f>
        <v>1.7874605263790668</v>
      </c>
      <c r="I1564" s="4">
        <f t="shared" si="101"/>
        <v>42.444444444443612</v>
      </c>
    </row>
    <row r="1565" spans="1:9" x14ac:dyDescent="0.15">
      <c r="A1565" s="11">
        <v>152.89999999999699</v>
      </c>
      <c r="B1565" s="16">
        <v>1.161</v>
      </c>
      <c r="C1565" s="11">
        <f t="shared" si="98"/>
        <v>7342.6122245963043</v>
      </c>
      <c r="D1565" s="11">
        <f t="shared" si="99"/>
        <v>226.36000615746386</v>
      </c>
      <c r="E1565" s="11">
        <f t="shared" si="100"/>
        <v>399.72008935589571</v>
      </c>
      <c r="F1565" s="11">
        <f>Speed_Calc!B$5*E1565</f>
        <v>359.74808042030617</v>
      </c>
      <c r="G1565" s="15">
        <f>Speed_Calc!G$3+Speed_Calc!G$5*A1565^2</f>
        <v>113.74742409999629</v>
      </c>
      <c r="H1565" s="7">
        <f>(F1565-G1565)/Speed_Calc!G$2*9.806</f>
        <v>1.7868758784273766</v>
      </c>
      <c r="I1565" s="4">
        <f t="shared" si="101"/>
        <v>42.472222222221383</v>
      </c>
    </row>
    <row r="1566" spans="1:9" x14ac:dyDescent="0.15">
      <c r="A1566" s="11">
        <v>152.99999999999699</v>
      </c>
      <c r="B1566" s="16">
        <v>1.161</v>
      </c>
      <c r="C1566" s="11">
        <f t="shared" si="98"/>
        <v>7347.414456267069</v>
      </c>
      <c r="D1566" s="11">
        <f t="shared" si="99"/>
        <v>226.5341400202166</v>
      </c>
      <c r="E1566" s="11">
        <f t="shared" si="100"/>
        <v>399.76612944744898</v>
      </c>
      <c r="F1566" s="11">
        <f>Speed_Calc!B$5*E1566</f>
        <v>359.78951650270409</v>
      </c>
      <c r="G1566" s="15">
        <f>Speed_Calc!G$3+Speed_Calc!G$5*A1566^2</f>
        <v>113.8700899999963</v>
      </c>
      <c r="H1566" s="7">
        <f>(F1566-G1566)/Speed_Calc!G$2*9.806</f>
        <v>1.786285849100409</v>
      </c>
      <c r="I1566" s="4">
        <f t="shared" si="101"/>
        <v>42.499999999999162</v>
      </c>
    </row>
    <row r="1567" spans="1:9" x14ac:dyDescent="0.15">
      <c r="A1567" s="11">
        <v>153.09999999999701</v>
      </c>
      <c r="B1567" s="16">
        <v>1.161</v>
      </c>
      <c r="C1567" s="11">
        <f t="shared" si="98"/>
        <v>7352.2166879378328</v>
      </c>
      <c r="D1567" s="11">
        <f t="shared" si="99"/>
        <v>226.7078894772969</v>
      </c>
      <c r="E1567" s="11">
        <f t="shared" si="100"/>
        <v>399.81143147531918</v>
      </c>
      <c r="F1567" s="11">
        <f>Speed_Calc!B$5*E1567</f>
        <v>359.83028832778729</v>
      </c>
      <c r="G1567" s="15">
        <f>Speed_Calc!G$3+Speed_Calc!G$5*A1567^2</f>
        <v>113.99283609999632</v>
      </c>
      <c r="H1567" s="7">
        <f>(F1567-G1567)/Speed_Calc!G$2*9.806</f>
        <v>1.7856904122560873</v>
      </c>
      <c r="I1567" s="4">
        <f t="shared" si="101"/>
        <v>42.527777777776947</v>
      </c>
    </row>
    <row r="1568" spans="1:9" x14ac:dyDescent="0.15">
      <c r="A1568" s="11">
        <v>153.199999999997</v>
      </c>
      <c r="B1568" s="16">
        <v>1.161</v>
      </c>
      <c r="C1568" s="11">
        <f t="shared" si="98"/>
        <v>7357.0189196085948</v>
      </c>
      <c r="D1568" s="11">
        <f t="shared" si="99"/>
        <v>226.8812514352345</v>
      </c>
      <c r="E1568" s="11">
        <f t="shared" si="100"/>
        <v>399.85599143286237</v>
      </c>
      <c r="F1568" s="11">
        <f>Speed_Calc!B$5*E1568</f>
        <v>359.87039228957616</v>
      </c>
      <c r="G1568" s="15">
        <f>Speed_Calc!G$3+Speed_Calc!G$5*A1568^2</f>
        <v>114.11566239999631</v>
      </c>
      <c r="H1568" s="7">
        <f>(F1568-G1568)/Speed_Calc!G$2*9.806</f>
        <v>1.7850895417016444</v>
      </c>
      <c r="I1568" s="4">
        <f t="shared" si="101"/>
        <v>42.555555555554726</v>
      </c>
    </row>
    <row r="1569" spans="1:9" x14ac:dyDescent="0.15">
      <c r="A1569" s="11">
        <v>153.299999999997</v>
      </c>
      <c r="B1569" s="16">
        <v>1.161</v>
      </c>
      <c r="C1569" s="11">
        <f t="shared" si="98"/>
        <v>7361.8211512793587</v>
      </c>
      <c r="D1569" s="11">
        <f t="shared" si="99"/>
        <v>227.05422279021769</v>
      </c>
      <c r="E1569" s="11">
        <f t="shared" si="100"/>
        <v>399.89980530567505</v>
      </c>
      <c r="F1569" s="11">
        <f>Speed_Calc!B$5*E1569</f>
        <v>359.90982477510755</v>
      </c>
      <c r="G1569" s="15">
        <f>Speed_Calc!G$3+Speed_Calc!G$5*A1569^2</f>
        <v>114.2385688999963</v>
      </c>
      <c r="H1569" s="7">
        <f>(F1569-G1569)/Speed_Calc!G$2*9.806</f>
        <v>1.7844832111935856</v>
      </c>
      <c r="I1569" s="4">
        <f t="shared" si="101"/>
        <v>42.583333333332497</v>
      </c>
    </row>
    <row r="1570" spans="1:9" x14ac:dyDescent="0.15">
      <c r="A1570" s="11">
        <v>153.39999999999699</v>
      </c>
      <c r="B1570" s="16">
        <v>1.161</v>
      </c>
      <c r="C1570" s="11">
        <f t="shared" si="98"/>
        <v>7366.6233829501207</v>
      </c>
      <c r="D1570" s="11">
        <f t="shared" si="99"/>
        <v>227.22680042807986</v>
      </c>
      <c r="E1570" s="11">
        <f t="shared" si="100"/>
        <v>399.94286907159557</v>
      </c>
      <c r="F1570" s="11">
        <f>Speed_Calc!B$5*E1570</f>
        <v>359.948582164436</v>
      </c>
      <c r="G1570" s="15">
        <f>Speed_Calc!G$3+Speed_Calc!G$5*A1570^2</f>
        <v>114.36155559999629</v>
      </c>
      <c r="H1570" s="7">
        <f>(F1570-G1570)/Speed_Calc!G$2*9.806</f>
        <v>1.7838713944377007</v>
      </c>
      <c r="I1570" s="4">
        <f t="shared" si="101"/>
        <v>42.611111111110276</v>
      </c>
    </row>
    <row r="1571" spans="1:9" x14ac:dyDescent="0.15">
      <c r="A1571" s="11">
        <v>153.49999999999699</v>
      </c>
      <c r="B1571" s="16">
        <v>1.161</v>
      </c>
      <c r="C1571" s="11">
        <f t="shared" si="98"/>
        <v>7371.4256146208845</v>
      </c>
      <c r="D1571" s="11">
        <f t="shared" si="99"/>
        <v>227.39898122428878</v>
      </c>
      <c r="E1571" s="11">
        <f t="shared" si="100"/>
        <v>399.98517870071117</v>
      </c>
      <c r="F1571" s="11">
        <f>Speed_Calc!B$5*E1571</f>
        <v>359.98666083064006</v>
      </c>
      <c r="G1571" s="15">
        <f>Speed_Calc!G$3+Speed_Calc!G$5*A1571^2</f>
        <v>114.48462249999629</v>
      </c>
      <c r="H1571" s="7">
        <f>(F1571-G1571)/Speed_Calc!G$2*9.806</f>
        <v>1.7832540650891056</v>
      </c>
      <c r="I1571" s="4">
        <f t="shared" si="101"/>
        <v>42.638888888888054</v>
      </c>
    </row>
    <row r="1572" spans="1:9" x14ac:dyDescent="0.15">
      <c r="A1572" s="11">
        <v>153.59999999999701</v>
      </c>
      <c r="B1572" s="16">
        <v>1.161</v>
      </c>
      <c r="C1572" s="11">
        <f t="shared" si="98"/>
        <v>7376.2278462916465</v>
      </c>
      <c r="D1572" s="11">
        <f t="shared" si="99"/>
        <v>227.57076204392581</v>
      </c>
      <c r="E1572" s="11">
        <f t="shared" si="100"/>
        <v>400.02673015534612</v>
      </c>
      <c r="F1572" s="11">
        <f>Speed_Calc!B$5*E1572</f>
        <v>360.02405713981153</v>
      </c>
      <c r="G1572" s="15">
        <f>Speed_Calc!G$3+Speed_Calc!G$5*A1572^2</f>
        <v>114.60776959999632</v>
      </c>
      <c r="H1572" s="7">
        <f>(F1572-G1572)/Speed_Calc!G$2*9.806</f>
        <v>1.7826311967521686</v>
      </c>
      <c r="I1572" s="4">
        <f t="shared" si="101"/>
        <v>42.666666666665833</v>
      </c>
    </row>
    <row r="1573" spans="1:9" x14ac:dyDescent="0.15">
      <c r="A1573" s="11">
        <v>153.699999999997</v>
      </c>
      <c r="B1573" s="16">
        <v>1.161</v>
      </c>
      <c r="C1573" s="11">
        <f t="shared" si="98"/>
        <v>7381.0300779624113</v>
      </c>
      <c r="D1573" s="11">
        <f t="shared" si="99"/>
        <v>227.74213974167748</v>
      </c>
      <c r="E1573" s="11">
        <f t="shared" si="100"/>
        <v>400.06751939007216</v>
      </c>
      <c r="F1573" s="11">
        <f>Speed_Calc!B$5*E1573</f>
        <v>360.06076745106498</v>
      </c>
      <c r="G1573" s="15">
        <f>Speed_Calc!G$3+Speed_Calc!G$5*A1573^2</f>
        <v>114.7309968999963</v>
      </c>
      <c r="H1573" s="7">
        <f>(F1573-G1573)/Speed_Calc!G$2*9.806</f>
        <v>1.7820027629805775</v>
      </c>
      <c r="I1573" s="4">
        <f t="shared" si="101"/>
        <v>42.694444444443612</v>
      </c>
    </row>
    <row r="1574" spans="1:9" x14ac:dyDescent="0.15">
      <c r="A1574" s="11">
        <v>153.799999999997</v>
      </c>
      <c r="B1574" s="16">
        <v>1.161</v>
      </c>
      <c r="C1574" s="11">
        <f t="shared" si="98"/>
        <v>7385.8323096331733</v>
      </c>
      <c r="D1574" s="11">
        <f t="shared" si="99"/>
        <v>227.91311116181609</v>
      </c>
      <c r="E1574" s="11">
        <f t="shared" si="100"/>
        <v>400.10754235170043</v>
      </c>
      <c r="F1574" s="11">
        <f>Speed_Calc!B$5*E1574</f>
        <v>360.09678811653038</v>
      </c>
      <c r="G1574" s="15">
        <f>Speed_Calc!G$3+Speed_Calc!G$5*A1574^2</f>
        <v>114.85430439999629</v>
      </c>
      <c r="H1574" s="7">
        <f>(F1574-G1574)/Speed_Calc!G$2*9.806</f>
        <v>1.7813687372772837</v>
      </c>
      <c r="I1574" s="4">
        <f t="shared" si="101"/>
        <v>42.72222222222139</v>
      </c>
    </row>
    <row r="1575" spans="1:9" x14ac:dyDescent="0.15">
      <c r="A1575" s="11">
        <v>153.89999999999699</v>
      </c>
      <c r="B1575" s="16">
        <v>1.161</v>
      </c>
      <c r="C1575" s="11">
        <f t="shared" si="98"/>
        <v>7390.6345413039362</v>
      </c>
      <c r="D1575" s="11">
        <f t="shared" si="99"/>
        <v>228.08367313819033</v>
      </c>
      <c r="E1575" s="11">
        <f t="shared" si="100"/>
        <v>400.1467949792891</v>
      </c>
      <c r="F1575" s="11">
        <f>Speed_Calc!B$5*E1575</f>
        <v>360.13211548136019</v>
      </c>
      <c r="G1575" s="15">
        <f>Speed_Calc!G$3+Speed_Calc!G$5*A1575^2</f>
        <v>114.97769209999629</v>
      </c>
      <c r="H1575" s="7">
        <f>(F1575-G1575)/Speed_Calc!G$2*9.806</f>
        <v>1.7807290930945585</v>
      </c>
      <c r="I1575" s="4">
        <f t="shared" si="101"/>
        <v>42.749999999999162</v>
      </c>
    </row>
    <row r="1576" spans="1:9" x14ac:dyDescent="0.15">
      <c r="A1576" s="11">
        <v>153.99999999999699</v>
      </c>
      <c r="B1576" s="16">
        <v>1.161</v>
      </c>
      <c r="C1576" s="11">
        <f t="shared" si="98"/>
        <v>7395.4367729746982</v>
      </c>
      <c r="D1576" s="11">
        <f t="shared" si="99"/>
        <v>228.25382249420664</v>
      </c>
      <c r="E1576" s="11">
        <f t="shared" si="100"/>
        <v>400.18527320413631</v>
      </c>
      <c r="F1576" s="11">
        <f>Speed_Calc!B$5*E1576</f>
        <v>360.16674588372268</v>
      </c>
      <c r="G1576" s="15">
        <f>Speed_Calc!G$3+Speed_Calc!G$5*A1576^2</f>
        <v>115.10115999999627</v>
      </c>
      <c r="H1576" s="7">
        <f>(F1576-G1576)/Speed_Calc!G$2*9.806</f>
        <v>1.7800838038339415</v>
      </c>
      <c r="I1576" s="4">
        <f t="shared" si="101"/>
        <v>42.77777777777694</v>
      </c>
    </row>
    <row r="1577" spans="1:9" x14ac:dyDescent="0.15">
      <c r="A1577" s="11">
        <v>154.09999999999701</v>
      </c>
      <c r="B1577" s="16">
        <v>1.161</v>
      </c>
      <c r="C1577" s="11">
        <f t="shared" si="98"/>
        <v>7400.239004645462</v>
      </c>
      <c r="D1577" s="11">
        <f t="shared" si="99"/>
        <v>228.42355604281659</v>
      </c>
      <c r="E1577" s="11">
        <f t="shared" si="100"/>
        <v>400.22297294978375</v>
      </c>
      <c r="F1577" s="11">
        <f>Speed_Calc!B$5*E1577</f>
        <v>360.20067565480537</v>
      </c>
      <c r="G1577" s="15">
        <f>Speed_Calc!G$3+Speed_Calc!G$5*A1577^2</f>
        <v>115.22470809999629</v>
      </c>
      <c r="H1577" s="7">
        <f>(F1577-G1577)/Speed_Calc!G$2*9.806</f>
        <v>1.7794328428462649</v>
      </c>
      <c r="I1577" s="4">
        <f t="shared" si="101"/>
        <v>42.805555555554726</v>
      </c>
    </row>
    <row r="1578" spans="1:9" x14ac:dyDescent="0.15">
      <c r="A1578" s="11">
        <v>154.199999999997</v>
      </c>
      <c r="B1578" s="16">
        <v>1.161</v>
      </c>
      <c r="C1578" s="11">
        <f t="shared" si="98"/>
        <v>7405.0412363162241</v>
      </c>
      <c r="D1578" s="11">
        <f t="shared" si="99"/>
        <v>228.59287058650494</v>
      </c>
      <c r="E1578" s="11">
        <f t="shared" si="100"/>
        <v>400.2598901320203</v>
      </c>
      <c r="F1578" s="11">
        <f>Speed_Calc!B$5*E1578</f>
        <v>360.23390111881827</v>
      </c>
      <c r="G1578" s="15">
        <f>Speed_Calc!G$3+Speed_Calc!G$5*A1578^2</f>
        <v>115.34833639999628</v>
      </c>
      <c r="H1578" s="7">
        <f>(F1578-G1578)/Speed_Calc!G$2*9.806</f>
        <v>1.77877618343168</v>
      </c>
      <c r="I1578" s="4">
        <f t="shared" si="101"/>
        <v>42.833333333332497</v>
      </c>
    </row>
    <row r="1579" spans="1:9" x14ac:dyDescent="0.15">
      <c r="A1579" s="11">
        <v>154.299999999997</v>
      </c>
      <c r="B1579" s="16">
        <v>1.161</v>
      </c>
      <c r="C1579" s="11">
        <f t="shared" si="98"/>
        <v>7409.843467986987</v>
      </c>
      <c r="D1579" s="11">
        <f t="shared" si="99"/>
        <v>228.76176291726904</v>
      </c>
      <c r="E1579" s="11">
        <f t="shared" si="100"/>
        <v>400.29602065887127</v>
      </c>
      <c r="F1579" s="11">
        <f>Speed_Calc!B$5*E1579</f>
        <v>360.26641859298417</v>
      </c>
      <c r="G1579" s="15">
        <f>Speed_Calc!G$3+Speed_Calc!G$5*A1579^2</f>
        <v>115.47204489999628</v>
      </c>
      <c r="H1579" s="7">
        <f>(F1579-G1579)/Speed_Calc!G$2*9.806</f>
        <v>1.7781137988395848</v>
      </c>
      <c r="I1579" s="4">
        <f t="shared" si="101"/>
        <v>42.861111111110276</v>
      </c>
    </row>
    <row r="1580" spans="1:9" x14ac:dyDescent="0.15">
      <c r="A1580" s="11">
        <v>154.39999999999699</v>
      </c>
      <c r="B1580" s="16">
        <v>1.161</v>
      </c>
      <c r="C1580" s="11">
        <f t="shared" si="98"/>
        <v>7414.645699657749</v>
      </c>
      <c r="D1580" s="11">
        <f t="shared" si="99"/>
        <v>228.93022981661093</v>
      </c>
      <c r="E1580" s="11">
        <f t="shared" si="100"/>
        <v>400.33136043060989</v>
      </c>
      <c r="F1580" s="11">
        <f>Speed_Calc!B$5*E1580</f>
        <v>360.29822438754888</v>
      </c>
      <c r="G1580" s="15">
        <f>Speed_Calc!G$3+Speed_Calc!G$5*A1580^2</f>
        <v>115.59583359999627</v>
      </c>
      <c r="H1580" s="7">
        <f>(F1580-G1580)/Speed_Calc!G$2*9.806</f>
        <v>1.7774456622686969</v>
      </c>
      <c r="I1580" s="4">
        <f t="shared" si="101"/>
        <v>42.888888888888054</v>
      </c>
    </row>
    <row r="1581" spans="1:9" x14ac:dyDescent="0.15">
      <c r="A1581" s="11">
        <v>154.49999999999699</v>
      </c>
      <c r="B1581" s="16">
        <v>1.161</v>
      </c>
      <c r="C1581" s="11">
        <f t="shared" si="98"/>
        <v>7419.447931328511</v>
      </c>
      <c r="D1581" s="11">
        <f t="shared" si="99"/>
        <v>229.09826805552049</v>
      </c>
      <c r="E1581" s="11">
        <f t="shared" si="100"/>
        <v>400.36590533975243</v>
      </c>
      <c r="F1581" s="11">
        <f>Speed_Calc!B$5*E1581</f>
        <v>360.32931480577719</v>
      </c>
      <c r="G1581" s="15">
        <f>Speed_Calc!G$3+Speed_Calc!G$5*A1581^2</f>
        <v>115.71970249999626</v>
      </c>
      <c r="H1581" s="7">
        <f>(F1581-G1581)/Speed_Calc!G$2*9.806</f>
        <v>1.7767717468670277</v>
      </c>
      <c r="I1581" s="4">
        <f t="shared" si="101"/>
        <v>42.916666666665826</v>
      </c>
    </row>
    <row r="1582" spans="1:9" x14ac:dyDescent="0.15">
      <c r="A1582" s="11">
        <v>154.59999999999701</v>
      </c>
      <c r="B1582" s="16">
        <v>1.161</v>
      </c>
      <c r="C1582" s="11">
        <f t="shared" si="98"/>
        <v>7424.2501629992767</v>
      </c>
      <c r="D1582" s="11">
        <f t="shared" si="99"/>
        <v>229.26587439445953</v>
      </c>
      <c r="E1582" s="11">
        <f t="shared" si="100"/>
        <v>400.39965127105603</v>
      </c>
      <c r="F1582" s="11">
        <f>Speed_Calc!B$5*E1582</f>
        <v>360.35968614395046</v>
      </c>
      <c r="G1582" s="15">
        <f>Speed_Calc!G$3+Speed_Calc!G$5*A1582^2</f>
        <v>115.84365159999629</v>
      </c>
      <c r="H1582" s="7">
        <f>(F1582-G1582)/Speed_Calc!G$2*9.806</f>
        <v>1.7760920257318626</v>
      </c>
      <c r="I1582" s="4">
        <f t="shared" si="101"/>
        <v>42.944444444443612</v>
      </c>
    </row>
    <row r="1583" spans="1:9" x14ac:dyDescent="0.15">
      <c r="A1583" s="11">
        <v>154.699999999997</v>
      </c>
      <c r="B1583" s="16">
        <v>1.161</v>
      </c>
      <c r="C1583" s="11">
        <f t="shared" si="98"/>
        <v>7429.0523946700396</v>
      </c>
      <c r="D1583" s="11">
        <f t="shared" si="99"/>
        <v>229.43304558334953</v>
      </c>
      <c r="E1583" s="11">
        <f t="shared" si="100"/>
        <v>400.43259410152274</v>
      </c>
      <c r="F1583" s="11">
        <f>Speed_Calc!B$5*E1583</f>
        <v>360.38933469137049</v>
      </c>
      <c r="G1583" s="15">
        <f>Speed_Calc!G$3+Speed_Calc!G$5*A1583^2</f>
        <v>115.96768089999627</v>
      </c>
      <c r="H1583" s="7">
        <f>(F1583-G1583)/Speed_Calc!G$2*9.806</f>
        <v>1.7754064719097893</v>
      </c>
      <c r="I1583" s="4">
        <f t="shared" si="101"/>
        <v>42.97222222222139</v>
      </c>
    </row>
    <row r="1584" spans="1:9" x14ac:dyDescent="0.15">
      <c r="A1584" s="11">
        <v>154.799999999997</v>
      </c>
      <c r="B1584" s="16">
        <v>1.161</v>
      </c>
      <c r="C1584" s="11">
        <f t="shared" si="98"/>
        <v>7433.8546263408016</v>
      </c>
      <c r="D1584" s="11">
        <f t="shared" si="99"/>
        <v>229.5997783615552</v>
      </c>
      <c r="E1584" s="11">
        <f t="shared" si="100"/>
        <v>400.46472970039486</v>
      </c>
      <c r="F1584" s="11">
        <f>Speed_Calc!B$5*E1584</f>
        <v>360.41825673035538</v>
      </c>
      <c r="G1584" s="15">
        <f>Speed_Calc!G$3+Speed_Calc!G$5*A1584^2</f>
        <v>116.09179039999626</v>
      </c>
      <c r="H1584" s="7">
        <f>(F1584-G1584)/Speed_Calc!G$2*9.806</f>
        <v>1.7747150583966678</v>
      </c>
      <c r="I1584" s="4">
        <f t="shared" si="101"/>
        <v>42.999999999999169</v>
      </c>
    </row>
    <row r="1585" spans="1:9" x14ac:dyDescent="0.15">
      <c r="A1585" s="11">
        <v>154.89999999999699</v>
      </c>
      <c r="B1585" s="16">
        <v>1.161</v>
      </c>
      <c r="C1585" s="11">
        <f t="shared" si="98"/>
        <v>7438.6568580115645</v>
      </c>
      <c r="D1585" s="11">
        <f t="shared" si="99"/>
        <v>229.76606945787506</v>
      </c>
      <c r="E1585" s="11">
        <f t="shared" si="100"/>
        <v>400.49605392916374</v>
      </c>
      <c r="F1585" s="11">
        <f>Speed_Calc!B$5*E1585</f>
        <v>360.44644853624737</v>
      </c>
      <c r="G1585" s="15">
        <f>Speed_Calc!G$3+Speed_Calc!G$5*A1585^2</f>
        <v>116.21598009999624</v>
      </c>
      <c r="H1585" s="7">
        <f>(F1585-G1585)/Speed_Calc!G$2*9.806</f>
        <v>1.7740177581376877</v>
      </c>
      <c r="I1585" s="4">
        <f t="shared" si="101"/>
        <v>43.02777777777694</v>
      </c>
    </row>
    <row r="1586" spans="1:9" x14ac:dyDescent="0.15">
      <c r="A1586" s="11">
        <v>154.99999999999699</v>
      </c>
      <c r="B1586" s="16">
        <v>1.161</v>
      </c>
      <c r="C1586" s="11">
        <f t="shared" si="98"/>
        <v>7443.4590896823265</v>
      </c>
      <c r="D1586" s="11">
        <f t="shared" si="99"/>
        <v>229.93191559051832</v>
      </c>
      <c r="E1586" s="11">
        <f t="shared" si="100"/>
        <v>400.52656264155581</v>
      </c>
      <c r="F1586" s="11">
        <f>Speed_Calc!B$5*E1586</f>
        <v>360.47390637740023</v>
      </c>
      <c r="G1586" s="15">
        <f>Speed_Calc!G$3+Speed_Calc!G$5*A1586^2</f>
        <v>116.34024999999625</v>
      </c>
      <c r="H1586" s="7">
        <f>(F1586-G1586)/Speed_Calc!G$2*9.806</f>
        <v>1.7733145440272764</v>
      </c>
      <c r="I1586" s="4">
        <f t="shared" si="101"/>
        <v>43.055555555554719</v>
      </c>
    </row>
    <row r="1587" spans="1:9" x14ac:dyDescent="0.15">
      <c r="A1587" s="11">
        <v>155.09999999999701</v>
      </c>
      <c r="B1587" s="16">
        <v>1.161</v>
      </c>
      <c r="C1587" s="11">
        <f t="shared" si="98"/>
        <v>7448.2613213530913</v>
      </c>
      <c r="D1587" s="11">
        <f t="shared" si="99"/>
        <v>230.09731346710174</v>
      </c>
      <c r="E1587" s="11">
        <f t="shared" si="100"/>
        <v>400.55625168355027</v>
      </c>
      <c r="F1587" s="11">
        <f>Speed_Calc!B$5*E1587</f>
        <v>360.50062651519528</v>
      </c>
      <c r="G1587" s="15">
        <f>Speed_Calc!G$3+Speed_Calc!G$5*A1587^2</f>
        <v>116.46460009999626</v>
      </c>
      <c r="H1587" s="7">
        <f>(F1587-G1587)/Speed_Calc!G$2*9.806</f>
        <v>1.7726053889092157</v>
      </c>
      <c r="I1587" s="4">
        <f t="shared" si="101"/>
        <v>43.083333333332504</v>
      </c>
    </row>
    <row r="1588" spans="1:9" x14ac:dyDescent="0.15">
      <c r="A1588" s="11">
        <v>155.199999999997</v>
      </c>
      <c r="B1588" s="16">
        <v>1.161</v>
      </c>
      <c r="C1588" s="11">
        <f t="shared" si="98"/>
        <v>7453.0635530238524</v>
      </c>
      <c r="D1588" s="11">
        <f t="shared" si="99"/>
        <v>230.26225978462364</v>
      </c>
      <c r="E1588" s="11">
        <f t="shared" si="100"/>
        <v>400.58511689336086</v>
      </c>
      <c r="F1588" s="11">
        <f>Speed_Calc!B$5*E1588</f>
        <v>360.5266052040248</v>
      </c>
      <c r="G1588" s="15">
        <f>Speed_Calc!G$3+Speed_Calc!G$5*A1588^2</f>
        <v>116.58903039999626</v>
      </c>
      <c r="H1588" s="7">
        <f>(F1588-G1588)/Speed_Calc!G$2*9.806</f>
        <v>1.7718902655765212</v>
      </c>
      <c r="I1588" s="4">
        <f t="shared" si="101"/>
        <v>43.111111111110276</v>
      </c>
    </row>
    <row r="1589" spans="1:9" x14ac:dyDescent="0.15">
      <c r="A1589" s="11">
        <v>155.299999999997</v>
      </c>
      <c r="B1589" s="16">
        <v>1.161</v>
      </c>
      <c r="C1589" s="11">
        <f t="shared" si="98"/>
        <v>7457.8657846946144</v>
      </c>
      <c r="D1589" s="11">
        <f t="shared" si="99"/>
        <v>230.42675122945857</v>
      </c>
      <c r="E1589" s="11">
        <f t="shared" si="100"/>
        <v>400.61315410144903</v>
      </c>
      <c r="F1589" s="11">
        <f>Speed_Calc!B$5*E1589</f>
        <v>360.55183869130411</v>
      </c>
      <c r="G1589" s="15">
        <f>Speed_Calc!G$3+Speed_Calc!G$5*A1589^2</f>
        <v>116.71354089999626</v>
      </c>
      <c r="H1589" s="7">
        <f>(F1589-G1589)/Speed_Calc!G$2*9.806</f>
        <v>1.7711691467715294</v>
      </c>
      <c r="I1589" s="4">
        <f t="shared" si="101"/>
        <v>43.138888888888054</v>
      </c>
    </row>
    <row r="1590" spans="1:9" x14ac:dyDescent="0.15">
      <c r="A1590" s="11">
        <v>155.39999999999699</v>
      </c>
      <c r="B1590" s="16">
        <v>1.161</v>
      </c>
      <c r="C1590" s="11">
        <f t="shared" si="98"/>
        <v>7462.6680163653773</v>
      </c>
      <c r="D1590" s="11">
        <f t="shared" si="99"/>
        <v>230.59078447733719</v>
      </c>
      <c r="E1590" s="11">
        <f t="shared" si="100"/>
        <v>400.64035913051646</v>
      </c>
      <c r="F1590" s="11">
        <f>Speed_Calc!B$5*E1590</f>
        <v>360.57632321746485</v>
      </c>
      <c r="G1590" s="15">
        <f>Speed_Calc!G$3+Speed_Calc!G$5*A1590^2</f>
        <v>116.83813159999625</v>
      </c>
      <c r="H1590" s="7">
        <f>(F1590-G1590)/Speed_Calc!G$2*9.806</f>
        <v>1.7704420051858496</v>
      </c>
      <c r="I1590" s="4">
        <f t="shared" si="101"/>
        <v>43.166666666665833</v>
      </c>
    </row>
    <row r="1591" spans="1:9" x14ac:dyDescent="0.15">
      <c r="A1591" s="11">
        <v>155.49999999999699</v>
      </c>
      <c r="B1591" s="16">
        <v>1.161</v>
      </c>
      <c r="C1591" s="11">
        <f t="shared" si="98"/>
        <v>7467.4702480361393</v>
      </c>
      <c r="D1591" s="11">
        <f t="shared" si="99"/>
        <v>230.75435619333678</v>
      </c>
      <c r="E1591" s="11">
        <f t="shared" si="100"/>
        <v>400.66672779551226</v>
      </c>
      <c r="F1591" s="11">
        <f>Speed_Calc!B$5*E1591</f>
        <v>360.60005501596106</v>
      </c>
      <c r="G1591" s="15">
        <f>Speed_Calc!G$3+Speed_Calc!G$5*A1591^2</f>
        <v>116.96280249999623</v>
      </c>
      <c r="H1591" s="7">
        <f>(F1591-G1591)/Speed_Calc!G$2*9.806</f>
        <v>1.7697088134604082</v>
      </c>
      <c r="I1591" s="4">
        <f t="shared" si="101"/>
        <v>43.194444444443604</v>
      </c>
    </row>
    <row r="1592" spans="1:9" x14ac:dyDescent="0.15">
      <c r="A1592" s="11">
        <v>155.59999999999701</v>
      </c>
      <c r="B1592" s="16">
        <v>1.161</v>
      </c>
      <c r="C1592" s="11">
        <f t="shared" si="98"/>
        <v>7472.272479706905</v>
      </c>
      <c r="D1592" s="11">
        <f t="shared" si="99"/>
        <v>230.91746303186227</v>
      </c>
      <c r="E1592" s="11">
        <f t="shared" si="100"/>
        <v>400.69225590362475</v>
      </c>
      <c r="F1592" s="11">
        <f>Speed_Calc!B$5*E1592</f>
        <v>360.62303031326229</v>
      </c>
      <c r="G1592" s="15">
        <f>Speed_Calc!G$3+Speed_Calc!G$5*A1592^2</f>
        <v>117.08755359999626</v>
      </c>
      <c r="H1592" s="7">
        <f>(F1592-G1592)/Speed_Calc!G$2*9.806</f>
        <v>1.7689695441853974</v>
      </c>
      <c r="I1592" s="4">
        <f t="shared" si="101"/>
        <v>43.22222222222139</v>
      </c>
    </row>
    <row r="1593" spans="1:9" x14ac:dyDescent="0.15">
      <c r="A1593" s="11">
        <v>155.699999999997</v>
      </c>
      <c r="B1593" s="16">
        <v>1.161</v>
      </c>
      <c r="C1593" s="11">
        <f t="shared" si="98"/>
        <v>7477.074711377667</v>
      </c>
      <c r="D1593" s="11">
        <f t="shared" si="99"/>
        <v>231.08010163663471</v>
      </c>
      <c r="E1593" s="11">
        <f t="shared" si="100"/>
        <v>400.71693925428752</v>
      </c>
      <c r="F1593" s="11">
        <f>Speed_Calc!B$5*E1593</f>
        <v>360.64524532885878</v>
      </c>
      <c r="G1593" s="15">
        <f>Speed_Calc!G$3+Speed_Calc!G$5*A1593^2</f>
        <v>117.21238489999625</v>
      </c>
      <c r="H1593" s="7">
        <f>(F1593-G1593)/Speed_Calc!G$2*9.806</f>
        <v>1.7682241699003152</v>
      </c>
      <c r="I1593" s="4">
        <f t="shared" si="101"/>
        <v>43.249999999999169</v>
      </c>
    </row>
    <row r="1594" spans="1:9" x14ac:dyDescent="0.15">
      <c r="A1594" s="11">
        <v>155.799999999997</v>
      </c>
      <c r="B1594" s="16">
        <v>1.161</v>
      </c>
      <c r="C1594" s="11">
        <f t="shared" si="98"/>
        <v>7481.8769430484299</v>
      </c>
      <c r="D1594" s="11">
        <f t="shared" si="99"/>
        <v>231.24226864067538</v>
      </c>
      <c r="E1594" s="11">
        <f t="shared" si="100"/>
        <v>400.74077363917559</v>
      </c>
      <c r="F1594" s="11">
        <f>Speed_Calc!B$5*E1594</f>
        <v>360.66669627525806</v>
      </c>
      <c r="G1594" s="15">
        <f>Speed_Calc!G$3+Speed_Calc!G$5*A1594^2</f>
        <v>117.33729639999623</v>
      </c>
      <c r="H1594" s="7">
        <f>(F1594-G1594)/Speed_Calc!G$2*9.806</f>
        <v>1.7674726630939386</v>
      </c>
      <c r="I1594" s="4">
        <f t="shared" si="101"/>
        <v>43.27777777777694</v>
      </c>
    </row>
    <row r="1595" spans="1:9" x14ac:dyDescent="0.15">
      <c r="A1595" s="11">
        <v>155.89999999999699</v>
      </c>
      <c r="B1595" s="16">
        <v>1.161</v>
      </c>
      <c r="C1595" s="11">
        <f t="shared" si="98"/>
        <v>7486.6791747191919</v>
      </c>
      <c r="D1595" s="11">
        <f t="shared" si="99"/>
        <v>231.40396066629373</v>
      </c>
      <c r="E1595" s="11">
        <f t="shared" si="100"/>
        <v>400.76375484220983</v>
      </c>
      <c r="F1595" s="11">
        <f>Speed_Calc!B$5*E1595</f>
        <v>360.68737935798885</v>
      </c>
      <c r="G1595" s="15">
        <f>Speed_Calc!G$3+Speed_Calc!G$5*A1595^2</f>
        <v>117.46228809999623</v>
      </c>
      <c r="H1595" s="7">
        <f>(F1595-G1595)/Speed_Calc!G$2*9.806</f>
        <v>1.7667149962043522</v>
      </c>
      <c r="I1595" s="4">
        <f t="shared" si="101"/>
        <v>43.305555555554719</v>
      </c>
    </row>
    <row r="1596" spans="1:9" x14ac:dyDescent="0.15">
      <c r="A1596" s="11">
        <v>155.99999999999699</v>
      </c>
      <c r="B1596" s="16">
        <v>1.161</v>
      </c>
      <c r="C1596" s="11">
        <f t="shared" si="98"/>
        <v>7491.4814063899548</v>
      </c>
      <c r="D1596" s="11">
        <f t="shared" si="99"/>
        <v>231.56517432506931</v>
      </c>
      <c r="E1596" s="11">
        <f t="shared" si="100"/>
        <v>400.78587863955073</v>
      </c>
      <c r="F1596" s="11">
        <f>Speed_Calc!B$5*E1596</f>
        <v>360.70729077559565</v>
      </c>
      <c r="G1596" s="15">
        <f>Speed_Calc!G$3+Speed_Calc!G$5*A1596^2</f>
        <v>117.58735999999622</v>
      </c>
      <c r="H1596" s="7">
        <f>(F1596-G1596)/Speed_Calc!G$2*9.806</f>
        <v>1.7659511416189093</v>
      </c>
      <c r="I1596" s="4">
        <f t="shared" si="101"/>
        <v>43.333333333332497</v>
      </c>
    </row>
    <row r="1597" spans="1:9" x14ac:dyDescent="0.15">
      <c r="A1597" s="11">
        <v>156.09999999999701</v>
      </c>
      <c r="B1597" s="16">
        <v>1.161</v>
      </c>
      <c r="C1597" s="11">
        <f t="shared" si="98"/>
        <v>7496.2836380607205</v>
      </c>
      <c r="D1597" s="11">
        <f t="shared" si="99"/>
        <v>231.7259062178415</v>
      </c>
      <c r="E1597" s="11">
        <f t="shared" si="100"/>
        <v>400.80714079960535</v>
      </c>
      <c r="F1597" s="11">
        <f>Speed_Calc!B$5*E1597</f>
        <v>360.72642671964485</v>
      </c>
      <c r="G1597" s="15">
        <f>Speed_Calc!G$3+Speed_Calc!G$5*A1597^2</f>
        <v>117.71251209999626</v>
      </c>
      <c r="H1597" s="7">
        <f>(F1597-G1597)/Speed_Calc!G$2*9.806</f>
        <v>1.7651810716742766</v>
      </c>
      <c r="I1597" s="4">
        <f t="shared" si="101"/>
        <v>43.361111111110283</v>
      </c>
    </row>
    <row r="1598" spans="1:9" x14ac:dyDescent="0.15">
      <c r="A1598" s="11">
        <v>156.199999999997</v>
      </c>
      <c r="B1598" s="16">
        <v>1.161</v>
      </c>
      <c r="C1598" s="11">
        <f t="shared" si="98"/>
        <v>7501.0858697314807</v>
      </c>
      <c r="D1598" s="11">
        <f t="shared" si="99"/>
        <v>231.88615293469127</v>
      </c>
      <c r="E1598" s="11">
        <f t="shared" si="100"/>
        <v>400.82753708302084</v>
      </c>
      <c r="F1598" s="11">
        <f>Speed_Calc!B$5*E1598</f>
        <v>360.74478337471879</v>
      </c>
      <c r="G1598" s="15">
        <f>Speed_Calc!G$3+Speed_Calc!G$5*A1598^2</f>
        <v>117.83774439999624</v>
      </c>
      <c r="H1598" s="7">
        <f>(F1598-G1598)/Speed_Calc!G$2*9.806</f>
        <v>1.764404758656392</v>
      </c>
      <c r="I1598" s="4">
        <f t="shared" si="101"/>
        <v>43.388888888888054</v>
      </c>
    </row>
    <row r="1599" spans="1:9" x14ac:dyDescent="0.15">
      <c r="A1599" s="11">
        <v>156.299999999997</v>
      </c>
      <c r="B1599" s="16">
        <v>1.161</v>
      </c>
      <c r="C1599" s="11">
        <f t="shared" si="98"/>
        <v>7505.8881014022427</v>
      </c>
      <c r="D1599" s="11">
        <f t="shared" si="99"/>
        <v>232.04591105493029</v>
      </c>
      <c r="E1599" s="11">
        <f t="shared" si="100"/>
        <v>400.84706324268967</v>
      </c>
      <c r="F1599" s="11">
        <f>Speed_Calc!B$5*E1599</f>
        <v>360.76235691842072</v>
      </c>
      <c r="G1599" s="15">
        <f>Speed_Calc!G$3+Speed_Calc!G$5*A1599^2</f>
        <v>117.96305689999622</v>
      </c>
      <c r="H1599" s="7">
        <f>(F1599-G1599)/Speed_Calc!G$2*9.806</f>
        <v>1.7636221748004965</v>
      </c>
      <c r="I1599" s="4">
        <f t="shared" si="101"/>
        <v>43.416666666665833</v>
      </c>
    </row>
    <row r="1600" spans="1:9" x14ac:dyDescent="0.15">
      <c r="A1600" s="11">
        <v>156.39999999999699</v>
      </c>
      <c r="B1600" s="16">
        <v>1.161</v>
      </c>
      <c r="C1600" s="11">
        <f t="shared" si="98"/>
        <v>7510.6903330730083</v>
      </c>
      <c r="D1600" s="11">
        <f t="shared" si="99"/>
        <v>232.2051771470849</v>
      </c>
      <c r="E1600" s="11">
        <f t="shared" si="100"/>
        <v>400.86571502374755</v>
      </c>
      <c r="F1600" s="11">
        <f>Speed_Calc!B$5*E1600</f>
        <v>360.77914352137282</v>
      </c>
      <c r="G1600" s="15">
        <f>Speed_Calc!G$3+Speed_Calc!G$5*A1600^2</f>
        <v>118.08844959999622</v>
      </c>
      <c r="H1600" s="7">
        <f>(F1600-G1600)/Speed_Calc!G$2*9.806</f>
        <v>1.7628332922911247</v>
      </c>
      <c r="I1600" s="4">
        <f t="shared" si="101"/>
        <v>43.444444444443612</v>
      </c>
    </row>
    <row r="1601" spans="1:9" x14ac:dyDescent="0.15">
      <c r="A1601" s="11">
        <v>156.49999999999699</v>
      </c>
      <c r="B1601" s="16">
        <v>1.161</v>
      </c>
      <c r="C1601" s="11">
        <f t="shared" si="98"/>
        <v>7515.4925647437685</v>
      </c>
      <c r="D1601" s="11">
        <f t="shared" si="99"/>
        <v>232.36394776888011</v>
      </c>
      <c r="E1601" s="11">
        <f t="shared" si="100"/>
        <v>400.88348816357092</v>
      </c>
      <c r="F1601" s="11">
        <f>Speed_Calc!B$5*E1601</f>
        <v>360.79513934721382</v>
      </c>
      <c r="G1601" s="15">
        <f>Speed_Calc!G$3+Speed_Calc!G$5*A1601^2</f>
        <v>118.21392249999622</v>
      </c>
      <c r="H1601" s="7">
        <f>(F1601-G1601)/Speed_Calc!G$2*9.806</f>
        <v>1.7620380832620857</v>
      </c>
      <c r="I1601" s="4">
        <f t="shared" si="101"/>
        <v>43.472222222221383</v>
      </c>
    </row>
    <row r="1602" spans="1:9" x14ac:dyDescent="0.15">
      <c r="A1602" s="11">
        <v>156.59999999999701</v>
      </c>
      <c r="B1602" s="16">
        <v>1.161</v>
      </c>
      <c r="C1602" s="11">
        <f t="shared" si="98"/>
        <v>7520.2947964145333</v>
      </c>
      <c r="D1602" s="11">
        <f t="shared" si="99"/>
        <v>232.52221946722932</v>
      </c>
      <c r="E1602" s="11">
        <f t="shared" si="100"/>
        <v>400.90037839178234</v>
      </c>
      <c r="F1602" s="11">
        <f>Speed_Calc!B$5*E1602</f>
        <v>360.81034055260409</v>
      </c>
      <c r="G1602" s="15">
        <f>Speed_Calc!G$3+Speed_Calc!G$5*A1602^2</f>
        <v>118.33947559999623</v>
      </c>
      <c r="H1602" s="7">
        <f>(F1602-G1602)/Speed_Calc!G$2*9.806</f>
        <v>1.7612365197964981</v>
      </c>
      <c r="I1602" s="4">
        <f t="shared" si="101"/>
        <v>43.499999999999169</v>
      </c>
    </row>
    <row r="1603" spans="1:9" x14ac:dyDescent="0.15">
      <c r="A1603" s="11">
        <v>156.699999999997</v>
      </c>
      <c r="B1603" s="16">
        <v>1.161</v>
      </c>
      <c r="C1603" s="11">
        <f t="shared" si="98"/>
        <v>7525.0970280852962</v>
      </c>
      <c r="D1603" s="11">
        <f t="shared" si="99"/>
        <v>232.67998877821645</v>
      </c>
      <c r="E1603" s="11">
        <f t="shared" si="100"/>
        <v>400.91638143024664</v>
      </c>
      <c r="F1603" s="11">
        <f>Speed_Calc!B$5*E1603</f>
        <v>360.82474328722196</v>
      </c>
      <c r="G1603" s="15">
        <f>Speed_Calc!G$3+Speed_Calc!G$5*A1603^2</f>
        <v>118.46510889999622</v>
      </c>
      <c r="H1603" s="7">
        <f>(F1603-G1603)/Speed_Calc!G$2*9.806</f>
        <v>1.7604285739267669</v>
      </c>
      <c r="I1603" s="4">
        <f t="shared" si="101"/>
        <v>43.527777777776947</v>
      </c>
    </row>
    <row r="1604" spans="1:9" x14ac:dyDescent="0.15">
      <c r="A1604" s="11">
        <v>156.799999999997</v>
      </c>
      <c r="B1604" s="16">
        <v>1.161</v>
      </c>
      <c r="C1604" s="11">
        <f t="shared" si="98"/>
        <v>7529.8992597560573</v>
      </c>
      <c r="D1604" s="11">
        <f t="shared" si="99"/>
        <v>232.83725222708173</v>
      </c>
      <c r="E1604" s="11">
        <f t="shared" si="100"/>
        <v>400.93149299306936</v>
      </c>
      <c r="F1604" s="11">
        <f>Speed_Calc!B$5*E1604</f>
        <v>360.83834369376245</v>
      </c>
      <c r="G1604" s="15">
        <f>Speed_Calc!G$3+Speed_Calc!G$5*A1604^2</f>
        <v>118.59082239999621</v>
      </c>
      <c r="H1604" s="7">
        <f>(F1604-G1604)/Speed_Calc!G$2*9.806</f>
        <v>1.7596142176345715</v>
      </c>
      <c r="I1604" s="4">
        <f t="shared" si="101"/>
        <v>43.555555555554719</v>
      </c>
    </row>
    <row r="1605" spans="1:9" x14ac:dyDescent="0.15">
      <c r="A1605" s="11">
        <v>156.89999999999699</v>
      </c>
      <c r="B1605" s="16">
        <v>1.161</v>
      </c>
      <c r="C1605" s="11">
        <f t="shared" si="98"/>
        <v>7534.7014914268193</v>
      </c>
      <c r="D1605" s="11">
        <f t="shared" si="99"/>
        <v>232.99400632820937</v>
      </c>
      <c r="E1605" s="11">
        <f t="shared" si="100"/>
        <v>400.94570878660136</v>
      </c>
      <c r="F1605" s="11">
        <f>Speed_Calc!B$5*E1605</f>
        <v>360.85113790794122</v>
      </c>
      <c r="G1605" s="15">
        <f>Speed_Calc!G$3+Speed_Calc!G$5*A1605^2</f>
        <v>118.7166160999962</v>
      </c>
      <c r="H1605" s="7">
        <f>(F1605-G1605)/Speed_Calc!G$2*9.806</f>
        <v>1.7587934228508952</v>
      </c>
      <c r="I1605" s="4">
        <f t="shared" si="101"/>
        <v>43.583333333332497</v>
      </c>
    </row>
    <row r="1606" spans="1:9" x14ac:dyDescent="0.15">
      <c r="A1606" s="11">
        <v>156.99999999999699</v>
      </c>
      <c r="B1606" s="16">
        <v>1.161</v>
      </c>
      <c r="C1606" s="11">
        <f t="shared" si="98"/>
        <v>7539.5037230975859</v>
      </c>
      <c r="D1606" s="11">
        <f t="shared" si="99"/>
        <v>233.15024758511387</v>
      </c>
      <c r="E1606" s="11">
        <f t="shared" si="100"/>
        <v>400.95902450943908</v>
      </c>
      <c r="F1606" s="11">
        <f>Speed_Calc!B$5*E1606</f>
        <v>360.86312205849515</v>
      </c>
      <c r="G1606" s="15">
        <f>Speed_Calc!G$3+Speed_Calc!G$5*A1606^2</f>
        <v>118.8424899999962</v>
      </c>
      <c r="H1606" s="7">
        <f>(F1606-G1606)/Speed_Calc!G$2*9.806</f>
        <v>1.75796616145603</v>
      </c>
      <c r="I1606" s="4">
        <f t="shared" si="101"/>
        <v>43.611111111110276</v>
      </c>
    </row>
    <row r="1607" spans="1:9" x14ac:dyDescent="0.15">
      <c r="A1607" s="11">
        <v>157.09999999999701</v>
      </c>
      <c r="B1607" s="16">
        <v>1.161</v>
      </c>
      <c r="C1607" s="11">
        <f t="shared" si="98"/>
        <v>7544.3059547683488</v>
      </c>
      <c r="D1607" s="11">
        <f t="shared" si="99"/>
        <v>233.30597249042117</v>
      </c>
      <c r="E1607" s="11">
        <f t="shared" si="100"/>
        <v>400.97143585241832</v>
      </c>
      <c r="F1607" s="11">
        <f>Speed_Calc!B$5*E1607</f>
        <v>360.87429226717649</v>
      </c>
      <c r="G1607" s="15">
        <f>Speed_Calc!G$3+Speed_Calc!G$5*A1607^2</f>
        <v>118.96844409999623</v>
      </c>
      <c r="H1607" s="7">
        <f>(F1607-G1607)/Speed_Calc!G$2*9.806</f>
        <v>1.7571324052795327</v>
      </c>
      <c r="I1607" s="4">
        <f t="shared" si="101"/>
        <v>43.638888888888054</v>
      </c>
    </row>
    <row r="1608" spans="1:9" x14ac:dyDescent="0.15">
      <c r="A1608" s="11">
        <v>157.199999999997</v>
      </c>
      <c r="B1608" s="16">
        <v>1.161</v>
      </c>
      <c r="C1608" s="11">
        <f t="shared" si="98"/>
        <v>7549.1081864391099</v>
      </c>
      <c r="D1608" s="11">
        <f t="shared" si="99"/>
        <v>233.46117752585707</v>
      </c>
      <c r="E1608" s="11">
        <f t="shared" si="100"/>
        <v>400.98293849861716</v>
      </c>
      <c r="F1608" s="11">
        <f>Speed_Calc!B$5*E1608</f>
        <v>360.88464464875545</v>
      </c>
      <c r="G1608" s="15">
        <f>Speed_Calc!G$3+Speed_Calc!G$5*A1608^2</f>
        <v>119.09447839999622</v>
      </c>
      <c r="H1608" s="7">
        <f>(F1608-G1608)/Speed_Calc!G$2*9.806</f>
        <v>1.7562921261002469</v>
      </c>
      <c r="I1608" s="4">
        <f t="shared" si="101"/>
        <v>43.666666666665833</v>
      </c>
    </row>
    <row r="1609" spans="1:9" x14ac:dyDescent="0.15">
      <c r="A1609" s="11">
        <v>157.299999999997</v>
      </c>
      <c r="B1609" s="16">
        <v>1.161</v>
      </c>
      <c r="C1609" s="11">
        <f t="shared" si="98"/>
        <v>7553.9104181098746</v>
      </c>
      <c r="D1609" s="11">
        <f t="shared" si="99"/>
        <v>233.61585916223544</v>
      </c>
      <c r="E1609" s="11">
        <f t="shared" si="100"/>
        <v>400.99352812336156</v>
      </c>
      <c r="F1609" s="11">
        <f>Speed_Calc!B$5*E1609</f>
        <v>360.89417531102544</v>
      </c>
      <c r="G1609" s="15">
        <f>Speed_Calc!G$3+Speed_Calc!G$5*A1609^2</f>
        <v>119.22059289999621</v>
      </c>
      <c r="H1609" s="7">
        <f>(F1609-G1609)/Speed_Calc!G$2*9.806</f>
        <v>1.7554452956463351</v>
      </c>
      <c r="I1609" s="4">
        <f t="shared" si="101"/>
        <v>43.694444444443612</v>
      </c>
    </row>
    <row r="1610" spans="1:9" x14ac:dyDescent="0.15">
      <c r="A1610" s="11">
        <v>157.39999999999699</v>
      </c>
      <c r="B1610" s="16">
        <v>1.161</v>
      </c>
      <c r="C1610" s="11">
        <f t="shared" si="98"/>
        <v>7558.7126497806357</v>
      </c>
      <c r="D1610" s="11">
        <f t="shared" si="99"/>
        <v>233.77001385943817</v>
      </c>
      <c r="E1610" s="11">
        <f t="shared" si="100"/>
        <v>401.00320039421547</v>
      </c>
      <c r="F1610" s="11">
        <f>Speed_Calc!B$5*E1610</f>
        <v>360.90288035479392</v>
      </c>
      <c r="G1610" s="15">
        <f>Speed_Calc!G$3+Speed_Calc!G$5*A1610^2</f>
        <v>119.34678759999619</v>
      </c>
      <c r="H1610" s="7">
        <f>(F1610-G1610)/Speed_Calc!G$2*9.806</f>
        <v>1.7545918855952196</v>
      </c>
      <c r="I1610" s="4">
        <f t="shared" si="101"/>
        <v>43.722222222221383</v>
      </c>
    </row>
    <row r="1611" spans="1:9" x14ac:dyDescent="0.15">
      <c r="A1611" s="11">
        <v>157.49999999999699</v>
      </c>
      <c r="B1611" s="16">
        <v>1.161</v>
      </c>
      <c r="C1611" s="11">
        <f t="shared" si="98"/>
        <v>7563.5148814513996</v>
      </c>
      <c r="D1611" s="11">
        <f t="shared" si="99"/>
        <v>233.92363806640617</v>
      </c>
      <c r="E1611" s="11">
        <f t="shared" si="100"/>
        <v>401.01195097098969</v>
      </c>
      <c r="F1611" s="11">
        <f>Speed_Calc!B$5*E1611</f>
        <v>360.91075587389071</v>
      </c>
      <c r="G1611" s="15">
        <f>Speed_Calc!G$3+Speed_Calc!G$5*A1611^2</f>
        <v>119.47306249999619</v>
      </c>
      <c r="H1611" s="7">
        <f>(F1611-G1611)/Speed_Calc!G$2*9.806</f>
        <v>1.7537318675736366</v>
      </c>
      <c r="I1611" s="4">
        <f t="shared" si="101"/>
        <v>43.749999999999162</v>
      </c>
    </row>
    <row r="1612" spans="1:9" x14ac:dyDescent="0.15">
      <c r="A1612" s="11">
        <v>157.59999999999701</v>
      </c>
      <c r="B1612" s="16">
        <v>1.161</v>
      </c>
      <c r="C1612" s="11">
        <f t="shared" si="98"/>
        <v>7568.3171131221625</v>
      </c>
      <c r="D1612" s="11">
        <f t="shared" si="99"/>
        <v>234.0767282211232</v>
      </c>
      <c r="E1612" s="11">
        <f t="shared" si="100"/>
        <v>401.01977550573901</v>
      </c>
      <c r="F1612" s="11">
        <f>Speed_Calc!B$5*E1612</f>
        <v>360.9177979551651</v>
      </c>
      <c r="G1612" s="15">
        <f>Speed_Calc!G$3+Speed_Calc!G$5*A1612^2</f>
        <v>119.5994175999962</v>
      </c>
      <c r="H1612" s="7">
        <f>(F1612-G1612)/Speed_Calc!G$2*9.806</f>
        <v>1.7528652131576192</v>
      </c>
      <c r="I1612" s="4">
        <f t="shared" si="101"/>
        <v>43.777777777776947</v>
      </c>
    </row>
    <row r="1613" spans="1:9" x14ac:dyDescent="0.15">
      <c r="A1613" s="11">
        <v>157.699999999997</v>
      </c>
      <c r="B1613" s="16">
        <v>1.161</v>
      </c>
      <c r="C1613" s="11">
        <f t="shared" si="98"/>
        <v>7573.1193447929254</v>
      </c>
      <c r="D1613" s="11">
        <f t="shared" si="99"/>
        <v>234.22928075059824</v>
      </c>
      <c r="E1613" s="11">
        <f t="shared" si="100"/>
        <v>401.0266696427567</v>
      </c>
      <c r="F1613" s="11">
        <f>Speed_Calc!B$5*E1613</f>
        <v>360.92400267848103</v>
      </c>
      <c r="G1613" s="15">
        <f>Speed_Calc!G$3+Speed_Calc!G$5*A1613^2</f>
        <v>119.7258528999962</v>
      </c>
      <c r="H1613" s="7">
        <f>(F1613-G1613)/Speed_Calc!G$2*9.806</f>
        <v>1.7519918938724608</v>
      </c>
      <c r="I1613" s="4">
        <f t="shared" si="101"/>
        <v>43.805555555554726</v>
      </c>
    </row>
    <row r="1614" spans="1:9" x14ac:dyDescent="0.15">
      <c r="A1614" s="11">
        <v>157.799999999997</v>
      </c>
      <c r="B1614" s="16">
        <v>1.161</v>
      </c>
      <c r="C1614" s="11">
        <f t="shared" si="98"/>
        <v>7577.9215764636856</v>
      </c>
      <c r="D1614" s="11">
        <f t="shared" si="99"/>
        <v>234.38129207085456</v>
      </c>
      <c r="E1614" s="11">
        <f t="shared" si="100"/>
        <v>401.03262901858011</v>
      </c>
      <c r="F1614" s="11">
        <f>Speed_Calc!B$5*E1614</f>
        <v>360.92936611672212</v>
      </c>
      <c r="G1614" s="15">
        <f>Speed_Calc!G$3+Speed_Calc!G$5*A1614^2</f>
        <v>119.85236839999619</v>
      </c>
      <c r="H1614" s="7">
        <f>(F1614-G1614)/Speed_Calc!G$2*9.806</f>
        <v>1.7511118811927513</v>
      </c>
      <c r="I1614" s="4">
        <f t="shared" si="101"/>
        <v>43.833333333332497</v>
      </c>
    </row>
    <row r="1615" spans="1:9" x14ac:dyDescent="0.15">
      <c r="A1615" s="11">
        <v>157.89999999999699</v>
      </c>
      <c r="B1615" s="16">
        <v>1.161</v>
      </c>
      <c r="C1615" s="11">
        <f t="shared" ref="C1615:C1678" si="102">A1615/3.6/B$23/2/PI()*B$32*B$31*B1615*60</f>
        <v>7582.7238081344512</v>
      </c>
      <c r="D1615" s="11">
        <f t="shared" ref="D1615:D1678" si="103">-4.687*10^(-17)*C1615^5+9.129*10^(-13)*C1615^4-6.175*10^(-9)*C1615^3+1.799*10^(-5)*C1615^2+6.502*10^(-3)*C1615</f>
        <v>234.53275858691865</v>
      </c>
      <c r="E1615" s="11">
        <f t="shared" ref="E1615:E1678" si="104">D1615*75*B1615*B$31*B$32/B$23/C1615/2/PI()*60</f>
        <v>401.03764926199648</v>
      </c>
      <c r="F1615" s="11">
        <f>Speed_Calc!B$5*E1615</f>
        <v>360.93388433579685</v>
      </c>
      <c r="G1615" s="15">
        <f>Speed_Calc!G$3+Speed_Calc!G$5*A1615^2</f>
        <v>119.97896409999619</v>
      </c>
      <c r="H1615" s="7">
        <f>(F1615-G1615)/Speed_Calc!G$2*9.806</f>
        <v>1.7502251465424157</v>
      </c>
      <c r="I1615" s="4">
        <f t="shared" ref="I1615:I1678" si="105">A1615/3.6</f>
        <v>43.861111111110276</v>
      </c>
    </row>
    <row r="1616" spans="1:9" x14ac:dyDescent="0.15">
      <c r="A1616" s="11">
        <v>157.99999999999699</v>
      </c>
      <c r="B1616" s="16">
        <v>1.161</v>
      </c>
      <c r="C1616" s="11">
        <f t="shared" si="102"/>
        <v>7587.5260398052133</v>
      </c>
      <c r="D1616" s="11">
        <f t="shared" si="103"/>
        <v>234.68367669279633</v>
      </c>
      <c r="E1616" s="11">
        <f t="shared" si="104"/>
        <v>401.04172599402671</v>
      </c>
      <c r="F1616" s="11">
        <f>Speed_Calc!B$5*E1616</f>
        <v>360.93755339462405</v>
      </c>
      <c r="G1616" s="15">
        <f>Speed_Calc!G$3+Speed_Calc!G$5*A1616^2</f>
        <v>120.10563999999617</v>
      </c>
      <c r="H1616" s="7">
        <f>(F1616-G1616)/Speed_Calc!G$2*9.806</f>
        <v>1.7493316612946079</v>
      </c>
      <c r="I1616" s="4">
        <f t="shared" si="105"/>
        <v>43.888888888888054</v>
      </c>
    </row>
    <row r="1617" spans="1:9" x14ac:dyDescent="0.15">
      <c r="A1617" s="11">
        <v>158.09999999999701</v>
      </c>
      <c r="B1617" s="16">
        <v>1.161</v>
      </c>
      <c r="C1617" s="11">
        <f t="shared" si="102"/>
        <v>7592.3282714759771</v>
      </c>
      <c r="D1617" s="11">
        <f t="shared" si="103"/>
        <v>234.83404277146786</v>
      </c>
      <c r="E1617" s="11">
        <f t="shared" si="104"/>
        <v>401.04485482794121</v>
      </c>
      <c r="F1617" s="11">
        <f>Speed_Calc!B$5*E1617</f>
        <v>360.94036934514708</v>
      </c>
      <c r="G1617" s="15">
        <f>Speed_Calc!G$3+Speed_Calc!G$5*A1617^2</f>
        <v>120.23239609999621</v>
      </c>
      <c r="H1617" s="7">
        <f>(F1617-G1617)/Speed_Calc!G$2*9.806</f>
        <v>1.7484313967718141</v>
      </c>
      <c r="I1617" s="4">
        <f t="shared" si="105"/>
        <v>43.916666666665833</v>
      </c>
    </row>
    <row r="1618" spans="1:9" x14ac:dyDescent="0.15">
      <c r="A1618" s="11">
        <v>158.199999999997</v>
      </c>
      <c r="B1618" s="16">
        <v>1.161</v>
      </c>
      <c r="C1618" s="11">
        <f t="shared" si="102"/>
        <v>7597.13050314674</v>
      </c>
      <c r="D1618" s="11">
        <f t="shared" si="103"/>
        <v>234.98385319486749</v>
      </c>
      <c r="E1618" s="11">
        <f t="shared" si="104"/>
        <v>401.04703136925036</v>
      </c>
      <c r="F1618" s="11">
        <f>Speed_Calc!B$5*E1618</f>
        <v>360.94232823232534</v>
      </c>
      <c r="G1618" s="15">
        <f>Speed_Calc!G$3+Speed_Calc!G$5*A1618^2</f>
        <v>120.35923239999619</v>
      </c>
      <c r="H1618" s="7">
        <f>(F1618-G1618)/Speed_Calc!G$2*9.806</f>
        <v>1.7475243242457923</v>
      </c>
      <c r="I1618" s="4">
        <f t="shared" si="105"/>
        <v>43.944444444443612</v>
      </c>
    </row>
    <row r="1619" spans="1:9" x14ac:dyDescent="0.15">
      <c r="A1619" s="11">
        <v>158.299999999997</v>
      </c>
      <c r="B1619" s="16">
        <v>1.161</v>
      </c>
      <c r="C1619" s="11">
        <f t="shared" si="102"/>
        <v>7601.9327348175029</v>
      </c>
      <c r="D1619" s="11">
        <f t="shared" si="103"/>
        <v>235.13310432387317</v>
      </c>
      <c r="E1619" s="11">
        <f t="shared" si="104"/>
        <v>401.04825121571042</v>
      </c>
      <c r="F1619" s="11">
        <f>Speed_Calc!B$5*E1619</f>
        <v>360.9434260941394</v>
      </c>
      <c r="G1619" s="15">
        <f>Speed_Calc!G$3+Speed_Calc!G$5*A1619^2</f>
        <v>120.48614889999618</v>
      </c>
      <c r="H1619" s="7">
        <f>(F1619-G1619)/Speed_Calc!G$2*9.806</f>
        <v>1.746610414937606</v>
      </c>
      <c r="I1619" s="4">
        <f t="shared" si="105"/>
        <v>43.97222222222139</v>
      </c>
    </row>
    <row r="1620" spans="1:9" x14ac:dyDescent="0.15">
      <c r="A1620" s="11">
        <v>158.39999999999699</v>
      </c>
      <c r="B1620" s="16">
        <v>1.161</v>
      </c>
      <c r="C1620" s="11">
        <f t="shared" si="102"/>
        <v>7606.7349664882649</v>
      </c>
      <c r="D1620" s="11">
        <f t="shared" si="103"/>
        <v>235.28179250828927</v>
      </c>
      <c r="E1620" s="11">
        <f t="shared" si="104"/>
        <v>401.04850995731886</v>
      </c>
      <c r="F1620" s="11">
        <f>Speed_Calc!B$5*E1620</f>
        <v>360.943658961587</v>
      </c>
      <c r="G1620" s="15">
        <f>Speed_Calc!G$3+Speed_Calc!G$5*A1620^2</f>
        <v>120.61314559999617</v>
      </c>
      <c r="H1620" s="7">
        <f>(F1620-G1620)/Speed_Calc!G$2*9.806</f>
        <v>1.7456896400175994</v>
      </c>
      <c r="I1620" s="4">
        <f t="shared" si="105"/>
        <v>43.999999999999162</v>
      </c>
    </row>
    <row r="1621" spans="1:9" x14ac:dyDescent="0.15">
      <c r="A1621" s="11">
        <v>158.49999999999699</v>
      </c>
      <c r="B1621" s="16">
        <v>1.161</v>
      </c>
      <c r="C1621" s="11">
        <f t="shared" si="102"/>
        <v>7611.5371981590279</v>
      </c>
      <c r="D1621" s="11">
        <f t="shared" si="103"/>
        <v>235.42991408683238</v>
      </c>
      <c r="E1621" s="11">
        <f t="shared" si="104"/>
        <v>401.04780317631509</v>
      </c>
      <c r="F1621" s="11">
        <f>Speed_Calc!B$5*E1621</f>
        <v>360.94302285868361</v>
      </c>
      <c r="G1621" s="15">
        <f>Speed_Calc!G$3+Speed_Calc!G$5*A1621^2</f>
        <v>120.74022249999615</v>
      </c>
      <c r="H1621" s="7">
        <f>(F1621-G1621)/Speed_Calc!G$2*9.806</f>
        <v>1.7447619706053992</v>
      </c>
      <c r="I1621" s="4">
        <f t="shared" si="105"/>
        <v>44.02777777777694</v>
      </c>
    </row>
    <row r="1622" spans="1:9" x14ac:dyDescent="0.15">
      <c r="A1622" s="11">
        <v>158.59999999999701</v>
      </c>
      <c r="B1622" s="16">
        <v>1.161</v>
      </c>
      <c r="C1622" s="11">
        <f t="shared" si="102"/>
        <v>7616.3394298297926</v>
      </c>
      <c r="D1622" s="11">
        <f t="shared" si="103"/>
        <v>235.57746538712044</v>
      </c>
      <c r="E1622" s="11">
        <f t="shared" si="104"/>
        <v>401.046126447186</v>
      </c>
      <c r="F1622" s="11">
        <f>Speed_Calc!B$5*E1622</f>
        <v>360.9415138024674</v>
      </c>
      <c r="G1622" s="15">
        <f>Speed_Calc!G$3+Speed_Calc!G$5*A1622^2</f>
        <v>120.8673795999962</v>
      </c>
      <c r="H1622" s="7">
        <f>(F1622-G1622)/Speed_Calc!G$2*9.806</f>
        <v>1.74382737776995</v>
      </c>
      <c r="I1622" s="4">
        <f t="shared" si="105"/>
        <v>44.055555555554726</v>
      </c>
    </row>
    <row r="1623" spans="1:9" x14ac:dyDescent="0.15">
      <c r="A1623" s="11">
        <v>158.699999999997</v>
      </c>
      <c r="B1623" s="16">
        <v>1.161</v>
      </c>
      <c r="C1623" s="11">
        <f t="shared" si="102"/>
        <v>7621.1416615005519</v>
      </c>
      <c r="D1623" s="11">
        <f t="shared" si="103"/>
        <v>235.72444272565281</v>
      </c>
      <c r="E1623" s="11">
        <f t="shared" si="104"/>
        <v>401.04347533665708</v>
      </c>
      <c r="F1623" s="11">
        <f>Speed_Calc!B$5*E1623</f>
        <v>360.93912780299138</v>
      </c>
      <c r="G1623" s="15">
        <f>Speed_Calc!G$3+Speed_Calc!G$5*A1623^2</f>
        <v>120.99461689999617</v>
      </c>
      <c r="H1623" s="7">
        <f>(F1623-G1623)/Speed_Calc!G$2*9.806</f>
        <v>1.7428858325294598</v>
      </c>
      <c r="I1623" s="4">
        <f t="shared" si="105"/>
        <v>44.083333333332497</v>
      </c>
    </row>
    <row r="1624" spans="1:9" x14ac:dyDescent="0.15">
      <c r="A1624" s="11">
        <v>158.799999999997</v>
      </c>
      <c r="B1624" s="16">
        <v>1.161</v>
      </c>
      <c r="C1624" s="11">
        <f t="shared" si="102"/>
        <v>7625.9438931713166</v>
      </c>
      <c r="D1624" s="11">
        <f t="shared" si="103"/>
        <v>235.87084240780126</v>
      </c>
      <c r="E1624" s="11">
        <f t="shared" si="104"/>
        <v>401.03984540369976</v>
      </c>
      <c r="F1624" s="11">
        <f>Speed_Calc!B$5*E1624</f>
        <v>360.93586086332976</v>
      </c>
      <c r="G1624" s="15">
        <f>Speed_Calc!G$3+Speed_Calc!G$5*A1624^2</f>
        <v>121.12193439999616</v>
      </c>
      <c r="H1624" s="7">
        <f>(F1624-G1624)/Speed_Calc!G$2*9.806</f>
        <v>1.7419373058514436</v>
      </c>
      <c r="I1624" s="4">
        <f t="shared" si="105"/>
        <v>44.111111111110276</v>
      </c>
    </row>
    <row r="1625" spans="1:9" x14ac:dyDescent="0.15">
      <c r="A1625" s="11">
        <v>158.89999999999699</v>
      </c>
      <c r="B1625" s="16">
        <v>1.161</v>
      </c>
      <c r="C1625" s="11">
        <f t="shared" si="102"/>
        <v>7630.7461248420796</v>
      </c>
      <c r="D1625" s="11">
        <f t="shared" si="103"/>
        <v>236.01666072779119</v>
      </c>
      <c r="E1625" s="11">
        <f t="shared" si="104"/>
        <v>401.03523219952694</v>
      </c>
      <c r="F1625" s="11">
        <f>Speed_Calc!B$5*E1625</f>
        <v>360.93170897957424</v>
      </c>
      <c r="G1625" s="15">
        <f>Speed_Calc!G$3+Speed_Calc!G$5*A1625^2</f>
        <v>121.24933209999617</v>
      </c>
      <c r="H1625" s="7">
        <f>(F1625-G1625)/Speed_Calc!G$2*9.806</f>
        <v>1.740981768652698</v>
      </c>
      <c r="I1625" s="4">
        <f t="shared" si="105"/>
        <v>44.138888888888054</v>
      </c>
    </row>
    <row r="1626" spans="1:9" x14ac:dyDescent="0.15">
      <c r="A1626" s="11">
        <v>158.99999999999699</v>
      </c>
      <c r="B1626" s="16">
        <v>1.161</v>
      </c>
      <c r="C1626" s="11">
        <f t="shared" si="102"/>
        <v>7635.5483565128416</v>
      </c>
      <c r="D1626" s="11">
        <f t="shared" si="103"/>
        <v>236.16189396869098</v>
      </c>
      <c r="E1626" s="11">
        <f t="shared" si="104"/>
        <v>401.02963126759596</v>
      </c>
      <c r="F1626" s="11">
        <f>Speed_Calc!B$5*E1626</f>
        <v>360.9266681408364</v>
      </c>
      <c r="G1626" s="15">
        <f>Speed_Calc!G$3+Speed_Calc!G$5*A1626^2</f>
        <v>121.37680999999615</v>
      </c>
      <c r="H1626" s="7">
        <f>(F1626-G1626)/Speed_Calc!G$2*9.806</f>
        <v>1.740019191799318</v>
      </c>
      <c r="I1626" s="4">
        <f t="shared" si="105"/>
        <v>44.166666666665826</v>
      </c>
    </row>
    <row r="1627" spans="1:9" x14ac:dyDescent="0.15">
      <c r="A1627" s="11">
        <v>159.09999999999701</v>
      </c>
      <c r="B1627" s="16">
        <v>1.161</v>
      </c>
      <c r="C1627" s="11">
        <f t="shared" si="102"/>
        <v>7640.3505881836063</v>
      </c>
      <c r="D1627" s="11">
        <f t="shared" si="103"/>
        <v>236.30653840239458</v>
      </c>
      <c r="E1627" s="11">
        <f t="shared" si="104"/>
        <v>401.02303814360602</v>
      </c>
      <c r="F1627" s="11">
        <f>Speed_Calc!B$5*E1627</f>
        <v>360.92073432924542</v>
      </c>
      <c r="G1627" s="15">
        <f>Speed_Calc!G$3+Speed_Calc!G$5*A1627^2</f>
        <v>121.50436809999617</v>
      </c>
      <c r="H1627" s="7">
        <f>(F1627-G1627)/Speed_Calc!G$2*9.806</f>
        <v>1.7390495461066799</v>
      </c>
      <c r="I1627" s="4">
        <f t="shared" si="105"/>
        <v>44.194444444443612</v>
      </c>
    </row>
    <row r="1628" spans="1:9" x14ac:dyDescent="0.15">
      <c r="A1628" s="11">
        <v>159.199999999997</v>
      </c>
      <c r="B1628" s="16">
        <v>1.161</v>
      </c>
      <c r="C1628" s="11">
        <f t="shared" si="102"/>
        <v>7645.1528198543674</v>
      </c>
      <c r="D1628" s="11">
        <f t="shared" si="103"/>
        <v>236.45059028960955</v>
      </c>
      <c r="E1628" s="11">
        <f t="shared" si="104"/>
        <v>401.01544835550112</v>
      </c>
      <c r="F1628" s="11">
        <f>Speed_Calc!B$5*E1628</f>
        <v>360.91390351995102</v>
      </c>
      <c r="G1628" s="15">
        <f>Speed_Calc!G$3+Speed_Calc!G$5*A1628^2</f>
        <v>121.63200639999617</v>
      </c>
      <c r="H1628" s="7">
        <f>(F1628-G1628)/Speed_Calc!G$2*9.806</f>
        <v>1.7380728023394647</v>
      </c>
      <c r="I1628" s="4">
        <f t="shared" si="105"/>
        <v>44.22222222222139</v>
      </c>
    </row>
    <row r="1629" spans="1:9" x14ac:dyDescent="0.15">
      <c r="A1629" s="11">
        <v>159.299999999997</v>
      </c>
      <c r="B1629" s="16">
        <v>1.161</v>
      </c>
      <c r="C1629" s="11">
        <f t="shared" si="102"/>
        <v>7649.9550515251312</v>
      </c>
      <c r="D1629" s="11">
        <f t="shared" si="103"/>
        <v>236.59404587984076</v>
      </c>
      <c r="E1629" s="11">
        <f t="shared" si="104"/>
        <v>401.0068574234665</v>
      </c>
      <c r="F1629" s="11">
        <f>Speed_Calc!B$5*E1629</f>
        <v>360.90617168111987</v>
      </c>
      <c r="G1629" s="15">
        <f>Speed_Calc!G$3+Speed_Calc!G$5*A1629^2</f>
        <v>121.75972489999616</v>
      </c>
      <c r="H1629" s="7">
        <f>(F1629-G1629)/Speed_Calc!G$2*9.806</f>
        <v>1.7370889312116289</v>
      </c>
      <c r="I1629" s="4">
        <f t="shared" si="105"/>
        <v>44.249999999999169</v>
      </c>
    </row>
    <row r="1630" spans="1:9" x14ac:dyDescent="0.15">
      <c r="A1630" s="11">
        <v>159.39999999999699</v>
      </c>
      <c r="B1630" s="16">
        <v>1.161</v>
      </c>
      <c r="C1630" s="11">
        <f t="shared" si="102"/>
        <v>7654.7572831958933</v>
      </c>
      <c r="D1630" s="11">
        <f t="shared" si="103"/>
        <v>236.73690141137786</v>
      </c>
      <c r="E1630" s="11">
        <f t="shared" si="104"/>
        <v>400.9972608599324</v>
      </c>
      <c r="F1630" s="11">
        <f>Speed_Calc!B$5*E1630</f>
        <v>360.89753477393919</v>
      </c>
      <c r="G1630" s="15">
        <f>Speed_Calc!G$3+Speed_Calc!G$5*A1630^2</f>
        <v>121.88752359999614</v>
      </c>
      <c r="H1630" s="7">
        <f>(F1630-G1630)/Speed_Calc!G$2*9.806</f>
        <v>1.7360979033864334</v>
      </c>
      <c r="I1630" s="4">
        <f t="shared" si="105"/>
        <v>44.27777777777694</v>
      </c>
    </row>
    <row r="1631" spans="1:9" x14ac:dyDescent="0.15">
      <c r="A1631" s="11">
        <v>159.49999999999699</v>
      </c>
      <c r="B1631" s="16">
        <v>1.161</v>
      </c>
      <c r="C1631" s="11">
        <f t="shared" si="102"/>
        <v>7659.5595148666553</v>
      </c>
      <c r="D1631" s="11">
        <f t="shared" si="103"/>
        <v>236.87915311127944</v>
      </c>
      <c r="E1631" s="11">
        <f t="shared" si="104"/>
        <v>400.98665416957158</v>
      </c>
      <c r="F1631" s="11">
        <f>Speed_Calc!B$5*E1631</f>
        <v>360.88798875261443</v>
      </c>
      <c r="G1631" s="15">
        <f>Speed_Calc!G$3+Speed_Calc!G$5*A1631^2</f>
        <v>122.01540249999614</v>
      </c>
      <c r="H1631" s="7">
        <f>(F1631-G1631)/Speed_Calc!G$2*9.806</f>
        <v>1.7350996894764259</v>
      </c>
      <c r="I1631" s="4">
        <f t="shared" si="105"/>
        <v>44.305555555554719</v>
      </c>
    </row>
    <row r="1632" spans="1:9" x14ac:dyDescent="0.15">
      <c r="A1632" s="11">
        <v>159.59999999999701</v>
      </c>
      <c r="B1632" s="16">
        <v>1.161</v>
      </c>
      <c r="C1632" s="11">
        <f t="shared" si="102"/>
        <v>7664.3617465374209</v>
      </c>
      <c r="D1632" s="11">
        <f t="shared" si="103"/>
        <v>237.02079719535857</v>
      </c>
      <c r="E1632" s="11">
        <f t="shared" si="104"/>
        <v>400.97503284929832</v>
      </c>
      <c r="F1632" s="11">
        <f>Speed_Calc!B$5*E1632</f>
        <v>360.8775295643685</v>
      </c>
      <c r="G1632" s="15">
        <f>Speed_Calc!G$3+Speed_Calc!G$5*A1632^2</f>
        <v>122.14336159999617</v>
      </c>
      <c r="H1632" s="7">
        <f>(F1632-G1632)/Speed_Calc!G$2*9.806</f>
        <v>1.7340942600434333</v>
      </c>
      <c r="I1632" s="4">
        <f t="shared" si="105"/>
        <v>44.333333333332504</v>
      </c>
    </row>
    <row r="1633" spans="1:9" x14ac:dyDescent="0.15">
      <c r="A1633" s="11">
        <v>159.699999999997</v>
      </c>
      <c r="B1633" s="16">
        <v>1.161</v>
      </c>
      <c r="C1633" s="11">
        <f t="shared" si="102"/>
        <v>7669.1639782081829</v>
      </c>
      <c r="D1633" s="11">
        <f t="shared" si="103"/>
        <v>237.16182986816949</v>
      </c>
      <c r="E1633" s="11">
        <f t="shared" si="104"/>
        <v>400.9623923882715</v>
      </c>
      <c r="F1633" s="11">
        <f>Speed_Calc!B$5*E1633</f>
        <v>360.86615314944436</v>
      </c>
      <c r="G1633" s="15">
        <f>Speed_Calc!G$3+Speed_Calc!G$5*A1633^2</f>
        <v>122.27140089999615</v>
      </c>
      <c r="H1633" s="7">
        <f>(F1633-G1633)/Speed_Calc!G$2*9.806</f>
        <v>1.7330815855985846</v>
      </c>
      <c r="I1633" s="4">
        <f t="shared" si="105"/>
        <v>44.361111111110276</v>
      </c>
    </row>
    <row r="1634" spans="1:9" x14ac:dyDescent="0.15">
      <c r="A1634" s="11">
        <v>159.799999999997</v>
      </c>
      <c r="B1634" s="16">
        <v>1.161</v>
      </c>
      <c r="C1634" s="11">
        <f t="shared" si="102"/>
        <v>7673.9662098789449</v>
      </c>
      <c r="D1634" s="11">
        <f t="shared" si="103"/>
        <v>237.30224732299413</v>
      </c>
      <c r="E1634" s="11">
        <f t="shared" si="104"/>
        <v>400.94872826789498</v>
      </c>
      <c r="F1634" s="11">
        <f>Speed_Calc!B$5*E1634</f>
        <v>360.85385544110551</v>
      </c>
      <c r="G1634" s="15">
        <f>Speed_Calc!G$3+Speed_Calc!G$5*A1634^2</f>
        <v>122.39952039999615</v>
      </c>
      <c r="H1634" s="7">
        <f>(F1634-G1634)/Speed_Calc!G$2*9.806</f>
        <v>1.7320616366023096</v>
      </c>
      <c r="I1634" s="4">
        <f t="shared" si="105"/>
        <v>44.388888888888054</v>
      </c>
    </row>
    <row r="1635" spans="1:9" x14ac:dyDescent="0.15">
      <c r="A1635" s="11">
        <v>159.89999999999699</v>
      </c>
      <c r="B1635" s="16">
        <v>1.161</v>
      </c>
      <c r="C1635" s="11">
        <f t="shared" si="102"/>
        <v>7678.7684415497079</v>
      </c>
      <c r="D1635" s="11">
        <f t="shared" si="103"/>
        <v>237.44204574182496</v>
      </c>
      <c r="E1635" s="11">
        <f t="shared" si="104"/>
        <v>400.93403596181327</v>
      </c>
      <c r="F1635" s="11">
        <f>Speed_Calc!B$5*E1635</f>
        <v>360.84063236563196</v>
      </c>
      <c r="G1635" s="15">
        <f>Speed_Calc!G$3+Speed_Calc!G$5*A1635^2</f>
        <v>122.52772009999613</v>
      </c>
      <c r="H1635" s="7">
        <f>(F1635-G1635)/Speed_Calc!G$2*9.806</f>
        <v>1.7310343834643145</v>
      </c>
      <c r="I1635" s="4">
        <f t="shared" si="105"/>
        <v>44.416666666665833</v>
      </c>
    </row>
    <row r="1636" spans="1:9" x14ac:dyDescent="0.15">
      <c r="A1636" s="11">
        <v>159.99999999999699</v>
      </c>
      <c r="B1636" s="16">
        <v>1.161</v>
      </c>
      <c r="C1636" s="11">
        <f t="shared" si="102"/>
        <v>7683.5706732204699</v>
      </c>
      <c r="D1636" s="11">
        <f t="shared" si="103"/>
        <v>237.58122129535155</v>
      </c>
      <c r="E1636" s="11">
        <f t="shared" si="104"/>
        <v>400.91831093591333</v>
      </c>
      <c r="F1636" s="11">
        <f>Speed_Calc!B$5*E1636</f>
        <v>360.82647984232199</v>
      </c>
      <c r="G1636" s="15">
        <f>Speed_Calc!G$3+Speed_Calc!G$5*A1636^2</f>
        <v>122.65599999999613</v>
      </c>
      <c r="H1636" s="7">
        <f>(F1636-G1636)/Speed_Calc!G$2*9.806</f>
        <v>1.7299997965435903</v>
      </c>
      <c r="I1636" s="4">
        <f t="shared" si="105"/>
        <v>44.444444444443604</v>
      </c>
    </row>
    <row r="1637" spans="1:9" x14ac:dyDescent="0.15">
      <c r="A1637" s="11">
        <v>160.09999999999701</v>
      </c>
      <c r="B1637" s="16">
        <v>1.161</v>
      </c>
      <c r="C1637" s="11">
        <f t="shared" si="102"/>
        <v>7688.3729048912337</v>
      </c>
      <c r="D1637" s="11">
        <f t="shared" si="103"/>
        <v>237.71977014294794</v>
      </c>
      <c r="E1637" s="11">
        <f t="shared" si="104"/>
        <v>400.90154864832704</v>
      </c>
      <c r="F1637" s="11">
        <f>Speed_Calc!B$5*E1637</f>
        <v>360.81139378349434</v>
      </c>
      <c r="G1637" s="15">
        <f>Speed_Calc!G$3+Speed_Calc!G$5*A1637^2</f>
        <v>122.78436009999615</v>
      </c>
      <c r="H1637" s="7">
        <f>(F1637-G1637)/Speed_Calc!G$2*9.806</f>
        <v>1.7289578461484318</v>
      </c>
      <c r="I1637" s="4">
        <f t="shared" si="105"/>
        <v>44.47222222222139</v>
      </c>
    </row>
    <row r="1638" spans="1:9" x14ac:dyDescent="0.15">
      <c r="A1638" s="11">
        <v>160.199999999997</v>
      </c>
      <c r="B1638" s="16">
        <v>1.161</v>
      </c>
      <c r="C1638" s="11">
        <f t="shared" si="102"/>
        <v>7693.1751365619966</v>
      </c>
      <c r="D1638" s="11">
        <f t="shared" si="103"/>
        <v>237.85768843265754</v>
      </c>
      <c r="E1638" s="11">
        <f t="shared" si="104"/>
        <v>400.88374454943033</v>
      </c>
      <c r="F1638" s="11">
        <f>Speed_Calc!B$5*E1638</f>
        <v>360.79537009448728</v>
      </c>
      <c r="G1638" s="15">
        <f>Speed_Calc!G$3+Speed_Calc!G$5*A1638^2</f>
        <v>122.91280039999614</v>
      </c>
      <c r="H1638" s="7">
        <f>(F1638-G1638)/Speed_Calc!G$2*9.806</f>
        <v>1.7279085025364296</v>
      </c>
      <c r="I1638" s="4">
        <f t="shared" si="105"/>
        <v>44.499999999999169</v>
      </c>
    </row>
    <row r="1639" spans="1:9" x14ac:dyDescent="0.15">
      <c r="A1639" s="11">
        <v>160.299999999997</v>
      </c>
      <c r="B1639" s="16">
        <v>1.161</v>
      </c>
      <c r="C1639" s="11">
        <f t="shared" si="102"/>
        <v>7697.9773682327586</v>
      </c>
      <c r="D1639" s="11">
        <f t="shared" si="103"/>
        <v>237.99497230117629</v>
      </c>
      <c r="E1639" s="11">
        <f t="shared" si="104"/>
        <v>400.86489408183922</v>
      </c>
      <c r="F1639" s="11">
        <f>Speed_Calc!B$5*E1639</f>
        <v>360.7784046736553</v>
      </c>
      <c r="G1639" s="15">
        <f>Speed_Calc!G$3+Speed_Calc!G$5*A1639^2</f>
        <v>123.04132089999612</v>
      </c>
      <c r="H1639" s="7">
        <f>(F1639-G1639)/Speed_Calc!G$2*9.806</f>
        <v>1.7268517359144457</v>
      </c>
      <c r="I1639" s="4">
        <f t="shared" si="105"/>
        <v>44.52777777777694</v>
      </c>
    </row>
    <row r="1640" spans="1:9" x14ac:dyDescent="0.15">
      <c r="A1640" s="11">
        <v>160.39999999999699</v>
      </c>
      <c r="B1640" s="16">
        <v>1.161</v>
      </c>
      <c r="C1640" s="11">
        <f t="shared" si="102"/>
        <v>7702.7795999035206</v>
      </c>
      <c r="D1640" s="11">
        <f t="shared" si="103"/>
        <v>238.13161787384254</v>
      </c>
      <c r="E1640" s="11">
        <f t="shared" si="104"/>
        <v>400.84499268041583</v>
      </c>
      <c r="F1640" s="11">
        <f>Speed_Calc!B$5*E1640</f>
        <v>360.76049341237427</v>
      </c>
      <c r="G1640" s="15">
        <f>Speed_Calc!G$3+Speed_Calc!G$5*A1640^2</f>
        <v>123.16992159999613</v>
      </c>
      <c r="H1640" s="7">
        <f>(F1640-G1640)/Speed_Calc!G$2*9.806</f>
        <v>1.7257875164386516</v>
      </c>
      <c r="I1640" s="4">
        <f t="shared" si="105"/>
        <v>44.555555555554719</v>
      </c>
    </row>
    <row r="1641" spans="1:9" x14ac:dyDescent="0.15">
      <c r="A1641" s="11">
        <v>160.49999999999699</v>
      </c>
      <c r="B1641" s="16">
        <v>1.161</v>
      </c>
      <c r="C1641" s="11">
        <f t="shared" si="102"/>
        <v>7707.5818315742863</v>
      </c>
      <c r="D1641" s="11">
        <f t="shared" si="103"/>
        <v>238.26762126461813</v>
      </c>
      <c r="E1641" s="11">
        <f t="shared" si="104"/>
        <v>400.82403577226228</v>
      </c>
      <c r="F1641" s="11">
        <f>Speed_Calc!B$5*E1641</f>
        <v>360.74163219503606</v>
      </c>
      <c r="G1641" s="15">
        <f>Speed_Calc!G$3+Speed_Calc!G$5*A1641^2</f>
        <v>123.29860249999611</v>
      </c>
      <c r="H1641" s="7">
        <f>(F1641-G1641)/Speed_Calc!G$2*9.806</f>
        <v>1.7247158142144903</v>
      </c>
      <c r="I1641" s="4">
        <f t="shared" si="105"/>
        <v>44.583333333332497</v>
      </c>
    </row>
    <row r="1642" spans="1:9" x14ac:dyDescent="0.15">
      <c r="A1642" s="11">
        <v>160.59999999999701</v>
      </c>
      <c r="B1642" s="16">
        <v>1.161</v>
      </c>
      <c r="C1642" s="11">
        <f t="shared" si="102"/>
        <v>7712.3840632450501</v>
      </c>
      <c r="D1642" s="11">
        <f t="shared" si="103"/>
        <v>238.40297857607874</v>
      </c>
      <c r="E1642" s="11">
        <f t="shared" si="104"/>
        <v>400.80201877672761</v>
      </c>
      <c r="F1642" s="11">
        <f>Speed_Calc!B$5*E1642</f>
        <v>360.72181689905483</v>
      </c>
      <c r="G1642" s="15">
        <f>Speed_Calc!G$3+Speed_Calc!G$5*A1642^2</f>
        <v>123.42736359999614</v>
      </c>
      <c r="H1642" s="7">
        <f>(F1642-G1642)/Speed_Calc!G$2*9.806</f>
        <v>1.723636599296718</v>
      </c>
      <c r="I1642" s="4">
        <f t="shared" si="105"/>
        <v>44.611111111110283</v>
      </c>
    </row>
    <row r="1643" spans="1:9" x14ac:dyDescent="0.15">
      <c r="A1643" s="11">
        <v>160.699999999997</v>
      </c>
      <c r="B1643" s="16">
        <v>1.161</v>
      </c>
      <c r="C1643" s="11">
        <f t="shared" si="102"/>
        <v>7717.1862949158112</v>
      </c>
      <c r="D1643" s="11">
        <f t="shared" si="103"/>
        <v>238.537685899396</v>
      </c>
      <c r="E1643" s="11">
        <f t="shared" si="104"/>
        <v>400.77893710540224</v>
      </c>
      <c r="F1643" s="11">
        <f>Speed_Calc!B$5*E1643</f>
        <v>360.70104339486204</v>
      </c>
      <c r="G1643" s="15">
        <f>Speed_Calc!G$3+Speed_Calc!G$5*A1643^2</f>
        <v>123.55620489999613</v>
      </c>
      <c r="H1643" s="7">
        <f>(F1643-G1643)/Speed_Calc!G$2*9.806</f>
        <v>1.7225498416893741</v>
      </c>
      <c r="I1643" s="4">
        <f t="shared" si="105"/>
        <v>44.638888888888054</v>
      </c>
    </row>
    <row r="1644" spans="1:9" x14ac:dyDescent="0.15">
      <c r="A1644" s="11">
        <v>160.799999999997</v>
      </c>
      <c r="B1644" s="16">
        <v>1.161</v>
      </c>
      <c r="C1644" s="11">
        <f t="shared" si="102"/>
        <v>7721.9885265865732</v>
      </c>
      <c r="D1644" s="11">
        <f t="shared" si="103"/>
        <v>238.67173931432399</v>
      </c>
      <c r="E1644" s="11">
        <f t="shared" si="104"/>
        <v>400.75478616211871</v>
      </c>
      <c r="F1644" s="11">
        <f>Speed_Calc!B$5*E1644</f>
        <v>360.67930754590685</v>
      </c>
      <c r="G1644" s="15">
        <f>Speed_Calc!G$3+Speed_Calc!G$5*A1644^2</f>
        <v>123.68512639999612</v>
      </c>
      <c r="H1644" s="7">
        <f>(F1644-G1644)/Speed_Calc!G$2*9.806</f>
        <v>1.7214555113457779</v>
      </c>
      <c r="I1644" s="4">
        <f t="shared" si="105"/>
        <v>44.666666666665833</v>
      </c>
    </row>
    <row r="1645" spans="1:9" x14ac:dyDescent="0.15">
      <c r="A1645" s="11">
        <v>160.89999999999699</v>
      </c>
      <c r="B1645" s="16">
        <v>1.161</v>
      </c>
      <c r="C1645" s="11">
        <f t="shared" si="102"/>
        <v>7726.7907582573371</v>
      </c>
      <c r="D1645" s="11">
        <f t="shared" si="103"/>
        <v>238.80513488918513</v>
      </c>
      <c r="E1645" s="11">
        <f t="shared" si="104"/>
        <v>400.72956134295333</v>
      </c>
      <c r="F1645" s="11">
        <f>Speed_Calc!B$5*E1645</f>
        <v>360.65660520865799</v>
      </c>
      <c r="G1645" s="15">
        <f>Speed_Calc!G$3+Speed_Calc!G$5*A1645^2</f>
        <v>123.81412809999611</v>
      </c>
      <c r="H1645" s="7">
        <f>(F1645-G1645)/Speed_Calc!G$2*9.806</f>
        <v>1.7203535781685468</v>
      </c>
      <c r="I1645" s="4">
        <f t="shared" si="105"/>
        <v>44.694444444443612</v>
      </c>
    </row>
    <row r="1646" spans="1:9" x14ac:dyDescent="0.15">
      <c r="A1646" s="11">
        <v>160.99999999999699</v>
      </c>
      <c r="B1646" s="16">
        <v>1.161</v>
      </c>
      <c r="C1646" s="11">
        <f t="shared" si="102"/>
        <v>7731.5929899280991</v>
      </c>
      <c r="D1646" s="11">
        <f t="shared" si="103"/>
        <v>238.93786868085601</v>
      </c>
      <c r="E1646" s="11">
        <f t="shared" si="104"/>
        <v>400.70325803622575</v>
      </c>
      <c r="F1646" s="11">
        <f>Speed_Calc!B$5*E1646</f>
        <v>360.6329322326032</v>
      </c>
      <c r="G1646" s="15">
        <f>Speed_Calc!G$3+Speed_Calc!G$5*A1646^2</f>
        <v>123.9432099999961</v>
      </c>
      <c r="H1646" s="7">
        <f>(F1646-G1646)/Speed_Calc!G$2*9.806</f>
        <v>1.7192440120095889</v>
      </c>
      <c r="I1646" s="4">
        <f t="shared" si="105"/>
        <v>44.722222222221383</v>
      </c>
    </row>
    <row r="1647" spans="1:9" x14ac:dyDescent="0.15">
      <c r="A1647" s="11">
        <v>161.09999999999701</v>
      </c>
      <c r="B1647" s="16">
        <v>1.161</v>
      </c>
      <c r="C1647" s="11">
        <f t="shared" si="102"/>
        <v>7736.3952215988629</v>
      </c>
      <c r="D1647" s="11">
        <f t="shared" si="103"/>
        <v>239.06993673475409</v>
      </c>
      <c r="E1647" s="11">
        <f t="shared" si="104"/>
        <v>400.67587162250044</v>
      </c>
      <c r="F1647" s="11">
        <f>Speed_Calc!B$5*E1647</f>
        <v>360.60828446025039</v>
      </c>
      <c r="G1647" s="15">
        <f>Speed_Calc!G$3+Speed_Calc!G$5*A1647^2</f>
        <v>124.07237209999612</v>
      </c>
      <c r="H1647" s="7">
        <f>(F1647-G1647)/Speed_Calc!G$2*9.806</f>
        <v>1.7181267826701134</v>
      </c>
      <c r="I1647" s="4">
        <f t="shared" si="105"/>
        <v>44.749999999999169</v>
      </c>
    </row>
    <row r="1648" spans="1:9" x14ac:dyDescent="0.15">
      <c r="A1648" s="11">
        <v>161.199999999997</v>
      </c>
      <c r="B1648" s="16">
        <v>1.161</v>
      </c>
      <c r="C1648" s="11">
        <f t="shared" si="102"/>
        <v>7741.1974532696258</v>
      </c>
      <c r="D1648" s="11">
        <f t="shared" si="103"/>
        <v>239.20133508482104</v>
      </c>
      <c r="E1648" s="11">
        <f t="shared" si="104"/>
        <v>400.64739747458367</v>
      </c>
      <c r="F1648" s="11">
        <f>Speed_Calc!B$5*E1648</f>
        <v>360.58265772712531</v>
      </c>
      <c r="G1648" s="15">
        <f>Speed_Calc!G$3+Speed_Calc!G$5*A1648^2</f>
        <v>124.20161439999612</v>
      </c>
      <c r="H1648" s="7">
        <f>(F1648-G1648)/Speed_Calc!G$2*9.806</f>
        <v>1.7170018599006138</v>
      </c>
      <c r="I1648" s="4">
        <f t="shared" si="105"/>
        <v>44.777777777776947</v>
      </c>
    </row>
    <row r="1649" spans="1:9" x14ac:dyDescent="0.15">
      <c r="A1649" s="11">
        <v>161.299999999997</v>
      </c>
      <c r="B1649" s="16">
        <v>1.161</v>
      </c>
      <c r="C1649" s="11">
        <f t="shared" si="102"/>
        <v>7745.9996849403879</v>
      </c>
      <c r="D1649" s="11">
        <f t="shared" si="103"/>
        <v>239.33205975350657</v>
      </c>
      <c r="E1649" s="11">
        <f t="shared" si="104"/>
        <v>400.61783095752003</v>
      </c>
      <c r="F1649" s="11">
        <f>Speed_Calc!B$5*E1649</f>
        <v>360.55604786176804</v>
      </c>
      <c r="G1649" s="15">
        <f>Speed_Calc!G$3+Speed_Calc!G$5*A1649^2</f>
        <v>124.3309368999961</v>
      </c>
      <c r="H1649" s="7">
        <f>(F1649-G1649)/Speed_Calc!G$2*9.806</f>
        <v>1.7158692134008411</v>
      </c>
      <c r="I1649" s="4">
        <f t="shared" si="105"/>
        <v>44.805555555554719</v>
      </c>
    </row>
    <row r="1650" spans="1:9" x14ac:dyDescent="0.15">
      <c r="A1650" s="11">
        <v>161.39999999999699</v>
      </c>
      <c r="B1650" s="16">
        <v>1.161</v>
      </c>
      <c r="C1650" s="11">
        <f t="shared" si="102"/>
        <v>7750.8019166111517</v>
      </c>
      <c r="D1650" s="11">
        <f t="shared" si="103"/>
        <v>239.46210675176334</v>
      </c>
      <c r="E1650" s="11">
        <f t="shared" si="104"/>
        <v>400.58716742860781</v>
      </c>
      <c r="F1650" s="11">
        <f>Speed_Calc!B$5*E1650</f>
        <v>360.52845068574703</v>
      </c>
      <c r="G1650" s="15">
        <f>Speed_Calc!G$3+Speed_Calc!G$5*A1650^2</f>
        <v>124.46033959999609</v>
      </c>
      <c r="H1650" s="7">
        <f>(F1650-G1650)/Speed_Calc!G$2*9.806</f>
        <v>1.7147288128199063</v>
      </c>
      <c r="I1650" s="4">
        <f t="shared" si="105"/>
        <v>44.833333333332497</v>
      </c>
    </row>
    <row r="1651" spans="1:9" x14ac:dyDescent="0.15">
      <c r="A1651" s="11">
        <v>161.49999999999699</v>
      </c>
      <c r="B1651" s="16">
        <v>1.161</v>
      </c>
      <c r="C1651" s="11">
        <f t="shared" si="102"/>
        <v>7755.6041482819137</v>
      </c>
      <c r="D1651" s="11">
        <f t="shared" si="103"/>
        <v>239.59147207902018</v>
      </c>
      <c r="E1651" s="11">
        <f t="shared" si="104"/>
        <v>400.55540223737859</v>
      </c>
      <c r="F1651" s="11">
        <f>Speed_Calc!B$5*E1651</f>
        <v>360.49986201364072</v>
      </c>
      <c r="G1651" s="15">
        <f>Speed_Calc!G$3+Speed_Calc!G$5*A1651^2</f>
        <v>124.5898224999961</v>
      </c>
      <c r="H1651" s="7">
        <f>(F1651-G1651)/Speed_Calc!G$2*9.806</f>
        <v>1.7135806277561474</v>
      </c>
      <c r="I1651" s="4">
        <f t="shared" si="105"/>
        <v>44.861111111110276</v>
      </c>
    </row>
    <row r="1652" spans="1:9" x14ac:dyDescent="0.15">
      <c r="A1652" s="11">
        <v>161.59999999999701</v>
      </c>
      <c r="B1652" s="16">
        <v>1.161</v>
      </c>
      <c r="C1652" s="11">
        <f t="shared" si="102"/>
        <v>7760.4063799526775</v>
      </c>
      <c r="D1652" s="11">
        <f t="shared" si="103"/>
        <v>239.72015172317737</v>
      </c>
      <c r="E1652" s="11">
        <f t="shared" si="104"/>
        <v>400.52253072561319</v>
      </c>
      <c r="F1652" s="11">
        <f>Speed_Calc!B$5*E1652</f>
        <v>360.47027765305188</v>
      </c>
      <c r="G1652" s="15">
        <f>Speed_Calc!G$3+Speed_Calc!G$5*A1652^2</f>
        <v>124.71938559999612</v>
      </c>
      <c r="H1652" s="7">
        <f>(F1652-G1652)/Speed_Calc!G$2*9.806</f>
        <v>1.712424627757233</v>
      </c>
      <c r="I1652" s="4">
        <f t="shared" si="105"/>
        <v>44.888888888888054</v>
      </c>
    </row>
    <row r="1653" spans="1:9" x14ac:dyDescent="0.15">
      <c r="A1653" s="11">
        <v>161.699999999997</v>
      </c>
      <c r="B1653" s="16">
        <v>1.161</v>
      </c>
      <c r="C1653" s="11">
        <f t="shared" si="102"/>
        <v>7765.2086116234395</v>
      </c>
      <c r="D1653" s="11">
        <f t="shared" si="103"/>
        <v>239.84814166058675</v>
      </c>
      <c r="E1653" s="11">
        <f t="shared" si="104"/>
        <v>400.48854822733227</v>
      </c>
      <c r="F1653" s="11">
        <f>Speed_Calc!B$5*E1653</f>
        <v>360.43969340459904</v>
      </c>
      <c r="G1653" s="15">
        <f>Speed_Calc!G$3+Speed_Calc!G$5*A1653^2</f>
        <v>124.84902889999611</v>
      </c>
      <c r="H1653" s="7">
        <f>(F1653-G1653)/Speed_Calc!G$2*9.806</f>
        <v>1.7112607823201007</v>
      </c>
      <c r="I1653" s="4">
        <f t="shared" si="105"/>
        <v>44.916666666665833</v>
      </c>
    </row>
    <row r="1654" spans="1:9" x14ac:dyDescent="0.15">
      <c r="A1654" s="11">
        <v>161.799999999997</v>
      </c>
      <c r="B1654" s="16">
        <v>1.161</v>
      </c>
      <c r="C1654" s="11">
        <f t="shared" si="102"/>
        <v>7770.0108432942043</v>
      </c>
      <c r="D1654" s="11">
        <f t="shared" si="103"/>
        <v>239.97543785604017</v>
      </c>
      <c r="E1654" s="11">
        <f t="shared" si="104"/>
        <v>400.45345006880115</v>
      </c>
      <c r="F1654" s="11">
        <f>Speed_Calc!B$5*E1654</f>
        <v>360.40810506192105</v>
      </c>
      <c r="G1654" s="15">
        <f>Speed_Calc!G$3+Speed_Calc!G$5*A1654^2</f>
        <v>124.9787523999961</v>
      </c>
      <c r="H1654" s="7">
        <f>(F1654-G1654)/Speed_Calc!G$2*9.806</f>
        <v>1.7100890608909896</v>
      </c>
      <c r="I1654" s="4">
        <f t="shared" si="105"/>
        <v>44.944444444443612</v>
      </c>
    </row>
    <row r="1655" spans="1:9" x14ac:dyDescent="0.15">
      <c r="A1655" s="11">
        <v>161.89999999999699</v>
      </c>
      <c r="B1655" s="16">
        <v>1.161</v>
      </c>
      <c r="C1655" s="11">
        <f t="shared" si="102"/>
        <v>7774.8130749649645</v>
      </c>
      <c r="D1655" s="11">
        <f t="shared" si="103"/>
        <v>240.1020362627537</v>
      </c>
      <c r="E1655" s="11">
        <f t="shared" si="104"/>
        <v>400.41723156852811</v>
      </c>
      <c r="F1655" s="11">
        <f>Speed_Calc!B$5*E1655</f>
        <v>360.3755084116753</v>
      </c>
      <c r="G1655" s="15">
        <f>Speed_Calc!G$3+Speed_Calc!G$5*A1655^2</f>
        <v>125.10855609999608</v>
      </c>
      <c r="H1655" s="7">
        <f>(F1655-G1655)/Speed_Calc!G$2*9.806</f>
        <v>1.7089094328654268</v>
      </c>
      <c r="I1655" s="4">
        <f t="shared" si="105"/>
        <v>44.972222222221383</v>
      </c>
    </row>
    <row r="1656" spans="1:9" x14ac:dyDescent="0.15">
      <c r="A1656" s="11">
        <v>161.99999999999699</v>
      </c>
      <c r="B1656" s="16">
        <v>1.161</v>
      </c>
      <c r="C1656" s="11">
        <f t="shared" si="102"/>
        <v>7779.6153066357283</v>
      </c>
      <c r="D1656" s="11">
        <f t="shared" si="103"/>
        <v>240.22793282235344</v>
      </c>
      <c r="E1656" s="11">
        <f t="shared" si="104"/>
        <v>400.37988803726319</v>
      </c>
      <c r="F1656" s="11">
        <f>Speed_Calc!B$5*E1656</f>
        <v>360.34189923353688</v>
      </c>
      <c r="G1656" s="15">
        <f>Speed_Calc!G$3+Speed_Calc!G$5*A1656^2</f>
        <v>125.23843999999607</v>
      </c>
      <c r="H1656" s="7">
        <f>(F1656-G1656)/Speed_Calc!G$2*9.806</f>
        <v>1.7077218675882229</v>
      </c>
      <c r="I1656" s="4">
        <f t="shared" si="105"/>
        <v>44.999999999999162</v>
      </c>
    </row>
    <row r="1657" spans="1:9" x14ac:dyDescent="0.15">
      <c r="A1657" s="11">
        <v>162.09999999999701</v>
      </c>
      <c r="B1657" s="16">
        <v>1.161</v>
      </c>
      <c r="C1657" s="11">
        <f t="shared" si="102"/>
        <v>7784.4175383064921</v>
      </c>
      <c r="D1657" s="11">
        <f t="shared" si="103"/>
        <v>240.35312346486293</v>
      </c>
      <c r="E1657" s="11">
        <f t="shared" si="104"/>
        <v>400.34141477800239</v>
      </c>
      <c r="F1657" s="11">
        <f>Speed_Calc!B$5*E1657</f>
        <v>360.30727330020216</v>
      </c>
      <c r="G1657" s="15">
        <f>Speed_Calc!G$3+Speed_Calc!G$5*A1657^2</f>
        <v>125.36840409999611</v>
      </c>
      <c r="H1657" s="7">
        <f>(F1657-G1657)/Speed_Calc!G$2*9.806</f>
        <v>1.7065263343534967</v>
      </c>
      <c r="I1657" s="4">
        <f t="shared" si="105"/>
        <v>45.027777777776947</v>
      </c>
    </row>
    <row r="1658" spans="1:9" x14ac:dyDescent="0.15">
      <c r="A1658" s="11">
        <v>162.199999999997</v>
      </c>
      <c r="B1658" s="16">
        <v>1.161</v>
      </c>
      <c r="C1658" s="11">
        <f t="shared" si="102"/>
        <v>7789.2197699772551</v>
      </c>
      <c r="D1658" s="11">
        <f t="shared" si="103"/>
        <v>240.47760410868594</v>
      </c>
      <c r="E1658" s="11">
        <f t="shared" si="104"/>
        <v>400.30180708598266</v>
      </c>
      <c r="F1658" s="11">
        <f>Speed_Calc!B$5*E1658</f>
        <v>360.27162637738439</v>
      </c>
      <c r="G1658" s="15">
        <f>Speed_Calc!G$3+Speed_Calc!G$5*A1658^2</f>
        <v>125.49844839999609</v>
      </c>
      <c r="H1658" s="7">
        <f>(F1658-G1658)/Speed_Calc!G$2*9.806</f>
        <v>1.7053228024046438</v>
      </c>
      <c r="I1658" s="4">
        <f t="shared" si="105"/>
        <v>45.055555555554726</v>
      </c>
    </row>
    <row r="1659" spans="1:9" x14ac:dyDescent="0.15">
      <c r="A1659" s="11">
        <v>162.299999999997</v>
      </c>
      <c r="B1659" s="16">
        <v>1.161</v>
      </c>
      <c r="C1659" s="11">
        <f t="shared" si="102"/>
        <v>7794.0220016480171</v>
      </c>
      <c r="D1659" s="11">
        <f t="shared" si="103"/>
        <v>240.60137066059286</v>
      </c>
      <c r="E1659" s="11">
        <f t="shared" si="104"/>
        <v>400.26106024868318</v>
      </c>
      <c r="F1659" s="11">
        <f>Speed_Calc!B$5*E1659</f>
        <v>360.2349542238149</v>
      </c>
      <c r="G1659" s="15">
        <f>Speed_Calc!G$3+Speed_Calc!G$5*A1659^2</f>
        <v>125.62857289999609</v>
      </c>
      <c r="H1659" s="7">
        <f>(F1659-G1659)/Speed_Calc!G$2*9.806</f>
        <v>1.7041112409343462</v>
      </c>
      <c r="I1659" s="4">
        <f t="shared" si="105"/>
        <v>45.083333333332497</v>
      </c>
    </row>
    <row r="1660" spans="1:9" x14ac:dyDescent="0.15">
      <c r="A1660" s="11">
        <v>162.39999999999699</v>
      </c>
      <c r="B1660" s="16">
        <v>1.161</v>
      </c>
      <c r="C1660" s="11">
        <f t="shared" si="102"/>
        <v>7798.8242333187809</v>
      </c>
      <c r="D1660" s="11">
        <f t="shared" si="103"/>
        <v>240.72441901570971</v>
      </c>
      <c r="E1660" s="11">
        <f t="shared" si="104"/>
        <v>400.21916954583025</v>
      </c>
      <c r="F1660" s="11">
        <f>Speed_Calc!B$5*E1660</f>
        <v>360.19725259124726</v>
      </c>
      <c r="G1660" s="15">
        <f>Speed_Calc!G$3+Speed_Calc!G$5*A1660^2</f>
        <v>125.75877759999608</v>
      </c>
      <c r="H1660" s="7">
        <f>(F1660-G1660)/Speed_Calc!G$2*9.806</f>
        <v>1.7028916190845993</v>
      </c>
      <c r="I1660" s="4">
        <f t="shared" si="105"/>
        <v>45.111111111110276</v>
      </c>
    </row>
    <row r="1661" spans="1:9" x14ac:dyDescent="0.15">
      <c r="A1661" s="11">
        <v>162.49999999999699</v>
      </c>
      <c r="B1661" s="16">
        <v>1.161</v>
      </c>
      <c r="C1661" s="11">
        <f t="shared" si="102"/>
        <v>7803.6264649895429</v>
      </c>
      <c r="D1661" s="11">
        <f t="shared" si="103"/>
        <v>240.84674505749859</v>
      </c>
      <c r="E1661" s="11">
        <f t="shared" si="104"/>
        <v>400.1761302493897</v>
      </c>
      <c r="F1661" s="11">
        <f>Speed_Calc!B$5*E1661</f>
        <v>360.15851722445075</v>
      </c>
      <c r="G1661" s="15">
        <f>Speed_Calc!G$3+Speed_Calc!G$5*A1661^2</f>
        <v>125.88906249999607</v>
      </c>
      <c r="H1661" s="7">
        <f>(F1661-G1661)/Speed_Calc!G$2*9.806</f>
        <v>1.7016639059466685</v>
      </c>
      <c r="I1661" s="4">
        <f t="shared" si="105"/>
        <v>45.138888888888054</v>
      </c>
    </row>
    <row r="1662" spans="1:9" x14ac:dyDescent="0.15">
      <c r="A1662" s="11">
        <v>162.59999999999701</v>
      </c>
      <c r="B1662" s="16">
        <v>1.161</v>
      </c>
      <c r="C1662" s="11">
        <f t="shared" si="102"/>
        <v>7808.4286966603049</v>
      </c>
      <c r="D1662" s="11">
        <f t="shared" si="103"/>
        <v>240.968344657746</v>
      </c>
      <c r="E1662" s="11">
        <f t="shared" si="104"/>
        <v>400.13193762357099</v>
      </c>
      <c r="F1662" s="11">
        <f>Speed_Calc!B$5*E1662</f>
        <v>360.11874386121389</v>
      </c>
      <c r="G1662" s="15">
        <f>Speed_Calc!G$3+Speed_Calc!G$5*A1662^2</f>
        <v>126.01942759999609</v>
      </c>
      <c r="H1662" s="7">
        <f>(F1662-G1662)/Speed_Calc!G$2*9.806</f>
        <v>1.7004280705611121</v>
      </c>
      <c r="I1662" s="4">
        <f t="shared" si="105"/>
        <v>45.166666666665833</v>
      </c>
    </row>
    <row r="1663" spans="1:9" x14ac:dyDescent="0.15">
      <c r="A1663" s="11">
        <v>162.699999999997</v>
      </c>
      <c r="B1663" s="16">
        <v>1.161</v>
      </c>
      <c r="C1663" s="11">
        <f t="shared" si="102"/>
        <v>7813.2309283310697</v>
      </c>
      <c r="D1663" s="11">
        <f t="shared" si="103"/>
        <v>241.08921367654983</v>
      </c>
      <c r="E1663" s="11">
        <f t="shared" si="104"/>
        <v>400.08658692482885</v>
      </c>
      <c r="F1663" s="11">
        <f>Speed_Calc!B$5*E1663</f>
        <v>360.07792823234598</v>
      </c>
      <c r="G1663" s="15">
        <f>Speed_Calc!G$3+Speed_Calc!G$5*A1663^2</f>
        <v>126.14987289999608</v>
      </c>
      <c r="H1663" s="7">
        <f>(F1663-G1663)/Speed_Calc!G$2*9.806</f>
        <v>1.699184081917795</v>
      </c>
      <c r="I1663" s="4">
        <f t="shared" si="105"/>
        <v>45.194444444443612</v>
      </c>
    </row>
    <row r="1664" spans="1:9" x14ac:dyDescent="0.15">
      <c r="A1664" s="11">
        <v>162.799999999997</v>
      </c>
      <c r="B1664" s="16">
        <v>1.161</v>
      </c>
      <c r="C1664" s="11">
        <f t="shared" si="102"/>
        <v>7818.0331600018335</v>
      </c>
      <c r="D1664" s="11">
        <f t="shared" si="103"/>
        <v>241.20934796230119</v>
      </c>
      <c r="E1664" s="11">
        <f t="shared" si="104"/>
        <v>400.04007340185819</v>
      </c>
      <c r="F1664" s="11">
        <f>Speed_Calc!B$5*E1664</f>
        <v>360.03606606167239</v>
      </c>
      <c r="G1664" s="15">
        <f>Speed_Calc!G$3+Speed_Calc!G$5*A1664^2</f>
        <v>126.28039839999607</v>
      </c>
      <c r="H1664" s="7">
        <f>(F1664-G1664)/Speed_Calc!G$2*9.806</f>
        <v>1.6979319089558502</v>
      </c>
      <c r="I1664" s="4">
        <f t="shared" si="105"/>
        <v>45.22222222222139</v>
      </c>
    </row>
    <row r="1665" spans="1:9" x14ac:dyDescent="0.15">
      <c r="A1665" s="11">
        <v>162.89999999999699</v>
      </c>
      <c r="B1665" s="16">
        <v>1.161</v>
      </c>
      <c r="C1665" s="11">
        <f t="shared" si="102"/>
        <v>7822.8353916725937</v>
      </c>
      <c r="D1665" s="11">
        <f t="shared" si="103"/>
        <v>241.32874335167347</v>
      </c>
      <c r="E1665" s="11">
        <f t="shared" si="104"/>
        <v>399.99239229559879</v>
      </c>
      <c r="F1665" s="11">
        <f>Speed_Calc!B$5*E1665</f>
        <v>359.99315306603893</v>
      </c>
      <c r="G1665" s="15">
        <f>Speed_Calc!G$3+Speed_Calc!G$5*A1665^2</f>
        <v>126.41100409999606</v>
      </c>
      <c r="H1665" s="7">
        <f>(F1665-G1665)/Speed_Calc!G$2*9.806</f>
        <v>1.6966715205637157</v>
      </c>
      <c r="I1665" s="4">
        <f t="shared" si="105"/>
        <v>45.249999999999162</v>
      </c>
    </row>
    <row r="1666" spans="1:9" x14ac:dyDescent="0.15">
      <c r="A1666" s="11">
        <v>162.99999999999699</v>
      </c>
      <c r="B1666" s="16">
        <v>1.161</v>
      </c>
      <c r="C1666" s="11">
        <f t="shared" si="102"/>
        <v>7827.6376233433575</v>
      </c>
      <c r="D1666" s="11">
        <f t="shared" si="103"/>
        <v>241.44739566960718</v>
      </c>
      <c r="E1666" s="11">
        <f t="shared" si="104"/>
        <v>399.9435388392339</v>
      </c>
      <c r="F1666" s="11">
        <f>Speed_Calc!B$5*E1666</f>
        <v>359.9491849553105</v>
      </c>
      <c r="G1666" s="15">
        <f>Speed_Calc!G$3+Speed_Calc!G$5*A1666^2</f>
        <v>126.54168999999605</v>
      </c>
      <c r="H1666" s="7">
        <f>(F1666-G1666)/Speed_Calc!G$2*9.806</f>
        <v>1.695402885579121</v>
      </c>
      <c r="I1666" s="4">
        <f t="shared" si="105"/>
        <v>45.27777777777694</v>
      </c>
    </row>
    <row r="1667" spans="1:9" x14ac:dyDescent="0.15">
      <c r="A1667" s="11">
        <v>163.09999999999701</v>
      </c>
      <c r="B1667" s="16">
        <v>1.161</v>
      </c>
      <c r="C1667" s="11">
        <f t="shared" si="102"/>
        <v>7832.4398550141213</v>
      </c>
      <c r="D1667" s="11">
        <f t="shared" si="103"/>
        <v>241.56530072929505</v>
      </c>
      <c r="E1667" s="11">
        <f t="shared" si="104"/>
        <v>399.89350825819037</v>
      </c>
      <c r="F1667" s="11">
        <f>Speed_Calc!B$5*E1667</f>
        <v>359.90415743237133</v>
      </c>
      <c r="G1667" s="15">
        <f>Speed_Calc!G$3+Speed_Calc!G$5*A1667^2</f>
        <v>126.67245609999608</v>
      </c>
      <c r="H1667" s="7">
        <f>(F1667-G1667)/Speed_Calc!G$2*9.806</f>
        <v>1.6941259727890898</v>
      </c>
      <c r="I1667" s="4">
        <f t="shared" si="105"/>
        <v>45.305555555554726</v>
      </c>
    </row>
    <row r="1668" spans="1:9" x14ac:dyDescent="0.15">
      <c r="A1668" s="11">
        <v>163.199999999997</v>
      </c>
      <c r="B1668" s="16">
        <v>1.161</v>
      </c>
      <c r="C1668" s="11">
        <f t="shared" si="102"/>
        <v>7837.2420866848834</v>
      </c>
      <c r="D1668" s="11">
        <f t="shared" si="103"/>
        <v>241.68245433216708</v>
      </c>
      <c r="E1668" s="11">
        <f t="shared" si="104"/>
        <v>399.84229577013673</v>
      </c>
      <c r="F1668" s="11">
        <f>Speed_Calc!B$5*E1668</f>
        <v>359.85806619312308</v>
      </c>
      <c r="G1668" s="15">
        <f>Speed_Calc!G$3+Speed_Calc!G$5*A1668^2</f>
        <v>126.80330239999607</v>
      </c>
      <c r="H1668" s="7">
        <f>(F1668-G1668)/Speed_Calc!G$2*9.806</f>
        <v>1.6928407509299284</v>
      </c>
      <c r="I1668" s="4">
        <f t="shared" si="105"/>
        <v>45.333333333332497</v>
      </c>
    </row>
    <row r="1669" spans="1:9" x14ac:dyDescent="0.15">
      <c r="A1669" s="11">
        <v>163.299999999997</v>
      </c>
      <c r="B1669" s="16">
        <v>1.161</v>
      </c>
      <c r="C1669" s="11">
        <f t="shared" si="102"/>
        <v>7842.0443183556463</v>
      </c>
      <c r="D1669" s="11">
        <f t="shared" si="103"/>
        <v>241.7988522678761</v>
      </c>
      <c r="E1669" s="11">
        <f t="shared" si="104"/>
        <v>399.78989658498318</v>
      </c>
      <c r="F1669" s="11">
        <f>Speed_Calc!B$5*E1669</f>
        <v>359.81090692648485</v>
      </c>
      <c r="G1669" s="15">
        <f>Speed_Calc!G$3+Speed_Calc!G$5*A1669^2</f>
        <v>126.93422889999607</v>
      </c>
      <c r="H1669" s="7">
        <f>(F1669-G1669)/Speed_Calc!G$2*9.806</f>
        <v>1.6915471886872213</v>
      </c>
      <c r="I1669" s="4">
        <f t="shared" si="105"/>
        <v>45.361111111110276</v>
      </c>
    </row>
    <row r="1670" spans="1:9" x14ac:dyDescent="0.15">
      <c r="A1670" s="11">
        <v>163.39999999999699</v>
      </c>
      <c r="B1670" s="16">
        <v>1.161</v>
      </c>
      <c r="C1670" s="11">
        <f t="shared" si="102"/>
        <v>7846.8465500264083</v>
      </c>
      <c r="D1670" s="11">
        <f t="shared" si="103"/>
        <v>241.91449031428573</v>
      </c>
      <c r="E1670" s="11">
        <f t="shared" si="104"/>
        <v>399.73630590488591</v>
      </c>
      <c r="F1670" s="11">
        <f>Speed_Calc!B$5*E1670</f>
        <v>359.76267531439731</v>
      </c>
      <c r="G1670" s="15">
        <f>Speed_Calc!G$3+Speed_Calc!G$5*A1670^2</f>
        <v>127.06523559999606</v>
      </c>
      <c r="H1670" s="7">
        <f>(F1670-G1670)/Speed_Calc!G$2*9.806</f>
        <v>1.6902452546958655</v>
      </c>
      <c r="I1670" s="4">
        <f t="shared" si="105"/>
        <v>45.388888888888054</v>
      </c>
    </row>
    <row r="1671" spans="1:9" x14ac:dyDescent="0.15">
      <c r="A1671" s="11">
        <v>163.49999999999699</v>
      </c>
      <c r="B1671" s="16">
        <v>1.161</v>
      </c>
      <c r="C1671" s="11">
        <f t="shared" si="102"/>
        <v>7851.6487816971703</v>
      </c>
      <c r="D1671" s="11">
        <f t="shared" si="103"/>
        <v>242.02936423745459</v>
      </c>
      <c r="E1671" s="11">
        <f t="shared" si="104"/>
        <v>399.68151892424441</v>
      </c>
      <c r="F1671" s="11">
        <f>Speed_Calc!B$5*E1671</f>
        <v>359.71336703181998</v>
      </c>
      <c r="G1671" s="15">
        <f>Speed_Calc!G$3+Speed_Calc!G$5*A1671^2</f>
        <v>127.19632249999604</v>
      </c>
      <c r="H1671" s="7">
        <f>(F1671-G1671)/Speed_Calc!G$2*9.806</f>
        <v>1.6889349175400483</v>
      </c>
      <c r="I1671" s="4">
        <f t="shared" si="105"/>
        <v>45.416666666665826</v>
      </c>
    </row>
    <row r="1672" spans="1:9" x14ac:dyDescent="0.15">
      <c r="A1672" s="11">
        <v>163.59999999999701</v>
      </c>
      <c r="B1672" s="16">
        <v>1.161</v>
      </c>
      <c r="C1672" s="11">
        <f t="shared" si="102"/>
        <v>7856.451013367936</v>
      </c>
      <c r="D1672" s="11">
        <f t="shared" si="103"/>
        <v>242.14346979162116</v>
      </c>
      <c r="E1672" s="11">
        <f t="shared" si="104"/>
        <v>399.62553082969987</v>
      </c>
      <c r="F1672" s="11">
        <f>Speed_Calc!B$5*E1672</f>
        <v>359.66297774672989</v>
      </c>
      <c r="G1672" s="15">
        <f>Speed_Calc!G$3+Speed_Calc!G$5*A1672^2</f>
        <v>127.32748959999607</v>
      </c>
      <c r="H1672" s="7">
        <f>(F1672-G1672)/Speed_Calc!G$2*9.806</f>
        <v>1.6876161457532384</v>
      </c>
      <c r="I1672" s="4">
        <f t="shared" si="105"/>
        <v>45.444444444443612</v>
      </c>
    </row>
    <row r="1673" spans="1:9" x14ac:dyDescent="0.15">
      <c r="A1673" s="11">
        <v>163.699999999997</v>
      </c>
      <c r="B1673" s="16">
        <v>1.161</v>
      </c>
      <c r="C1673" s="11">
        <f t="shared" si="102"/>
        <v>7861.253245038698</v>
      </c>
      <c r="D1673" s="11">
        <f t="shared" si="103"/>
        <v>242.25680271918915</v>
      </c>
      <c r="E1673" s="11">
        <f t="shared" si="104"/>
        <v>399.56833680013602</v>
      </c>
      <c r="F1673" s="11">
        <f>Speed_Calc!B$5*E1673</f>
        <v>359.61150312012245</v>
      </c>
      <c r="G1673" s="15">
        <f>Speed_Calc!G$3+Speed_Calc!G$5*A1673^2</f>
        <v>127.45873689999607</v>
      </c>
      <c r="H1673" s="7">
        <f>(F1673-G1673)/Speed_Calc!G$2*9.806</f>
        <v>1.686288907818192</v>
      </c>
      <c r="I1673" s="4">
        <f t="shared" si="105"/>
        <v>45.47222222222139</v>
      </c>
    </row>
    <row r="1674" spans="1:9" x14ac:dyDescent="0.15">
      <c r="A1674" s="11">
        <v>163.799999999997</v>
      </c>
      <c r="B1674" s="16">
        <v>1.161</v>
      </c>
      <c r="C1674" s="11">
        <f t="shared" si="102"/>
        <v>7866.0554767094609</v>
      </c>
      <c r="D1674" s="11">
        <f t="shared" si="103"/>
        <v>242.36935875071654</v>
      </c>
      <c r="E1674" s="11">
        <f t="shared" si="104"/>
        <v>399.5099320066829</v>
      </c>
      <c r="F1674" s="11">
        <f>Speed_Calc!B$5*E1674</f>
        <v>359.55893880601462</v>
      </c>
      <c r="G1674" s="15">
        <f>Speed_Calc!G$3+Speed_Calc!G$5*A1674^2</f>
        <v>127.59006439999605</v>
      </c>
      <c r="H1674" s="7">
        <f>(F1674-G1674)/Speed_Calc!G$2*9.806</f>
        <v>1.6849531721669764</v>
      </c>
      <c r="I1674" s="4">
        <f t="shared" si="105"/>
        <v>45.499999999999169</v>
      </c>
    </row>
    <row r="1675" spans="1:9" x14ac:dyDescent="0.15">
      <c r="A1675" s="11">
        <v>163.89999999999699</v>
      </c>
      <c r="B1675" s="16">
        <v>1.161</v>
      </c>
      <c r="C1675" s="11">
        <f t="shared" si="102"/>
        <v>7870.8577083802229</v>
      </c>
      <c r="D1675" s="11">
        <f t="shared" si="103"/>
        <v>242.4811336048968</v>
      </c>
      <c r="E1675" s="11">
        <f t="shared" si="104"/>
        <v>399.45031161271106</v>
      </c>
      <c r="F1675" s="11">
        <f>Speed_Calc!B$5*E1675</f>
        <v>359.50528045143994</v>
      </c>
      <c r="G1675" s="15">
        <f>Speed_Calc!G$3+Speed_Calc!G$5*A1675^2</f>
        <v>127.72147209999603</v>
      </c>
      <c r="H1675" s="7">
        <f>(F1675-G1675)/Speed_Calc!G$2*9.806</f>
        <v>1.6836089071809324</v>
      </c>
      <c r="I1675" s="4">
        <f t="shared" si="105"/>
        <v>45.52777777777694</v>
      </c>
    </row>
    <row r="1676" spans="1:9" x14ac:dyDescent="0.15">
      <c r="A1676" s="11">
        <v>163.99999999999699</v>
      </c>
      <c r="B1676" s="16">
        <v>1.161</v>
      </c>
      <c r="C1676" s="11">
        <f t="shared" si="102"/>
        <v>7875.6599400509867</v>
      </c>
      <c r="D1676" s="11">
        <f t="shared" si="103"/>
        <v>242.59212298854504</v>
      </c>
      <c r="E1676" s="11">
        <f t="shared" si="104"/>
        <v>399.38947077383148</v>
      </c>
      <c r="F1676" s="11">
        <f>Speed_Calc!B$5*E1676</f>
        <v>359.45052369644833</v>
      </c>
      <c r="G1676" s="15">
        <f>Speed_Calc!G$3+Speed_Calc!G$5*A1676^2</f>
        <v>127.85295999999602</v>
      </c>
      <c r="H1676" s="7">
        <f>(F1676-G1676)/Speed_Calc!G$2*9.806</f>
        <v>1.6822560811906748</v>
      </c>
      <c r="I1676" s="4">
        <f t="shared" si="105"/>
        <v>45.555555555554719</v>
      </c>
    </row>
    <row r="1677" spans="1:9" x14ac:dyDescent="0.15">
      <c r="A1677" s="11">
        <v>164.09999999999701</v>
      </c>
      <c r="B1677" s="16">
        <v>1.161</v>
      </c>
      <c r="C1677" s="11">
        <f t="shared" si="102"/>
        <v>7880.4621717217506</v>
      </c>
      <c r="D1677" s="11">
        <f t="shared" si="103"/>
        <v>242.702322596589</v>
      </c>
      <c r="E1677" s="11">
        <f t="shared" si="104"/>
        <v>399.32740463790498</v>
      </c>
      <c r="F1677" s="11">
        <f>Speed_Calc!B$5*E1677</f>
        <v>359.3946641741145</v>
      </c>
      <c r="G1677" s="15">
        <f>Speed_Calc!G$3+Speed_Calc!G$5*A1677^2</f>
        <v>127.98452809999606</v>
      </c>
      <c r="H1677" s="7">
        <f>(F1677-G1677)/Speed_Calc!G$2*9.806</f>
        <v>1.680894662476152</v>
      </c>
      <c r="I1677" s="4">
        <f t="shared" si="105"/>
        <v>45.583333333332504</v>
      </c>
    </row>
    <row r="1678" spans="1:9" x14ac:dyDescent="0.15">
      <c r="A1678" s="11">
        <v>164.199999999997</v>
      </c>
      <c r="B1678" s="16">
        <v>1.161</v>
      </c>
      <c r="C1678" s="11">
        <f t="shared" si="102"/>
        <v>7885.2644033925126</v>
      </c>
      <c r="D1678" s="11">
        <f t="shared" si="103"/>
        <v>242.81172811204794</v>
      </c>
      <c r="E1678" s="11">
        <f t="shared" si="104"/>
        <v>399.26410834503127</v>
      </c>
      <c r="F1678" s="11">
        <f>Speed_Calc!B$5*E1678</f>
        <v>359.33769751052813</v>
      </c>
      <c r="G1678" s="15">
        <f>Speed_Calc!G$3+Speed_Calc!G$5*A1678^2</f>
        <v>128.11617639999605</v>
      </c>
      <c r="H1678" s="7">
        <f>(F1678-G1678)/Speed_Calc!G$2*9.806</f>
        <v>1.6795246192665758</v>
      </c>
      <c r="I1678" s="4">
        <f t="shared" si="105"/>
        <v>45.611111111110276</v>
      </c>
    </row>
    <row r="1679" spans="1:9" x14ac:dyDescent="0.15">
      <c r="A1679" s="11">
        <v>164.299999999997</v>
      </c>
      <c r="B1679" s="16">
        <v>1.161</v>
      </c>
      <c r="C1679" s="11">
        <f t="shared" ref="C1679:C1742" si="106">A1679/3.6/B$23/2/PI()*B$32*B$31*B1679*60</f>
        <v>7890.0666350632755</v>
      </c>
      <c r="D1679" s="11">
        <f t="shared" ref="D1679:D1742" si="107">-4.687*10^(-17)*C1679^5+9.129*10^(-13)*C1679^4-6.175*10^(-9)*C1679^3+1.799*10^(-5)*C1679^2+6.502*10^(-3)*C1679</f>
        <v>242.92033520602109</v>
      </c>
      <c r="E1679" s="11">
        <f t="shared" ref="E1679:E1742" si="108">D1679*75*B1679*B$31*B$32/B$23/C1679/2/PI()*60</f>
        <v>399.19957702755255</v>
      </c>
      <c r="F1679" s="11">
        <f>Speed_Calc!B$5*E1679</f>
        <v>359.2796193247973</v>
      </c>
      <c r="G1679" s="15">
        <f>Speed_Calc!G$3+Speed_Calc!G$5*A1679^2</f>
        <v>128.24790489999603</v>
      </c>
      <c r="H1679" s="7">
        <f>(F1679-G1679)/Speed_Calc!G$2*9.806</f>
        <v>1.6781459197404451</v>
      </c>
      <c r="I1679" s="4">
        <f t="shared" ref="I1679:I1742" si="109">A1679/3.6</f>
        <v>45.638888888888054</v>
      </c>
    </row>
    <row r="1680" spans="1:9" x14ac:dyDescent="0.15">
      <c r="A1680" s="11">
        <v>164.39999999999699</v>
      </c>
      <c r="B1680" s="16">
        <v>1.161</v>
      </c>
      <c r="C1680" s="11">
        <f t="shared" si="106"/>
        <v>7894.8688667340375</v>
      </c>
      <c r="D1680" s="11">
        <f t="shared" si="107"/>
        <v>243.02813953767551</v>
      </c>
      <c r="E1680" s="11">
        <f t="shared" si="108"/>
        <v>399.13380581005833</v>
      </c>
      <c r="F1680" s="11">
        <f>Speed_Calc!B$5*E1680</f>
        <v>359.22042522905252</v>
      </c>
      <c r="G1680" s="15">
        <f>Speed_Calc!G$3+Speed_Calc!G$5*A1680^2</f>
        <v>128.37971359999602</v>
      </c>
      <c r="H1680" s="7">
        <f>(F1680-G1680)/Speed_Calc!G$2*9.806</f>
        <v>1.6767585320255762</v>
      </c>
      <c r="I1680" s="4">
        <f t="shared" si="109"/>
        <v>45.666666666665833</v>
      </c>
    </row>
    <row r="1681" spans="1:9" x14ac:dyDescent="0.15">
      <c r="A1681" s="11">
        <v>164.49999999999699</v>
      </c>
      <c r="B1681" s="16">
        <v>1.161</v>
      </c>
      <c r="C1681" s="11">
        <f t="shared" si="106"/>
        <v>7899.6710984048013</v>
      </c>
      <c r="D1681" s="11">
        <f t="shared" si="107"/>
        <v>243.1351367542276</v>
      </c>
      <c r="E1681" s="11">
        <f t="shared" si="108"/>
        <v>399.06678980937789</v>
      </c>
      <c r="F1681" s="11">
        <f>Speed_Calc!B$5*E1681</f>
        <v>359.16011082844011</v>
      </c>
      <c r="G1681" s="15">
        <f>Speed_Calc!G$3+Speed_Calc!G$5*A1681^2</f>
        <v>128.51160249999603</v>
      </c>
      <c r="H1681" s="7">
        <f>(F1681-G1681)/Speed_Calc!G$2*9.806</f>
        <v>1.6753624241990537</v>
      </c>
      <c r="I1681" s="4">
        <f t="shared" si="109"/>
        <v>45.694444444443604</v>
      </c>
    </row>
    <row r="1682" spans="1:9" x14ac:dyDescent="0.15">
      <c r="A1682" s="11">
        <v>164.59999999999701</v>
      </c>
      <c r="B1682" s="16">
        <v>1.161</v>
      </c>
      <c r="C1682" s="11">
        <f t="shared" si="106"/>
        <v>7904.4733300755652</v>
      </c>
      <c r="D1682" s="11">
        <f t="shared" si="107"/>
        <v>243.24132249092904</v>
      </c>
      <c r="E1682" s="11">
        <f t="shared" si="108"/>
        <v>398.99852413458098</v>
      </c>
      <c r="F1682" s="11">
        <f>Speed_Calc!B$5*E1682</f>
        <v>359.09867172112291</v>
      </c>
      <c r="G1682" s="15">
        <f>Speed_Calc!G$3+Speed_Calc!G$5*A1682^2</f>
        <v>128.64357159999605</v>
      </c>
      <c r="H1682" s="7">
        <f>(F1682-G1682)/Speed_Calc!G$2*9.806</f>
        <v>1.6739575642872369</v>
      </c>
      <c r="I1682" s="4">
        <f t="shared" si="109"/>
        <v>45.72222222222139</v>
      </c>
    </row>
    <row r="1683" spans="1:9" x14ac:dyDescent="0.15">
      <c r="A1683" s="11">
        <v>164.699999999997</v>
      </c>
      <c r="B1683" s="16">
        <v>1.161</v>
      </c>
      <c r="C1683" s="11">
        <f t="shared" si="106"/>
        <v>7909.2755617463272</v>
      </c>
      <c r="D1683" s="11">
        <f t="shared" si="107"/>
        <v>243.34669237105732</v>
      </c>
      <c r="E1683" s="11">
        <f t="shared" si="108"/>
        <v>398.92900388698649</v>
      </c>
      <c r="F1683" s="11">
        <f>Speed_Calc!B$5*E1683</f>
        <v>359.03610349828784</v>
      </c>
      <c r="G1683" s="15">
        <f>Speed_Calc!G$3+Speed_Calc!G$5*A1683^2</f>
        <v>128.77562089999606</v>
      </c>
      <c r="H1683" s="7">
        <f>(F1683-G1683)/Speed_Calc!G$2*9.806</f>
        <v>1.6725439202658141</v>
      </c>
      <c r="I1683" s="4">
        <f t="shared" si="109"/>
        <v>45.749999999999169</v>
      </c>
    </row>
    <row r="1684" spans="1:9" x14ac:dyDescent="0.15">
      <c r="A1684" s="11">
        <v>164.799999999997</v>
      </c>
      <c r="B1684" s="16">
        <v>1.161</v>
      </c>
      <c r="C1684" s="11">
        <f t="shared" si="106"/>
        <v>7914.0777934170892</v>
      </c>
      <c r="D1684" s="11">
        <f t="shared" si="107"/>
        <v>243.45124200589765</v>
      </c>
      <c r="E1684" s="11">
        <f t="shared" si="108"/>
        <v>398.8582241601552</v>
      </c>
      <c r="F1684" s="11">
        <f>Speed_Calc!B$5*E1684</f>
        <v>358.97240174413969</v>
      </c>
      <c r="G1684" s="15">
        <f>Speed_Calc!G$3+Speed_Calc!G$5*A1684^2</f>
        <v>128.90775039999602</v>
      </c>
      <c r="H1684" s="7">
        <f>(F1684-G1684)/Speed_Calc!G$2*9.806</f>
        <v>1.6711214600597575</v>
      </c>
      <c r="I1684" s="4">
        <f t="shared" si="109"/>
        <v>45.77777777777694</v>
      </c>
    </row>
    <row r="1685" spans="1:9" x14ac:dyDescent="0.15">
      <c r="A1685" s="11">
        <v>164.89999999999699</v>
      </c>
      <c r="B1685" s="16">
        <v>1.161</v>
      </c>
      <c r="C1685" s="11">
        <f t="shared" si="106"/>
        <v>7918.8800250878503</v>
      </c>
      <c r="D1685" s="11">
        <f t="shared" si="107"/>
        <v>243.55496699472596</v>
      </c>
      <c r="E1685" s="11">
        <f t="shared" si="108"/>
        <v>398.78618003988618</v>
      </c>
      <c r="F1685" s="11">
        <f>Speed_Calc!B$5*E1685</f>
        <v>358.90756203589757</v>
      </c>
      <c r="G1685" s="15">
        <f>Speed_Calc!G$3+Speed_Calc!G$5*A1685^2</f>
        <v>129.03996009999602</v>
      </c>
      <c r="H1685" s="7">
        <f>(F1685-G1685)/Speed_Calc!G$2*9.806</f>
        <v>1.6696901515432967</v>
      </c>
      <c r="I1685" s="4">
        <f t="shared" si="109"/>
        <v>45.805555555554719</v>
      </c>
    </row>
    <row r="1686" spans="1:9" x14ac:dyDescent="0.15">
      <c r="A1686" s="11">
        <v>164.99999999999699</v>
      </c>
      <c r="B1686" s="16">
        <v>1.161</v>
      </c>
      <c r="C1686" s="11">
        <f t="shared" si="106"/>
        <v>7923.6822567586141</v>
      </c>
      <c r="D1686" s="11">
        <f t="shared" si="107"/>
        <v>243.65786292480132</v>
      </c>
      <c r="E1686" s="11">
        <f t="shared" si="108"/>
        <v>398.71286660422766</v>
      </c>
      <c r="F1686" s="11">
        <f>Speed_Calc!B$5*E1686</f>
        <v>358.8415799438049</v>
      </c>
      <c r="G1686" s="15">
        <f>Speed_Calc!G$3+Speed_Calc!G$5*A1686^2</f>
        <v>129.17224999999601</v>
      </c>
      <c r="H1686" s="7">
        <f>(F1686-G1686)/Speed_Calc!G$2*9.806</f>
        <v>1.6682499625399925</v>
      </c>
      <c r="I1686" s="4">
        <f t="shared" si="109"/>
        <v>45.833333333332497</v>
      </c>
    </row>
    <row r="1687" spans="1:9" x14ac:dyDescent="0.15">
      <c r="A1687" s="11">
        <v>165.09999999999701</v>
      </c>
      <c r="B1687" s="16">
        <v>1.161</v>
      </c>
      <c r="C1687" s="11">
        <f t="shared" si="106"/>
        <v>7928.4844884293798</v>
      </c>
      <c r="D1687" s="11">
        <f t="shared" si="107"/>
        <v>243.75992537134562</v>
      </c>
      <c r="E1687" s="11">
        <f t="shared" si="108"/>
        <v>398.63827892346751</v>
      </c>
      <c r="F1687" s="11">
        <f>Speed_Calc!B$5*E1687</f>
        <v>358.77445103112075</v>
      </c>
      <c r="G1687" s="15">
        <f>Speed_Calc!G$3+Speed_Calc!G$5*A1687^2</f>
        <v>129.30462009999604</v>
      </c>
      <c r="H1687" s="7">
        <f>(F1687-G1687)/Speed_Calc!G$2*9.806</f>
        <v>1.666800860822673</v>
      </c>
      <c r="I1687" s="4">
        <f t="shared" si="109"/>
        <v>45.861111111110283</v>
      </c>
    </row>
    <row r="1688" spans="1:9" x14ac:dyDescent="0.15">
      <c r="A1688" s="11">
        <v>165.199999999997</v>
      </c>
      <c r="B1688" s="16">
        <v>1.161</v>
      </c>
      <c r="C1688" s="11">
        <f t="shared" si="106"/>
        <v>7933.2867201001418</v>
      </c>
      <c r="D1688" s="11">
        <f t="shared" si="107"/>
        <v>243.86114989753119</v>
      </c>
      <c r="E1688" s="11">
        <f t="shared" si="108"/>
        <v>398.56241206013686</v>
      </c>
      <c r="F1688" s="11">
        <f>Speed_Calc!B$5*E1688</f>
        <v>358.70617085412317</v>
      </c>
      <c r="G1688" s="15">
        <f>Speed_Calc!G$3+Speed_Calc!G$5*A1688^2</f>
        <v>129.43707039999603</v>
      </c>
      <c r="H1688" s="7">
        <f>(F1688-G1688)/Speed_Calc!G$2*9.806</f>
        <v>1.6653428141134596</v>
      </c>
      <c r="I1688" s="4">
        <f t="shared" si="109"/>
        <v>45.888888888888054</v>
      </c>
    </row>
    <row r="1689" spans="1:9" x14ac:dyDescent="0.15">
      <c r="A1689" s="11">
        <v>165.299999999997</v>
      </c>
      <c r="B1689" s="16">
        <v>1.161</v>
      </c>
      <c r="C1689" s="11">
        <f t="shared" si="106"/>
        <v>7938.0889517709038</v>
      </c>
      <c r="D1689" s="11">
        <f t="shared" si="107"/>
        <v>243.96153205447021</v>
      </c>
      <c r="E1689" s="11">
        <f t="shared" si="108"/>
        <v>398.48526106901477</v>
      </c>
      <c r="F1689" s="11">
        <f>Speed_Calc!B$5*E1689</f>
        <v>358.63673496211328</v>
      </c>
      <c r="G1689" s="15">
        <f>Speed_Calc!G$3+Speed_Calc!G$5*A1689^2</f>
        <v>129.569600899996</v>
      </c>
      <c r="H1689" s="7">
        <f>(F1689-G1689)/Speed_Calc!G$2*9.806</f>
        <v>1.6638757900837939</v>
      </c>
      <c r="I1689" s="4">
        <f t="shared" si="109"/>
        <v>45.916666666665833</v>
      </c>
    </row>
    <row r="1690" spans="1:9" x14ac:dyDescent="0.15">
      <c r="A1690" s="11">
        <v>165.39999999999699</v>
      </c>
      <c r="B1690" s="16">
        <v>1.161</v>
      </c>
      <c r="C1690" s="11">
        <f t="shared" si="106"/>
        <v>7942.8911834416685</v>
      </c>
      <c r="D1690" s="11">
        <f t="shared" si="107"/>
        <v>244.06106738119004</v>
      </c>
      <c r="E1690" s="11">
        <f t="shared" si="108"/>
        <v>398.40682099711296</v>
      </c>
      <c r="F1690" s="11">
        <f>Speed_Calc!B$5*E1690</f>
        <v>358.56613889740169</v>
      </c>
      <c r="G1690" s="15">
        <f>Speed_Calc!G$3+Speed_Calc!G$5*A1690^2</f>
        <v>129.70221159999602</v>
      </c>
      <c r="H1690" s="7">
        <f>(F1690-G1690)/Speed_Calc!G$2*9.806</f>
        <v>1.6623997563543407</v>
      </c>
      <c r="I1690" s="4">
        <f t="shared" si="109"/>
        <v>45.944444444443612</v>
      </c>
    </row>
    <row r="1691" spans="1:9" x14ac:dyDescent="0.15">
      <c r="A1691" s="11">
        <v>165.49999999999699</v>
      </c>
      <c r="B1691" s="16">
        <v>1.161</v>
      </c>
      <c r="C1691" s="11">
        <f t="shared" si="106"/>
        <v>7947.6934151124287</v>
      </c>
      <c r="D1691" s="11">
        <f t="shared" si="107"/>
        <v>244.15975140463337</v>
      </c>
      <c r="E1691" s="11">
        <f t="shared" si="108"/>
        <v>398.32708688369911</v>
      </c>
      <c r="F1691" s="11">
        <f>Speed_Calc!B$5*E1691</f>
        <v>358.4943781953292</v>
      </c>
      <c r="G1691" s="15">
        <f>Speed_Calc!G$3+Speed_Calc!G$5*A1691^2</f>
        <v>129.83490249999599</v>
      </c>
      <c r="H1691" s="7">
        <f>(F1691-G1691)/Speed_Calc!G$2*9.806</f>
        <v>1.6609146804951387</v>
      </c>
      <c r="I1691" s="4">
        <f t="shared" si="109"/>
        <v>45.972222222221383</v>
      </c>
    </row>
    <row r="1692" spans="1:9" x14ac:dyDescent="0.15">
      <c r="A1692" s="11">
        <v>165.59999999999701</v>
      </c>
      <c r="B1692" s="16">
        <v>1.161</v>
      </c>
      <c r="C1692" s="11">
        <f t="shared" si="106"/>
        <v>7952.4956467831926</v>
      </c>
      <c r="D1692" s="11">
        <f t="shared" si="107"/>
        <v>244.25757963963031</v>
      </c>
      <c r="E1692" s="11">
        <f t="shared" si="108"/>
        <v>398.24605376027409</v>
      </c>
      <c r="F1692" s="11">
        <f>Speed_Calc!B$5*E1692</f>
        <v>358.42144838424667</v>
      </c>
      <c r="G1692" s="15">
        <f>Speed_Calc!G$3+Speed_Calc!G$5*A1692^2</f>
        <v>129.96767359999603</v>
      </c>
      <c r="H1692" s="7">
        <f>(F1692-G1692)/Speed_Calc!G$2*9.806</f>
        <v>1.659420530025453</v>
      </c>
      <c r="I1692" s="4">
        <f t="shared" si="109"/>
        <v>45.999999999999169</v>
      </c>
    </row>
    <row r="1693" spans="1:9" x14ac:dyDescent="0.15">
      <c r="A1693" s="11">
        <v>165.699999999997</v>
      </c>
      <c r="B1693" s="16">
        <v>1.161</v>
      </c>
      <c r="C1693" s="11">
        <f t="shared" si="106"/>
        <v>7957.2978784539573</v>
      </c>
      <c r="D1693" s="11">
        <f t="shared" si="107"/>
        <v>244.35454758889324</v>
      </c>
      <c r="E1693" s="11">
        <f t="shared" si="108"/>
        <v>398.16371665058762</v>
      </c>
      <c r="F1693" s="11">
        <f>Speed_Calc!B$5*E1693</f>
        <v>358.34734498552888</v>
      </c>
      <c r="G1693" s="15">
        <f>Speed_Calc!G$3+Speed_Calc!G$5*A1693^2</f>
        <v>130.100524899996</v>
      </c>
      <c r="H1693" s="7">
        <f>(F1693-G1693)/Speed_Calc!G$2*9.806</f>
        <v>1.6579172724138778</v>
      </c>
      <c r="I1693" s="4">
        <f t="shared" si="109"/>
        <v>46.027777777776947</v>
      </c>
    </row>
    <row r="1694" spans="1:9" x14ac:dyDescent="0.15">
      <c r="A1694" s="11">
        <v>165.799999999997</v>
      </c>
      <c r="B1694" s="16">
        <v>1.161</v>
      </c>
      <c r="C1694" s="11">
        <f t="shared" si="106"/>
        <v>7962.1001101247184</v>
      </c>
      <c r="D1694" s="11">
        <f t="shared" si="107"/>
        <v>244.45065074299623</v>
      </c>
      <c r="E1694" s="11">
        <f t="shared" si="108"/>
        <v>398.08007057062832</v>
      </c>
      <c r="F1694" s="11">
        <f>Speed_Calc!B$5*E1694</f>
        <v>358.27206351356551</v>
      </c>
      <c r="G1694" s="15">
        <f>Speed_Calc!G$3+Speed_Calc!G$5*A1694^2</f>
        <v>130.23345639999599</v>
      </c>
      <c r="H1694" s="7">
        <f>(F1694-G1694)/Speed_Calc!G$2*9.806</f>
        <v>1.6564048750782685</v>
      </c>
      <c r="I1694" s="4">
        <f t="shared" si="109"/>
        <v>46.055555555554719</v>
      </c>
    </row>
    <row r="1695" spans="1:9" x14ac:dyDescent="0.15">
      <c r="A1695" s="11">
        <v>165.89999999999699</v>
      </c>
      <c r="B1695" s="16">
        <v>1.161</v>
      </c>
      <c r="C1695" s="11">
        <f t="shared" si="106"/>
        <v>7966.9023417954795</v>
      </c>
      <c r="D1695" s="11">
        <f t="shared" si="107"/>
        <v>244.54588458036656</v>
      </c>
      <c r="E1695" s="11">
        <f t="shared" si="108"/>
        <v>397.99511052863289</v>
      </c>
      <c r="F1695" s="11">
        <f>Speed_Calc!B$5*E1695</f>
        <v>358.1955994757696</v>
      </c>
      <c r="G1695" s="15">
        <f>Speed_Calc!G$3+Speed_Calc!G$5*A1695^2</f>
        <v>130.36646809999598</v>
      </c>
      <c r="H1695" s="7">
        <f>(F1695-G1695)/Speed_Calc!G$2*9.806</f>
        <v>1.6548833053858043</v>
      </c>
      <c r="I1695" s="4">
        <f t="shared" si="109"/>
        <v>46.083333333332497</v>
      </c>
    </row>
    <row r="1696" spans="1:9" x14ac:dyDescent="0.15">
      <c r="A1696" s="11">
        <v>165.99999999999699</v>
      </c>
      <c r="B1696" s="16">
        <v>1.161</v>
      </c>
      <c r="C1696" s="11">
        <f t="shared" si="106"/>
        <v>7971.7045734662452</v>
      </c>
      <c r="D1696" s="11">
        <f t="shared" si="107"/>
        <v>244.64024456726415</v>
      </c>
      <c r="E1696" s="11">
        <f t="shared" si="108"/>
        <v>397.90883152507541</v>
      </c>
      <c r="F1696" s="11">
        <f>Speed_Calc!B$5*E1696</f>
        <v>358.11794837256787</v>
      </c>
      <c r="G1696" s="15">
        <f>Speed_Calc!G$3+Speed_Calc!G$5*A1696^2</f>
        <v>130.49955999999599</v>
      </c>
      <c r="H1696" s="7">
        <f>(F1696-G1696)/Speed_Calc!G$2*9.806</f>
        <v>1.6533525306529182</v>
      </c>
      <c r="I1696" s="4">
        <f t="shared" si="109"/>
        <v>46.111111111110276</v>
      </c>
    </row>
    <row r="1697" spans="1:9" x14ac:dyDescent="0.15">
      <c r="A1697" s="11">
        <v>166.09999999999701</v>
      </c>
      <c r="B1697" s="16">
        <v>1.161</v>
      </c>
      <c r="C1697" s="11">
        <f t="shared" si="106"/>
        <v>7976.5068051370072</v>
      </c>
      <c r="D1697" s="11">
        <f t="shared" si="107"/>
        <v>244.73372615777342</v>
      </c>
      <c r="E1697" s="11">
        <f t="shared" si="108"/>
        <v>397.82122855267926</v>
      </c>
      <c r="F1697" s="11">
        <f>Speed_Calc!B$5*E1697</f>
        <v>358.03910569741134</v>
      </c>
      <c r="G1697" s="15">
        <f>Speed_Calc!G$3+Speed_Calc!G$5*A1697^2</f>
        <v>130.63273209999602</v>
      </c>
      <c r="H1697" s="7">
        <f>(F1697-G1697)/Speed_Calc!G$2*9.806</f>
        <v>1.6518125181453738</v>
      </c>
      <c r="I1697" s="4">
        <f t="shared" si="109"/>
        <v>46.138888888888054</v>
      </c>
    </row>
    <row r="1698" spans="1:9" x14ac:dyDescent="0.15">
      <c r="A1698" s="11">
        <v>166.199999999997</v>
      </c>
      <c r="B1698" s="16">
        <v>1.161</v>
      </c>
      <c r="C1698" s="11">
        <f t="shared" si="106"/>
        <v>7981.3090368077692</v>
      </c>
      <c r="D1698" s="11">
        <f t="shared" si="107"/>
        <v>244.82632479378316</v>
      </c>
      <c r="E1698" s="11">
        <f t="shared" si="108"/>
        <v>397.73229659640589</v>
      </c>
      <c r="F1698" s="11">
        <f>Speed_Calc!B$5*E1698</f>
        <v>357.95906693676528</v>
      </c>
      <c r="G1698" s="15">
        <f>Speed_Calc!G$3+Speed_Calc!G$5*A1698^2</f>
        <v>130.765984399996</v>
      </c>
      <c r="H1698" s="7">
        <f>(F1698-G1698)/Speed_Calc!G$2*9.806</f>
        <v>1.6502632350781921</v>
      </c>
      <c r="I1698" s="4">
        <f t="shared" si="109"/>
        <v>46.166666666665833</v>
      </c>
    </row>
    <row r="1699" spans="1:9" x14ac:dyDescent="0.15">
      <c r="A1699" s="11">
        <v>166.299999999997</v>
      </c>
      <c r="B1699" s="16">
        <v>1.161</v>
      </c>
      <c r="C1699" s="11">
        <f t="shared" si="106"/>
        <v>7986.1112684785339</v>
      </c>
      <c r="D1699" s="11">
        <f t="shared" si="107"/>
        <v>244.91803590497636</v>
      </c>
      <c r="E1699" s="11">
        <f t="shared" si="108"/>
        <v>397.64203063346253</v>
      </c>
      <c r="F1699" s="11">
        <f>Speed_Calc!B$5*E1699</f>
        <v>357.87782757011627</v>
      </c>
      <c r="G1699" s="15">
        <f>Speed_Calc!G$3+Speed_Calc!G$5*A1699^2</f>
        <v>130.89931689999599</v>
      </c>
      <c r="H1699" s="7">
        <f>(F1699-G1699)/Speed_Calc!G$2*9.806</f>
        <v>1.6487046486157031</v>
      </c>
      <c r="I1699" s="4">
        <f t="shared" si="109"/>
        <v>46.194444444443612</v>
      </c>
    </row>
    <row r="1700" spans="1:9" x14ac:dyDescent="0.15">
      <c r="A1700" s="11">
        <v>166.39999999999699</v>
      </c>
      <c r="B1700" s="16">
        <v>1.161</v>
      </c>
      <c r="C1700" s="11">
        <f t="shared" si="106"/>
        <v>7990.9135001492959</v>
      </c>
      <c r="D1700" s="11">
        <f t="shared" si="107"/>
        <v>245.00885490881325</v>
      </c>
      <c r="E1700" s="11">
        <f t="shared" si="108"/>
        <v>397.55042563329789</v>
      </c>
      <c r="F1700" s="11">
        <f>Speed_Calc!B$5*E1700</f>
        <v>357.79538306996812</v>
      </c>
      <c r="G1700" s="15">
        <f>Speed_Calc!G$3+Speed_Calc!G$5*A1700^2</f>
        <v>131.03272959999597</v>
      </c>
      <c r="H1700" s="7">
        <f>(F1700-G1700)/Speed_Calc!G$2*9.806</f>
        <v>1.6471367258715162</v>
      </c>
      <c r="I1700" s="4">
        <f t="shared" si="109"/>
        <v>46.222222222221383</v>
      </c>
    </row>
    <row r="1701" spans="1:9" x14ac:dyDescent="0.15">
      <c r="A1701" s="11">
        <v>166.49999999999699</v>
      </c>
      <c r="B1701" s="16">
        <v>1.161</v>
      </c>
      <c r="C1701" s="11">
        <f t="shared" si="106"/>
        <v>7995.715731820058</v>
      </c>
      <c r="D1701" s="11">
        <f t="shared" si="107"/>
        <v>245.09877721051953</v>
      </c>
      <c r="E1701" s="11">
        <f t="shared" si="108"/>
        <v>397.45747655760647</v>
      </c>
      <c r="F1701" s="11">
        <f>Speed_Calc!B$5*E1701</f>
        <v>357.71172890184585</v>
      </c>
      <c r="G1701" s="15">
        <f>Speed_Calc!G$3+Speed_Calc!G$5*A1701^2</f>
        <v>131.16622249999597</v>
      </c>
      <c r="H1701" s="7">
        <f>(F1701-G1701)/Speed_Calc!G$2*9.806</f>
        <v>1.645559433908548</v>
      </c>
      <c r="I1701" s="4">
        <f t="shared" si="109"/>
        <v>46.249999999999162</v>
      </c>
    </row>
    <row r="1702" spans="1:9" x14ac:dyDescent="0.15">
      <c r="A1702" s="11">
        <v>166.59999999999701</v>
      </c>
      <c r="B1702" s="16">
        <v>1.161</v>
      </c>
      <c r="C1702" s="11">
        <f t="shared" si="106"/>
        <v>8000.5179634908218</v>
      </c>
      <c r="D1702" s="11">
        <f t="shared" si="107"/>
        <v>245.18779820307049</v>
      </c>
      <c r="E1702" s="11">
        <f t="shared" si="108"/>
        <v>397.36317836032543</v>
      </c>
      <c r="F1702" s="11">
        <f>Speed_Calc!B$5*E1702</f>
        <v>357.62686052429291</v>
      </c>
      <c r="G1702" s="15">
        <f>Speed_Calc!G$3+Speed_Calc!G$5*A1702^2</f>
        <v>131.299795599996</v>
      </c>
      <c r="H1702" s="7">
        <f>(F1702-G1702)/Speed_Calc!G$2*9.806</f>
        <v>1.643972739739004</v>
      </c>
      <c r="I1702" s="4">
        <f t="shared" si="109"/>
        <v>46.277777777776947</v>
      </c>
    </row>
    <row r="1703" spans="1:9" x14ac:dyDescent="0.15">
      <c r="A1703" s="11">
        <v>166.699999999997</v>
      </c>
      <c r="B1703" s="16">
        <v>1.161</v>
      </c>
      <c r="C1703" s="11">
        <f t="shared" si="106"/>
        <v>8005.3201951615865</v>
      </c>
      <c r="D1703" s="11">
        <f t="shared" si="107"/>
        <v>245.27591326717345</v>
      </c>
      <c r="E1703" s="11">
        <f t="shared" si="108"/>
        <v>397.26752598763056</v>
      </c>
      <c r="F1703" s="11">
        <f>Speed_Calc!B$5*E1703</f>
        <v>357.54077338886754</v>
      </c>
      <c r="G1703" s="15">
        <f>Speed_Calc!G$3+Speed_Calc!G$5*A1703^2</f>
        <v>131.43344889999599</v>
      </c>
      <c r="H1703" s="7">
        <f>(F1703-G1703)/Speed_Calc!G$2*9.806</f>
        <v>1.6423766103243513</v>
      </c>
      <c r="I1703" s="4">
        <f t="shared" si="109"/>
        <v>46.305555555554726</v>
      </c>
    </row>
    <row r="1704" spans="1:9" x14ac:dyDescent="0.15">
      <c r="A1704" s="11">
        <v>166.799999999997</v>
      </c>
      <c r="B1704" s="16">
        <v>1.161</v>
      </c>
      <c r="C1704" s="11">
        <f t="shared" si="106"/>
        <v>8010.1224268323476</v>
      </c>
      <c r="D1704" s="11">
        <f t="shared" si="107"/>
        <v>245.36311777125982</v>
      </c>
      <c r="E1704" s="11">
        <f t="shared" si="108"/>
        <v>397.17051437794566</v>
      </c>
      <c r="F1704" s="11">
        <f>Speed_Calc!B$5*E1704</f>
        <v>357.4534629401511</v>
      </c>
      <c r="G1704" s="15">
        <f>Speed_Calc!G$3+Speed_Calc!G$5*A1704^2</f>
        <v>131.56718239999597</v>
      </c>
      <c r="H1704" s="7">
        <f>(F1704-G1704)/Speed_Calc!G$2*9.806</f>
        <v>1.6407710125753785</v>
      </c>
      <c r="I1704" s="4">
        <f t="shared" si="109"/>
        <v>46.333333333332497</v>
      </c>
    </row>
    <row r="1705" spans="1:9" x14ac:dyDescent="0.15">
      <c r="A1705" s="11">
        <v>166.89999999999699</v>
      </c>
      <c r="B1705" s="16">
        <v>1.161</v>
      </c>
      <c r="C1705" s="11">
        <f t="shared" si="106"/>
        <v>8014.9246585031105</v>
      </c>
      <c r="D1705" s="11">
        <f t="shared" si="107"/>
        <v>245.44940707146699</v>
      </c>
      <c r="E1705" s="11">
        <f t="shared" si="108"/>
        <v>397.0721384619369</v>
      </c>
      <c r="F1705" s="11">
        <f>Speed_Calc!B$5*E1705</f>
        <v>357.36492461574323</v>
      </c>
      <c r="G1705" s="15">
        <f>Speed_Calc!G$3+Speed_Calc!G$5*A1705^2</f>
        <v>131.70099609999596</v>
      </c>
      <c r="H1705" s="7">
        <f>(F1705-G1705)/Speed_Calc!G$2*9.806</f>
        <v>1.6391559133521612</v>
      </c>
      <c r="I1705" s="4">
        <f t="shared" si="109"/>
        <v>46.361111111110276</v>
      </c>
    </row>
    <row r="1706" spans="1:9" x14ac:dyDescent="0.15">
      <c r="A1706" s="11">
        <v>166.99999999999699</v>
      </c>
      <c r="B1706" s="16">
        <v>1.161</v>
      </c>
      <c r="C1706" s="11">
        <f t="shared" si="106"/>
        <v>8019.7268901738726</v>
      </c>
      <c r="D1706" s="11">
        <f t="shared" si="107"/>
        <v>245.53477651162382</v>
      </c>
      <c r="E1706" s="11">
        <f t="shared" si="108"/>
        <v>396.97239316251279</v>
      </c>
      <c r="F1706" s="11">
        <f>Speed_Calc!B$5*E1706</f>
        <v>357.2751538462615</v>
      </c>
      <c r="G1706" s="15">
        <f>Speed_Calc!G$3+Speed_Calc!G$5*A1706^2</f>
        <v>131.83488999999594</v>
      </c>
      <c r="H1706" s="7">
        <f>(F1706-G1706)/Speed_Calc!G$2*9.806</f>
        <v>1.6375312794640591</v>
      </c>
      <c r="I1706" s="4">
        <f t="shared" si="109"/>
        <v>46.388888888888054</v>
      </c>
    </row>
    <row r="1707" spans="1:9" x14ac:dyDescent="0.15">
      <c r="A1707" s="11">
        <v>167.09999999999701</v>
      </c>
      <c r="B1707" s="16">
        <v>1.161</v>
      </c>
      <c r="C1707" s="11">
        <f t="shared" si="106"/>
        <v>8024.5291218446346</v>
      </c>
      <c r="D1707" s="11">
        <f t="shared" si="107"/>
        <v>245.61922142323652</v>
      </c>
      <c r="E1707" s="11">
        <f t="shared" si="108"/>
        <v>396.87127339482385</v>
      </c>
      <c r="F1707" s="11">
        <f>Speed_Calc!B$5*E1707</f>
        <v>357.18414605534144</v>
      </c>
      <c r="G1707" s="15">
        <f>Speed_Calc!G$3+Speed_Calc!G$5*A1707^2</f>
        <v>131.96886409999598</v>
      </c>
      <c r="H1707" s="7">
        <f>(F1707-G1707)/Speed_Calc!G$2*9.806</f>
        <v>1.6358970776697166</v>
      </c>
      <c r="I1707" s="4">
        <f t="shared" si="109"/>
        <v>46.416666666665833</v>
      </c>
    </row>
    <row r="1708" spans="1:9" x14ac:dyDescent="0.15">
      <c r="A1708" s="11">
        <v>167.19999999999601</v>
      </c>
      <c r="B1708" s="16">
        <v>1.161</v>
      </c>
      <c r="C1708" s="11">
        <f t="shared" si="106"/>
        <v>8029.331353515352</v>
      </c>
      <c r="D1708" s="11">
        <f t="shared" si="107"/>
        <v>245.70273712547524</v>
      </c>
      <c r="E1708" s="11">
        <f t="shared" si="108"/>
        <v>396.76877406626738</v>
      </c>
      <c r="F1708" s="11">
        <f>Speed_Calc!B$5*E1708</f>
        <v>357.09189665964067</v>
      </c>
      <c r="G1708" s="15">
        <f>Speed_Calc!G$3+Speed_Calc!G$5*A1708^2</f>
        <v>132.10291839999462</v>
      </c>
      <c r="H1708" s="7">
        <f>(F1708-G1708)/Speed_Calc!G$2*9.806</f>
        <v>1.634253274677103</v>
      </c>
      <c r="I1708" s="4">
        <f t="shared" si="109"/>
        <v>46.444444444443334</v>
      </c>
    </row>
    <row r="1709" spans="1:9" x14ac:dyDescent="0.15">
      <c r="A1709" s="11">
        <v>167.299999999996</v>
      </c>
      <c r="B1709" s="16">
        <v>1.161</v>
      </c>
      <c r="C1709" s="11">
        <f t="shared" si="106"/>
        <v>8034.133585186114</v>
      </c>
      <c r="D1709" s="11">
        <f t="shared" si="107"/>
        <v>245.78531892516057</v>
      </c>
      <c r="E1709" s="11">
        <f t="shared" si="108"/>
        <v>396.66489007647897</v>
      </c>
      <c r="F1709" s="11">
        <f>Speed_Calc!B$5*E1709</f>
        <v>356.99840106883107</v>
      </c>
      <c r="G1709" s="15">
        <f>Speed_Calc!G$3+Speed_Calc!G$5*A1709^2</f>
        <v>132.23705289999464</v>
      </c>
      <c r="H1709" s="7">
        <f>(F1709-G1709)/Speed_Calc!G$2*9.806</f>
        <v>1.6325998371434147</v>
      </c>
      <c r="I1709" s="4">
        <f t="shared" si="109"/>
        <v>46.472222222221113</v>
      </c>
    </row>
    <row r="1710" spans="1:9" x14ac:dyDescent="0.15">
      <c r="A1710" s="11">
        <v>167.39999999999699</v>
      </c>
      <c r="B1710" s="16">
        <v>1.161</v>
      </c>
      <c r="C1710" s="11">
        <f t="shared" si="106"/>
        <v>8038.9358168569215</v>
      </c>
      <c r="D1710" s="11">
        <f t="shared" si="107"/>
        <v>245.86696211674627</v>
      </c>
      <c r="E1710" s="11">
        <f t="shared" si="108"/>
        <v>396.55961631733982</v>
      </c>
      <c r="F1710" s="11">
        <f>Speed_Calc!B$5*E1710</f>
        <v>356.90365468560583</v>
      </c>
      <c r="G1710" s="15">
        <f>Speed_Calc!G$3+Speed_Calc!G$5*A1710^2</f>
        <v>132.37126759999597</v>
      </c>
      <c r="H1710" s="7">
        <f>(F1710-G1710)/Speed_Calc!G$2*9.806</f>
        <v>1.6309367316751777</v>
      </c>
      <c r="I1710" s="4">
        <f t="shared" si="109"/>
        <v>46.499999999999162</v>
      </c>
    </row>
    <row r="1711" spans="1:9" x14ac:dyDescent="0.15">
      <c r="A1711" s="11">
        <v>167.49999999999699</v>
      </c>
      <c r="B1711" s="16">
        <v>1.161</v>
      </c>
      <c r="C1711" s="11">
        <f t="shared" si="106"/>
        <v>8043.7380485276872</v>
      </c>
      <c r="D1711" s="11">
        <f t="shared" si="107"/>
        <v>245.94766198230562</v>
      </c>
      <c r="E1711" s="11">
        <f t="shared" si="108"/>
        <v>396.45294767297742</v>
      </c>
      <c r="F1711" s="11">
        <f>Speed_Calc!B$5*E1711</f>
        <v>356.80765290567967</v>
      </c>
      <c r="G1711" s="15">
        <f>Speed_Calc!G$3+Speed_Calc!G$5*A1711^2</f>
        <v>132.50556249999596</v>
      </c>
      <c r="H1711" s="7">
        <f>(F1711-G1711)/Speed_Calc!G$2*9.806</f>
        <v>1.6292639248282477</v>
      </c>
      <c r="I1711" s="4">
        <f t="shared" si="109"/>
        <v>46.52777777777694</v>
      </c>
    </row>
    <row r="1712" spans="1:9" x14ac:dyDescent="0.15">
      <c r="A1712" s="11">
        <v>167.59999999999599</v>
      </c>
      <c r="B1712" s="16">
        <v>1.161</v>
      </c>
      <c r="C1712" s="11">
        <f t="shared" si="106"/>
        <v>8048.5402801984028</v>
      </c>
      <c r="D1712" s="11">
        <f t="shared" si="107"/>
        <v>246.02741379151792</v>
      </c>
      <c r="E1712" s="11">
        <f t="shared" si="108"/>
        <v>396.34487901975785</v>
      </c>
      <c r="F1712" s="11">
        <f>Speed_Calc!B$5*E1712</f>
        <v>356.71039111778208</v>
      </c>
      <c r="G1712" s="15">
        <f>Speed_Calc!G$3+Speed_Calc!G$5*A1712^2</f>
        <v>132.6399375999946</v>
      </c>
      <c r="H1712" s="7">
        <f>(F1712-G1712)/Speed_Calc!G$2*9.806</f>
        <v>1.6275813831077215</v>
      </c>
      <c r="I1712" s="4">
        <f t="shared" si="109"/>
        <v>46.555555555554442</v>
      </c>
    </row>
    <row r="1713" spans="1:9" x14ac:dyDescent="0.15">
      <c r="A1713" s="11">
        <v>167.69999999999601</v>
      </c>
      <c r="B1713" s="16">
        <v>1.161</v>
      </c>
      <c r="C1713" s="11">
        <f t="shared" si="106"/>
        <v>8053.3425118691666</v>
      </c>
      <c r="D1713" s="11">
        <f t="shared" si="107"/>
        <v>246.10621280165566</v>
      </c>
      <c r="E1713" s="11">
        <f t="shared" si="108"/>
        <v>396.23540522628855</v>
      </c>
      <c r="F1713" s="11">
        <f>Speed_Calc!B$5*E1713</f>
        <v>356.61186470365971</v>
      </c>
      <c r="G1713" s="15">
        <f>Speed_Calc!G$3+Speed_Calc!G$5*A1713^2</f>
        <v>132.77439289999461</v>
      </c>
      <c r="H1713" s="7">
        <f>(F1713-G1713)/Speed_Calc!G$2*9.806</f>
        <v>1.6258890729679554</v>
      </c>
      <c r="I1713" s="4">
        <f t="shared" si="109"/>
        <v>46.583333333332227</v>
      </c>
    </row>
    <row r="1714" spans="1:9" x14ac:dyDescent="0.15">
      <c r="A1714" s="11">
        <v>167.799999999996</v>
      </c>
      <c r="B1714" s="16">
        <v>1.161</v>
      </c>
      <c r="C1714" s="11">
        <f t="shared" si="106"/>
        <v>8058.1447435399286</v>
      </c>
      <c r="D1714" s="11">
        <f t="shared" si="107"/>
        <v>246.1840542575685</v>
      </c>
      <c r="E1714" s="11">
        <f t="shared" si="108"/>
        <v>396.12452115342711</v>
      </c>
      <c r="F1714" s="11">
        <f>Speed_Calc!B$5*E1714</f>
        <v>356.51206903808441</v>
      </c>
      <c r="G1714" s="15">
        <f>Speed_Calc!G$3+Speed_Calc!G$5*A1714^2</f>
        <v>132.90892839999461</v>
      </c>
      <c r="H1714" s="7">
        <f>(F1714-G1714)/Speed_Calc!G$2*9.806</f>
        <v>1.6241869608126729</v>
      </c>
      <c r="I1714" s="4">
        <f t="shared" si="109"/>
        <v>46.611111111109999</v>
      </c>
    </row>
    <row r="1715" spans="1:9" x14ac:dyDescent="0.15">
      <c r="A1715" s="11">
        <v>167.89999999999699</v>
      </c>
      <c r="B1715" s="16">
        <v>1.161</v>
      </c>
      <c r="C1715" s="11">
        <f t="shared" si="106"/>
        <v>8062.9469752107379</v>
      </c>
      <c r="D1715" s="11">
        <f t="shared" si="107"/>
        <v>246.26093339166846</v>
      </c>
      <c r="E1715" s="11">
        <f t="shared" si="108"/>
        <v>396.01222165426844</v>
      </c>
      <c r="F1715" s="11">
        <f>Speed_Calc!B$5*E1715</f>
        <v>356.41099948884158</v>
      </c>
      <c r="G1715" s="15">
        <f>Speed_Calc!G$3+Speed_Calc!G$5*A1715^2</f>
        <v>133.04354409999593</v>
      </c>
      <c r="H1715" s="7">
        <f>(F1715-G1715)/Speed_Calc!G$2*9.806</f>
        <v>1.6224750129948298</v>
      </c>
      <c r="I1715" s="4">
        <f t="shared" si="109"/>
        <v>46.638888888888054</v>
      </c>
    </row>
    <row r="1716" spans="1:9" x14ac:dyDescent="0.15">
      <c r="A1716" s="11">
        <v>167.99999999999699</v>
      </c>
      <c r="B1716" s="16">
        <v>1.161</v>
      </c>
      <c r="C1716" s="11">
        <f t="shared" si="106"/>
        <v>8067.7492068815</v>
      </c>
      <c r="D1716" s="11">
        <f t="shared" si="107"/>
        <v>246.33684542391453</v>
      </c>
      <c r="E1716" s="11">
        <f t="shared" si="108"/>
        <v>395.89850157415555</v>
      </c>
      <c r="F1716" s="11">
        <f>Speed_Calc!B$5*E1716</f>
        <v>356.30865141674002</v>
      </c>
      <c r="G1716" s="15">
        <f>Speed_Calc!G$3+Speed_Calc!G$5*A1716^2</f>
        <v>133.17823999999592</v>
      </c>
      <c r="H1716" s="7">
        <f>(F1716-G1716)/Speed_Calc!G$2*9.806</f>
        <v>1.6207531958167352</v>
      </c>
      <c r="I1716" s="4">
        <f t="shared" si="109"/>
        <v>46.666666666665826</v>
      </c>
    </row>
    <row r="1717" spans="1:9" x14ac:dyDescent="0.15">
      <c r="A1717" s="11">
        <v>168.09999999999599</v>
      </c>
      <c r="B1717" s="16">
        <v>1.161</v>
      </c>
      <c r="C1717" s="11">
        <f t="shared" si="106"/>
        <v>8072.5514385522165</v>
      </c>
      <c r="D1717" s="11">
        <f t="shared" si="107"/>
        <v>246.41178556179943</v>
      </c>
      <c r="E1717" s="11">
        <f t="shared" si="108"/>
        <v>395.78335575066876</v>
      </c>
      <c r="F1717" s="11">
        <f>Speed_Calc!B$5*E1717</f>
        <v>356.20502017560187</v>
      </c>
      <c r="G1717" s="15">
        <f>Speed_Calc!G$3+Speed_Calc!G$5*A1717^2</f>
        <v>133.31301609999457</v>
      </c>
      <c r="H1717" s="7">
        <f>(F1717-G1717)/Speed_Calc!G$2*9.806</f>
        <v>1.6190214755299297</v>
      </c>
      <c r="I1717" s="4">
        <f t="shared" si="109"/>
        <v>46.694444444443327</v>
      </c>
    </row>
    <row r="1718" spans="1:9" x14ac:dyDescent="0.15">
      <c r="A1718" s="11">
        <v>168.19999999999601</v>
      </c>
      <c r="B1718" s="16">
        <v>1.161</v>
      </c>
      <c r="C1718" s="11">
        <f t="shared" si="106"/>
        <v>8077.3536702229794</v>
      </c>
      <c r="D1718" s="11">
        <f t="shared" si="107"/>
        <v>246.48574900034026</v>
      </c>
      <c r="E1718" s="11">
        <f t="shared" si="108"/>
        <v>395.66677901363528</v>
      </c>
      <c r="F1718" s="11">
        <f>Speed_Calc!B$5*E1718</f>
        <v>356.10010111227177</v>
      </c>
      <c r="G1718" s="15">
        <f>Speed_Calc!G$3+Speed_Calc!G$5*A1718^2</f>
        <v>133.44787239999459</v>
      </c>
      <c r="H1718" s="7">
        <f>(F1718-G1718)/Speed_Calc!G$2*9.806</f>
        <v>1.6172798183352517</v>
      </c>
      <c r="I1718" s="4">
        <f t="shared" si="109"/>
        <v>46.722222222221113</v>
      </c>
    </row>
    <row r="1719" spans="1:9" x14ac:dyDescent="0.15">
      <c r="A1719" s="11">
        <v>168.299999999996</v>
      </c>
      <c r="B1719" s="16">
        <v>1.161</v>
      </c>
      <c r="C1719" s="11">
        <f t="shared" si="106"/>
        <v>8082.1559018937414</v>
      </c>
      <c r="D1719" s="11">
        <f t="shared" si="107"/>
        <v>246.55873092205536</v>
      </c>
      <c r="E1719" s="11">
        <f t="shared" si="108"/>
        <v>395.54876618512498</v>
      </c>
      <c r="F1719" s="11">
        <f>Speed_Calc!B$5*E1719</f>
        <v>355.99388956661249</v>
      </c>
      <c r="G1719" s="15">
        <f>Speed_Calc!G$3+Speed_Calc!G$5*A1719^2</f>
        <v>133.58280889999457</v>
      </c>
      <c r="H1719" s="7">
        <f>(F1719-G1719)/Speed_Calc!G$2*9.806</f>
        <v>1.6155281903828558</v>
      </c>
      <c r="I1719" s="4">
        <f t="shared" si="109"/>
        <v>46.749999999998892</v>
      </c>
    </row>
    <row r="1720" spans="1:9" x14ac:dyDescent="0.15">
      <c r="A1720" s="11">
        <v>168.39999999999699</v>
      </c>
      <c r="B1720" s="16">
        <v>1.161</v>
      </c>
      <c r="C1720" s="11">
        <f t="shared" si="106"/>
        <v>8086.9581335645526</v>
      </c>
      <c r="D1720" s="11">
        <f t="shared" si="107"/>
        <v>246.63072649695607</v>
      </c>
      <c r="E1720" s="11">
        <f t="shared" si="108"/>
        <v>395.42931207944974</v>
      </c>
      <c r="F1720" s="11">
        <f>Speed_Calc!B$5*E1720</f>
        <v>355.8863808715048</v>
      </c>
      <c r="G1720" s="15">
        <f>Speed_Calc!G$3+Speed_Calc!G$5*A1720^2</f>
        <v>133.71782559999593</v>
      </c>
      <c r="H1720" s="7">
        <f>(F1720-G1720)/Speed_Calc!G$2*9.806</f>
        <v>1.6137665577721598</v>
      </c>
      <c r="I1720" s="4">
        <f t="shared" si="109"/>
        <v>46.77777777777694</v>
      </c>
    </row>
    <row r="1721" spans="1:9" x14ac:dyDescent="0.15">
      <c r="A1721" s="11">
        <v>168.49999999999699</v>
      </c>
      <c r="B1721" s="16">
        <v>1.161</v>
      </c>
      <c r="C1721" s="11">
        <f t="shared" si="106"/>
        <v>8091.7603652353164</v>
      </c>
      <c r="D1721" s="11">
        <f t="shared" si="107"/>
        <v>246.70173088252687</v>
      </c>
      <c r="E1721" s="11">
        <f t="shared" si="108"/>
        <v>395.30841150316581</v>
      </c>
      <c r="F1721" s="11">
        <f>Speed_Calc!B$5*E1721</f>
        <v>355.77757035284924</v>
      </c>
      <c r="G1721" s="15">
        <f>Speed_Calc!G$3+Speed_Calc!G$5*A1721^2</f>
        <v>133.85292249999594</v>
      </c>
      <c r="H1721" s="7">
        <f>(F1721-G1721)/Speed_Calc!G$2*9.806</f>
        <v>1.6119948865519105</v>
      </c>
      <c r="I1721" s="4">
        <f t="shared" si="109"/>
        <v>46.805555555554719</v>
      </c>
    </row>
    <row r="1722" spans="1:9" x14ac:dyDescent="0.15">
      <c r="A1722" s="11">
        <v>168.59999999999599</v>
      </c>
      <c r="B1722" s="16">
        <v>1.161</v>
      </c>
      <c r="C1722" s="11">
        <f t="shared" si="106"/>
        <v>8096.5625969060311</v>
      </c>
      <c r="D1722" s="11">
        <f t="shared" si="107"/>
        <v>246.77173922371927</v>
      </c>
      <c r="E1722" s="11">
        <f t="shared" si="108"/>
        <v>395.18605925507575</v>
      </c>
      <c r="F1722" s="11">
        <f>Speed_Calc!B$5*E1722</f>
        <v>355.66745332956816</v>
      </c>
      <c r="G1722" s="15">
        <f>Speed_Calc!G$3+Speed_Calc!G$5*A1722^2</f>
        <v>133.98809959999454</v>
      </c>
      <c r="H1722" s="7">
        <f>(F1722-G1722)/Speed_Calc!G$2*9.806</f>
        <v>1.6102131427201474</v>
      </c>
      <c r="I1722" s="4">
        <f t="shared" si="109"/>
        <v>46.83333333333222</v>
      </c>
    </row>
    <row r="1723" spans="1:9" x14ac:dyDescent="0.15">
      <c r="A1723" s="11">
        <v>168.69999999999601</v>
      </c>
      <c r="B1723" s="16">
        <v>1.161</v>
      </c>
      <c r="C1723" s="11">
        <f t="shared" si="106"/>
        <v>8101.364828576794</v>
      </c>
      <c r="D1723" s="11">
        <f t="shared" si="107"/>
        <v>246.84074665293028</v>
      </c>
      <c r="E1723" s="11">
        <f t="shared" si="108"/>
        <v>395.06225012621672</v>
      </c>
      <c r="F1723" s="11">
        <f>Speed_Calc!B$5*E1723</f>
        <v>355.55602511359507</v>
      </c>
      <c r="G1723" s="15">
        <f>Speed_Calc!G$3+Speed_Calc!G$5*A1723^2</f>
        <v>134.12335689999458</v>
      </c>
      <c r="H1723" s="7">
        <f>(F1723-G1723)/Speed_Calc!G$2*9.806</f>
        <v>1.6084212922241232</v>
      </c>
      <c r="I1723" s="4">
        <f t="shared" si="109"/>
        <v>46.861111111109999</v>
      </c>
    </row>
    <row r="1724" spans="1:9" x14ac:dyDescent="0.15">
      <c r="A1724" s="11">
        <v>168.799999999996</v>
      </c>
      <c r="B1724" s="16">
        <v>1.161</v>
      </c>
      <c r="C1724" s="11">
        <f t="shared" si="106"/>
        <v>8106.1670602475579</v>
      </c>
      <c r="D1724" s="11">
        <f t="shared" si="107"/>
        <v>246.90874828998975</v>
      </c>
      <c r="E1724" s="11">
        <f t="shared" si="108"/>
        <v>394.93697889987436</v>
      </c>
      <c r="F1724" s="11">
        <f>Speed_Calc!B$5*E1724</f>
        <v>355.44328100988696</v>
      </c>
      <c r="G1724" s="15">
        <f>Speed_Calc!G$3+Speed_Calc!G$5*A1724^2</f>
        <v>134.25869439999457</v>
      </c>
      <c r="H1724" s="7">
        <f>(F1724-G1724)/Speed_Calc!G$2*9.806</f>
        <v>1.6066193009604477</v>
      </c>
      <c r="I1724" s="4">
        <f t="shared" si="109"/>
        <v>46.888888888887777</v>
      </c>
    </row>
    <row r="1725" spans="1:9" x14ac:dyDescent="0.15">
      <c r="A1725" s="11">
        <v>168.89999999999699</v>
      </c>
      <c r="B1725" s="16">
        <v>1.161</v>
      </c>
      <c r="C1725" s="11">
        <f t="shared" si="106"/>
        <v>8110.9692919183672</v>
      </c>
      <c r="D1725" s="11">
        <f t="shared" si="107"/>
        <v>246.9757392421491</v>
      </c>
      <c r="E1725" s="11">
        <f t="shared" si="108"/>
        <v>394.81024035157753</v>
      </c>
      <c r="F1725" s="11">
        <f>Speed_Calc!B$5*E1725</f>
        <v>355.32921631641977</v>
      </c>
      <c r="G1725" s="15">
        <f>Speed_Calc!G$3+Speed_Calc!G$5*A1725^2</f>
        <v>134.39411209999594</v>
      </c>
      <c r="H1725" s="7">
        <f>(F1725-G1725)/Speed_Calc!G$2*9.806</f>
        <v>1.6048071347750015</v>
      </c>
      <c r="I1725" s="4">
        <f t="shared" si="109"/>
        <v>46.916666666665833</v>
      </c>
    </row>
    <row r="1726" spans="1:9" x14ac:dyDescent="0.15">
      <c r="A1726" s="11">
        <v>168.99999999999599</v>
      </c>
      <c r="B1726" s="16">
        <v>1.161</v>
      </c>
      <c r="C1726" s="11">
        <f t="shared" si="106"/>
        <v>8115.7715235890837</v>
      </c>
      <c r="D1726" s="11">
        <f t="shared" si="107"/>
        <v>247.04171460406235</v>
      </c>
      <c r="E1726" s="11">
        <f t="shared" si="108"/>
        <v>394.68202924910304</v>
      </c>
      <c r="F1726" s="11">
        <f>Speed_Calc!B$5*E1726</f>
        <v>355.21382632419272</v>
      </c>
      <c r="G1726" s="15">
        <f>Speed_Calc!G$3+Speed_Calc!G$5*A1726^2</f>
        <v>134.52960999999456</v>
      </c>
      <c r="H1726" s="7">
        <f>(F1726-G1726)/Speed_Calc!G$2*9.806</f>
        <v>1.6029847594630275</v>
      </c>
      <c r="I1726" s="4">
        <f t="shared" si="109"/>
        <v>46.944444444443327</v>
      </c>
    </row>
    <row r="1727" spans="1:9" x14ac:dyDescent="0.15">
      <c r="A1727" s="11">
        <v>169.09999999999599</v>
      </c>
      <c r="B1727" s="16">
        <v>1.161</v>
      </c>
      <c r="C1727" s="11">
        <f t="shared" si="106"/>
        <v>8120.5737552598457</v>
      </c>
      <c r="D1727" s="11">
        <f t="shared" si="107"/>
        <v>247.10666945777513</v>
      </c>
      <c r="E1727" s="11">
        <f t="shared" si="108"/>
        <v>394.55234035245934</v>
      </c>
      <c r="F1727" s="11">
        <f>Speed_Calc!B$5*E1727</f>
        <v>355.09710631721339</v>
      </c>
      <c r="G1727" s="15">
        <f>Speed_Calc!G$3+Speed_Calc!G$5*A1727^2</f>
        <v>134.66518809999457</v>
      </c>
      <c r="H1727" s="7">
        <f>(F1727-G1727)/Speed_Calc!G$2*9.806</f>
        <v>1.6011521407689242</v>
      </c>
      <c r="I1727" s="4">
        <f t="shared" si="109"/>
        <v>46.972222222221106</v>
      </c>
    </row>
    <row r="1728" spans="1:9" x14ac:dyDescent="0.15">
      <c r="A1728" s="11">
        <v>169.19999999999601</v>
      </c>
      <c r="B1728" s="16">
        <v>1.161</v>
      </c>
      <c r="C1728" s="11">
        <f t="shared" si="106"/>
        <v>8125.3759869306086</v>
      </c>
      <c r="D1728" s="11">
        <f t="shared" si="107"/>
        <v>247.17059887270807</v>
      </c>
      <c r="E1728" s="11">
        <f t="shared" si="108"/>
        <v>394.42116841390521</v>
      </c>
      <c r="F1728" s="11">
        <f>Speed_Calc!B$5*E1728</f>
        <v>354.97905157251472</v>
      </c>
      <c r="G1728" s="15">
        <f>Speed_Calc!G$3+Speed_Calc!G$5*A1728^2</f>
        <v>134.80084639999458</v>
      </c>
      <c r="H1728" s="7">
        <f>(F1728-G1728)/Speed_Calc!G$2*9.806</f>
        <v>1.5993092443864685</v>
      </c>
      <c r="I1728" s="4">
        <f t="shared" si="109"/>
        <v>46.999999999998892</v>
      </c>
    </row>
    <row r="1729" spans="1:9" x14ac:dyDescent="0.15">
      <c r="A1729" s="11">
        <v>169.299999999996</v>
      </c>
      <c r="B1729" s="16">
        <v>1.161</v>
      </c>
      <c r="C1729" s="11">
        <f t="shared" si="106"/>
        <v>8130.1782186013725</v>
      </c>
      <c r="D1729" s="11">
        <f t="shared" si="107"/>
        <v>247.23349790564583</v>
      </c>
      <c r="E1729" s="11">
        <f t="shared" si="108"/>
        <v>394.28850817794415</v>
      </c>
      <c r="F1729" s="11">
        <f>Speed_Calc!B$5*E1729</f>
        <v>354.85965736014975</v>
      </c>
      <c r="G1729" s="15">
        <f>Speed_Calc!G$3+Speed_Calc!G$5*A1729^2</f>
        <v>134.93658489999456</v>
      </c>
      <c r="H1729" s="7">
        <f>(F1729-G1729)/Speed_Calc!G$2*9.806</f>
        <v>1.5974560359587271</v>
      </c>
      <c r="I1729" s="4">
        <f t="shared" si="109"/>
        <v>47.02777777777667</v>
      </c>
    </row>
    <row r="1730" spans="1:9" x14ac:dyDescent="0.15">
      <c r="A1730" s="11">
        <v>169.399999999996</v>
      </c>
      <c r="B1730" s="16">
        <v>1.161</v>
      </c>
      <c r="C1730" s="11">
        <f t="shared" si="106"/>
        <v>8134.9804502721345</v>
      </c>
      <c r="D1730" s="11">
        <f t="shared" si="107"/>
        <v>247.29536160071811</v>
      </c>
      <c r="E1730" s="11">
        <f t="shared" si="108"/>
        <v>394.15435438131914</v>
      </c>
      <c r="F1730" s="11">
        <f>Speed_Calc!B$5*E1730</f>
        <v>354.73891894318723</v>
      </c>
      <c r="G1730" s="15">
        <f>Speed_Calc!G$3+Speed_Calc!G$5*A1730^2</f>
        <v>135.07240359999457</v>
      </c>
      <c r="H1730" s="7">
        <f>(F1730-G1730)/Speed_Calc!G$2*9.806</f>
        <v>1.5955924810780349</v>
      </c>
      <c r="I1730" s="4">
        <f t="shared" si="109"/>
        <v>47.055555555554442</v>
      </c>
    </row>
    <row r="1731" spans="1:9" x14ac:dyDescent="0.15">
      <c r="A1731" s="11">
        <v>169.49999999999599</v>
      </c>
      <c r="B1731" s="16">
        <v>1.161</v>
      </c>
      <c r="C1731" s="11">
        <f t="shared" si="106"/>
        <v>8139.7826819428965</v>
      </c>
      <c r="D1731" s="11">
        <f t="shared" si="107"/>
        <v>247.35618498938723</v>
      </c>
      <c r="E1731" s="11">
        <f t="shared" si="108"/>
        <v>394.01870175301553</v>
      </c>
      <c r="F1731" s="11">
        <f>Speed_Calc!B$5*E1731</f>
        <v>354.61683157771398</v>
      </c>
      <c r="G1731" s="15">
        <f>Speed_Calc!G$3+Speed_Calc!G$5*A1731^2</f>
        <v>135.20830249999455</v>
      </c>
      <c r="H1731" s="7">
        <f>(F1731-G1731)/Speed_Calc!G$2*9.806</f>
        <v>1.5937185452860123</v>
      </c>
      <c r="I1731" s="4">
        <f t="shared" si="109"/>
        <v>47.08333333333222</v>
      </c>
    </row>
    <row r="1732" spans="1:9" x14ac:dyDescent="0.15">
      <c r="A1732" s="11">
        <v>169.59999999999599</v>
      </c>
      <c r="B1732" s="16">
        <v>1.161</v>
      </c>
      <c r="C1732" s="11">
        <f t="shared" si="106"/>
        <v>8144.5849136136603</v>
      </c>
      <c r="D1732" s="11">
        <f t="shared" si="107"/>
        <v>247.41596309043797</v>
      </c>
      <c r="E1732" s="11">
        <f t="shared" si="108"/>
        <v>393.88154501426777</v>
      </c>
      <c r="F1732" s="11">
        <f>Speed_Calc!B$5*E1732</f>
        <v>354.49339051284102</v>
      </c>
      <c r="G1732" s="15">
        <f>Speed_Calc!G$3+Speed_Calc!G$5*A1732^2</f>
        <v>135.34428159999453</v>
      </c>
      <c r="H1732" s="7">
        <f>(F1732-G1732)/Speed_Calc!G$2*9.806</f>
        <v>1.5918341940736094</v>
      </c>
      <c r="I1732" s="4">
        <f t="shared" si="109"/>
        <v>47.111111111109999</v>
      </c>
    </row>
    <row r="1733" spans="1:9" x14ac:dyDescent="0.15">
      <c r="A1733" s="11">
        <v>169.69999999999601</v>
      </c>
      <c r="B1733" s="16">
        <v>1.161</v>
      </c>
      <c r="C1733" s="11">
        <f t="shared" si="106"/>
        <v>8149.3871452844232</v>
      </c>
      <c r="D1733" s="11">
        <f t="shared" si="107"/>
        <v>247.47469090995571</v>
      </c>
      <c r="E1733" s="11">
        <f t="shared" si="108"/>
        <v>393.74287887854814</v>
      </c>
      <c r="F1733" s="11">
        <f>Speed_Calc!B$5*E1733</f>
        <v>354.36859099069335</v>
      </c>
      <c r="G1733" s="15">
        <f>Speed_Calc!G$3+Speed_Calc!G$5*A1733^2</f>
        <v>135.48034089999456</v>
      </c>
      <c r="H1733" s="7">
        <f>(F1733-G1733)/Speed_Calc!G$2*9.806</f>
        <v>1.5899393928810313</v>
      </c>
      <c r="I1733" s="4">
        <f t="shared" si="109"/>
        <v>47.138888888887777</v>
      </c>
    </row>
    <row r="1734" spans="1:9" x14ac:dyDescent="0.15">
      <c r="A1734" s="11">
        <v>169.799999999996</v>
      </c>
      <c r="B1734" s="16">
        <v>1.161</v>
      </c>
      <c r="C1734" s="11">
        <f t="shared" si="106"/>
        <v>8154.1893769551871</v>
      </c>
      <c r="D1734" s="11">
        <f t="shared" si="107"/>
        <v>247.53236344131511</v>
      </c>
      <c r="E1734" s="11">
        <f t="shared" si="108"/>
        <v>393.60269805157031</v>
      </c>
      <c r="F1734" s="11">
        <f>Speed_Calc!B$5*E1734</f>
        <v>354.24242824641328</v>
      </c>
      <c r="G1734" s="15">
        <f>Speed_Calc!G$3+Speed_Calc!G$5*A1734^2</f>
        <v>135.61648039999454</v>
      </c>
      <c r="H1734" s="7">
        <f>(F1734-G1734)/Speed_Calc!G$2*9.806</f>
        <v>1.5880341070977644</v>
      </c>
      <c r="I1734" s="4">
        <f t="shared" si="109"/>
        <v>47.166666666665556</v>
      </c>
    </row>
    <row r="1735" spans="1:9" x14ac:dyDescent="0.15">
      <c r="A1735" s="11">
        <v>169.899999999996</v>
      </c>
      <c r="B1735" s="16">
        <v>1.161</v>
      </c>
      <c r="C1735" s="11">
        <f t="shared" si="106"/>
        <v>8158.9916086259509</v>
      </c>
      <c r="D1735" s="11">
        <f t="shared" si="107"/>
        <v>247.58897566517044</v>
      </c>
      <c r="E1735" s="11">
        <f t="shared" si="108"/>
        <v>393.46099723129822</v>
      </c>
      <c r="F1735" s="11">
        <f>Speed_Calc!B$5*E1735</f>
        <v>354.11489750816838</v>
      </c>
      <c r="G1735" s="15">
        <f>Speed_Calc!G$3+Speed_Calc!G$5*A1735^2</f>
        <v>135.75270009999454</v>
      </c>
      <c r="H1735" s="7">
        <f>(F1735-G1735)/Speed_Calc!G$2*9.806</f>
        <v>1.5861183020626313</v>
      </c>
      <c r="I1735" s="4">
        <f t="shared" si="109"/>
        <v>47.194444444443334</v>
      </c>
    </row>
    <row r="1736" spans="1:9" x14ac:dyDescent="0.15">
      <c r="A1736" s="11">
        <v>169.99999999999599</v>
      </c>
      <c r="B1736" s="16">
        <v>1.161</v>
      </c>
      <c r="C1736" s="11">
        <f t="shared" si="106"/>
        <v>8163.7938402967111</v>
      </c>
      <c r="D1736" s="11">
        <f t="shared" si="107"/>
        <v>247.64452254943367</v>
      </c>
      <c r="E1736" s="11">
        <f t="shared" si="108"/>
        <v>393.31777110793337</v>
      </c>
      <c r="F1736" s="11">
        <f>Speed_Calc!B$5*E1736</f>
        <v>353.98599399714004</v>
      </c>
      <c r="G1736" s="15">
        <f>Speed_Calc!G$3+Speed_Calc!G$5*A1736^2</f>
        <v>135.88899999999452</v>
      </c>
      <c r="H1736" s="7">
        <f>(F1736-G1736)/Speed_Calc!G$2*9.806</f>
        <v>1.5841919430637101</v>
      </c>
      <c r="I1736" s="4">
        <f t="shared" si="109"/>
        <v>47.222222222221106</v>
      </c>
    </row>
    <row r="1737" spans="1:9" x14ac:dyDescent="0.15">
      <c r="A1737" s="11">
        <v>170.09999999999599</v>
      </c>
      <c r="B1737" s="16">
        <v>1.161</v>
      </c>
      <c r="C1737" s="11">
        <f t="shared" si="106"/>
        <v>8168.5960719674731</v>
      </c>
      <c r="D1737" s="11">
        <f t="shared" si="107"/>
        <v>247.6989990492651</v>
      </c>
      <c r="E1737" s="11">
        <f t="shared" si="108"/>
        <v>393.17301436392216</v>
      </c>
      <c r="F1737" s="11">
        <f>Speed_Calc!B$5*E1737</f>
        <v>353.85571292752996</v>
      </c>
      <c r="G1737" s="15">
        <f>Speed_Calc!G$3+Speed_Calc!G$5*A1737^2</f>
        <v>136.02538009999449</v>
      </c>
      <c r="H1737" s="7">
        <f>(F1737-G1737)/Speed_Calc!G$2*9.806</f>
        <v>1.5822549953383798</v>
      </c>
      <c r="I1737" s="4">
        <f t="shared" si="109"/>
        <v>47.249999999998884</v>
      </c>
    </row>
    <row r="1738" spans="1:9" x14ac:dyDescent="0.15">
      <c r="A1738" s="11">
        <v>170.19999999999601</v>
      </c>
      <c r="B1738" s="16">
        <v>1.161</v>
      </c>
      <c r="C1738" s="11">
        <f t="shared" si="106"/>
        <v>8173.3983036382378</v>
      </c>
      <c r="D1738" s="11">
        <f t="shared" si="107"/>
        <v>247.7524001070565</v>
      </c>
      <c r="E1738" s="11">
        <f t="shared" si="108"/>
        <v>393.0267216739532</v>
      </c>
      <c r="F1738" s="11">
        <f>Speed_Calc!B$5*E1738</f>
        <v>353.72404950655789</v>
      </c>
      <c r="G1738" s="15">
        <f>Speed_Calc!G$3+Speed_Calc!G$5*A1738^2</f>
        <v>136.16184039999453</v>
      </c>
      <c r="H1738" s="7">
        <f>(F1738-G1738)/Speed_Calc!G$2*9.806</f>
        <v>1.5803074240733037</v>
      </c>
      <c r="I1738" s="4">
        <f t="shared" si="109"/>
        <v>47.27777777777667</v>
      </c>
    </row>
    <row r="1739" spans="1:9" x14ac:dyDescent="0.15">
      <c r="A1739" s="11">
        <v>170.299999999996</v>
      </c>
      <c r="B1739" s="16">
        <v>1.161</v>
      </c>
      <c r="C1739" s="11">
        <f t="shared" si="106"/>
        <v>8178.2005353089999</v>
      </c>
      <c r="D1739" s="11">
        <f t="shared" si="107"/>
        <v>247.80472065241855</v>
      </c>
      <c r="E1739" s="11">
        <f t="shared" si="108"/>
        <v>392.87888770495954</v>
      </c>
      <c r="F1739" s="11">
        <f>Speed_Calc!B$5*E1739</f>
        <v>353.59099893446358</v>
      </c>
      <c r="G1739" s="15">
        <f>Speed_Calc!G$3+Speed_Calc!G$5*A1739^2</f>
        <v>136.29838089999453</v>
      </c>
      <c r="H1739" s="7">
        <f>(F1739-G1739)/Speed_Calc!G$2*9.806</f>
        <v>1.5783491944044468</v>
      </c>
      <c r="I1739" s="4">
        <f t="shared" si="109"/>
        <v>47.305555555554442</v>
      </c>
    </row>
    <row r="1740" spans="1:9" x14ac:dyDescent="0.15">
      <c r="A1740" s="11">
        <v>170.399999999996</v>
      </c>
      <c r="B1740" s="16">
        <v>1.161</v>
      </c>
      <c r="C1740" s="11">
        <f t="shared" si="106"/>
        <v>8183.0027669797619</v>
      </c>
      <c r="D1740" s="11">
        <f t="shared" si="107"/>
        <v>247.85595560216564</v>
      </c>
      <c r="E1740" s="11">
        <f t="shared" si="108"/>
        <v>392.72950711611679</v>
      </c>
      <c r="F1740" s="11">
        <f>Speed_Calc!B$5*E1740</f>
        <v>353.45655640450514</v>
      </c>
      <c r="G1740" s="15">
        <f>Speed_Calc!G$3+Speed_Calc!G$5*A1740^2</f>
        <v>136.43500159999451</v>
      </c>
      <c r="H1740" s="7">
        <f>(F1740-G1740)/Speed_Calc!G$2*9.806</f>
        <v>1.5763802714170601</v>
      </c>
      <c r="I1740" s="4">
        <f t="shared" si="109"/>
        <v>47.33333333333222</v>
      </c>
    </row>
    <row r="1741" spans="1:9" x14ac:dyDescent="0.15">
      <c r="A1741" s="11">
        <v>170.49999999999599</v>
      </c>
      <c r="B1741" s="16">
        <v>1.161</v>
      </c>
      <c r="C1741" s="11">
        <f t="shared" si="106"/>
        <v>8187.8049986505275</v>
      </c>
      <c r="D1741" s="11">
        <f t="shared" si="107"/>
        <v>247.90609986030069</v>
      </c>
      <c r="E1741" s="11">
        <f t="shared" si="108"/>
        <v>392.578574558843</v>
      </c>
      <c r="F1741" s="11">
        <f>Speed_Calc!B$5*E1741</f>
        <v>353.32071710295872</v>
      </c>
      <c r="G1741" s="15">
        <f>Speed_Calc!G$3+Speed_Calc!G$5*A1741^2</f>
        <v>136.5717024999945</v>
      </c>
      <c r="H1741" s="7">
        <f>(F1741-G1741)/Speed_Calc!G$2*9.806</f>
        <v>1.5744006201456793</v>
      </c>
      <c r="I1741" s="4">
        <f t="shared" si="109"/>
        <v>47.361111111109999</v>
      </c>
    </row>
    <row r="1742" spans="1:9" x14ac:dyDescent="0.15">
      <c r="A1742" s="11">
        <v>170.59999999999599</v>
      </c>
      <c r="B1742" s="16">
        <v>1.161</v>
      </c>
      <c r="C1742" s="11">
        <f t="shared" si="106"/>
        <v>8192.6072303212877</v>
      </c>
      <c r="D1742" s="11">
        <f t="shared" si="107"/>
        <v>247.95514831800392</v>
      </c>
      <c r="E1742" s="11">
        <f t="shared" si="108"/>
        <v>392.42608467680327</v>
      </c>
      <c r="F1742" s="11">
        <f>Speed_Calc!B$5*E1742</f>
        <v>353.18347620912294</v>
      </c>
      <c r="G1742" s="15">
        <f>Speed_Calc!G$3+Speed_Calc!G$5*A1742^2</f>
        <v>136.70848359999451</v>
      </c>
      <c r="H1742" s="7">
        <f>(F1742-G1742)/Speed_Calc!G$2*9.806</f>
        <v>1.572410205574158</v>
      </c>
      <c r="I1742" s="4">
        <f t="shared" si="109"/>
        <v>47.38888888888777</v>
      </c>
    </row>
    <row r="1743" spans="1:9" x14ac:dyDescent="0.15">
      <c r="A1743" s="11">
        <v>170.69999999999601</v>
      </c>
      <c r="B1743" s="16">
        <v>1.161</v>
      </c>
      <c r="C1743" s="11">
        <f t="shared" ref="C1743:C1806" si="110">A1743/3.6/B$23/2/PI()*B$32*B$31*B1743*60</f>
        <v>8197.4094619920525</v>
      </c>
      <c r="D1743" s="11">
        <f t="shared" ref="D1743:D1806" si="111">-4.687*10^(-17)*C1743^5+9.129*10^(-13)*C1743^4-6.175*10^(-9)*C1743^3+1.799*10^(-5)*C1743^2+6.502*10^(-3)*C1743</f>
        <v>248.00309585361282</v>
      </c>
      <c r="E1743" s="11">
        <f t="shared" ref="E1743:E1806" si="112">D1743*75*B1743*B$31*B$32/B$23/C1743/2/PI()*60</f>
        <v>392.27203210589937</v>
      </c>
      <c r="F1743" s="11">
        <f>Speed_Calc!B$5*E1743</f>
        <v>353.04482889530942</v>
      </c>
      <c r="G1743" s="15">
        <f>Speed_Calc!G$3+Speed_Calc!G$5*A1743^2</f>
        <v>136.84534489999453</v>
      </c>
      <c r="H1743" s="7">
        <f>(F1743-G1743)/Speed_Calc!G$2*9.806</f>
        <v>1.5704089926355982</v>
      </c>
      <c r="I1743" s="4">
        <f t="shared" ref="I1743:I1806" si="113">A1743/3.6</f>
        <v>47.416666666665556</v>
      </c>
    </row>
    <row r="1744" spans="1:9" x14ac:dyDescent="0.15">
      <c r="A1744" s="11">
        <v>170.799999999996</v>
      </c>
      <c r="B1744" s="16">
        <v>1.161</v>
      </c>
      <c r="C1744" s="11">
        <f t="shared" si="110"/>
        <v>8202.2116936628154</v>
      </c>
      <c r="D1744" s="11">
        <f t="shared" si="111"/>
        <v>248.04993733261369</v>
      </c>
      <c r="E1744" s="11">
        <f t="shared" si="112"/>
        <v>392.11641147428139</v>
      </c>
      <c r="F1744" s="11">
        <f>Speed_Calc!B$5*E1744</f>
        <v>352.90477032685328</v>
      </c>
      <c r="G1744" s="15">
        <f>Speed_Calc!G$3+Speed_Calc!G$5*A1744^2</f>
        <v>136.98228639999451</v>
      </c>
      <c r="H1744" s="7">
        <f>(F1744-G1744)/Speed_Calc!G$2*9.806</f>
        <v>1.5683969462124274</v>
      </c>
      <c r="I1744" s="4">
        <f t="shared" si="113"/>
        <v>47.444444444443334</v>
      </c>
    </row>
    <row r="1745" spans="1:9" x14ac:dyDescent="0.15">
      <c r="A1745" s="11">
        <v>170.899999999996</v>
      </c>
      <c r="B1745" s="16">
        <v>1.161</v>
      </c>
      <c r="C1745" s="11">
        <f t="shared" si="110"/>
        <v>8207.0139253335765</v>
      </c>
      <c r="D1745" s="11">
        <f t="shared" si="111"/>
        <v>248.09566760762348</v>
      </c>
      <c r="E1745" s="11">
        <f t="shared" si="112"/>
        <v>391.95921740234002</v>
      </c>
      <c r="F1745" s="11">
        <f>Speed_Calc!B$5*E1745</f>
        <v>352.76329566210603</v>
      </c>
      <c r="G1745" s="15">
        <f>Speed_Calc!G$3+Speed_Calc!G$5*A1745^2</f>
        <v>137.1193080999945</v>
      </c>
      <c r="H1745" s="7">
        <f>(F1745-G1745)/Speed_Calc!G$2*9.806</f>
        <v>1.5663740311363448</v>
      </c>
      <c r="I1745" s="4">
        <f t="shared" si="113"/>
        <v>47.472222222221113</v>
      </c>
    </row>
    <row r="1746" spans="1:9" x14ac:dyDescent="0.15">
      <c r="A1746" s="11">
        <v>170.99999999999599</v>
      </c>
      <c r="B1746" s="16">
        <v>1.161</v>
      </c>
      <c r="C1746" s="11">
        <f t="shared" si="110"/>
        <v>8211.8161570043394</v>
      </c>
      <c r="D1746" s="11">
        <f t="shared" si="111"/>
        <v>248.14028151837573</v>
      </c>
      <c r="E1746" s="11">
        <f t="shared" si="112"/>
        <v>391.80044450270771</v>
      </c>
      <c r="F1746" s="11">
        <f>Speed_Calc!B$5*E1746</f>
        <v>352.62040005243693</v>
      </c>
      <c r="G1746" s="15">
        <f>Speed_Calc!G$3+Speed_Calc!G$5*A1746^2</f>
        <v>137.2564099999945</v>
      </c>
      <c r="H1746" s="7">
        <f>(F1746-G1746)/Speed_Calc!G$2*9.806</f>
        <v>1.5643402121883336</v>
      </c>
      <c r="I1746" s="4">
        <f t="shared" si="113"/>
        <v>47.499999999998884</v>
      </c>
    </row>
    <row r="1747" spans="1:9" x14ac:dyDescent="0.15">
      <c r="A1747" s="11">
        <v>171.09999999999599</v>
      </c>
      <c r="B1747" s="16">
        <v>1.161</v>
      </c>
      <c r="C1747" s="11">
        <f t="shared" si="110"/>
        <v>8216.6183886751041</v>
      </c>
      <c r="D1747" s="11">
        <f t="shared" si="111"/>
        <v>248.18377389171215</v>
      </c>
      <c r="E1747" s="11">
        <f t="shared" si="112"/>
        <v>391.64008738026791</v>
      </c>
      <c r="F1747" s="11">
        <f>Speed_Calc!B$5*E1747</f>
        <v>352.47607864224113</v>
      </c>
      <c r="G1747" s="15">
        <f>Speed_Calc!G$3+Speed_Calc!G$5*A1747^2</f>
        <v>137.39359209999449</v>
      </c>
      <c r="H1747" s="7">
        <f>(F1747-G1747)/Speed_Calc!G$2*9.806</f>
        <v>1.5622954540987186</v>
      </c>
      <c r="I1747" s="4">
        <f t="shared" si="113"/>
        <v>47.527777777776663</v>
      </c>
    </row>
    <row r="1748" spans="1:9" x14ac:dyDescent="0.15">
      <c r="A1748" s="11">
        <v>171.19999999999601</v>
      </c>
      <c r="B1748" s="16">
        <v>1.161</v>
      </c>
      <c r="C1748" s="11">
        <f t="shared" si="110"/>
        <v>8221.4206203458671</v>
      </c>
      <c r="D1748" s="11">
        <f t="shared" si="111"/>
        <v>248.22613954155582</v>
      </c>
      <c r="E1748" s="11">
        <f t="shared" si="112"/>
        <v>391.47814063213576</v>
      </c>
      <c r="F1748" s="11">
        <f>Speed_Calc!B$5*E1748</f>
        <v>352.3303265689222</v>
      </c>
      <c r="G1748" s="15">
        <f>Speed_Calc!G$3+Speed_Calc!G$5*A1748^2</f>
        <v>137.5308543999945</v>
      </c>
      <c r="H1748" s="7">
        <f>(F1748-G1748)/Speed_Calc!G$2*9.806</f>
        <v>1.5602397215470407</v>
      </c>
      <c r="I1748" s="4">
        <f t="shared" si="113"/>
        <v>47.555555555554449</v>
      </c>
    </row>
    <row r="1749" spans="1:9" x14ac:dyDescent="0.15">
      <c r="A1749" s="11">
        <v>171.299999999996</v>
      </c>
      <c r="B1749" s="16">
        <v>1.161</v>
      </c>
      <c r="C1749" s="11">
        <f t="shared" si="110"/>
        <v>8226.22285201663</v>
      </c>
      <c r="D1749" s="11">
        <f t="shared" si="111"/>
        <v>248.26737326890861</v>
      </c>
      <c r="E1749" s="11">
        <f t="shared" si="112"/>
        <v>391.31459884767594</v>
      </c>
      <c r="F1749" s="11">
        <f>Speed_Calc!B$5*E1749</f>
        <v>352.18313896290834</v>
      </c>
      <c r="G1749" s="15">
        <f>Speed_Calc!G$3+Speed_Calc!G$5*A1749^2</f>
        <v>137.66819689999448</v>
      </c>
      <c r="H1749" s="7">
        <f>(F1749-G1749)/Speed_Calc!G$2*9.806</f>
        <v>1.5581729791621728</v>
      </c>
      <c r="I1749" s="4">
        <f t="shared" si="113"/>
        <v>47.58333333333222</v>
      </c>
    </row>
    <row r="1750" spans="1:9" x14ac:dyDescent="0.15">
      <c r="A1750" s="11">
        <v>171.399999999996</v>
      </c>
      <c r="B1750" s="16">
        <v>1.161</v>
      </c>
      <c r="C1750" s="11">
        <f t="shared" si="110"/>
        <v>8231.0250836873929</v>
      </c>
      <c r="D1750" s="11">
        <f t="shared" si="111"/>
        <v>248.30746986183425</v>
      </c>
      <c r="E1750" s="11">
        <f t="shared" si="112"/>
        <v>391.14945660849935</v>
      </c>
      <c r="F1750" s="11">
        <f>Speed_Calc!B$5*E1750</f>
        <v>352.03451094764944</v>
      </c>
      <c r="G1750" s="15">
        <f>Speed_Calc!G$3+Speed_Calc!G$5*A1750^2</f>
        <v>137.80561959999449</v>
      </c>
      <c r="H1750" s="7">
        <f>(F1750-G1750)/Speed_Calc!G$2*9.806</f>
        <v>1.5560951915222996</v>
      </c>
      <c r="I1750" s="4">
        <f t="shared" si="113"/>
        <v>47.611111111109999</v>
      </c>
    </row>
    <row r="1751" spans="1:9" x14ac:dyDescent="0.15">
      <c r="A1751" s="11">
        <v>171.49999999999599</v>
      </c>
      <c r="B1751" s="16">
        <v>1.161</v>
      </c>
      <c r="C1751" s="11">
        <f t="shared" si="110"/>
        <v>8235.8273153581558</v>
      </c>
      <c r="D1751" s="11">
        <f t="shared" si="111"/>
        <v>248.3464240954371</v>
      </c>
      <c r="E1751" s="11">
        <f t="shared" si="112"/>
        <v>390.98270848845226</v>
      </c>
      <c r="F1751" s="11">
        <f>Speed_Calc!B$5*E1751</f>
        <v>351.88443763960703</v>
      </c>
      <c r="G1751" s="15">
        <f>Speed_Calc!G$3+Speed_Calc!G$5*A1751^2</f>
        <v>137.94312249999447</v>
      </c>
      <c r="H1751" s="7">
        <f>(F1751-G1751)/Speed_Calc!G$2*9.806</f>
        <v>1.5540063231548449</v>
      </c>
      <c r="I1751" s="4">
        <f t="shared" si="113"/>
        <v>47.638888888887777</v>
      </c>
    </row>
    <row r="1752" spans="1:9" x14ac:dyDescent="0.15">
      <c r="A1752" s="11">
        <v>171.59999999999599</v>
      </c>
      <c r="B1752" s="16">
        <v>1.161</v>
      </c>
      <c r="C1752" s="11">
        <f t="shared" si="110"/>
        <v>8240.6295470289169</v>
      </c>
      <c r="D1752" s="11">
        <f t="shared" si="111"/>
        <v>248.38423073185871</v>
      </c>
      <c r="E1752" s="11">
        <f t="shared" si="112"/>
        <v>390.81434905363295</v>
      </c>
      <c r="F1752" s="11">
        <f>Speed_Calc!B$5*E1752</f>
        <v>351.73291414826969</v>
      </c>
      <c r="G1752" s="15">
        <f>Speed_Calc!G$3+Speed_Calc!G$5*A1752^2</f>
        <v>138.08070559999447</v>
      </c>
      <c r="H1752" s="7">
        <f>(F1752-G1752)/Speed_Calc!G$2*9.806</f>
        <v>1.5519063385365828</v>
      </c>
      <c r="I1752" s="4">
        <f t="shared" si="113"/>
        <v>47.666666666665549</v>
      </c>
    </row>
    <row r="1753" spans="1:9" x14ac:dyDescent="0.15">
      <c r="A1753" s="11">
        <v>171.69999999999601</v>
      </c>
      <c r="B1753" s="16">
        <v>1.161</v>
      </c>
      <c r="C1753" s="11">
        <f t="shared" si="110"/>
        <v>8245.4317786996799</v>
      </c>
      <c r="D1753" s="11">
        <f t="shared" si="111"/>
        <v>248.42088452025038</v>
      </c>
      <c r="E1753" s="11">
        <f t="shared" si="112"/>
        <v>390.64437286237143</v>
      </c>
      <c r="F1753" s="11">
        <f>Speed_Calc!B$5*E1753</f>
        <v>351.57993557613429</v>
      </c>
      <c r="G1753" s="15">
        <f>Speed_Calc!G$3+Speed_Calc!G$5*A1753^2</f>
        <v>138.21836889999449</v>
      </c>
      <c r="H1753" s="7">
        <f>(F1753-G1753)/Speed_Calc!G$2*9.806</f>
        <v>1.5497952020935013</v>
      </c>
      <c r="I1753" s="4">
        <f t="shared" si="113"/>
        <v>47.694444444443334</v>
      </c>
    </row>
    <row r="1754" spans="1:9" x14ac:dyDescent="0.15">
      <c r="A1754" s="11">
        <v>171.799999999996</v>
      </c>
      <c r="B1754" s="16">
        <v>1.161</v>
      </c>
      <c r="C1754" s="11">
        <f t="shared" si="110"/>
        <v>8250.2340103704446</v>
      </c>
      <c r="D1754" s="11">
        <f t="shared" si="111"/>
        <v>248.45638019677304</v>
      </c>
      <c r="E1754" s="11">
        <f t="shared" si="112"/>
        <v>390.47277446525192</v>
      </c>
      <c r="F1754" s="11">
        <f>Speed_Calc!B$5*E1754</f>
        <v>351.42549701872673</v>
      </c>
      <c r="G1754" s="15">
        <f>Speed_Calc!G$3+Speed_Calc!G$5*A1754^2</f>
        <v>138.35611239999449</v>
      </c>
      <c r="H1754" s="7">
        <f>(F1754-G1754)/Speed_Calc!G$2*9.806</f>
        <v>1.5476728782009541</v>
      </c>
      <c r="I1754" s="4">
        <f t="shared" si="113"/>
        <v>47.722222222221113</v>
      </c>
    </row>
    <row r="1755" spans="1:9" x14ac:dyDescent="0.15">
      <c r="A1755" s="11">
        <v>171.899999999996</v>
      </c>
      <c r="B1755" s="16">
        <v>1.161</v>
      </c>
      <c r="C1755" s="11">
        <f t="shared" si="110"/>
        <v>8255.0362420412039</v>
      </c>
      <c r="D1755" s="11">
        <f t="shared" si="111"/>
        <v>248.49071248457363</v>
      </c>
      <c r="E1755" s="11">
        <f t="shared" si="112"/>
        <v>390.29954840509879</v>
      </c>
      <c r="F1755" s="11">
        <f>Speed_Calc!B$5*E1755</f>
        <v>351.26959356458894</v>
      </c>
      <c r="G1755" s="15">
        <f>Speed_Calc!G$3+Speed_Calc!G$5*A1755^2</f>
        <v>138.49393609999447</v>
      </c>
      <c r="H1755" s="7">
        <f>(F1755-G1755)/Speed_Calc!G$2*9.806</f>
        <v>1.5455393311835652</v>
      </c>
      <c r="I1755" s="4">
        <f t="shared" si="113"/>
        <v>47.749999999998884</v>
      </c>
    </row>
    <row r="1756" spans="1:9" x14ac:dyDescent="0.15">
      <c r="A1756" s="11">
        <v>171.99999999999599</v>
      </c>
      <c r="B1756" s="16">
        <v>1.161</v>
      </c>
      <c r="C1756" s="11">
        <f t="shared" si="110"/>
        <v>8259.8384737119686</v>
      </c>
      <c r="D1756" s="11">
        <f t="shared" si="111"/>
        <v>248.52387609376865</v>
      </c>
      <c r="E1756" s="11">
        <f t="shared" si="112"/>
        <v>390.12468921697143</v>
      </c>
      <c r="F1756" s="11">
        <f>Speed_Calc!B$5*E1756</f>
        <v>351.11222029527431</v>
      </c>
      <c r="G1756" s="15">
        <f>Speed_Calc!G$3+Speed_Calc!G$5*A1756^2</f>
        <v>138.63183999999444</v>
      </c>
      <c r="H1756" s="7">
        <f>(F1756-G1756)/Speed_Calc!G$2*9.806</f>
        <v>1.5433945253151957</v>
      </c>
      <c r="I1756" s="4">
        <f t="shared" si="113"/>
        <v>47.777777777776663</v>
      </c>
    </row>
    <row r="1757" spans="1:9" x14ac:dyDescent="0.15">
      <c r="A1757" s="11">
        <v>172.09999999999599</v>
      </c>
      <c r="B1757" s="16">
        <v>1.161</v>
      </c>
      <c r="C1757" s="11">
        <f t="shared" si="110"/>
        <v>8264.6407053827334</v>
      </c>
      <c r="D1757" s="11">
        <f t="shared" si="111"/>
        <v>248.55586572144188</v>
      </c>
      <c r="E1757" s="11">
        <f t="shared" si="112"/>
        <v>389.94819142818631</v>
      </c>
      <c r="F1757" s="11">
        <f>Speed_Calc!B$5*E1757</f>
        <v>350.95337228536766</v>
      </c>
      <c r="G1757" s="15">
        <f>Speed_Calc!G$3+Speed_Calc!G$5*A1757^2</f>
        <v>138.76982409999445</v>
      </c>
      <c r="H1757" s="7">
        <f>(F1757-G1757)/Speed_Calc!G$2*9.806</f>
        <v>1.5412384248190885</v>
      </c>
      <c r="I1757" s="4">
        <f t="shared" si="113"/>
        <v>47.805555555554442</v>
      </c>
    </row>
    <row r="1758" spans="1:9" x14ac:dyDescent="0.15">
      <c r="A1758" s="11">
        <v>172.19999999999601</v>
      </c>
      <c r="B1758" s="16">
        <v>1.161</v>
      </c>
      <c r="C1758" s="11">
        <f t="shared" si="110"/>
        <v>8269.4429370534963</v>
      </c>
      <c r="D1758" s="11">
        <f t="shared" si="111"/>
        <v>248.58667605161497</v>
      </c>
      <c r="E1758" s="11">
        <f t="shared" si="112"/>
        <v>389.77004955829034</v>
      </c>
      <c r="F1758" s="11">
        <f>Speed_Calc!B$5*E1758</f>
        <v>350.79304460246129</v>
      </c>
      <c r="G1758" s="15">
        <f>Speed_Calc!G$3+Speed_Calc!G$5*A1758^2</f>
        <v>138.90788839999448</v>
      </c>
      <c r="H1758" s="7">
        <f>(F1758-G1758)/Speed_Calc!G$2*9.806</f>
        <v>1.5390709938676959</v>
      </c>
      <c r="I1758" s="4">
        <f t="shared" si="113"/>
        <v>47.833333333332227</v>
      </c>
    </row>
    <row r="1759" spans="1:9" x14ac:dyDescent="0.15">
      <c r="A1759" s="11">
        <v>172.299999999996</v>
      </c>
      <c r="B1759" s="16">
        <v>1.161</v>
      </c>
      <c r="C1759" s="11">
        <f t="shared" si="110"/>
        <v>8274.2451687242592</v>
      </c>
      <c r="D1759" s="11">
        <f t="shared" si="111"/>
        <v>248.61630175524652</v>
      </c>
      <c r="E1759" s="11">
        <f t="shared" si="112"/>
        <v>389.59025811908367</v>
      </c>
      <c r="F1759" s="11">
        <f>Speed_Calc!B$5*E1759</f>
        <v>350.63123230717531</v>
      </c>
      <c r="G1759" s="15">
        <f>Speed_Calc!G$3+Speed_Calc!G$5*A1759^2</f>
        <v>139.04603289999446</v>
      </c>
      <c r="H1759" s="7">
        <f>(F1759-G1759)/Speed_Calc!G$2*9.806</f>
        <v>1.5368921965828262</v>
      </c>
      <c r="I1759" s="4">
        <f t="shared" si="113"/>
        <v>47.861111111109999</v>
      </c>
    </row>
    <row r="1760" spans="1:9" x14ac:dyDescent="0.15">
      <c r="A1760" s="11">
        <v>172.399999999996</v>
      </c>
      <c r="B1760" s="16">
        <v>1.161</v>
      </c>
      <c r="C1760" s="11">
        <f t="shared" si="110"/>
        <v>8279.0474003950221</v>
      </c>
      <c r="D1760" s="11">
        <f t="shared" si="111"/>
        <v>248.64473749020681</v>
      </c>
      <c r="E1760" s="11">
        <f t="shared" si="112"/>
        <v>389.40881161460197</v>
      </c>
      <c r="F1760" s="11">
        <f>Speed_Calc!B$5*E1760</f>
        <v>350.46793045314178</v>
      </c>
      <c r="G1760" s="15">
        <f>Speed_Calc!G$3+Speed_Calc!G$5*A1760^2</f>
        <v>139.18425759999445</v>
      </c>
      <c r="H1760" s="7">
        <f>(F1760-G1760)/Speed_Calc!G$2*9.806</f>
        <v>1.5347019970355278</v>
      </c>
      <c r="I1760" s="4">
        <f t="shared" si="113"/>
        <v>47.888888888887777</v>
      </c>
    </row>
    <row r="1761" spans="1:9" x14ac:dyDescent="0.15">
      <c r="A1761" s="11">
        <v>172.49999999999599</v>
      </c>
      <c r="B1761" s="16">
        <v>1.161</v>
      </c>
      <c r="C1761" s="11">
        <f t="shared" si="110"/>
        <v>8283.8496320657832</v>
      </c>
      <c r="D1761" s="11">
        <f t="shared" si="111"/>
        <v>248.67197790127003</v>
      </c>
      <c r="E1761" s="11">
        <f t="shared" si="112"/>
        <v>389.2257045411273</v>
      </c>
      <c r="F1761" s="11">
        <f>Speed_Calc!B$5*E1761</f>
        <v>350.3031340870146</v>
      </c>
      <c r="G1761" s="15">
        <f>Speed_Calc!G$3+Speed_Calc!G$5*A1761^2</f>
        <v>139.32256249999443</v>
      </c>
      <c r="H1761" s="7">
        <f>(F1761-G1761)/Speed_Calc!G$2*9.806</f>
        <v>1.5325003592461628</v>
      </c>
      <c r="I1761" s="4">
        <f t="shared" si="113"/>
        <v>47.916666666665556</v>
      </c>
    </row>
    <row r="1762" spans="1:9" x14ac:dyDescent="0.15">
      <c r="A1762" s="11">
        <v>172.59999999999599</v>
      </c>
      <c r="B1762" s="16">
        <v>1.161</v>
      </c>
      <c r="C1762" s="11">
        <f t="shared" si="110"/>
        <v>8288.6518637365461</v>
      </c>
      <c r="D1762" s="11">
        <f t="shared" si="111"/>
        <v>248.6980176200978</v>
      </c>
      <c r="E1762" s="11">
        <f t="shared" si="112"/>
        <v>389.04093138718395</v>
      </c>
      <c r="F1762" s="11">
        <f>Speed_Calc!B$5*E1762</f>
        <v>350.13683824846555</v>
      </c>
      <c r="G1762" s="15">
        <f>Speed_Calc!G$3+Speed_Calc!G$5*A1762^2</f>
        <v>139.46094759999443</v>
      </c>
      <c r="H1762" s="7">
        <f>(F1762-G1762)/Speed_Calc!G$2*9.806</f>
        <v>1.5302872471843763</v>
      </c>
      <c r="I1762" s="4">
        <f t="shared" si="113"/>
        <v>47.944444444443327</v>
      </c>
    </row>
    <row r="1763" spans="1:9" x14ac:dyDescent="0.15">
      <c r="A1763" s="11">
        <v>172.69999999999601</v>
      </c>
      <c r="B1763" s="16">
        <v>1.161</v>
      </c>
      <c r="C1763" s="11">
        <f t="shared" si="110"/>
        <v>8293.4540954073091</v>
      </c>
      <c r="D1763" s="11">
        <f t="shared" si="111"/>
        <v>248.72285126522661</v>
      </c>
      <c r="E1763" s="11">
        <f t="shared" si="112"/>
        <v>388.85448663354219</v>
      </c>
      <c r="F1763" s="11">
        <f>Speed_Calc!B$5*E1763</f>
        <v>349.96903797018797</v>
      </c>
      <c r="G1763" s="15">
        <f>Speed_Calc!G$3+Speed_Calc!G$5*A1763^2</f>
        <v>139.59941289999446</v>
      </c>
      <c r="H1763" s="7">
        <f>(F1763-G1763)/Speed_Calc!G$2*9.806</f>
        <v>1.5280626247691238</v>
      </c>
      <c r="I1763" s="4">
        <f t="shared" si="113"/>
        <v>47.972222222221113</v>
      </c>
    </row>
    <row r="1764" spans="1:9" x14ac:dyDescent="0.15">
      <c r="A1764" s="11">
        <v>172.799999999996</v>
      </c>
      <c r="B1764" s="16">
        <v>1.161</v>
      </c>
      <c r="C1764" s="11">
        <f t="shared" si="110"/>
        <v>8298.2563270780738</v>
      </c>
      <c r="D1764" s="11">
        <f t="shared" si="111"/>
        <v>248.7464734420509</v>
      </c>
      <c r="E1764" s="11">
        <f t="shared" si="112"/>
        <v>388.66636475321354</v>
      </c>
      <c r="F1764" s="11">
        <f>Speed_Calc!B$5*E1764</f>
        <v>349.7997282778922</v>
      </c>
      <c r="G1764" s="15">
        <f>Speed_Calc!G$3+Speed_Calc!G$5*A1764^2</f>
        <v>139.73795839999445</v>
      </c>
      <c r="H1764" s="7">
        <f>(F1764-G1764)/Speed_Calc!G$2*9.806</f>
        <v>1.5258264558686407</v>
      </c>
      <c r="I1764" s="4">
        <f t="shared" si="113"/>
        <v>47.999999999998892</v>
      </c>
    </row>
    <row r="1765" spans="1:9" x14ac:dyDescent="0.15">
      <c r="A1765" s="11">
        <v>172.899999999996</v>
      </c>
      <c r="B1765" s="16">
        <v>1.161</v>
      </c>
      <c r="C1765" s="11">
        <f t="shared" si="110"/>
        <v>8303.0585587488367</v>
      </c>
      <c r="D1765" s="11">
        <f t="shared" si="111"/>
        <v>248.76887874280726</v>
      </c>
      <c r="E1765" s="11">
        <f t="shared" si="112"/>
        <v>388.47656021144888</v>
      </c>
      <c r="F1765" s="11">
        <f>Speed_Calc!B$5*E1765</f>
        <v>349.62890419030401</v>
      </c>
      <c r="G1765" s="15">
        <f>Speed_Calc!G$3+Speed_Calc!G$5*A1765^2</f>
        <v>139.87658409999443</v>
      </c>
      <c r="H1765" s="7">
        <f>(F1765-G1765)/Speed_Calc!G$2*9.806</f>
        <v>1.5235787043004265</v>
      </c>
      <c r="I1765" s="4">
        <f t="shared" si="113"/>
        <v>48.027777777776663</v>
      </c>
    </row>
    <row r="1766" spans="1:9" x14ac:dyDescent="0.15">
      <c r="A1766" s="11">
        <v>172.99999999999599</v>
      </c>
      <c r="B1766" s="16">
        <v>1.161</v>
      </c>
      <c r="C1766" s="11">
        <f t="shared" si="110"/>
        <v>8307.8607904195978</v>
      </c>
      <c r="D1766" s="11">
        <f t="shared" si="111"/>
        <v>248.79006174656553</v>
      </c>
      <c r="E1766" s="11">
        <f t="shared" si="112"/>
        <v>388.28506746574715</v>
      </c>
      <c r="F1766" s="11">
        <f>Speed_Calc!B$5*E1766</f>
        <v>349.45656071917244</v>
      </c>
      <c r="G1766" s="15">
        <f>Speed_Calc!G$3+Speed_Calc!G$5*A1766^2</f>
        <v>140.01528999999442</v>
      </c>
      <c r="H1766" s="7">
        <f>(F1766-G1766)/Speed_Calc!G$2*9.806</f>
        <v>1.5213193338313034</v>
      </c>
      <c r="I1766" s="4">
        <f t="shared" si="113"/>
        <v>48.055555555554442</v>
      </c>
    </row>
    <row r="1767" spans="1:9" x14ac:dyDescent="0.15">
      <c r="A1767" s="11">
        <v>173.09999999999599</v>
      </c>
      <c r="B1767" s="16">
        <v>1.161</v>
      </c>
      <c r="C1767" s="11">
        <f t="shared" si="110"/>
        <v>8312.6630220903608</v>
      </c>
      <c r="D1767" s="11">
        <f t="shared" si="111"/>
        <v>248.81001701921215</v>
      </c>
      <c r="E1767" s="11">
        <f t="shared" si="112"/>
        <v>388.09188096585115</v>
      </c>
      <c r="F1767" s="11">
        <f>Speed_Calc!B$5*E1767</f>
        <v>349.28269286926604</v>
      </c>
      <c r="G1767" s="15">
        <f>Speed_Calc!G$3+Speed_Calc!G$5*A1767^2</f>
        <v>140.15407609999443</v>
      </c>
      <c r="H1767" s="7">
        <f>(F1767-G1767)/Speed_Calc!G$2*9.806</f>
        <v>1.5190483081773904</v>
      </c>
      <c r="I1767" s="4">
        <f t="shared" si="113"/>
        <v>48.08333333333222</v>
      </c>
    </row>
    <row r="1768" spans="1:9" x14ac:dyDescent="0.15">
      <c r="A1768" s="11">
        <v>173.19999999999601</v>
      </c>
      <c r="B1768" s="16">
        <v>1.161</v>
      </c>
      <c r="C1768" s="11">
        <f t="shared" si="110"/>
        <v>8317.4652537611237</v>
      </c>
      <c r="D1768" s="11">
        <f t="shared" si="111"/>
        <v>248.82873911343145</v>
      </c>
      <c r="E1768" s="11">
        <f t="shared" si="112"/>
        <v>387.89699515374167</v>
      </c>
      <c r="F1768" s="11">
        <f>Speed_Calc!B$5*E1768</f>
        <v>349.10729563836753</v>
      </c>
      <c r="G1768" s="15">
        <f>Speed_Calc!G$3+Speed_Calc!G$5*A1768^2</f>
        <v>140.29294239999444</v>
      </c>
      <c r="H1768" s="7">
        <f>(F1768-G1768)/Speed_Calc!G$2*9.806</f>
        <v>1.5167655910040638</v>
      </c>
      <c r="I1768" s="4">
        <f t="shared" si="113"/>
        <v>48.111111111109999</v>
      </c>
    </row>
    <row r="1769" spans="1:9" x14ac:dyDescent="0.15">
      <c r="A1769" s="11">
        <v>173.299999999996</v>
      </c>
      <c r="B1769" s="16">
        <v>1.161</v>
      </c>
      <c r="C1769" s="11">
        <f t="shared" si="110"/>
        <v>8322.2674854318884</v>
      </c>
      <c r="D1769" s="11">
        <f t="shared" si="111"/>
        <v>248.84622256869929</v>
      </c>
      <c r="E1769" s="11">
        <f t="shared" si="112"/>
        <v>387.70040446364885</v>
      </c>
      <c r="F1769" s="11">
        <f>Speed_Calc!B$5*E1769</f>
        <v>348.93036401728398</v>
      </c>
      <c r="G1769" s="15">
        <f>Speed_Calc!G$3+Speed_Calc!G$5*A1769^2</f>
        <v>140.43188889999442</v>
      </c>
      <c r="H1769" s="7">
        <f>(F1769-G1769)/Speed_Calc!G$2*9.806</f>
        <v>1.5144711459260305</v>
      </c>
      <c r="I1769" s="4">
        <f t="shared" si="113"/>
        <v>48.138888888887777</v>
      </c>
    </row>
    <row r="1770" spans="1:9" x14ac:dyDescent="0.15">
      <c r="A1770" s="11">
        <v>173.399999999996</v>
      </c>
      <c r="B1770" s="16">
        <v>1.161</v>
      </c>
      <c r="C1770" s="11">
        <f t="shared" si="110"/>
        <v>8327.0697171026495</v>
      </c>
      <c r="D1770" s="11">
        <f t="shared" si="111"/>
        <v>248.86246191125997</v>
      </c>
      <c r="E1770" s="11">
        <f t="shared" si="112"/>
        <v>387.50210332204006</v>
      </c>
      <c r="F1770" s="11">
        <f>Speed_Calc!B$5*E1770</f>
        <v>348.75189298983605</v>
      </c>
      <c r="G1770" s="15">
        <f>Speed_Calc!G$3+Speed_Calc!G$5*A1770^2</f>
        <v>140.57091559999441</v>
      </c>
      <c r="H1770" s="7">
        <f>(F1770-G1770)/Speed_Calc!G$2*9.806</f>
        <v>1.5121649365072498</v>
      </c>
      <c r="I1770" s="4">
        <f t="shared" si="113"/>
        <v>48.166666666665556</v>
      </c>
    </row>
    <row r="1771" spans="1:9" x14ac:dyDescent="0.15">
      <c r="A1771" s="11">
        <v>173.49999999999599</v>
      </c>
      <c r="B1771" s="16">
        <v>1.161</v>
      </c>
      <c r="C1771" s="11">
        <f t="shared" si="110"/>
        <v>8331.8719487734106</v>
      </c>
      <c r="D1771" s="11">
        <f t="shared" si="111"/>
        <v>248.87745165411906</v>
      </c>
      <c r="E1771" s="11">
        <f t="shared" si="112"/>
        <v>387.3020861476295</v>
      </c>
      <c r="F1771" s="11">
        <f>Speed_Calc!B$5*E1771</f>
        <v>348.57187753286655</v>
      </c>
      <c r="G1771" s="15">
        <f>Speed_Calc!G$3+Speed_Calc!G$5*A1771^2</f>
        <v>140.71002249999441</v>
      </c>
      <c r="H1771" s="7">
        <f>(F1771-G1771)/Speed_Calc!G$2*9.806</f>
        <v>1.5098469262609957</v>
      </c>
      <c r="I1771" s="4">
        <f t="shared" si="113"/>
        <v>48.194444444443327</v>
      </c>
    </row>
    <row r="1772" spans="1:9" x14ac:dyDescent="0.15">
      <c r="A1772" s="11">
        <v>173.59999999999599</v>
      </c>
      <c r="B1772" s="16">
        <v>1.161</v>
      </c>
      <c r="C1772" s="11">
        <f t="shared" si="110"/>
        <v>8336.6741804441754</v>
      </c>
      <c r="D1772" s="11">
        <f t="shared" si="111"/>
        <v>248.89118629702637</v>
      </c>
      <c r="E1772" s="11">
        <f t="shared" si="112"/>
        <v>387.10034735137481</v>
      </c>
      <c r="F1772" s="11">
        <f>Speed_Calc!B$5*E1772</f>
        <v>348.39031261623734</v>
      </c>
      <c r="G1772" s="15">
        <f>Speed_Calc!G$3+Speed_Calc!G$5*A1772^2</f>
        <v>140.8492095999944</v>
      </c>
      <c r="H1772" s="7">
        <f>(F1772-G1772)/Speed_Calc!G$2*9.806</f>
        <v>1.5075170786498358</v>
      </c>
      <c r="I1772" s="4">
        <f t="shared" si="113"/>
        <v>48.222222222221106</v>
      </c>
    </row>
    <row r="1773" spans="1:9" x14ac:dyDescent="0.15">
      <c r="A1773" s="11">
        <v>173.69999999999601</v>
      </c>
      <c r="B1773" s="16">
        <v>1.161</v>
      </c>
      <c r="C1773" s="11">
        <f t="shared" si="110"/>
        <v>8341.4764121149401</v>
      </c>
      <c r="D1773" s="11">
        <f t="shared" si="111"/>
        <v>248.90366032645926</v>
      </c>
      <c r="E1773" s="11">
        <f t="shared" si="112"/>
        <v>386.896881336474</v>
      </c>
      <c r="F1773" s="11">
        <f>Speed_Calc!B$5*E1773</f>
        <v>348.2071932028266</v>
      </c>
      <c r="G1773" s="15">
        <f>Speed_Calc!G$3+Speed_Calc!G$5*A1773^2</f>
        <v>140.98847689999442</v>
      </c>
      <c r="H1773" s="7">
        <f>(F1773-G1773)/Speed_Calc!G$2*9.806</f>
        <v>1.505175357085609</v>
      </c>
      <c r="I1773" s="4">
        <f t="shared" si="113"/>
        <v>48.249999999998892</v>
      </c>
    </row>
    <row r="1774" spans="1:9" x14ac:dyDescent="0.15">
      <c r="A1774" s="11">
        <v>173.799999999996</v>
      </c>
      <c r="B1774" s="16">
        <v>1.161</v>
      </c>
      <c r="C1774" s="11">
        <f t="shared" si="110"/>
        <v>8346.278643785703</v>
      </c>
      <c r="D1774" s="11">
        <f t="shared" si="111"/>
        <v>248.91486821561216</v>
      </c>
      <c r="E1774" s="11">
        <f t="shared" si="112"/>
        <v>386.69168249837065</v>
      </c>
      <c r="F1774" s="11">
        <f>Speed_Calc!B$5*E1774</f>
        <v>348.02251424853358</v>
      </c>
      <c r="G1774" s="15">
        <f>Speed_Calc!G$3+Speed_Calc!G$5*A1774^2</f>
        <v>141.12782439999444</v>
      </c>
      <c r="H1774" s="7">
        <f>(F1774-G1774)/Speed_Calc!G$2*9.806</f>
        <v>1.5028217249294626</v>
      </c>
      <c r="I1774" s="4">
        <f t="shared" si="113"/>
        <v>48.277777777776663</v>
      </c>
    </row>
    <row r="1775" spans="1:9" x14ac:dyDescent="0.15">
      <c r="A1775" s="11">
        <v>173.899999999996</v>
      </c>
      <c r="B1775" s="16">
        <v>1.161</v>
      </c>
      <c r="C1775" s="11">
        <f t="shared" si="110"/>
        <v>8351.0808754564641</v>
      </c>
      <c r="D1775" s="11">
        <f t="shared" si="111"/>
        <v>248.92480442437923</v>
      </c>
      <c r="E1775" s="11">
        <f t="shared" si="112"/>
        <v>386.48474522474959</v>
      </c>
      <c r="F1775" s="11">
        <f>Speed_Calc!B$5*E1775</f>
        <v>347.83627070227465</v>
      </c>
      <c r="G1775" s="15">
        <f>Speed_Calc!G$3+Speed_Calc!G$5*A1775^2</f>
        <v>141.26725209999441</v>
      </c>
      <c r="H1775" s="7">
        <f>(F1775-G1775)/Speed_Calc!G$2*9.806</f>
        <v>1.5004561454918222</v>
      </c>
      <c r="I1775" s="4">
        <f t="shared" si="113"/>
        <v>48.305555555554442</v>
      </c>
    </row>
    <row r="1776" spans="1:9" x14ac:dyDescent="0.15">
      <c r="A1776" s="11">
        <v>173.99999999999599</v>
      </c>
      <c r="B1776" s="16">
        <v>1.161</v>
      </c>
      <c r="C1776" s="11">
        <f t="shared" si="110"/>
        <v>8355.8831071272252</v>
      </c>
      <c r="D1776" s="11">
        <f t="shared" si="111"/>
        <v>248.93346339934243</v>
      </c>
      <c r="E1776" s="11">
        <f t="shared" si="112"/>
        <v>386.27606389554029</v>
      </c>
      <c r="F1776" s="11">
        <f>Speed_Calc!B$5*E1776</f>
        <v>347.64845750598624</v>
      </c>
      <c r="G1776" s="15">
        <f>Speed_Calc!G$3+Speed_Calc!G$5*A1776^2</f>
        <v>141.40675999999439</v>
      </c>
      <c r="H1776" s="7">
        <f>(F1776-G1776)/Speed_Calc!G$2*9.806</f>
        <v>1.4980785820324116</v>
      </c>
      <c r="I1776" s="4">
        <f t="shared" si="113"/>
        <v>48.33333333333222</v>
      </c>
    </row>
    <row r="1777" spans="1:9" x14ac:dyDescent="0.15">
      <c r="A1777" s="11">
        <v>174.09999999999599</v>
      </c>
      <c r="B1777" s="16">
        <v>1.161</v>
      </c>
      <c r="C1777" s="11">
        <f t="shared" si="110"/>
        <v>8360.6853387979882</v>
      </c>
      <c r="D1777" s="11">
        <f t="shared" si="111"/>
        <v>248.9408395737546</v>
      </c>
      <c r="E1777" s="11">
        <f t="shared" si="112"/>
        <v>386.06563288291392</v>
      </c>
      <c r="F1777" s="11">
        <f>Speed_Calc!B$5*E1777</f>
        <v>347.45906959462252</v>
      </c>
      <c r="G1777" s="15">
        <f>Speed_Calc!G$3+Speed_Calc!G$5*A1777^2</f>
        <v>141.54634809999439</v>
      </c>
      <c r="H1777" s="7">
        <f>(F1777-G1777)/Speed_Calc!G$2*9.806</f>
        <v>1.4956889977602394</v>
      </c>
      <c r="I1777" s="4">
        <f t="shared" si="113"/>
        <v>48.361111111109992</v>
      </c>
    </row>
    <row r="1778" spans="1:9" x14ac:dyDescent="0.15">
      <c r="A1778" s="11">
        <v>174.19999999999601</v>
      </c>
      <c r="B1778" s="16">
        <v>1.161</v>
      </c>
      <c r="C1778" s="11">
        <f t="shared" si="110"/>
        <v>8365.4875704687529</v>
      </c>
      <c r="D1778" s="11">
        <f t="shared" si="111"/>
        <v>248.94692736753035</v>
      </c>
      <c r="E1778" s="11">
        <f t="shared" si="112"/>
        <v>385.85344655129018</v>
      </c>
      <c r="F1778" s="11">
        <f>Speed_Calc!B$5*E1778</f>
        <v>347.26810189616117</v>
      </c>
      <c r="G1778" s="15">
        <f>Speed_Calc!G$3+Speed_Calc!G$5*A1778^2</f>
        <v>141.6860163999944</v>
      </c>
      <c r="H1778" s="7">
        <f>(F1778-G1778)/Speed_Calc!G$2*9.806</f>
        <v>1.4932873558336379</v>
      </c>
      <c r="I1778" s="4">
        <f t="shared" si="113"/>
        <v>48.388888888887777</v>
      </c>
    </row>
    <row r="1779" spans="1:9" x14ac:dyDescent="0.15">
      <c r="A1779" s="11">
        <v>174.299999999996</v>
      </c>
      <c r="B1779" s="16">
        <v>1.161</v>
      </c>
      <c r="C1779" s="11">
        <f t="shared" si="110"/>
        <v>8370.2898021395158</v>
      </c>
      <c r="D1779" s="11">
        <f t="shared" si="111"/>
        <v>248.95172118722064</v>
      </c>
      <c r="E1779" s="11">
        <f t="shared" si="112"/>
        <v>385.63949925732135</v>
      </c>
      <c r="F1779" s="11">
        <f>Speed_Calc!B$5*E1779</f>
        <v>347.07554933158923</v>
      </c>
      <c r="G1779" s="15">
        <f>Speed_Calc!G$3+Speed_Calc!G$5*A1779^2</f>
        <v>141.8257648999944</v>
      </c>
      <c r="H1779" s="7">
        <f>(F1779-G1779)/Speed_Calc!G$2*9.806</f>
        <v>1.4908736193601619</v>
      </c>
      <c r="I1779" s="4">
        <f t="shared" si="113"/>
        <v>48.416666666665556</v>
      </c>
    </row>
    <row r="1780" spans="1:9" x14ac:dyDescent="0.15">
      <c r="A1780" s="11">
        <v>174.399999999996</v>
      </c>
      <c r="B1780" s="16">
        <v>1.161</v>
      </c>
      <c r="C1780" s="11">
        <f t="shared" si="110"/>
        <v>8375.0920338102769</v>
      </c>
      <c r="D1780" s="11">
        <f t="shared" si="111"/>
        <v>248.95521542601256</v>
      </c>
      <c r="E1780" s="11">
        <f t="shared" si="112"/>
        <v>385.4237853499136</v>
      </c>
      <c r="F1780" s="11">
        <f>Speed_Calc!B$5*E1780</f>
        <v>346.88140681492223</v>
      </c>
      <c r="G1780" s="15">
        <f>Speed_Calc!G$3+Speed_Calc!G$5*A1780^2</f>
        <v>141.96559359999441</v>
      </c>
      <c r="H1780" s="7">
        <f>(F1780-G1780)/Speed_Calc!G$2*9.806</f>
        <v>1.4884477513967274</v>
      </c>
      <c r="I1780" s="4">
        <f t="shared" si="113"/>
        <v>48.444444444443334</v>
      </c>
    </row>
    <row r="1781" spans="1:9" x14ac:dyDescent="0.15">
      <c r="A1781" s="11">
        <v>174.49999999999599</v>
      </c>
      <c r="B1781" s="16">
        <v>1.161</v>
      </c>
      <c r="C1781" s="11">
        <f t="shared" si="110"/>
        <v>8379.8942654810398</v>
      </c>
      <c r="D1781" s="11">
        <f t="shared" si="111"/>
        <v>248.95740446370402</v>
      </c>
      <c r="E1781" s="11">
        <f t="shared" si="112"/>
        <v>385.20629917020995</v>
      </c>
      <c r="F1781" s="11">
        <f>Speed_Calc!B$5*E1781</f>
        <v>346.68566925318896</v>
      </c>
      <c r="G1781" s="15">
        <f>Speed_Calc!G$3+Speed_Calc!G$5*A1781^2</f>
        <v>142.10550249999437</v>
      </c>
      <c r="H1781" s="7">
        <f>(F1781-G1781)/Speed_Calc!G$2*9.806</f>
        <v>1.4860097149495008</v>
      </c>
      <c r="I1781" s="4">
        <f t="shared" si="113"/>
        <v>48.472222222221106</v>
      </c>
    </row>
    <row r="1782" spans="1:9" x14ac:dyDescent="0.15">
      <c r="A1782" s="11">
        <v>174.59999999999599</v>
      </c>
      <c r="B1782" s="16">
        <v>1.161</v>
      </c>
      <c r="C1782" s="11">
        <f t="shared" si="110"/>
        <v>8384.6964971518046</v>
      </c>
      <c r="D1782" s="11">
        <f t="shared" si="111"/>
        <v>248.95828266669349</v>
      </c>
      <c r="E1782" s="11">
        <f t="shared" si="112"/>
        <v>384.98703505159676</v>
      </c>
      <c r="F1782" s="11">
        <f>Speed_Calc!B$5*E1782</f>
        <v>346.48833154643711</v>
      </c>
      <c r="G1782" s="15">
        <f>Speed_Calc!G$3+Speed_Calc!G$5*A1782^2</f>
        <v>142.24549159999435</v>
      </c>
      <c r="H1782" s="7">
        <f>(F1782-G1782)/Speed_Calc!G$2*9.806</f>
        <v>1.4835594729739388</v>
      </c>
      <c r="I1782" s="4">
        <f t="shared" si="113"/>
        <v>48.499999999998884</v>
      </c>
    </row>
    <row r="1783" spans="1:9" x14ac:dyDescent="0.15">
      <c r="A1783" s="11">
        <v>174.69999999999601</v>
      </c>
      <c r="B1783" s="16">
        <v>1.161</v>
      </c>
      <c r="C1783" s="11">
        <f t="shared" si="110"/>
        <v>8389.4987288225675</v>
      </c>
      <c r="D1783" s="11">
        <f t="shared" si="111"/>
        <v>248.95784438796781</v>
      </c>
      <c r="E1783" s="11">
        <f t="shared" si="112"/>
        <v>384.76598731970722</v>
      </c>
      <c r="F1783" s="11">
        <f>Speed_Calc!B$5*E1783</f>
        <v>346.28938858773648</v>
      </c>
      <c r="G1783" s="15">
        <f>Speed_Calc!G$3+Speed_Calc!G$5*A1783^2</f>
        <v>142.3855608999944</v>
      </c>
      <c r="H1783" s="7">
        <f>(F1783-G1783)/Speed_Calc!G$2*9.806</f>
        <v>1.481096988374814</v>
      </c>
      <c r="I1783" s="4">
        <f t="shared" si="113"/>
        <v>48.52777777777667</v>
      </c>
    </row>
    <row r="1784" spans="1:9" x14ac:dyDescent="0.15">
      <c r="A1784" s="11">
        <v>174.799999999996</v>
      </c>
      <c r="B1784" s="16">
        <v>1.161</v>
      </c>
      <c r="C1784" s="11">
        <f t="shared" si="110"/>
        <v>8394.3009604933304</v>
      </c>
      <c r="D1784" s="11">
        <f t="shared" si="111"/>
        <v>248.9560839670842</v>
      </c>
      <c r="E1784" s="11">
        <f t="shared" si="112"/>
        <v>384.54315029241582</v>
      </c>
      <c r="F1784" s="11">
        <f>Speed_Calc!B$5*E1784</f>
        <v>346.08883526317425</v>
      </c>
      <c r="G1784" s="15">
        <f>Speed_Calc!G$3+Speed_Calc!G$5*A1784^2</f>
        <v>142.52571039999441</v>
      </c>
      <c r="H1784" s="7">
        <f>(F1784-G1784)/Speed_Calc!G$2*9.806</f>
        <v>1.4786222240061788</v>
      </c>
      <c r="I1784" s="4">
        <f t="shared" si="113"/>
        <v>48.555555555554442</v>
      </c>
    </row>
    <row r="1785" spans="1:9" x14ac:dyDescent="0.15">
      <c r="A1785" s="11">
        <v>174.899999999996</v>
      </c>
      <c r="B1785" s="16">
        <v>1.161</v>
      </c>
      <c r="C1785" s="11">
        <f t="shared" si="110"/>
        <v>8399.1031921640915</v>
      </c>
      <c r="D1785" s="11">
        <f t="shared" si="111"/>
        <v>248.95299573015672</v>
      </c>
      <c r="E1785" s="11">
        <f t="shared" si="112"/>
        <v>384.31851827983922</v>
      </c>
      <c r="F1785" s="11">
        <f>Speed_Calc!B$5*E1785</f>
        <v>345.88666645185532</v>
      </c>
      <c r="G1785" s="15">
        <f>Speed_Calc!G$3+Speed_Calc!G$5*A1785^2</f>
        <v>142.66594009999437</v>
      </c>
      <c r="H1785" s="7">
        <f>(F1785-G1785)/Speed_Calc!G$2*9.806</f>
        <v>1.4761351426713689</v>
      </c>
      <c r="I1785" s="4">
        <f t="shared" si="113"/>
        <v>48.58333333333222</v>
      </c>
    </row>
    <row r="1786" spans="1:9" x14ac:dyDescent="0.15">
      <c r="A1786" s="11">
        <v>174.99999999999599</v>
      </c>
      <c r="B1786" s="16">
        <v>1.161</v>
      </c>
      <c r="C1786" s="11">
        <f t="shared" si="110"/>
        <v>8403.9054238348544</v>
      </c>
      <c r="D1786" s="11">
        <f t="shared" si="111"/>
        <v>248.94857398984288</v>
      </c>
      <c r="E1786" s="11">
        <f t="shared" si="112"/>
        <v>384.09208558433789</v>
      </c>
      <c r="F1786" s="11">
        <f>Speed_Calc!B$5*E1786</f>
        <v>345.68287702590413</v>
      </c>
      <c r="G1786" s="15">
        <f>Speed_Calc!G$3+Speed_Calc!G$5*A1786^2</f>
        <v>142.80624999999435</v>
      </c>
      <c r="H1786" s="7">
        <f>(F1786-G1786)/Speed_Calc!G$2*9.806</f>
        <v>1.4736357071230157</v>
      </c>
      <c r="I1786" s="4">
        <f t="shared" si="113"/>
        <v>48.611111111109999</v>
      </c>
    </row>
    <row r="1787" spans="1:9" x14ac:dyDescent="0.15">
      <c r="A1787" s="11">
        <v>175.09999999999599</v>
      </c>
      <c r="B1787" s="16">
        <v>1.161</v>
      </c>
      <c r="C1787" s="11">
        <f t="shared" si="110"/>
        <v>8408.7076555056174</v>
      </c>
      <c r="D1787" s="11">
        <f t="shared" si="111"/>
        <v>248.94281304532734</v>
      </c>
      <c r="E1787" s="11">
        <f t="shared" si="112"/>
        <v>383.86384650051366</v>
      </c>
      <c r="F1787" s="11">
        <f>Speed_Calc!B$5*E1787</f>
        <v>345.4774618504623</v>
      </c>
      <c r="G1787" s="15">
        <f>Speed_Calc!G$3+Speed_Calc!G$5*A1787^2</f>
        <v>142.94664009999434</v>
      </c>
      <c r="H1787" s="7">
        <f>(F1787-G1787)/Speed_Calc!G$2*9.806</f>
        <v>1.4711238800630286</v>
      </c>
      <c r="I1787" s="4">
        <f t="shared" si="113"/>
        <v>48.63888888888777</v>
      </c>
    </row>
    <row r="1788" spans="1:9" x14ac:dyDescent="0.15">
      <c r="A1788" s="11">
        <v>175.19999999999601</v>
      </c>
      <c r="B1788" s="16">
        <v>1.161</v>
      </c>
      <c r="C1788" s="11">
        <f t="shared" si="110"/>
        <v>8413.5098871763803</v>
      </c>
      <c r="D1788" s="11">
        <f t="shared" si="111"/>
        <v>248.93570718231263</v>
      </c>
      <c r="E1788" s="11">
        <f t="shared" si="112"/>
        <v>383.63379531521662</v>
      </c>
      <c r="F1788" s="11">
        <f>Speed_Calc!B$5*E1788</f>
        <v>345.27041578369494</v>
      </c>
      <c r="G1788" s="15">
        <f>Speed_Calc!G$3+Speed_Calc!G$5*A1788^2</f>
        <v>143.08711039999437</v>
      </c>
      <c r="H1788" s="7">
        <f>(F1788-G1788)/Speed_Calc!G$2*9.806</f>
        <v>1.4685996241426427</v>
      </c>
      <c r="I1788" s="4">
        <f t="shared" si="113"/>
        <v>48.666666666665556</v>
      </c>
    </row>
    <row r="1789" spans="1:9" x14ac:dyDescent="0.15">
      <c r="A1789" s="11">
        <v>175.299999999996</v>
      </c>
      <c r="B1789" s="16">
        <v>1.161</v>
      </c>
      <c r="C1789" s="11">
        <f t="shared" si="110"/>
        <v>8418.3121188471432</v>
      </c>
      <c r="D1789" s="11">
        <f t="shared" si="111"/>
        <v>248.92725067299708</v>
      </c>
      <c r="E1789" s="11">
        <f t="shared" si="112"/>
        <v>383.40192630753427</v>
      </c>
      <c r="F1789" s="11">
        <f>Speed_Calc!B$5*E1789</f>
        <v>345.06173367678088</v>
      </c>
      <c r="G1789" s="15">
        <f>Speed_Calc!G$3+Speed_Calc!G$5*A1789^2</f>
        <v>143.22766089999436</v>
      </c>
      <c r="H1789" s="7">
        <f>(F1789-G1789)/Speed_Calc!G$2*9.806</f>
        <v>1.4660629019623468</v>
      </c>
      <c r="I1789" s="4">
        <f t="shared" si="113"/>
        <v>48.694444444443334</v>
      </c>
    </row>
    <row r="1790" spans="1:9" x14ac:dyDescent="0.15">
      <c r="A1790" s="11">
        <v>175.399999999996</v>
      </c>
      <c r="B1790" s="16">
        <v>1.161</v>
      </c>
      <c r="C1790" s="11">
        <f t="shared" si="110"/>
        <v>8423.1143505179061</v>
      </c>
      <c r="D1790" s="11">
        <f t="shared" si="111"/>
        <v>248.91743777606698</v>
      </c>
      <c r="E1790" s="11">
        <f t="shared" si="112"/>
        <v>383.16823374880062</v>
      </c>
      <c r="F1790" s="11">
        <f>Speed_Calc!B$5*E1790</f>
        <v>344.85141037392054</v>
      </c>
      <c r="G1790" s="15">
        <f>Speed_Calc!G$3+Speed_Calc!G$5*A1790^2</f>
        <v>143.36829159999436</v>
      </c>
      <c r="H1790" s="7">
        <f>(F1790-G1790)/Speed_Calc!G$2*9.806</f>
        <v>1.4635136760719407</v>
      </c>
      <c r="I1790" s="4">
        <f t="shared" si="113"/>
        <v>48.722222222221106</v>
      </c>
    </row>
    <row r="1791" spans="1:9" x14ac:dyDescent="0.15">
      <c r="A1791" s="11">
        <v>175.49999999999599</v>
      </c>
      <c r="B1791" s="16">
        <v>1.161</v>
      </c>
      <c r="C1791" s="11">
        <f t="shared" si="110"/>
        <v>8427.9165821886672</v>
      </c>
      <c r="D1791" s="11">
        <f t="shared" si="111"/>
        <v>248.90626273667863</v>
      </c>
      <c r="E1791" s="11">
        <f t="shared" si="112"/>
        <v>382.93271190259134</v>
      </c>
      <c r="F1791" s="11">
        <f>Speed_Calc!B$5*E1791</f>
        <v>344.6394407123322</v>
      </c>
      <c r="G1791" s="15">
        <f>Speed_Calc!G$3+Speed_Calc!G$5*A1791^2</f>
        <v>143.50900249999432</v>
      </c>
      <c r="H1791" s="7">
        <f>(F1791-G1791)/Speed_Calc!G$2*9.806</f>
        <v>1.4609519089705074</v>
      </c>
      <c r="I1791" s="4">
        <f t="shared" si="113"/>
        <v>48.749999999998884</v>
      </c>
    </row>
    <row r="1792" spans="1:9" x14ac:dyDescent="0.15">
      <c r="A1792" s="11">
        <v>175.59999999999599</v>
      </c>
      <c r="B1792" s="16">
        <v>1.161</v>
      </c>
      <c r="C1792" s="11">
        <f t="shared" si="110"/>
        <v>8432.7188138594338</v>
      </c>
      <c r="D1792" s="11">
        <f t="shared" si="111"/>
        <v>248.89371978644678</v>
      </c>
      <c r="E1792" s="11">
        <f t="shared" si="112"/>
        <v>382.69535502472752</v>
      </c>
      <c r="F1792" s="11">
        <f>Speed_Calc!B$5*E1792</f>
        <v>344.42581952225476</v>
      </c>
      <c r="G1792" s="15">
        <f>Speed_Calc!G$3+Speed_Calc!G$5*A1792^2</f>
        <v>143.64979359999433</v>
      </c>
      <c r="H1792" s="7">
        <f>(F1792-G1792)/Speed_Calc!G$2*9.806</f>
        <v>1.458377563106434</v>
      </c>
      <c r="I1792" s="4">
        <f t="shared" si="113"/>
        <v>48.777777777776663</v>
      </c>
    </row>
    <row r="1793" spans="1:9" x14ac:dyDescent="0.15">
      <c r="A1793" s="11">
        <v>175.69999999999601</v>
      </c>
      <c r="B1793" s="16">
        <v>1.161</v>
      </c>
      <c r="C1793" s="11">
        <f t="shared" si="110"/>
        <v>8437.5210455301967</v>
      </c>
      <c r="D1793" s="11">
        <f t="shared" si="111"/>
        <v>248.87980314342545</v>
      </c>
      <c r="E1793" s="11">
        <f t="shared" si="112"/>
        <v>382.45615736326909</v>
      </c>
      <c r="F1793" s="11">
        <f>Speed_Calc!B$5*E1793</f>
        <v>344.21054162694219</v>
      </c>
      <c r="G1793" s="15">
        <f>Speed_Calc!G$3+Speed_Calc!G$5*A1793^2</f>
        <v>143.79066489999437</v>
      </c>
      <c r="H1793" s="7">
        <f>(F1793-G1793)/Speed_Calc!G$2*9.806</f>
        <v>1.4557906008773704</v>
      </c>
      <c r="I1793" s="4">
        <f t="shared" si="113"/>
        <v>48.805555555554449</v>
      </c>
    </row>
    <row r="1794" spans="1:9" x14ac:dyDescent="0.15">
      <c r="A1794" s="11">
        <v>175.799999999996</v>
      </c>
      <c r="B1794" s="16">
        <v>1.161</v>
      </c>
      <c r="C1794" s="11">
        <f t="shared" si="110"/>
        <v>8442.3232772009596</v>
      </c>
      <c r="D1794" s="11">
        <f t="shared" si="111"/>
        <v>248.8645070120993</v>
      </c>
      <c r="E1794" s="11">
        <f t="shared" si="112"/>
        <v>382.21511315852291</v>
      </c>
      <c r="F1794" s="11">
        <f>Speed_Calc!B$5*E1794</f>
        <v>343.99360184267061</v>
      </c>
      <c r="G1794" s="15">
        <f>Speed_Calc!G$3+Speed_Calc!G$5*A1794^2</f>
        <v>143.93161639999437</v>
      </c>
      <c r="H1794" s="7">
        <f>(F1794-G1794)/Speed_Calc!G$2*9.806</f>
        <v>1.4531909846302837</v>
      </c>
      <c r="I1794" s="4">
        <f t="shared" si="113"/>
        <v>48.83333333333222</v>
      </c>
    </row>
    <row r="1795" spans="1:9" x14ac:dyDescent="0.15">
      <c r="A1795" s="11">
        <v>175.899999999996</v>
      </c>
      <c r="B1795" s="16">
        <v>1.161</v>
      </c>
      <c r="C1795" s="11">
        <f t="shared" si="110"/>
        <v>8447.1255088717207</v>
      </c>
      <c r="D1795" s="11">
        <f t="shared" si="111"/>
        <v>248.84782558336519</v>
      </c>
      <c r="E1795" s="11">
        <f t="shared" si="112"/>
        <v>381.97221664303663</v>
      </c>
      <c r="F1795" s="11">
        <f>Speed_Calc!B$5*E1795</f>
        <v>343.77499497873299</v>
      </c>
      <c r="G1795" s="15">
        <f>Speed_Calc!G$3+Speed_Calc!G$5*A1795^2</f>
        <v>144.07264809999435</v>
      </c>
      <c r="H1795" s="7">
        <f>(F1795-G1795)/Speed_Calc!G$2*9.806</f>
        <v>1.4505786766614155</v>
      </c>
      <c r="I1795" s="4">
        <f t="shared" si="113"/>
        <v>48.861111111109999</v>
      </c>
    </row>
    <row r="1796" spans="1:9" x14ac:dyDescent="0.15">
      <c r="A1796" s="11">
        <v>175.99999999999599</v>
      </c>
      <c r="B1796" s="16">
        <v>1.161</v>
      </c>
      <c r="C1796" s="11">
        <f t="shared" si="110"/>
        <v>8451.9277405424855</v>
      </c>
      <c r="D1796" s="11">
        <f t="shared" si="111"/>
        <v>248.82975303452389</v>
      </c>
      <c r="E1796" s="11">
        <f t="shared" si="112"/>
        <v>381.72746204160785</v>
      </c>
      <c r="F1796" s="11">
        <f>Speed_Calc!B$5*E1796</f>
        <v>343.55471583744708</v>
      </c>
      <c r="G1796" s="15">
        <f>Speed_Calc!G$3+Speed_Calc!G$5*A1796^2</f>
        <v>144.21375999999432</v>
      </c>
      <c r="H1796" s="7">
        <f>(F1796-G1796)/Speed_Calc!G$2*9.806</f>
        <v>1.4479536392163419</v>
      </c>
      <c r="I1796" s="4">
        <f t="shared" si="113"/>
        <v>48.888888888887777</v>
      </c>
    </row>
    <row r="1797" spans="1:9" x14ac:dyDescent="0.15">
      <c r="A1797" s="11">
        <v>176.09999999999599</v>
      </c>
      <c r="B1797" s="16">
        <v>1.161</v>
      </c>
      <c r="C1797" s="11">
        <f t="shared" si="110"/>
        <v>8456.7299722132466</v>
      </c>
      <c r="D1797" s="11">
        <f t="shared" si="111"/>
        <v>248.81028352925236</v>
      </c>
      <c r="E1797" s="11">
        <f t="shared" si="112"/>
        <v>381.48084357126442</v>
      </c>
      <c r="F1797" s="11">
        <f>Speed_Calc!B$5*E1797</f>
        <v>343.33275921413798</v>
      </c>
      <c r="G1797" s="15">
        <f>Speed_Calc!G$3+Speed_Calc!G$5*A1797^2</f>
        <v>144.35495209999431</v>
      </c>
      <c r="H1797" s="7">
        <f>(F1797-G1797)/Speed_Calc!G$2*9.806</f>
        <v>1.4453158344898465</v>
      </c>
      <c r="I1797" s="4">
        <f t="shared" si="113"/>
        <v>48.916666666665549</v>
      </c>
    </row>
    <row r="1798" spans="1:9" x14ac:dyDescent="0.15">
      <c r="A1798" s="11">
        <v>176.19999999999601</v>
      </c>
      <c r="B1798" s="16">
        <v>1.161</v>
      </c>
      <c r="C1798" s="11">
        <f t="shared" si="110"/>
        <v>8461.5322038840095</v>
      </c>
      <c r="D1798" s="11">
        <f t="shared" si="111"/>
        <v>248.78941121760457</v>
      </c>
      <c r="E1798" s="11">
        <f t="shared" si="112"/>
        <v>381.23235544128704</v>
      </c>
      <c r="F1798" s="11">
        <f>Speed_Calc!B$5*E1798</f>
        <v>343.10911989715834</v>
      </c>
      <c r="G1798" s="15">
        <f>Speed_Calc!G$3+Speed_Calc!G$5*A1798^2</f>
        <v>144.49622439999433</v>
      </c>
      <c r="H1798" s="7">
        <f>(F1798-G1798)/Speed_Calc!G$2*9.806</f>
        <v>1.4426652246260669</v>
      </c>
      <c r="I1798" s="4">
        <f t="shared" si="113"/>
        <v>48.944444444443334</v>
      </c>
    </row>
    <row r="1799" spans="1:9" x14ac:dyDescent="0.15">
      <c r="A1799" s="11">
        <v>176.299999999996</v>
      </c>
      <c r="B1799" s="16">
        <v>1.161</v>
      </c>
      <c r="C1799" s="11">
        <f t="shared" si="110"/>
        <v>8466.3344355547761</v>
      </c>
      <c r="D1799" s="11">
        <f t="shared" si="111"/>
        <v>248.7671302359895</v>
      </c>
      <c r="E1799" s="11">
        <f t="shared" si="112"/>
        <v>380.9819918531972</v>
      </c>
      <c r="F1799" s="11">
        <f>Speed_Calc!B$5*E1799</f>
        <v>342.88379266787751</v>
      </c>
      <c r="G1799" s="15">
        <f>Speed_Calc!G$3+Speed_Calc!G$5*A1799^2</f>
        <v>144.63757689999434</v>
      </c>
      <c r="H1799" s="7">
        <f>(F1799-G1799)/Speed_Calc!G$2*9.806</f>
        <v>1.4400017717184166</v>
      </c>
      <c r="I1799" s="4">
        <f t="shared" si="113"/>
        <v>48.972222222221113</v>
      </c>
    </row>
    <row r="1800" spans="1:9" x14ac:dyDescent="0.15">
      <c r="A1800" s="11">
        <v>176.399999999996</v>
      </c>
      <c r="B1800" s="16">
        <v>1.161</v>
      </c>
      <c r="C1800" s="11">
        <f t="shared" si="110"/>
        <v>8471.1366672255353</v>
      </c>
      <c r="D1800" s="11">
        <f t="shared" si="111"/>
        <v>248.7434347071586</v>
      </c>
      <c r="E1800" s="11">
        <f t="shared" si="112"/>
        <v>380.72974700076162</v>
      </c>
      <c r="F1800" s="11">
        <f>Speed_Calc!B$5*E1800</f>
        <v>342.65677230068547</v>
      </c>
      <c r="G1800" s="15">
        <f>Speed_Calc!G$3+Speed_Calc!G$5*A1800^2</f>
        <v>144.77900959999431</v>
      </c>
      <c r="H1800" s="7">
        <f>(F1800-G1800)/Speed_Calc!G$2*9.806</f>
        <v>1.4373254378096127</v>
      </c>
      <c r="I1800" s="4">
        <f t="shared" si="113"/>
        <v>48.999999999998884</v>
      </c>
    </row>
    <row r="1801" spans="1:9" x14ac:dyDescent="0.15">
      <c r="A1801" s="11">
        <v>176.49999999999599</v>
      </c>
      <c r="B1801" s="16">
        <v>1.161</v>
      </c>
      <c r="C1801" s="11">
        <f t="shared" si="110"/>
        <v>8475.9388988962983</v>
      </c>
      <c r="D1801" s="11">
        <f t="shared" si="111"/>
        <v>248.71831874018886</v>
      </c>
      <c r="E1801" s="11">
        <f t="shared" si="112"/>
        <v>380.47561506998591</v>
      </c>
      <c r="F1801" s="11">
        <f>Speed_Calc!B$5*E1801</f>
        <v>342.42805356298732</v>
      </c>
      <c r="G1801" s="15">
        <f>Speed_Calc!G$3+Speed_Calc!G$5*A1801^2</f>
        <v>144.92052249999432</v>
      </c>
      <c r="H1801" s="7">
        <f>(F1801-G1801)/Speed_Calc!G$2*9.806</f>
        <v>1.4346361848916365</v>
      </c>
      <c r="I1801" s="4">
        <f t="shared" si="113"/>
        <v>49.027777777776663</v>
      </c>
    </row>
    <row r="1802" spans="1:9" x14ac:dyDescent="0.15">
      <c r="A1802" s="11">
        <v>176.59999999999599</v>
      </c>
      <c r="B1802" s="16">
        <v>1.161</v>
      </c>
      <c r="C1802" s="11">
        <f t="shared" si="110"/>
        <v>8480.7411305670612</v>
      </c>
      <c r="D1802" s="11">
        <f t="shared" si="111"/>
        <v>248.69177643047146</v>
      </c>
      <c r="E1802" s="11">
        <f t="shared" si="112"/>
        <v>380.21959023912132</v>
      </c>
      <c r="F1802" s="11">
        <f>Speed_Calc!B$5*E1802</f>
        <v>342.19763121520919</v>
      </c>
      <c r="G1802" s="15">
        <f>Speed_Calc!G$3+Speed_Calc!G$5*A1802^2</f>
        <v>145.06211559999429</v>
      </c>
      <c r="H1802" s="7">
        <f>(F1802-G1802)/Speed_Calc!G$2*9.806</f>
        <v>1.4319339749057758</v>
      </c>
      <c r="I1802" s="4">
        <f t="shared" si="113"/>
        <v>49.055555555554442</v>
      </c>
    </row>
    <row r="1803" spans="1:9" x14ac:dyDescent="0.15">
      <c r="A1803" s="11">
        <v>176.69999999999601</v>
      </c>
      <c r="B1803" s="16">
        <v>1.161</v>
      </c>
      <c r="C1803" s="11">
        <f t="shared" si="110"/>
        <v>8485.5433622378223</v>
      </c>
      <c r="D1803" s="11">
        <f t="shared" si="111"/>
        <v>248.66380185969606</v>
      </c>
      <c r="E1803" s="11">
        <f t="shared" si="112"/>
        <v>379.96166667866135</v>
      </c>
      <c r="F1803" s="11">
        <f>Speed_Calc!B$5*E1803</f>
        <v>341.96550001079521</v>
      </c>
      <c r="G1803" s="15">
        <f>Speed_Calc!G$3+Speed_Calc!G$5*A1803^2</f>
        <v>145.20378889999432</v>
      </c>
      <c r="H1803" s="7">
        <f>(F1803-G1803)/Speed_Calc!G$2*9.806</f>
        <v>1.4292187697426024</v>
      </c>
      <c r="I1803" s="4">
        <f t="shared" si="113"/>
        <v>49.08333333333222</v>
      </c>
    </row>
    <row r="1804" spans="1:9" x14ac:dyDescent="0.15">
      <c r="A1804" s="11">
        <v>176.799999999996</v>
      </c>
      <c r="B1804" s="16">
        <v>1.161</v>
      </c>
      <c r="C1804" s="11">
        <f t="shared" si="110"/>
        <v>8490.345593908587</v>
      </c>
      <c r="D1804" s="11">
        <f t="shared" si="111"/>
        <v>248.63438909583658</v>
      </c>
      <c r="E1804" s="11">
        <f t="shared" si="112"/>
        <v>379.7018385513428</v>
      </c>
      <c r="F1804" s="11">
        <f>Speed_Calc!B$5*E1804</f>
        <v>341.73165469620852</v>
      </c>
      <c r="G1804" s="15">
        <f>Speed_Calc!G$3+Speed_Calc!G$5*A1804^2</f>
        <v>145.34554239999432</v>
      </c>
      <c r="H1804" s="7">
        <f>(F1804-G1804)/Speed_Calc!G$2*9.806</f>
        <v>1.4264905312419824</v>
      </c>
      <c r="I1804" s="4">
        <f t="shared" si="113"/>
        <v>49.111111111109999</v>
      </c>
    </row>
    <row r="1805" spans="1:9" x14ac:dyDescent="0.15">
      <c r="A1805" s="11">
        <v>176.899999999996</v>
      </c>
      <c r="B1805" s="16">
        <v>1.161</v>
      </c>
      <c r="C1805" s="11">
        <f t="shared" si="110"/>
        <v>8495.1478255793518</v>
      </c>
      <c r="D1805" s="11">
        <f t="shared" si="111"/>
        <v>248.60353219313839</v>
      </c>
      <c r="E1805" s="11">
        <f t="shared" si="112"/>
        <v>379.44010001214741</v>
      </c>
      <c r="F1805" s="11">
        <f>Speed_Calc!B$5*E1805</f>
        <v>341.49609001093268</v>
      </c>
      <c r="G1805" s="15">
        <f>Speed_Calc!G$3+Speed_Calc!G$5*A1805^2</f>
        <v>145.48737609999432</v>
      </c>
      <c r="H1805" s="7">
        <f>(F1805-G1805)/Speed_Calc!G$2*9.806</f>
        <v>1.4237492211930827</v>
      </c>
      <c r="I1805" s="4">
        <f t="shared" si="113"/>
        <v>49.138888888887777</v>
      </c>
    </row>
    <row r="1806" spans="1:9" x14ac:dyDescent="0.15">
      <c r="A1806" s="11">
        <v>176.99999999999599</v>
      </c>
      <c r="B1806" s="16">
        <v>1.161</v>
      </c>
      <c r="C1806" s="11">
        <f t="shared" si="110"/>
        <v>8499.9500572501129</v>
      </c>
      <c r="D1806" s="11">
        <f t="shared" si="111"/>
        <v>248.57122519210154</v>
      </c>
      <c r="E1806" s="11">
        <f t="shared" si="112"/>
        <v>379.17644520829913</v>
      </c>
      <c r="F1806" s="11">
        <f>Speed_Calc!B$5*E1806</f>
        <v>341.2588006874692</v>
      </c>
      <c r="G1806" s="15">
        <f>Speed_Calc!G$3+Speed_Calc!G$5*A1806^2</f>
        <v>145.62928999999428</v>
      </c>
      <c r="H1806" s="7">
        <f>(F1806-G1806)/Speed_Calc!G$2*9.806</f>
        <v>1.4209948013343545</v>
      </c>
      <c r="I1806" s="4">
        <f t="shared" si="113"/>
        <v>49.166666666665549</v>
      </c>
    </row>
    <row r="1807" spans="1:9" x14ac:dyDescent="0.15">
      <c r="A1807" s="11">
        <v>177.09999999999599</v>
      </c>
      <c r="B1807" s="16">
        <v>1.161</v>
      </c>
      <c r="C1807" s="11">
        <f t="shared" ref="C1807:C1870" si="114">A1807/3.6/B$23/2/PI()*B$32*B$31*B1807*60</f>
        <v>8504.7522889208776</v>
      </c>
      <c r="D1807" s="11">
        <f t="shared" ref="D1807:D1870" si="115">-4.687*10^(-17)*C1807^5+9.129*10^(-13)*C1807^4-6.175*10^(-9)*C1807^3+1.799*10^(-5)*C1807^2+6.502*10^(-3)*C1807</f>
        <v>248.53746211946637</v>
      </c>
      <c r="E1807" s="11">
        <f t="shared" ref="E1807:E1870" si="116">D1807*75*B1807*B$31*B$32/B$23/C1807/2/PI()*60</f>
        <v>378.91086827926267</v>
      </c>
      <c r="F1807" s="11">
        <f>Speed_Calc!B$5*E1807</f>
        <v>341.01978145133643</v>
      </c>
      <c r="G1807" s="15">
        <f>Speed_Calc!G$3+Speed_Calc!G$5*A1807^2</f>
        <v>145.77128409999429</v>
      </c>
      <c r="H1807" s="7">
        <f>(F1807-G1807)/Speed_Calc!G$2*9.806</f>
        <v>1.4182272333535266</v>
      </c>
      <c r="I1807" s="4">
        <f t="shared" ref="I1807:I1870" si="117">A1807/3.6</f>
        <v>49.194444444443327</v>
      </c>
    </row>
    <row r="1808" spans="1:9" x14ac:dyDescent="0.15">
      <c r="A1808" s="11">
        <v>177.19999999999601</v>
      </c>
      <c r="B1808" s="16">
        <v>1.161</v>
      </c>
      <c r="C1808" s="11">
        <f t="shared" si="114"/>
        <v>8509.5545205916405</v>
      </c>
      <c r="D1808" s="11">
        <f t="shared" si="115"/>
        <v>248.5022369882</v>
      </c>
      <c r="E1808" s="11">
        <f t="shared" si="116"/>
        <v>378.6433633567467</v>
      </c>
      <c r="F1808" s="11">
        <f>Speed_Calc!B$5*E1808</f>
        <v>340.77902702107207</v>
      </c>
      <c r="G1808" s="15">
        <f>Speed_Calc!G$3+Speed_Calc!G$5*A1808^2</f>
        <v>145.91335839999431</v>
      </c>
      <c r="H1808" s="7">
        <f>(F1808-G1808)/Speed_Calc!G$2*9.806</f>
        <v>1.4154464788876211</v>
      </c>
      <c r="I1808" s="4">
        <f t="shared" si="117"/>
        <v>49.222222222221113</v>
      </c>
    </row>
    <row r="1809" spans="1:9" x14ac:dyDescent="0.15">
      <c r="A1809" s="11">
        <v>177.299999999996</v>
      </c>
      <c r="B1809" s="16">
        <v>1.161</v>
      </c>
      <c r="C1809" s="11">
        <f t="shared" si="114"/>
        <v>8514.3567522624035</v>
      </c>
      <c r="D1809" s="11">
        <f t="shared" si="115"/>
        <v>248.46554379748522</v>
      </c>
      <c r="E1809" s="11">
        <f t="shared" si="116"/>
        <v>378.37392456470678</v>
      </c>
      <c r="F1809" s="11">
        <f>Speed_Calc!B$5*E1809</f>
        <v>340.53653210823609</v>
      </c>
      <c r="G1809" s="15">
        <f>Speed_Calc!G$3+Speed_Calc!G$5*A1809^2</f>
        <v>146.05551289999431</v>
      </c>
      <c r="H1809" s="7">
        <f>(F1809-G1809)/Speed_Calc!G$2*9.806</f>
        <v>1.4126524995229768</v>
      </c>
      <c r="I1809" s="4">
        <f t="shared" si="117"/>
        <v>49.249999999998892</v>
      </c>
    </row>
    <row r="1810" spans="1:9" x14ac:dyDescent="0.15">
      <c r="A1810" s="11">
        <v>177.399999999996</v>
      </c>
      <c r="B1810" s="16">
        <v>1.161</v>
      </c>
      <c r="C1810" s="11">
        <f t="shared" si="114"/>
        <v>8519.1589839331646</v>
      </c>
      <c r="D1810" s="11">
        <f t="shared" si="115"/>
        <v>248.427376532702</v>
      </c>
      <c r="E1810" s="11">
        <f t="shared" si="116"/>
        <v>378.10254601934088</v>
      </c>
      <c r="F1810" s="11">
        <f>Speed_Calc!B$5*E1810</f>
        <v>340.29229141740677</v>
      </c>
      <c r="G1810" s="15">
        <f>Speed_Calc!G$3+Speed_Calc!G$5*A1810^2</f>
        <v>146.1977475999943</v>
      </c>
      <c r="H1810" s="7">
        <f>(F1810-G1810)/Speed_Calc!G$2*9.806</f>
        <v>1.4098452567952195</v>
      </c>
      <c r="I1810" s="4">
        <f t="shared" si="117"/>
        <v>49.277777777776663</v>
      </c>
    </row>
    <row r="1811" spans="1:9" x14ac:dyDescent="0.15">
      <c r="A1811" s="11">
        <v>177.49999999999599</v>
      </c>
      <c r="B1811" s="16">
        <v>1.161</v>
      </c>
      <c r="C1811" s="11">
        <f t="shared" si="114"/>
        <v>8523.9612156039275</v>
      </c>
      <c r="D1811" s="11">
        <f t="shared" si="115"/>
        <v>248.38772916541109</v>
      </c>
      <c r="E1811" s="11">
        <f t="shared" si="116"/>
        <v>377.82922182908453</v>
      </c>
      <c r="F1811" s="11">
        <f>Speed_Calc!B$5*E1811</f>
        <v>340.04629964617607</v>
      </c>
      <c r="G1811" s="15">
        <f>Speed_Calc!G$3+Speed_Calc!G$5*A1811^2</f>
        <v>146.3400624999943</v>
      </c>
      <c r="H1811" s="7">
        <f>(F1811-G1811)/Speed_Calc!G$2*9.806</f>
        <v>1.4070247121892283</v>
      </c>
      <c r="I1811" s="4">
        <f t="shared" si="117"/>
        <v>49.305555555554442</v>
      </c>
    </row>
    <row r="1812" spans="1:9" x14ac:dyDescent="0.15">
      <c r="A1812" s="11">
        <v>177.59999999999599</v>
      </c>
      <c r="B1812" s="16">
        <v>1.161</v>
      </c>
      <c r="C1812" s="11">
        <f t="shared" si="114"/>
        <v>8528.7634472746904</v>
      </c>
      <c r="D1812" s="11">
        <f t="shared" si="115"/>
        <v>248.34659565334306</v>
      </c>
      <c r="E1812" s="11">
        <f t="shared" si="116"/>
        <v>377.55394609461791</v>
      </c>
      <c r="F1812" s="11">
        <f>Speed_Calc!B$5*E1812</f>
        <v>339.79855148515611</v>
      </c>
      <c r="G1812" s="15">
        <f>Speed_Calc!G$3+Speed_Calc!G$5*A1812^2</f>
        <v>146.48245759999429</v>
      </c>
      <c r="H1812" s="7">
        <f>(F1812-G1812)/Speed_Calc!G$2*9.806</f>
        <v>1.4041908271391825</v>
      </c>
      <c r="I1812" s="4">
        <f t="shared" si="117"/>
        <v>49.33333333333222</v>
      </c>
    </row>
    <row r="1813" spans="1:9" x14ac:dyDescent="0.15">
      <c r="A1813" s="11">
        <v>177.69999999999601</v>
      </c>
      <c r="B1813" s="16">
        <v>1.161</v>
      </c>
      <c r="C1813" s="11">
        <f t="shared" si="114"/>
        <v>8533.5656789454515</v>
      </c>
      <c r="D1813" s="11">
        <f t="shared" si="115"/>
        <v>248.30396994038912</v>
      </c>
      <c r="E1813" s="11">
        <f t="shared" si="116"/>
        <v>377.27671290887213</v>
      </c>
      <c r="F1813" s="11">
        <f>Speed_Calc!B$5*E1813</f>
        <v>339.54904161798493</v>
      </c>
      <c r="G1813" s="15">
        <f>Speed_Calc!G$3+Speed_Calc!G$5*A1813^2</f>
        <v>146.62493289999429</v>
      </c>
      <c r="H1813" s="7">
        <f>(F1813-G1813)/Speed_Calc!G$2*9.806</f>
        <v>1.4013435630286044</v>
      </c>
      <c r="I1813" s="4">
        <f t="shared" si="117"/>
        <v>49.361111111109999</v>
      </c>
    </row>
    <row r="1814" spans="1:9" x14ac:dyDescent="0.15">
      <c r="A1814" s="11">
        <v>177.799999999996</v>
      </c>
      <c r="B1814" s="16">
        <v>1.161</v>
      </c>
      <c r="C1814" s="11">
        <f t="shared" si="114"/>
        <v>8538.3679106162181</v>
      </c>
      <c r="D1814" s="11">
        <f t="shared" si="115"/>
        <v>248.25984595657465</v>
      </c>
      <c r="E1814" s="11">
        <f t="shared" si="116"/>
        <v>376.99751635701159</v>
      </c>
      <c r="F1814" s="11">
        <f>Speed_Calc!B$5*E1814</f>
        <v>339.29776472131044</v>
      </c>
      <c r="G1814" s="15">
        <f>Speed_Calc!G$3+Speed_Calc!G$5*A1814^2</f>
        <v>146.76748839999431</v>
      </c>
      <c r="H1814" s="7">
        <f>(F1814-G1814)/Speed_Calc!G$2*9.806</f>
        <v>1.3984828811902412</v>
      </c>
      <c r="I1814" s="4">
        <f t="shared" si="117"/>
        <v>49.388888888887777</v>
      </c>
    </row>
    <row r="1815" spans="1:9" x14ac:dyDescent="0.15">
      <c r="A1815" s="11">
        <v>177.899999999996</v>
      </c>
      <c r="B1815" s="16">
        <v>1.161</v>
      </c>
      <c r="C1815" s="11">
        <f t="shared" si="114"/>
        <v>8543.1701422869792</v>
      </c>
      <c r="D1815" s="11">
        <f t="shared" si="115"/>
        <v>248.21421761805672</v>
      </c>
      <c r="E1815" s="11">
        <f t="shared" si="116"/>
        <v>376.716350516452</v>
      </c>
      <c r="F1815" s="11">
        <f>Speed_Calc!B$5*E1815</f>
        <v>339.04471546480681</v>
      </c>
      <c r="G1815" s="15">
        <f>Speed_Calc!G$3+Speed_Calc!G$5*A1815^2</f>
        <v>146.91012409999428</v>
      </c>
      <c r="H1815" s="7">
        <f>(F1815-G1815)/Speed_Calc!G$2*9.806</f>
        <v>1.3956087429061865</v>
      </c>
      <c r="I1815" s="4">
        <f t="shared" si="117"/>
        <v>49.416666666665556</v>
      </c>
    </row>
    <row r="1816" spans="1:9" x14ac:dyDescent="0.15">
      <c r="A1816" s="11">
        <v>177.99999999999599</v>
      </c>
      <c r="B1816" s="16">
        <v>1.161</v>
      </c>
      <c r="C1816" s="11">
        <f t="shared" si="114"/>
        <v>8547.9723739577421</v>
      </c>
      <c r="D1816" s="11">
        <f t="shared" si="115"/>
        <v>248.16707882709898</v>
      </c>
      <c r="E1816" s="11">
        <f t="shared" si="116"/>
        <v>376.433209456844</v>
      </c>
      <c r="F1816" s="11">
        <f>Speed_Calc!B$5*E1816</f>
        <v>338.78988851115963</v>
      </c>
      <c r="G1816" s="15">
        <f>Speed_Calc!G$3+Speed_Calc!G$5*A1816^2</f>
        <v>147.05283999999426</v>
      </c>
      <c r="H1816" s="7">
        <f>(F1816-G1816)/Speed_Calc!G$2*9.806</f>
        <v>1.3927211094077685</v>
      </c>
      <c r="I1816" s="4">
        <f t="shared" si="117"/>
        <v>49.444444444443327</v>
      </c>
    </row>
    <row r="1817" spans="1:9" x14ac:dyDescent="0.15">
      <c r="A1817" s="11">
        <v>178.09999999999599</v>
      </c>
      <c r="B1817" s="16">
        <v>1.161</v>
      </c>
      <c r="C1817" s="11">
        <f t="shared" si="114"/>
        <v>8552.774605628505</v>
      </c>
      <c r="D1817" s="11">
        <f t="shared" si="115"/>
        <v>248.11842347206738</v>
      </c>
      <c r="E1817" s="11">
        <f t="shared" si="116"/>
        <v>376.14808724008816</v>
      </c>
      <c r="F1817" s="11">
        <f>Speed_Calc!B$5*E1817</f>
        <v>338.53327851607935</v>
      </c>
      <c r="G1817" s="15">
        <f>Speed_Calc!G$3+Speed_Calc!G$5*A1817^2</f>
        <v>147.19563609999426</v>
      </c>
      <c r="H1817" s="7">
        <f>(F1817-G1817)/Speed_Calc!G$2*9.806</f>
        <v>1.3898199418756521</v>
      </c>
      <c r="I1817" s="4">
        <f t="shared" si="117"/>
        <v>49.472222222221106</v>
      </c>
    </row>
    <row r="1818" spans="1:9" x14ac:dyDescent="0.15">
      <c r="A1818" s="11">
        <v>178.19999999999601</v>
      </c>
      <c r="B1818" s="16">
        <v>1.161</v>
      </c>
      <c r="C1818" s="11">
        <f t="shared" si="114"/>
        <v>8557.5768372992679</v>
      </c>
      <c r="D1818" s="11">
        <f t="shared" si="115"/>
        <v>248.06824542740867</v>
      </c>
      <c r="E1818" s="11">
        <f t="shared" si="116"/>
        <v>375.86097792032467</v>
      </c>
      <c r="F1818" s="11">
        <f>Speed_Calc!B$5*E1818</f>
        <v>338.27488012829224</v>
      </c>
      <c r="G1818" s="15">
        <f>Speed_Calc!G$3+Speed_Calc!G$5*A1818^2</f>
        <v>147.33851239999427</v>
      </c>
      <c r="H1818" s="7">
        <f>(F1818-G1818)/Speed_Calc!G$2*9.806</f>
        <v>1.38690520143977</v>
      </c>
      <c r="I1818" s="4">
        <f t="shared" si="117"/>
        <v>49.499999999998892</v>
      </c>
    </row>
    <row r="1819" spans="1:9" x14ac:dyDescent="0.15">
      <c r="A1819" s="11">
        <v>178.299999999996</v>
      </c>
      <c r="B1819" s="16">
        <v>1.161</v>
      </c>
      <c r="C1819" s="11">
        <f t="shared" si="114"/>
        <v>8562.3790689700327</v>
      </c>
      <c r="D1819" s="11">
        <f t="shared" si="115"/>
        <v>248.0165385536414</v>
      </c>
      <c r="E1819" s="11">
        <f t="shared" si="116"/>
        <v>375.57187554394091</v>
      </c>
      <c r="F1819" s="11">
        <f>Speed_Calc!B$5*E1819</f>
        <v>338.01468798954681</v>
      </c>
      <c r="G1819" s="15">
        <f>Speed_Calc!G$3+Speed_Calc!G$5*A1819^2</f>
        <v>147.48146889999427</v>
      </c>
      <c r="H1819" s="7">
        <f>(F1819-G1819)/Speed_Calc!G$2*9.806</f>
        <v>1.383976849179372</v>
      </c>
      <c r="I1819" s="4">
        <f t="shared" si="117"/>
        <v>49.527777777776663</v>
      </c>
    </row>
    <row r="1820" spans="1:9" x14ac:dyDescent="0.15">
      <c r="A1820" s="11">
        <v>178.399999999996</v>
      </c>
      <c r="B1820" s="16">
        <v>1.161</v>
      </c>
      <c r="C1820" s="11">
        <f t="shared" si="114"/>
        <v>8567.1813006407938</v>
      </c>
      <c r="D1820" s="11">
        <f t="shared" si="115"/>
        <v>247.96329669733268</v>
      </c>
      <c r="E1820" s="11">
        <f t="shared" si="116"/>
        <v>375.28077414955897</v>
      </c>
      <c r="F1820" s="11">
        <f>Speed_Calc!B$5*E1820</f>
        <v>337.75269673460309</v>
      </c>
      <c r="G1820" s="15">
        <f>Speed_Calc!G$3+Speed_Calc!G$5*A1820^2</f>
        <v>147.62450559999428</v>
      </c>
      <c r="H1820" s="7">
        <f>(F1820-G1820)/Speed_Calc!G$2*9.806</f>
        <v>1.3810348461229436</v>
      </c>
      <c r="I1820" s="4">
        <f t="shared" si="117"/>
        <v>49.555555555554442</v>
      </c>
    </row>
    <row r="1821" spans="1:9" x14ac:dyDescent="0.15">
      <c r="A1821" s="11">
        <v>178.49999999999599</v>
      </c>
      <c r="B1821" s="16">
        <v>1.161</v>
      </c>
      <c r="C1821" s="11">
        <f t="shared" si="114"/>
        <v>8571.9835323115549</v>
      </c>
      <c r="D1821" s="11">
        <f t="shared" si="115"/>
        <v>247.90851369109751</v>
      </c>
      <c r="E1821" s="11">
        <f t="shared" si="116"/>
        <v>374.98766776805513</v>
      </c>
      <c r="F1821" s="11">
        <f>Speed_Calc!B$5*E1821</f>
        <v>337.48890099124964</v>
      </c>
      <c r="G1821" s="15">
        <f>Speed_Calc!G$3+Speed_Calc!G$5*A1821^2</f>
        <v>147.76762249999427</v>
      </c>
      <c r="H1821" s="7">
        <f>(F1821-G1821)/Speed_Calc!G$2*9.806</f>
        <v>1.3780791532483334</v>
      </c>
      <c r="I1821" s="4">
        <f t="shared" si="117"/>
        <v>49.58333333333222</v>
      </c>
    </row>
    <row r="1822" spans="1:9" x14ac:dyDescent="0.15">
      <c r="A1822" s="11">
        <v>178.59999999999599</v>
      </c>
      <c r="B1822" s="16">
        <v>1.161</v>
      </c>
      <c r="C1822" s="11">
        <f t="shared" si="114"/>
        <v>8576.7857639823178</v>
      </c>
      <c r="D1822" s="11">
        <f t="shared" si="115"/>
        <v>247.85218335357041</v>
      </c>
      <c r="E1822" s="11">
        <f t="shared" si="116"/>
        <v>374.69255042253923</v>
      </c>
      <c r="F1822" s="11">
        <f>Speed_Calc!B$5*E1822</f>
        <v>337.22329538028532</v>
      </c>
      <c r="G1822" s="15">
        <f>Speed_Calc!G$3+Speed_Calc!G$5*A1822^2</f>
        <v>147.91081959999423</v>
      </c>
      <c r="H1822" s="7">
        <f>(F1822-G1822)/Speed_Calc!G$2*9.806</f>
        <v>1.3751097314826179</v>
      </c>
      <c r="I1822" s="4">
        <f t="shared" si="117"/>
        <v>49.611111111109992</v>
      </c>
    </row>
    <row r="1823" spans="1:9" x14ac:dyDescent="0.15">
      <c r="A1823" s="11">
        <v>178.69999999999601</v>
      </c>
      <c r="B1823" s="16">
        <v>1.161</v>
      </c>
      <c r="C1823" s="11">
        <f t="shared" si="114"/>
        <v>8581.5879956530825</v>
      </c>
      <c r="D1823" s="11">
        <f t="shared" si="115"/>
        <v>247.79429948940017</v>
      </c>
      <c r="E1823" s="11">
        <f t="shared" si="116"/>
        <v>374.39541612836905</v>
      </c>
      <c r="F1823" s="11">
        <f>Speed_Calc!B$5*E1823</f>
        <v>336.95587451553217</v>
      </c>
      <c r="G1823" s="15">
        <f>Speed_Calc!G$3+Speed_Calc!G$5*A1823^2</f>
        <v>148.05409689999428</v>
      </c>
      <c r="H1823" s="7">
        <f>(F1823-G1823)/Speed_Calc!G$2*9.806</f>
        <v>1.3721265417021959</v>
      </c>
      <c r="I1823" s="4">
        <f t="shared" si="117"/>
        <v>49.638888888887777</v>
      </c>
    </row>
    <row r="1824" spans="1:9" x14ac:dyDescent="0.15">
      <c r="A1824" s="11">
        <v>178.799999999996</v>
      </c>
      <c r="B1824" s="16">
        <v>1.161</v>
      </c>
      <c r="C1824" s="11">
        <f t="shared" si="114"/>
        <v>8586.3902273238455</v>
      </c>
      <c r="D1824" s="11">
        <f t="shared" si="115"/>
        <v>247.73485588923307</v>
      </c>
      <c r="E1824" s="11">
        <f t="shared" si="116"/>
        <v>374.09625889314555</v>
      </c>
      <c r="F1824" s="11">
        <f>Speed_Calc!B$5*E1824</f>
        <v>336.68663300383099</v>
      </c>
      <c r="G1824" s="15">
        <f>Speed_Calc!G$3+Speed_Calc!G$5*A1824^2</f>
        <v>148.19745439999426</v>
      </c>
      <c r="H1824" s="7">
        <f>(F1824-G1824)/Speed_Calc!G$2*9.806</f>
        <v>1.3691295447327576</v>
      </c>
      <c r="I1824" s="4">
        <f t="shared" si="117"/>
        <v>49.666666666665556</v>
      </c>
    </row>
    <row r="1825" spans="1:9" x14ac:dyDescent="0.15">
      <c r="A1825" s="11">
        <v>178.899999999996</v>
      </c>
      <c r="B1825" s="16">
        <v>1.161</v>
      </c>
      <c r="C1825" s="11">
        <f t="shared" si="114"/>
        <v>8591.1924589946084</v>
      </c>
      <c r="D1825" s="11">
        <f t="shared" si="115"/>
        <v>247.67384632969663</v>
      </c>
      <c r="E1825" s="11">
        <f t="shared" si="116"/>
        <v>373.79507271671099</v>
      </c>
      <c r="F1825" s="11">
        <f>Speed_Calc!B$5*E1825</f>
        <v>336.41556544503987</v>
      </c>
      <c r="G1825" s="15">
        <f>Speed_Calc!G$3+Speed_Calc!G$5*A1825^2</f>
        <v>148.34089209999425</v>
      </c>
      <c r="H1825" s="7">
        <f>(F1825-G1825)/Speed_Calc!G$2*9.806</f>
        <v>1.3661187013492719</v>
      </c>
      <c r="I1825" s="4">
        <f t="shared" si="117"/>
        <v>49.694444444443334</v>
      </c>
    </row>
    <row r="1826" spans="1:9" x14ac:dyDescent="0.15">
      <c r="A1826" s="11">
        <v>178.99999999999599</v>
      </c>
      <c r="B1826" s="16">
        <v>1.161</v>
      </c>
      <c r="C1826" s="11">
        <f t="shared" si="114"/>
        <v>8595.9946906653713</v>
      </c>
      <c r="D1826" s="11">
        <f t="shared" si="115"/>
        <v>247.61126457338906</v>
      </c>
      <c r="E1826" s="11">
        <f t="shared" si="116"/>
        <v>373.49185159115382</v>
      </c>
      <c r="F1826" s="11">
        <f>Speed_Calc!B$5*E1826</f>
        <v>336.14266643203842</v>
      </c>
      <c r="G1826" s="15">
        <f>Speed_Calc!G$3+Speed_Calc!G$5*A1826^2</f>
        <v>148.48440999999426</v>
      </c>
      <c r="H1826" s="7">
        <f>(F1826-G1826)/Speed_Calc!G$2*9.806</f>
        <v>1.3630939722760185</v>
      </c>
      <c r="I1826" s="4">
        <f t="shared" si="117"/>
        <v>49.722222222221106</v>
      </c>
    </row>
    <row r="1827" spans="1:9" x14ac:dyDescent="0.15">
      <c r="A1827" s="11">
        <v>179.09999999999599</v>
      </c>
      <c r="B1827" s="16">
        <v>1.161</v>
      </c>
      <c r="C1827" s="11">
        <f t="shared" si="114"/>
        <v>8600.7969223361324</v>
      </c>
      <c r="D1827" s="11">
        <f t="shared" si="115"/>
        <v>247.54710436886032</v>
      </c>
      <c r="E1827" s="11">
        <f t="shared" si="116"/>
        <v>373.18658950080288</v>
      </c>
      <c r="F1827" s="11">
        <f>Speed_Calc!B$5*E1827</f>
        <v>335.86793055072258</v>
      </c>
      <c r="G1827" s="15">
        <f>Speed_Calc!G$3+Speed_Calc!G$5*A1827^2</f>
        <v>148.62800809999422</v>
      </c>
      <c r="H1827" s="7">
        <f>(F1827-G1827)/Speed_Calc!G$2*9.806</f>
        <v>1.3600553181865498</v>
      </c>
      <c r="I1827" s="4">
        <f t="shared" si="117"/>
        <v>49.749999999998884</v>
      </c>
    </row>
    <row r="1828" spans="1:9" x14ac:dyDescent="0.15">
      <c r="A1828" s="11">
        <v>179.19999999999601</v>
      </c>
      <c r="B1828" s="16">
        <v>1.161</v>
      </c>
      <c r="C1828" s="11">
        <f t="shared" si="114"/>
        <v>8605.5991540068972</v>
      </c>
      <c r="D1828" s="11">
        <f t="shared" si="115"/>
        <v>247.4813594505994</v>
      </c>
      <c r="E1828" s="11">
        <f t="shared" si="116"/>
        <v>372.87928042222848</v>
      </c>
      <c r="F1828" s="11">
        <f>Speed_Calc!B$5*E1828</f>
        <v>335.59135238000562</v>
      </c>
      <c r="G1828" s="15">
        <f>Speed_Calc!G$3+Speed_Calc!G$5*A1828^2</f>
        <v>148.77168639999425</v>
      </c>
      <c r="H1828" s="7">
        <f>(F1828-G1828)/Speed_Calc!G$2*9.806</f>
        <v>1.3570026997036975</v>
      </c>
      <c r="I1828" s="4">
        <f t="shared" si="117"/>
        <v>49.77777777777667</v>
      </c>
    </row>
    <row r="1829" spans="1:9" x14ac:dyDescent="0.15">
      <c r="A1829" s="11">
        <v>179.299999999996</v>
      </c>
      <c r="B1829" s="16">
        <v>1.161</v>
      </c>
      <c r="C1829" s="11">
        <f t="shared" si="114"/>
        <v>8610.4013856776619</v>
      </c>
      <c r="D1829" s="11">
        <f t="shared" si="115"/>
        <v>247.41402353902447</v>
      </c>
      <c r="E1829" s="11">
        <f t="shared" si="116"/>
        <v>372.5699183242503</v>
      </c>
      <c r="F1829" s="11">
        <f>Speed_Calc!B$5*E1829</f>
        <v>335.31292649182529</v>
      </c>
      <c r="G1829" s="15">
        <f>Speed_Calc!G$3+Speed_Calc!G$5*A1829^2</f>
        <v>148.91544489999424</v>
      </c>
      <c r="H1829" s="7">
        <f>(F1829-G1829)/Speed_Calc!G$2*9.806</f>
        <v>1.3539360773996258</v>
      </c>
      <c r="I1829" s="4">
        <f t="shared" si="117"/>
        <v>49.805555555554442</v>
      </c>
    </row>
    <row r="1830" spans="1:9" x14ac:dyDescent="0.15">
      <c r="A1830" s="11">
        <v>179.399999999996</v>
      </c>
      <c r="B1830" s="16">
        <v>1.161</v>
      </c>
      <c r="C1830" s="11">
        <f t="shared" si="114"/>
        <v>8615.203617348423</v>
      </c>
      <c r="D1830" s="11">
        <f t="shared" si="115"/>
        <v>247.34509034045985</v>
      </c>
      <c r="E1830" s="11">
        <f t="shared" si="116"/>
        <v>372.25849716792447</v>
      </c>
      <c r="F1830" s="11">
        <f>Speed_Calc!B$5*E1830</f>
        <v>335.03264745113205</v>
      </c>
      <c r="G1830" s="15">
        <f>Speed_Calc!G$3+Speed_Calc!G$5*A1830^2</f>
        <v>149.05928359999422</v>
      </c>
      <c r="H1830" s="7">
        <f>(F1830-G1830)/Speed_Calc!G$2*9.806</f>
        <v>1.3508554117957463</v>
      </c>
      <c r="I1830" s="4">
        <f t="shared" si="117"/>
        <v>49.83333333333222</v>
      </c>
    </row>
    <row r="1831" spans="1:9" x14ac:dyDescent="0.15">
      <c r="A1831" s="11">
        <v>179.49999999999599</v>
      </c>
      <c r="B1831" s="16">
        <v>1.161</v>
      </c>
      <c r="C1831" s="11">
        <f t="shared" si="114"/>
        <v>8620.0058490191841</v>
      </c>
      <c r="D1831" s="11">
        <f t="shared" si="115"/>
        <v>247.27455354712805</v>
      </c>
      <c r="E1831" s="11">
        <f t="shared" si="116"/>
        <v>371.94501090655206</v>
      </c>
      <c r="F1831" s="11">
        <f>Speed_Calc!B$5*E1831</f>
        <v>334.75050981589686</v>
      </c>
      <c r="G1831" s="15">
        <f>Speed_Calc!G$3+Speed_Calc!G$5*A1831^2</f>
        <v>149.20320249999423</v>
      </c>
      <c r="H1831" s="7">
        <f>(F1831-G1831)/Speed_Calc!G$2*9.806</f>
        <v>1.3477606633627712</v>
      </c>
      <c r="I1831" s="4">
        <f t="shared" si="117"/>
        <v>49.861111111109999</v>
      </c>
    </row>
    <row r="1832" spans="1:9" x14ac:dyDescent="0.15">
      <c r="A1832" s="11">
        <v>179.59999999999599</v>
      </c>
      <c r="B1832" s="16">
        <v>1.161</v>
      </c>
      <c r="C1832" s="11">
        <f t="shared" si="114"/>
        <v>8624.8080806899488</v>
      </c>
      <c r="D1832" s="11">
        <f t="shared" si="115"/>
        <v>247.20240683713826</v>
      </c>
      <c r="E1832" s="11">
        <f t="shared" si="116"/>
        <v>371.62945348568383</v>
      </c>
      <c r="F1832" s="11">
        <f>Speed_Calc!B$5*E1832</f>
        <v>334.46650813711545</v>
      </c>
      <c r="G1832" s="15">
        <f>Speed_Calc!G$3+Speed_Calc!G$5*A1832^2</f>
        <v>149.34720159999421</v>
      </c>
      <c r="H1832" s="7">
        <f>(F1832-G1832)/Speed_Calc!G$2*9.806</f>
        <v>1.3446517925207486</v>
      </c>
      <c r="I1832" s="4">
        <f t="shared" si="117"/>
        <v>49.88888888888777</v>
      </c>
    </row>
    <row r="1833" spans="1:9" x14ac:dyDescent="0.15">
      <c r="A1833" s="11">
        <v>179.69999999999601</v>
      </c>
      <c r="B1833" s="16">
        <v>1.161</v>
      </c>
      <c r="C1833" s="11">
        <f t="shared" si="114"/>
        <v>8629.6103123607118</v>
      </c>
      <c r="D1833" s="11">
        <f t="shared" si="115"/>
        <v>247.12864387445899</v>
      </c>
      <c r="E1833" s="11">
        <f t="shared" si="116"/>
        <v>371.31181884310189</v>
      </c>
      <c r="F1833" s="11">
        <f>Speed_Calc!B$5*E1833</f>
        <v>334.18063695879169</v>
      </c>
      <c r="G1833" s="15">
        <f>Speed_Calc!G$3+Speed_Calc!G$5*A1833^2</f>
        <v>149.49128089999425</v>
      </c>
      <c r="H1833" s="7">
        <f>(F1833-G1833)/Speed_Calc!G$2*9.806</f>
        <v>1.3415287596389389</v>
      </c>
      <c r="I1833" s="4">
        <f t="shared" si="117"/>
        <v>49.916666666665556</v>
      </c>
    </row>
    <row r="1834" spans="1:9" x14ac:dyDescent="0.15">
      <c r="A1834" s="11">
        <v>179.799999999996</v>
      </c>
      <c r="B1834" s="16">
        <v>1.161</v>
      </c>
      <c r="C1834" s="11">
        <f t="shared" si="114"/>
        <v>8634.4125440314747</v>
      </c>
      <c r="D1834" s="11">
        <f t="shared" si="115"/>
        <v>247.05325830891957</v>
      </c>
      <c r="E1834" s="11">
        <f t="shared" si="116"/>
        <v>370.99210090884179</v>
      </c>
      <c r="F1834" s="11">
        <f>Speed_Calc!B$5*E1834</f>
        <v>333.89289081795761</v>
      </c>
      <c r="G1834" s="15">
        <f>Speed_Calc!G$3+Speed_Calc!G$5*A1834^2</f>
        <v>149.63544039999422</v>
      </c>
      <c r="H1834" s="7">
        <f>(F1834-G1834)/Speed_Calc!G$2*9.806</f>
        <v>1.3383915250359621</v>
      </c>
      <c r="I1834" s="4">
        <f t="shared" si="117"/>
        <v>49.944444444443334</v>
      </c>
    </row>
    <row r="1835" spans="1:9" x14ac:dyDescent="0.15">
      <c r="A1835" s="11">
        <v>179.899999999996</v>
      </c>
      <c r="B1835" s="16">
        <v>1.161</v>
      </c>
      <c r="C1835" s="11">
        <f t="shared" si="114"/>
        <v>8639.2147757022358</v>
      </c>
      <c r="D1835" s="11">
        <f t="shared" si="115"/>
        <v>246.97624377618459</v>
      </c>
      <c r="E1835" s="11">
        <f t="shared" si="116"/>
        <v>370.67029360517682</v>
      </c>
      <c r="F1835" s="11">
        <f>Speed_Calc!B$5*E1835</f>
        <v>333.60326424465916</v>
      </c>
      <c r="G1835" s="15">
        <f>Speed_Calc!G$3+Speed_Calc!G$5*A1835^2</f>
        <v>149.77968009999421</v>
      </c>
      <c r="H1835" s="7">
        <f>(F1835-G1835)/Speed_Calc!G$2*9.806</f>
        <v>1.3352400489796921</v>
      </c>
      <c r="I1835" s="4">
        <f t="shared" si="117"/>
        <v>49.972222222221106</v>
      </c>
    </row>
    <row r="1836" spans="1:9" x14ac:dyDescent="0.15">
      <c r="A1836" s="11">
        <v>179.99999999999599</v>
      </c>
      <c r="B1836" s="16">
        <v>1.161</v>
      </c>
      <c r="C1836" s="11">
        <f t="shared" si="114"/>
        <v>8644.0170073730005</v>
      </c>
      <c r="D1836" s="11">
        <f t="shared" si="115"/>
        <v>246.89759389774426</v>
      </c>
      <c r="E1836" s="11">
        <f t="shared" si="116"/>
        <v>370.34639084662467</v>
      </c>
      <c r="F1836" s="11">
        <f>Speed_Calc!B$5*E1836</f>
        <v>333.31175176196223</v>
      </c>
      <c r="G1836" s="15">
        <f>Speed_Calc!G$3+Speed_Calc!G$5*A1836^2</f>
        <v>149.92399999999421</v>
      </c>
      <c r="H1836" s="7">
        <f>(F1836-G1836)/Speed_Calc!G$2*9.806</f>
        <v>1.3320742916873023</v>
      </c>
      <c r="I1836" s="4">
        <f t="shared" si="117"/>
        <v>49.999999999998884</v>
      </c>
    </row>
    <row r="1837" spans="1:9" x14ac:dyDescent="0.15">
      <c r="A1837" s="11">
        <v>180.09999999999599</v>
      </c>
      <c r="B1837" s="16">
        <v>1.161</v>
      </c>
      <c r="C1837" s="11">
        <f t="shared" si="114"/>
        <v>8648.8192390437616</v>
      </c>
      <c r="D1837" s="11">
        <f t="shared" si="115"/>
        <v>246.81730228090058</v>
      </c>
      <c r="E1837" s="11">
        <f t="shared" si="116"/>
        <v>370.02038653994811</v>
      </c>
      <c r="F1837" s="11">
        <f>Speed_Calc!B$5*E1837</f>
        <v>333.01834788595329</v>
      </c>
      <c r="G1837" s="15">
        <f>Speed_Calc!G$3+Speed_Calc!G$5*A1837^2</f>
        <v>150.06840009999419</v>
      </c>
      <c r="H1837" s="7">
        <f>(F1837-G1837)/Speed_Calc!G$2*9.806</f>
        <v>1.3288942133252701</v>
      </c>
      <c r="I1837" s="4">
        <f t="shared" si="117"/>
        <v>50.027777777776663</v>
      </c>
    </row>
    <row r="1838" spans="1:9" x14ac:dyDescent="0.15">
      <c r="A1838" s="11">
        <v>180.19999999999601</v>
      </c>
      <c r="B1838" s="16">
        <v>1.161</v>
      </c>
      <c r="C1838" s="11">
        <f t="shared" si="114"/>
        <v>8653.6214707145264</v>
      </c>
      <c r="D1838" s="11">
        <f t="shared" si="115"/>
        <v>246.7353625187495</v>
      </c>
      <c r="E1838" s="11">
        <f t="shared" si="116"/>
        <v>369.69227458415003</v>
      </c>
      <c r="F1838" s="11">
        <f>Speed_Calc!B$5*E1838</f>
        <v>332.72304712573504</v>
      </c>
      <c r="G1838" s="15">
        <f>Speed_Calc!G$3+Speed_Calc!G$5*A1838^2</f>
        <v>150.21288039999422</v>
      </c>
      <c r="H1838" s="7">
        <f>(F1838-G1838)/Speed_Calc!G$2*9.806</f>
        <v>1.3256997740093439</v>
      </c>
      <c r="I1838" s="4">
        <f t="shared" si="117"/>
        <v>50.055555555554449</v>
      </c>
    </row>
    <row r="1839" spans="1:9" x14ac:dyDescent="0.15">
      <c r="A1839" s="11">
        <v>180.299999999996</v>
      </c>
      <c r="B1839" s="16">
        <v>1.161</v>
      </c>
      <c r="C1839" s="11">
        <f t="shared" si="114"/>
        <v>8658.4237023852893</v>
      </c>
      <c r="D1839" s="11">
        <f t="shared" si="115"/>
        <v>246.65176819016835</v>
      </c>
      <c r="E1839" s="11">
        <f t="shared" si="116"/>
        <v>369.36204887047654</v>
      </c>
      <c r="F1839" s="11">
        <f>Speed_Calc!B$5*E1839</f>
        <v>332.42584398342888</v>
      </c>
      <c r="G1839" s="15">
        <f>Speed_Calc!G$3+Speed_Calc!G$5*A1839^2</f>
        <v>150.3574408999942</v>
      </c>
      <c r="H1839" s="7">
        <f>(F1839-G1839)/Speed_Calc!G$2*9.806</f>
        <v>1.3224909338045632</v>
      </c>
      <c r="I1839" s="4">
        <f t="shared" si="117"/>
        <v>50.08333333333222</v>
      </c>
    </row>
    <row r="1840" spans="1:9" x14ac:dyDescent="0.15">
      <c r="A1840" s="11">
        <v>180.399999999996</v>
      </c>
      <c r="B1840" s="16">
        <v>1.161</v>
      </c>
      <c r="C1840" s="11">
        <f t="shared" si="114"/>
        <v>8663.2259340560504</v>
      </c>
      <c r="D1840" s="11">
        <f t="shared" si="115"/>
        <v>246.5665128598053</v>
      </c>
      <c r="E1840" s="11">
        <f t="shared" si="116"/>
        <v>369.02970328242196</v>
      </c>
      <c r="F1840" s="11">
        <f>Speed_Calc!B$5*E1840</f>
        <v>332.12673295417977</v>
      </c>
      <c r="G1840" s="15">
        <f>Speed_Calc!G$3+Speed_Calc!G$5*A1840^2</f>
        <v>150.5020815999942</v>
      </c>
      <c r="H1840" s="7">
        <f>(F1840-G1840)/Speed_Calc!G$2*9.806</f>
        <v>1.3192676527252913</v>
      </c>
      <c r="I1840" s="4">
        <f t="shared" si="117"/>
        <v>50.111111111109999</v>
      </c>
    </row>
    <row r="1841" spans="1:9" x14ac:dyDescent="0.15">
      <c r="A1841" s="11">
        <v>180.49999999999599</v>
      </c>
      <c r="B1841" s="16">
        <v>1.161</v>
      </c>
      <c r="C1841" s="11">
        <f t="shared" si="114"/>
        <v>8668.0281657268151</v>
      </c>
      <c r="D1841" s="11">
        <f t="shared" si="115"/>
        <v>246.47959007805548</v>
      </c>
      <c r="E1841" s="11">
        <f t="shared" si="116"/>
        <v>368.69523169571437</v>
      </c>
      <c r="F1841" s="11">
        <f>Speed_Calc!B$5*E1841</f>
        <v>331.82570852614293</v>
      </c>
      <c r="G1841" s="15">
        <f>Speed_Calc!G$3+Speed_Calc!G$5*A1841^2</f>
        <v>150.64680249999418</v>
      </c>
      <c r="H1841" s="7">
        <f>(F1841-G1841)/Speed_Calc!G$2*9.806</f>
        <v>1.3160298907351218</v>
      </c>
      <c r="I1841" s="4">
        <f t="shared" si="117"/>
        <v>50.138888888887777</v>
      </c>
    </row>
    <row r="1842" spans="1:9" x14ac:dyDescent="0.15">
      <c r="A1842" s="11">
        <v>180.59999999999599</v>
      </c>
      <c r="B1842" s="16">
        <v>1.161</v>
      </c>
      <c r="C1842" s="11">
        <f t="shared" si="114"/>
        <v>8672.8303973975762</v>
      </c>
      <c r="D1842" s="11">
        <f t="shared" si="115"/>
        <v>246.39099338105842</v>
      </c>
      <c r="E1842" s="11">
        <f t="shared" si="116"/>
        <v>368.35862797833477</v>
      </c>
      <c r="F1842" s="11">
        <f>Speed_Calc!B$5*E1842</f>
        <v>331.52276518050132</v>
      </c>
      <c r="G1842" s="15">
        <f>Speed_Calc!G$3+Speed_Calc!G$5*A1842^2</f>
        <v>150.79160359999418</v>
      </c>
      <c r="H1842" s="7">
        <f>(F1842-G1842)/Speed_Calc!G$2*9.806</f>
        <v>1.3127776077470021</v>
      </c>
      <c r="I1842" s="4">
        <f t="shared" si="117"/>
        <v>50.166666666665549</v>
      </c>
    </row>
    <row r="1843" spans="1:9" x14ac:dyDescent="0.15">
      <c r="A1843" s="11">
        <v>180.69999999999601</v>
      </c>
      <c r="B1843" s="16">
        <v>1.161</v>
      </c>
      <c r="C1843" s="11">
        <f t="shared" si="114"/>
        <v>8677.6326290683392</v>
      </c>
      <c r="D1843" s="11">
        <f t="shared" si="115"/>
        <v>246.30071629067547</v>
      </c>
      <c r="E1843" s="11">
        <f t="shared" si="116"/>
        <v>368.01988599050281</v>
      </c>
      <c r="F1843" s="11">
        <f>Speed_Calc!B$5*E1843</f>
        <v>331.21789739145254</v>
      </c>
      <c r="G1843" s="15">
        <f>Speed_Calc!G$3+Speed_Calc!G$5*A1843^2</f>
        <v>150.93648489999421</v>
      </c>
      <c r="H1843" s="7">
        <f>(F1843-G1843)/Speed_Calc!G$2*9.806</f>
        <v>1.3095107636231409</v>
      </c>
      <c r="I1843" s="4">
        <f t="shared" si="117"/>
        <v>50.194444444443334</v>
      </c>
    </row>
    <row r="1844" spans="1:9" x14ac:dyDescent="0.15">
      <c r="A1844" s="11">
        <v>180.799999999996</v>
      </c>
      <c r="B1844" s="16">
        <v>1.161</v>
      </c>
      <c r="C1844" s="11">
        <f t="shared" si="114"/>
        <v>8682.4348607391057</v>
      </c>
      <c r="D1844" s="11">
        <f t="shared" si="115"/>
        <v>246.20875231447604</v>
      </c>
      <c r="E1844" s="11">
        <f t="shared" si="116"/>
        <v>367.6789995846791</v>
      </c>
      <c r="F1844" s="11">
        <f>Speed_Calc!B$5*E1844</f>
        <v>330.91109962621118</v>
      </c>
      <c r="G1844" s="15">
        <f>Speed_Calc!G$3+Speed_Calc!G$5*A1844^2</f>
        <v>151.08144639999421</v>
      </c>
      <c r="H1844" s="7">
        <f>(F1844-G1844)/Speed_Calc!G$2*9.806</f>
        <v>1.3062293181750249</v>
      </c>
      <c r="I1844" s="4">
        <f t="shared" si="117"/>
        <v>50.222222222221113</v>
      </c>
    </row>
    <row r="1845" spans="1:9" x14ac:dyDescent="0.15">
      <c r="A1845" s="11">
        <v>180.899999999996</v>
      </c>
      <c r="B1845" s="16">
        <v>1.161</v>
      </c>
      <c r="C1845" s="11">
        <f t="shared" si="114"/>
        <v>8687.237092409865</v>
      </c>
      <c r="D1845" s="11">
        <f t="shared" si="115"/>
        <v>246.115094945728</v>
      </c>
      <c r="E1845" s="11">
        <f t="shared" si="116"/>
        <v>367.33596260557238</v>
      </c>
      <c r="F1845" s="11">
        <f>Speed_Calc!B$5*E1845</f>
        <v>330.60236634501513</v>
      </c>
      <c r="G1845" s="15">
        <f>Speed_Calc!G$3+Speed_Calc!G$5*A1845^2</f>
        <v>151.22648809999419</v>
      </c>
      <c r="H1845" s="7">
        <f>(F1845-G1845)/Speed_Calc!G$2*9.806</f>
        <v>1.3029332311634632</v>
      </c>
      <c r="I1845" s="4">
        <f t="shared" si="117"/>
        <v>50.249999999998884</v>
      </c>
    </row>
    <row r="1846" spans="1:9" x14ac:dyDescent="0.15">
      <c r="A1846" s="11">
        <v>180.99999999999599</v>
      </c>
      <c r="B1846" s="16">
        <v>1.161</v>
      </c>
      <c r="C1846" s="11">
        <f t="shared" si="114"/>
        <v>8692.0393240806297</v>
      </c>
      <c r="D1846" s="11">
        <f t="shared" si="115"/>
        <v>246.0197376633777</v>
      </c>
      <c r="E1846" s="11">
        <f t="shared" si="116"/>
        <v>366.99076889012946</v>
      </c>
      <c r="F1846" s="11">
        <f>Speed_Calc!B$5*E1846</f>
        <v>330.29169200111653</v>
      </c>
      <c r="G1846" s="15">
        <f>Speed_Calc!G$3+Speed_Calc!G$5*A1846^2</f>
        <v>151.37160999999418</v>
      </c>
      <c r="H1846" s="7">
        <f>(F1846-G1846)/Speed_Calc!G$2*9.806</f>
        <v>1.2996224622985226</v>
      </c>
      <c r="I1846" s="4">
        <f t="shared" si="117"/>
        <v>50.277777777776663</v>
      </c>
    </row>
    <row r="1847" spans="1:9" x14ac:dyDescent="0.15">
      <c r="A1847" s="11">
        <v>181.09999999999599</v>
      </c>
      <c r="B1847" s="16">
        <v>1.161</v>
      </c>
      <c r="C1847" s="11">
        <f t="shared" si="114"/>
        <v>8696.8415557513927</v>
      </c>
      <c r="D1847" s="11">
        <f t="shared" si="115"/>
        <v>245.92267393204139</v>
      </c>
      <c r="E1847" s="11">
        <f t="shared" si="116"/>
        <v>366.64341226754641</v>
      </c>
      <c r="F1847" s="11">
        <f>Speed_Calc!B$5*E1847</f>
        <v>329.97907104079178</v>
      </c>
      <c r="G1847" s="15">
        <f>Speed_Calc!G$3+Speed_Calc!G$5*A1847^2</f>
        <v>151.51681209999416</v>
      </c>
      <c r="H1847" s="7">
        <f>(F1847-G1847)/Speed_Calc!G$2*9.806</f>
        <v>1.2962969712396009</v>
      </c>
      <c r="I1847" s="4">
        <f t="shared" si="117"/>
        <v>50.305555555554442</v>
      </c>
    </row>
    <row r="1848" spans="1:9" x14ac:dyDescent="0.15">
      <c r="A1848" s="11">
        <v>181.19999999999601</v>
      </c>
      <c r="B1848" s="16">
        <v>1.161</v>
      </c>
      <c r="C1848" s="11">
        <f t="shared" si="114"/>
        <v>8701.6437874221538</v>
      </c>
      <c r="D1848" s="11">
        <f t="shared" si="115"/>
        <v>245.82389720198603</v>
      </c>
      <c r="E1848" s="11">
        <f t="shared" si="116"/>
        <v>366.29388655925885</v>
      </c>
      <c r="F1848" s="11">
        <f>Speed_Calc!B$5*E1848</f>
        <v>329.66449790333297</v>
      </c>
      <c r="G1848" s="15">
        <f>Speed_Calc!G$3+Speed_Calc!G$5*A1848^2</f>
        <v>151.6620943999942</v>
      </c>
      <c r="H1848" s="7">
        <f>(F1848-G1848)/Speed_Calc!G$2*9.806</f>
        <v>1.2929567175953627</v>
      </c>
      <c r="I1848" s="4">
        <f t="shared" si="117"/>
        <v>50.33333333333222</v>
      </c>
    </row>
    <row r="1849" spans="1:9" x14ac:dyDescent="0.15">
      <c r="A1849" s="11">
        <v>181.299999999996</v>
      </c>
      <c r="B1849" s="16">
        <v>1.161</v>
      </c>
      <c r="C1849" s="11">
        <f t="shared" si="114"/>
        <v>8706.4460190929167</v>
      </c>
      <c r="D1849" s="11">
        <f t="shared" si="115"/>
        <v>245.72340090911274</v>
      </c>
      <c r="E1849" s="11">
        <f t="shared" si="116"/>
        <v>365.94218557894044</v>
      </c>
      <c r="F1849" s="11">
        <f>Speed_Calc!B$5*E1849</f>
        <v>329.34796702104643</v>
      </c>
      <c r="G1849" s="15">
        <f>Speed_Calc!G$3+Speed_Calc!G$5*A1849^2</f>
        <v>151.80745689999418</v>
      </c>
      <c r="H1849" s="7">
        <f>(F1849-G1849)/Speed_Calc!G$2*9.806</f>
        <v>1.289601660923732</v>
      </c>
      <c r="I1849" s="4">
        <f t="shared" si="117"/>
        <v>50.361111111109999</v>
      </c>
    </row>
    <row r="1850" spans="1:9" x14ac:dyDescent="0.15">
      <c r="A1850" s="11">
        <v>181.399999999996</v>
      </c>
      <c r="B1850" s="16">
        <v>1.161</v>
      </c>
      <c r="C1850" s="11">
        <f t="shared" si="114"/>
        <v>8711.2482507636796</v>
      </c>
      <c r="D1850" s="11">
        <f t="shared" si="115"/>
        <v>245.62117847495196</v>
      </c>
      <c r="E1850" s="11">
        <f t="shared" si="116"/>
        <v>365.58830313251656</v>
      </c>
      <c r="F1850" s="11">
        <f>Speed_Calc!B$5*E1850</f>
        <v>329.02947281926492</v>
      </c>
      <c r="G1850" s="15">
        <f>Speed_Calc!G$3+Speed_Calc!G$5*A1850^2</f>
        <v>151.95289959999417</v>
      </c>
      <c r="H1850" s="7">
        <f>(F1850-G1850)/Speed_Calc!G$2*9.806</f>
        <v>1.2862317607319769</v>
      </c>
      <c r="I1850" s="4">
        <f t="shared" si="117"/>
        <v>50.388888888887777</v>
      </c>
    </row>
    <row r="1851" spans="1:9" x14ac:dyDescent="0.15">
      <c r="A1851" s="11">
        <v>181.49999999999599</v>
      </c>
      <c r="B1851" s="16">
        <v>1.161</v>
      </c>
      <c r="C1851" s="11">
        <f t="shared" si="114"/>
        <v>8716.0504824344425</v>
      </c>
      <c r="D1851" s="11">
        <f t="shared" si="115"/>
        <v>245.51722330664259</v>
      </c>
      <c r="E1851" s="11">
        <f t="shared" si="116"/>
        <v>365.23223301815409</v>
      </c>
      <c r="F1851" s="11">
        <f>Speed_Calc!B$5*E1851</f>
        <v>328.7090097163387</v>
      </c>
      <c r="G1851" s="15">
        <f>Speed_Calc!G$3+Speed_Calc!G$5*A1851^2</f>
        <v>152.09842249999414</v>
      </c>
      <c r="H1851" s="7">
        <f>(F1851-G1851)/Speed_Calc!G$2*9.806</f>
        <v>1.2828469764766479</v>
      </c>
      <c r="I1851" s="4">
        <f t="shared" si="117"/>
        <v>50.416666666665549</v>
      </c>
    </row>
    <row r="1852" spans="1:9" x14ac:dyDescent="0.15">
      <c r="A1852" s="11">
        <v>181.59999999999599</v>
      </c>
      <c r="B1852" s="16">
        <v>1.161</v>
      </c>
      <c r="C1852" s="11">
        <f t="shared" si="114"/>
        <v>8720.8527141052055</v>
      </c>
      <c r="D1852" s="11">
        <f t="shared" si="115"/>
        <v>245.41152879691455</v>
      </c>
      <c r="E1852" s="11">
        <f t="shared" si="116"/>
        <v>364.87396902625767</v>
      </c>
      <c r="F1852" s="11">
        <f>Speed_Calc!B$5*E1852</f>
        <v>328.38657212363194</v>
      </c>
      <c r="G1852" s="15">
        <f>Speed_Calc!G$3+Speed_Calc!G$5*A1852^2</f>
        <v>152.24402559999413</v>
      </c>
      <c r="H1852" s="7">
        <f>(F1852-G1852)/Speed_Calc!G$2*9.806</f>
        <v>1.27944726756355</v>
      </c>
      <c r="I1852" s="4">
        <f t="shared" si="117"/>
        <v>50.444444444443327</v>
      </c>
    </row>
    <row r="1853" spans="1:9" x14ac:dyDescent="0.15">
      <c r="A1853" s="11">
        <v>181.69999999999601</v>
      </c>
      <c r="B1853" s="16">
        <v>1.161</v>
      </c>
      <c r="C1853" s="11">
        <f t="shared" si="114"/>
        <v>8725.6549457759702</v>
      </c>
      <c r="D1853" s="11">
        <f t="shared" si="115"/>
        <v>245.30408832408344</v>
      </c>
      <c r="E1853" s="11">
        <f t="shared" si="116"/>
        <v>364.51350493948257</v>
      </c>
      <c r="F1853" s="11">
        <f>Speed_Calc!B$5*E1853</f>
        <v>328.0621544455343</v>
      </c>
      <c r="G1853" s="15">
        <f>Speed_Calc!G$3+Speed_Calc!G$5*A1853^2</f>
        <v>152.38970889999419</v>
      </c>
      <c r="H1853" s="7">
        <f>(F1853-G1853)/Speed_Calc!G$2*9.806</f>
        <v>1.2760325933478267</v>
      </c>
      <c r="I1853" s="4">
        <f t="shared" si="117"/>
        <v>50.472222222221113</v>
      </c>
    </row>
    <row r="1854" spans="1:9" x14ac:dyDescent="0.15">
      <c r="A1854" s="11">
        <v>181.799999999996</v>
      </c>
      <c r="B1854" s="16">
        <v>1.161</v>
      </c>
      <c r="C1854" s="11">
        <f t="shared" si="114"/>
        <v>8730.4571774467331</v>
      </c>
      <c r="D1854" s="11">
        <f t="shared" si="115"/>
        <v>245.19489525202411</v>
      </c>
      <c r="E1854" s="11">
        <f t="shared" si="116"/>
        <v>364.15083453271694</v>
      </c>
      <c r="F1854" s="11">
        <f>Speed_Calc!B$5*E1854</f>
        <v>327.73575107944527</v>
      </c>
      <c r="G1854" s="15">
        <f>Speed_Calc!G$3+Speed_Calc!G$5*A1854^2</f>
        <v>152.53547239999418</v>
      </c>
      <c r="H1854" s="7">
        <f>(F1854-G1854)/Speed_Calc!G$2*9.806</f>
        <v>1.2726029131338499</v>
      </c>
      <c r="I1854" s="4">
        <f t="shared" si="117"/>
        <v>50.499999999998892</v>
      </c>
    </row>
    <row r="1855" spans="1:9" x14ac:dyDescent="0.15">
      <c r="A1855" s="11">
        <v>181.899999999996</v>
      </c>
      <c r="B1855" s="16">
        <v>1.161</v>
      </c>
      <c r="C1855" s="11">
        <f t="shared" si="114"/>
        <v>8735.2594091174942</v>
      </c>
      <c r="D1855" s="11">
        <f t="shared" si="115"/>
        <v>245.08394293017318</v>
      </c>
      <c r="E1855" s="11">
        <f t="shared" si="116"/>
        <v>363.78595157310718</v>
      </c>
      <c r="F1855" s="11">
        <f>Speed_Calc!B$5*E1855</f>
        <v>327.40735641579647</v>
      </c>
      <c r="G1855" s="15">
        <f>Speed_Calc!G$3+Speed_Calc!G$5*A1855^2</f>
        <v>152.68131609999415</v>
      </c>
      <c r="H1855" s="7">
        <f>(F1855-G1855)/Speed_Calc!G$2*9.806</f>
        <v>1.269158186175376</v>
      </c>
      <c r="I1855" s="4">
        <f t="shared" si="117"/>
        <v>50.527777777776663</v>
      </c>
    </row>
    <row r="1856" spans="1:9" x14ac:dyDescent="0.15">
      <c r="A1856" s="11">
        <v>181.99999999999599</v>
      </c>
      <c r="B1856" s="16">
        <v>1.161</v>
      </c>
      <c r="C1856" s="11">
        <f t="shared" si="114"/>
        <v>8740.061640788259</v>
      </c>
      <c r="D1856" s="11">
        <f t="shared" si="115"/>
        <v>244.97122469349546</v>
      </c>
      <c r="E1856" s="11">
        <f t="shared" si="116"/>
        <v>363.4188498200287</v>
      </c>
      <c r="F1856" s="11">
        <f>Speed_Calc!B$5*E1856</f>
        <v>327.07696483802584</v>
      </c>
      <c r="G1856" s="15">
        <f>Speed_Calc!G$3+Speed_Calc!G$5*A1856^2</f>
        <v>152.82723999999416</v>
      </c>
      <c r="H1856" s="7">
        <f>(F1856-G1856)/Speed_Calc!G$2*9.806</f>
        <v>1.265698371675362</v>
      </c>
      <c r="I1856" s="4">
        <f t="shared" si="117"/>
        <v>50.555555555554442</v>
      </c>
    </row>
    <row r="1857" spans="1:9" x14ac:dyDescent="0.15">
      <c r="A1857" s="11">
        <v>182.09999999999599</v>
      </c>
      <c r="B1857" s="16">
        <v>1.161</v>
      </c>
      <c r="C1857" s="11">
        <f t="shared" si="114"/>
        <v>8744.8638724590201</v>
      </c>
      <c r="D1857" s="11">
        <f t="shared" si="115"/>
        <v>244.85673386248243</v>
      </c>
      <c r="E1857" s="11">
        <f t="shared" si="116"/>
        <v>363.04952302510543</v>
      </c>
      <c r="F1857" s="11">
        <f>Speed_Calc!B$5*E1857</f>
        <v>326.74457072259491</v>
      </c>
      <c r="G1857" s="15">
        <f>Speed_Calc!G$3+Speed_Calc!G$5*A1857^2</f>
        <v>152.97324409999413</v>
      </c>
      <c r="H1857" s="7">
        <f>(F1857-G1857)/Speed_Calc!G$2*9.806</f>
        <v>1.2622234287860914</v>
      </c>
      <c r="I1857" s="4">
        <f t="shared" si="117"/>
        <v>50.58333333333222</v>
      </c>
    </row>
    <row r="1858" spans="1:9" x14ac:dyDescent="0.15">
      <c r="A1858" s="11">
        <v>182.19999999999601</v>
      </c>
      <c r="B1858" s="16">
        <v>1.161</v>
      </c>
      <c r="C1858" s="11">
        <f t="shared" si="114"/>
        <v>8749.6661041297812</v>
      </c>
      <c r="D1858" s="11">
        <f t="shared" si="115"/>
        <v>244.74046374313482</v>
      </c>
      <c r="E1858" s="11">
        <f t="shared" si="116"/>
        <v>362.67796493220561</v>
      </c>
      <c r="F1858" s="11">
        <f>Speed_Calc!B$5*E1858</f>
        <v>326.41016843898507</v>
      </c>
      <c r="G1858" s="15">
        <f>Speed_Calc!G$3+Speed_Calc!G$5*A1858^2</f>
        <v>153.11932839999417</v>
      </c>
      <c r="H1858" s="7">
        <f>(F1858-G1858)/Speed_Calc!G$2*9.806</f>
        <v>1.2587333166091441</v>
      </c>
      <c r="I1858" s="4">
        <f t="shared" si="117"/>
        <v>50.611111111109999</v>
      </c>
    </row>
    <row r="1859" spans="1:9" x14ac:dyDescent="0.15">
      <c r="A1859" s="11">
        <v>182.299999999996</v>
      </c>
      <c r="B1859" s="16">
        <v>1.161</v>
      </c>
      <c r="C1859" s="11">
        <f t="shared" si="114"/>
        <v>8754.4683358005477</v>
      </c>
      <c r="D1859" s="11">
        <f t="shared" si="115"/>
        <v>244.62240762694842</v>
      </c>
      <c r="E1859" s="11">
        <f t="shared" si="116"/>
        <v>362.30416927744113</v>
      </c>
      <c r="F1859" s="11">
        <f>Speed_Calc!B$5*E1859</f>
        <v>326.07375234969703</v>
      </c>
      <c r="G1859" s="15">
        <f>Speed_Calc!G$3+Speed_Calc!G$5*A1859^2</f>
        <v>153.26549289999414</v>
      </c>
      <c r="H1859" s="7">
        <f>(F1859-G1859)/Speed_Calc!G$2*9.806</f>
        <v>1.2552279941953972</v>
      </c>
      <c r="I1859" s="4">
        <f t="shared" si="117"/>
        <v>50.638888888887777</v>
      </c>
    </row>
    <row r="1860" spans="1:9" x14ac:dyDescent="0.15">
      <c r="A1860" s="11">
        <v>182.399999999996</v>
      </c>
      <c r="B1860" s="16">
        <v>1.161</v>
      </c>
      <c r="C1860" s="11">
        <f t="shared" si="114"/>
        <v>8759.2705674713088</v>
      </c>
      <c r="D1860" s="11">
        <f t="shared" si="115"/>
        <v>244.50255879089619</v>
      </c>
      <c r="E1860" s="11">
        <f t="shared" si="116"/>
        <v>361.92812978916351</v>
      </c>
      <c r="F1860" s="11">
        <f>Speed_Calc!B$5*E1860</f>
        <v>325.73531681024718</v>
      </c>
      <c r="G1860" s="15">
        <f>Speed_Calc!G$3+Speed_Calc!G$5*A1860^2</f>
        <v>153.41173759999413</v>
      </c>
      <c r="H1860" s="7">
        <f>(F1860-G1860)/Speed_Calc!G$2*9.806</f>
        <v>1.2517074205449936</v>
      </c>
      <c r="I1860" s="4">
        <f t="shared" si="117"/>
        <v>50.666666666665556</v>
      </c>
    </row>
    <row r="1861" spans="1:9" x14ac:dyDescent="0.15">
      <c r="A1861" s="11">
        <v>182.49999999999599</v>
      </c>
      <c r="B1861" s="16">
        <v>1.161</v>
      </c>
      <c r="C1861" s="11">
        <f t="shared" si="114"/>
        <v>8764.0727991420699</v>
      </c>
      <c r="D1861" s="11">
        <f t="shared" si="115"/>
        <v>244.38091049741735</v>
      </c>
      <c r="E1861" s="11">
        <f t="shared" si="116"/>
        <v>361.54984018796796</v>
      </c>
      <c r="F1861" s="11">
        <f>Speed_Calc!B$5*E1861</f>
        <v>325.39485616917119</v>
      </c>
      <c r="G1861" s="15">
        <f>Speed_Calc!G$3+Speed_Calc!G$5*A1861^2</f>
        <v>153.55806249999412</v>
      </c>
      <c r="H1861" s="7">
        <f>(F1861-G1861)/Speed_Calc!G$2*9.806</f>
        <v>1.2481715546073706</v>
      </c>
      <c r="I1861" s="4">
        <f t="shared" si="117"/>
        <v>50.694444444443327</v>
      </c>
    </row>
    <row r="1862" spans="1:9" x14ac:dyDescent="0.15">
      <c r="A1862" s="11">
        <v>182.59999999999599</v>
      </c>
      <c r="B1862" s="16">
        <v>1.161</v>
      </c>
      <c r="C1862" s="11">
        <f t="shared" si="114"/>
        <v>8768.8750308128328</v>
      </c>
      <c r="D1862" s="11">
        <f t="shared" si="115"/>
        <v>244.25745599440597</v>
      </c>
      <c r="E1862" s="11">
        <f t="shared" si="116"/>
        <v>361.16929418669815</v>
      </c>
      <c r="F1862" s="11">
        <f>Speed_Calc!B$5*E1862</f>
        <v>325.05236476802833</v>
      </c>
      <c r="G1862" s="15">
        <f>Speed_Calc!G$3+Speed_Calc!G$5*A1862^2</f>
        <v>153.7044675999941</v>
      </c>
      <c r="H1862" s="7">
        <f>(F1862-G1862)/Speed_Calc!G$2*9.806</f>
        <v>1.2446203552812913</v>
      </c>
      <c r="I1862" s="4">
        <f t="shared" si="117"/>
        <v>50.722222222221106</v>
      </c>
    </row>
    <row r="1863" spans="1:9" x14ac:dyDescent="0.15">
      <c r="A1863" s="11">
        <v>182.69999999999601</v>
      </c>
      <c r="B1863" s="16">
        <v>1.161</v>
      </c>
      <c r="C1863" s="11">
        <f t="shared" si="114"/>
        <v>8773.6772624835994</v>
      </c>
      <c r="D1863" s="11">
        <f t="shared" si="115"/>
        <v>244.13218851518735</v>
      </c>
      <c r="E1863" s="11">
        <f t="shared" si="116"/>
        <v>360.78648549043243</v>
      </c>
      <c r="F1863" s="11">
        <f>Speed_Calc!B$5*E1863</f>
        <v>324.70783694138919</v>
      </c>
      <c r="G1863" s="15">
        <f>Speed_Calc!G$3+Speed_Calc!G$5*A1863^2</f>
        <v>153.85095289999413</v>
      </c>
      <c r="H1863" s="7">
        <f>(F1863-G1863)/Speed_Calc!G$2*9.806</f>
        <v>1.2410537814147553</v>
      </c>
      <c r="I1863" s="4">
        <f t="shared" si="117"/>
        <v>50.749999999998892</v>
      </c>
    </row>
    <row r="1864" spans="1:9" x14ac:dyDescent="0.15">
      <c r="A1864" s="11">
        <v>182.799999999996</v>
      </c>
      <c r="B1864" s="16">
        <v>1.161</v>
      </c>
      <c r="C1864" s="11">
        <f t="shared" si="114"/>
        <v>8778.4794941543605</v>
      </c>
      <c r="D1864" s="11">
        <f t="shared" si="115"/>
        <v>244.00510127851351</v>
      </c>
      <c r="E1864" s="11">
        <f t="shared" si="116"/>
        <v>360.40140779649943</v>
      </c>
      <c r="F1864" s="11">
        <f>Speed_Calc!B$5*E1864</f>
        <v>324.36126701684947</v>
      </c>
      <c r="G1864" s="15">
        <f>Speed_Calc!G$3+Speed_Calc!G$5*A1864^2</f>
        <v>153.99751839999414</v>
      </c>
      <c r="H1864" s="7">
        <f>(F1864-G1864)/Speed_Calc!G$2*9.806</f>
        <v>1.2374717918050986</v>
      </c>
      <c r="I1864" s="4">
        <f t="shared" si="117"/>
        <v>50.777777777776663</v>
      </c>
    </row>
    <row r="1865" spans="1:9" x14ac:dyDescent="0.15">
      <c r="A1865" s="11">
        <v>182.899999999996</v>
      </c>
      <c r="B1865" s="16">
        <v>1.161</v>
      </c>
      <c r="C1865" s="11">
        <f t="shared" si="114"/>
        <v>8783.2817258251234</v>
      </c>
      <c r="D1865" s="11">
        <f t="shared" si="115"/>
        <v>243.87618748854658</v>
      </c>
      <c r="E1865" s="11">
        <f t="shared" si="116"/>
        <v>360.01405479447249</v>
      </c>
      <c r="F1865" s="11">
        <f>Speed_Calc!B$5*E1865</f>
        <v>324.01264931502527</v>
      </c>
      <c r="G1865" s="15">
        <f>Speed_Calc!G$3+Speed_Calc!G$5*A1865^2</f>
        <v>154.1441640999941</v>
      </c>
      <c r="H1865" s="7">
        <f>(F1865-G1865)/Speed_Calc!G$2*9.806</f>
        <v>1.2338743451989596</v>
      </c>
      <c r="I1865" s="4">
        <f t="shared" si="117"/>
        <v>50.805555555554442</v>
      </c>
    </row>
    <row r="1866" spans="1:9" x14ac:dyDescent="0.15">
      <c r="A1866" s="11">
        <v>182.99999999999599</v>
      </c>
      <c r="B1866" s="16">
        <v>1.161</v>
      </c>
      <c r="C1866" s="11">
        <f t="shared" si="114"/>
        <v>8788.0839574958864</v>
      </c>
      <c r="D1866" s="11">
        <f t="shared" si="115"/>
        <v>243.745440334834</v>
      </c>
      <c r="E1866" s="11">
        <f t="shared" si="116"/>
        <v>359.62442016615637</v>
      </c>
      <c r="F1866" s="11">
        <f>Speed_Calc!B$5*E1866</f>
        <v>323.66197814954074</v>
      </c>
      <c r="G1866" s="15">
        <f>Speed_Calc!G$3+Speed_Calc!G$5*A1866^2</f>
        <v>154.29088999999411</v>
      </c>
      <c r="H1866" s="7">
        <f>(F1866-G1866)/Speed_Calc!G$2*9.806</f>
        <v>1.2302614002921881</v>
      </c>
      <c r="I1866" s="4">
        <f t="shared" si="117"/>
        <v>50.83333333333222</v>
      </c>
    </row>
    <row r="1867" spans="1:9" x14ac:dyDescent="0.15">
      <c r="A1867" s="11">
        <v>183.09999999999599</v>
      </c>
      <c r="B1867" s="16">
        <v>1.161</v>
      </c>
      <c r="C1867" s="11">
        <f t="shared" si="114"/>
        <v>8792.8861891666493</v>
      </c>
      <c r="D1867" s="11">
        <f t="shared" si="115"/>
        <v>243.61285299231</v>
      </c>
      <c r="E1867" s="11">
        <f t="shared" si="116"/>
        <v>359.23249758560974</v>
      </c>
      <c r="F1867" s="11">
        <f>Speed_Calc!B$5*E1867</f>
        <v>323.30924782704875</v>
      </c>
      <c r="G1867" s="15">
        <f>Speed_Calc!G$3+Speed_Calc!G$5*A1867^2</f>
        <v>154.4376960999941</v>
      </c>
      <c r="H1867" s="7">
        <f>(F1867-G1867)/Speed_Calc!G$2*9.806</f>
        <v>1.2266329157299982</v>
      </c>
      <c r="I1867" s="4">
        <f t="shared" si="117"/>
        <v>50.861111111109992</v>
      </c>
    </row>
    <row r="1868" spans="1:9" x14ac:dyDescent="0.15">
      <c r="A1868" s="11">
        <v>183.19999999999601</v>
      </c>
      <c r="B1868" s="16">
        <v>1.161</v>
      </c>
      <c r="C1868" s="11">
        <f t="shared" si="114"/>
        <v>8797.6884208374122</v>
      </c>
      <c r="D1868" s="11">
        <f t="shared" si="115"/>
        <v>243.47841862127152</v>
      </c>
      <c r="E1868" s="11">
        <f t="shared" si="116"/>
        <v>358.83828071913069</v>
      </c>
      <c r="F1868" s="11">
        <f>Speed_Calc!B$5*E1868</f>
        <v>322.95445264721764</v>
      </c>
      <c r="G1868" s="15">
        <f>Speed_Calc!G$3+Speed_Calc!G$5*A1868^2</f>
        <v>154.5845823999941</v>
      </c>
      <c r="H1868" s="7">
        <f>(F1868-G1868)/Speed_Calc!G$2*9.806</f>
        <v>1.2229888501068695</v>
      </c>
      <c r="I1868" s="4">
        <f t="shared" si="117"/>
        <v>50.888888888887777</v>
      </c>
    </row>
    <row r="1869" spans="1:9" x14ac:dyDescent="0.15">
      <c r="A1869" s="11">
        <v>183.299999999996</v>
      </c>
      <c r="B1869" s="16">
        <v>1.161</v>
      </c>
      <c r="C1869" s="11">
        <f t="shared" si="114"/>
        <v>8802.4906525081769</v>
      </c>
      <c r="D1869" s="11">
        <f t="shared" si="115"/>
        <v>243.34213036736654</v>
      </c>
      <c r="E1869" s="11">
        <f t="shared" si="116"/>
        <v>358.44176322526118</v>
      </c>
      <c r="F1869" s="11">
        <f>Speed_Calc!B$5*E1869</f>
        <v>322.59758690273509</v>
      </c>
      <c r="G1869" s="15">
        <f>Speed_Calc!G$3+Speed_Calc!G$5*A1869^2</f>
        <v>154.73154889999412</v>
      </c>
      <c r="H1869" s="7">
        <f>(F1869-G1869)/Speed_Calc!G$2*9.806</f>
        <v>1.219329161966576</v>
      </c>
      <c r="I1869" s="4">
        <f t="shared" si="117"/>
        <v>50.916666666665556</v>
      </c>
    </row>
    <row r="1870" spans="1:9" x14ac:dyDescent="0.15">
      <c r="A1870" s="11">
        <v>183.399999999996</v>
      </c>
      <c r="B1870" s="16">
        <v>1.161</v>
      </c>
      <c r="C1870" s="11">
        <f t="shared" si="114"/>
        <v>8807.292884178938</v>
      </c>
      <c r="D1870" s="11">
        <f t="shared" si="115"/>
        <v>243.20398136158104</v>
      </c>
      <c r="E1870" s="11">
        <f t="shared" si="116"/>
        <v>358.04293875478902</v>
      </c>
      <c r="F1870" s="11">
        <f>Speed_Calc!B$5*E1870</f>
        <v>322.23864487931013</v>
      </c>
      <c r="G1870" s="15">
        <f>Speed_Calc!G$3+Speed_Calc!G$5*A1870^2</f>
        <v>154.87859559999413</v>
      </c>
      <c r="H1870" s="7">
        <f>(F1870-G1870)/Speed_Calc!G$2*9.806</f>
        <v>1.2156538098022018</v>
      </c>
      <c r="I1870" s="4">
        <f t="shared" si="117"/>
        <v>50.944444444443334</v>
      </c>
    </row>
    <row r="1871" spans="1:9" x14ac:dyDescent="0.15">
      <c r="A1871" s="11">
        <v>183.49999999999599</v>
      </c>
      <c r="B1871" s="16">
        <v>1.161</v>
      </c>
      <c r="C1871" s="11">
        <f t="shared" ref="C1871:C1934" si="118">A1871/3.6/B$23/2/PI()*B$32*B$31*B1871*60</f>
        <v>8812.095115849701</v>
      </c>
      <c r="D1871" s="11">
        <f t="shared" ref="D1871:D1934" si="119">-4.687*10^(-17)*C1871^5+9.129*10^(-13)*C1871^4-6.175*10^(-9)*C1871^3+1.799*10^(-5)*C1871^2+6.502*10^(-3)*C1871</f>
        <v>243.06396472021913</v>
      </c>
      <c r="E1871" s="11">
        <f t="shared" ref="E1871:E1934" si="120">D1871*75*B1871*B$31*B$32/B$23/C1871/2/PI()*60</f>
        <v>357.64180095073897</v>
      </c>
      <c r="F1871" s="11">
        <f>Speed_Calc!B$5*E1871</f>
        <v>321.8776208556651</v>
      </c>
      <c r="G1871" s="15">
        <f>Speed_Calc!G$3+Speed_Calc!G$5*A1871^2</f>
        <v>155.02572249999409</v>
      </c>
      <c r="H1871" s="7">
        <f>(F1871-G1871)/Speed_Calc!G$2*9.806</f>
        <v>1.2119627520560812</v>
      </c>
      <c r="I1871" s="4">
        <f t="shared" ref="I1871:I1934" si="121">A1871/3.6</f>
        <v>50.972222222221106</v>
      </c>
    </row>
    <row r="1872" spans="1:9" x14ac:dyDescent="0.15">
      <c r="A1872" s="11">
        <v>183.59999999999599</v>
      </c>
      <c r="B1872" s="16">
        <v>1.161</v>
      </c>
      <c r="C1872" s="11">
        <f t="shared" si="118"/>
        <v>8816.8973475204639</v>
      </c>
      <c r="D1872" s="11">
        <f t="shared" si="119"/>
        <v>242.92207354489511</v>
      </c>
      <c r="E1872" s="11">
        <f t="shared" si="120"/>
        <v>357.23834344838292</v>
      </c>
      <c r="F1872" s="11">
        <f>Speed_Calc!B$5*E1872</f>
        <v>321.51450910354464</v>
      </c>
      <c r="G1872" s="15">
        <f>Speed_Calc!G$3+Speed_Calc!G$5*A1872^2</f>
        <v>155.17292959999409</v>
      </c>
      <c r="H1872" s="7">
        <f>(F1872-G1872)/Speed_Calc!G$2*9.806</f>
        <v>1.2082559471198642</v>
      </c>
      <c r="I1872" s="4">
        <f t="shared" si="121"/>
        <v>50.999999999998884</v>
      </c>
    </row>
    <row r="1873" spans="1:9" x14ac:dyDescent="0.15">
      <c r="A1873" s="11">
        <v>183.69999999999601</v>
      </c>
      <c r="B1873" s="16">
        <v>1.161</v>
      </c>
      <c r="C1873" s="11">
        <f t="shared" si="118"/>
        <v>8821.6995791912268</v>
      </c>
      <c r="D1873" s="11">
        <f t="shared" si="119"/>
        <v>242.77830092251497</v>
      </c>
      <c r="E1873" s="11">
        <f t="shared" si="120"/>
        <v>356.83255987523387</v>
      </c>
      <c r="F1873" s="11">
        <f>Speed_Calc!B$5*E1873</f>
        <v>321.14930388771052</v>
      </c>
      <c r="G1873" s="15">
        <f>Speed_Calc!G$3+Speed_Calc!G$5*A1873^2</f>
        <v>155.32021689999411</v>
      </c>
      <c r="H1873" s="7">
        <f>(F1873-G1873)/Speed_Calc!G$2*9.806</f>
        <v>1.2045333533344793</v>
      </c>
      <c r="I1873" s="4">
        <f t="shared" si="121"/>
        <v>51.02777777777667</v>
      </c>
    </row>
    <row r="1874" spans="1:9" x14ac:dyDescent="0.15">
      <c r="A1874" s="11">
        <v>183.799999999996</v>
      </c>
      <c r="B1874" s="16">
        <v>1.161</v>
      </c>
      <c r="C1874" s="11">
        <f t="shared" si="118"/>
        <v>8826.5018108619897</v>
      </c>
      <c r="D1874" s="11">
        <f t="shared" si="119"/>
        <v>242.63263992526586</v>
      </c>
      <c r="E1874" s="11">
        <f t="shared" si="120"/>
        <v>356.42444385105119</v>
      </c>
      <c r="F1874" s="11">
        <f>Speed_Calc!B$5*E1874</f>
        <v>320.78199946594606</v>
      </c>
      <c r="G1874" s="15">
        <f>Speed_Calc!G$3+Speed_Calc!G$5*A1874^2</f>
        <v>155.46758439999411</v>
      </c>
      <c r="H1874" s="7">
        <f>(F1874-G1874)/Speed_Calc!G$2*9.806</f>
        <v>1.2007949289901665</v>
      </c>
      <c r="I1874" s="4">
        <f t="shared" si="121"/>
        <v>51.055555555554442</v>
      </c>
    </row>
    <row r="1875" spans="1:9" x14ac:dyDescent="0.15">
      <c r="A1875" s="11">
        <v>183.899999999996</v>
      </c>
      <c r="B1875" s="16">
        <v>1.161</v>
      </c>
      <c r="C1875" s="11">
        <f t="shared" si="118"/>
        <v>8831.3040425327526</v>
      </c>
      <c r="D1875" s="11">
        <f t="shared" si="119"/>
        <v>242.48508361059984</v>
      </c>
      <c r="E1875" s="11">
        <f t="shared" si="120"/>
        <v>356.01398898783782</v>
      </c>
      <c r="F1875" s="11">
        <f>Speed_Calc!B$5*E1875</f>
        <v>320.41259008905405</v>
      </c>
      <c r="G1875" s="15">
        <f>Speed_Calc!G$3+Speed_Calc!G$5*A1875^2</f>
        <v>155.6150320999941</v>
      </c>
      <c r="H1875" s="7">
        <f>(F1875-G1875)/Speed_Calc!G$2*9.806</f>
        <v>1.1970406323264606</v>
      </c>
      <c r="I1875" s="4">
        <f t="shared" si="121"/>
        <v>51.08333333333222</v>
      </c>
    </row>
    <row r="1876" spans="1:9" x14ac:dyDescent="0.15">
      <c r="A1876" s="11">
        <v>183.99999999999599</v>
      </c>
      <c r="B1876" s="16">
        <v>1.161</v>
      </c>
      <c r="C1876" s="11">
        <f t="shared" si="118"/>
        <v>8836.1062742035156</v>
      </c>
      <c r="D1876" s="11">
        <f t="shared" si="119"/>
        <v>242.33562502121393</v>
      </c>
      <c r="E1876" s="11">
        <f t="shared" si="120"/>
        <v>355.60118888983254</v>
      </c>
      <c r="F1876" s="11">
        <f>Speed_Calc!B$5*E1876</f>
        <v>320.04107000084929</v>
      </c>
      <c r="G1876" s="15">
        <f>Speed_Calc!G$3+Speed_Calc!G$5*A1876^2</f>
        <v>155.76255999999407</v>
      </c>
      <c r="H1876" s="7">
        <f>(F1876-G1876)/Speed_Calc!G$2*9.806</f>
        <v>1.1932704215321379</v>
      </c>
      <c r="I1876" s="4">
        <f t="shared" si="121"/>
        <v>51.111111111109999</v>
      </c>
    </row>
    <row r="1877" spans="1:9" x14ac:dyDescent="0.15">
      <c r="A1877" s="11">
        <v>184.09999999999599</v>
      </c>
      <c r="B1877" s="16">
        <v>1.161</v>
      </c>
      <c r="C1877" s="11">
        <f t="shared" si="118"/>
        <v>8840.9085058742785</v>
      </c>
      <c r="D1877" s="11">
        <f t="shared" si="119"/>
        <v>242.18425718504676</v>
      </c>
      <c r="E1877" s="11">
        <f t="shared" si="120"/>
        <v>355.18603715352555</v>
      </c>
      <c r="F1877" s="11">
        <f>Speed_Calc!B$5*E1877</f>
        <v>319.66743343817302</v>
      </c>
      <c r="G1877" s="15">
        <f>Speed_Calc!G$3+Speed_Calc!G$5*A1877^2</f>
        <v>155.91016809999405</v>
      </c>
      <c r="H1877" s="7">
        <f>(F1877-G1877)/Speed_Calc!G$2*9.806</f>
        <v>1.1894842547453206</v>
      </c>
      <c r="I1877" s="4">
        <f t="shared" si="121"/>
        <v>51.13888888888777</v>
      </c>
    </row>
    <row r="1878" spans="1:9" x14ac:dyDescent="0.15">
      <c r="A1878" s="11">
        <v>184.19999999999601</v>
      </c>
      <c r="B1878" s="16">
        <v>1.161</v>
      </c>
      <c r="C1878" s="11">
        <f t="shared" si="118"/>
        <v>8845.7107375450414</v>
      </c>
      <c r="D1878" s="11">
        <f t="shared" si="119"/>
        <v>242.03097311525482</v>
      </c>
      <c r="E1878" s="11">
        <f t="shared" si="120"/>
        <v>354.76852736764505</v>
      </c>
      <c r="F1878" s="11">
        <f>Speed_Calc!B$5*E1878</f>
        <v>319.29167463088055</v>
      </c>
      <c r="G1878" s="15">
        <f>Speed_Calc!G$3+Speed_Calc!G$5*A1878^2</f>
        <v>156.05785639999408</v>
      </c>
      <c r="H1878" s="7">
        <f>(F1878-G1878)/Speed_Calc!G$2*9.806</f>
        <v>1.1856820900533871</v>
      </c>
      <c r="I1878" s="4">
        <f t="shared" si="121"/>
        <v>51.166666666665556</v>
      </c>
    </row>
    <row r="1879" spans="1:9" x14ac:dyDescent="0.15">
      <c r="A1879" s="11">
        <v>184.299999999996</v>
      </c>
      <c r="B1879" s="16">
        <v>1.161</v>
      </c>
      <c r="C1879" s="11">
        <f t="shared" si="118"/>
        <v>8850.5129692158043</v>
      </c>
      <c r="D1879" s="11">
        <f t="shared" si="119"/>
        <v>241.87576581020477</v>
      </c>
      <c r="E1879" s="11">
        <f t="shared" si="120"/>
        <v>354.34865311316719</v>
      </c>
      <c r="F1879" s="11">
        <f>Speed_Calc!B$5*E1879</f>
        <v>318.9137878018505</v>
      </c>
      <c r="G1879" s="15">
        <f>Speed_Calc!G$3+Speed_Calc!G$5*A1879^2</f>
        <v>156.20562489999409</v>
      </c>
      <c r="H1879" s="7">
        <f>(F1879-G1879)/Speed_Calc!G$2*9.806</f>
        <v>1.1818638854930399</v>
      </c>
      <c r="I1879" s="4">
        <f t="shared" si="121"/>
        <v>51.194444444443334</v>
      </c>
    </row>
    <row r="1880" spans="1:9" x14ac:dyDescent="0.15">
      <c r="A1880" s="11">
        <v>184.399999999996</v>
      </c>
      <c r="B1880" s="16">
        <v>1.161</v>
      </c>
      <c r="C1880" s="11">
        <f t="shared" si="118"/>
        <v>8855.3152008865654</v>
      </c>
      <c r="D1880" s="11">
        <f t="shared" si="119"/>
        <v>241.71862825345303</v>
      </c>
      <c r="E1880" s="11">
        <f t="shared" si="120"/>
        <v>353.92640796330664</v>
      </c>
      <c r="F1880" s="11">
        <f>Speed_Calc!B$5*E1880</f>
        <v>318.53376716697596</v>
      </c>
      <c r="G1880" s="15">
        <f>Speed_Calc!G$3+Speed_Calc!G$5*A1880^2</f>
        <v>156.35347359999406</v>
      </c>
      <c r="H1880" s="7">
        <f>(F1880-G1880)/Speed_Calc!G$2*9.806</f>
        <v>1.1780295990502403</v>
      </c>
      <c r="I1880" s="4">
        <f t="shared" si="121"/>
        <v>51.222222222221106</v>
      </c>
    </row>
    <row r="1881" spans="1:9" x14ac:dyDescent="0.15">
      <c r="A1881" s="11">
        <v>184.49999999999599</v>
      </c>
      <c r="B1881" s="16">
        <v>1.161</v>
      </c>
      <c r="C1881" s="11">
        <f t="shared" si="118"/>
        <v>8860.1174325573302</v>
      </c>
      <c r="D1881" s="11">
        <f t="shared" si="119"/>
        <v>241.55955341373527</v>
      </c>
      <c r="E1881" s="11">
        <f t="shared" si="120"/>
        <v>353.50178548352267</v>
      </c>
      <c r="F1881" s="11">
        <f>Speed_Calc!B$5*E1881</f>
        <v>318.15160693517043</v>
      </c>
      <c r="G1881" s="15">
        <f>Speed_Calc!G$3+Speed_Calc!G$5*A1881^2</f>
        <v>156.50140249999407</v>
      </c>
      <c r="H1881" s="7">
        <f>(F1881-G1881)/Speed_Calc!G$2*9.806</f>
        <v>1.1741791886602513</v>
      </c>
      <c r="I1881" s="4">
        <f t="shared" si="121"/>
        <v>51.249999999998884</v>
      </c>
    </row>
    <row r="1882" spans="1:9" x14ac:dyDescent="0.15">
      <c r="A1882" s="11">
        <v>184.59999999999599</v>
      </c>
      <c r="B1882" s="16">
        <v>1.161</v>
      </c>
      <c r="C1882" s="11">
        <f t="shared" si="118"/>
        <v>8864.9196642280913</v>
      </c>
      <c r="D1882" s="11">
        <f t="shared" si="119"/>
        <v>241.3985342449499</v>
      </c>
      <c r="E1882" s="11">
        <f t="shared" si="120"/>
        <v>353.07477923151612</v>
      </c>
      <c r="F1882" s="11">
        <f>Speed_Calc!B$5*E1882</f>
        <v>317.76730130836449</v>
      </c>
      <c r="G1882" s="15">
        <f>Speed_Calc!G$3+Speed_Calc!G$5*A1882^2</f>
        <v>156.64941159999404</v>
      </c>
      <c r="H1882" s="7">
        <f>(F1882-G1882)/Speed_Calc!G$2*9.806</f>
        <v>1.1703126122076153</v>
      </c>
      <c r="I1882" s="4">
        <f t="shared" si="121"/>
        <v>51.277777777776663</v>
      </c>
    </row>
    <row r="1883" spans="1:9" x14ac:dyDescent="0.15">
      <c r="A1883" s="11">
        <v>184.69999999999601</v>
      </c>
      <c r="B1883" s="16">
        <v>1.161</v>
      </c>
      <c r="C1883" s="11">
        <f t="shared" si="118"/>
        <v>8869.721895898856</v>
      </c>
      <c r="D1883" s="11">
        <f t="shared" si="119"/>
        <v>241.23556368615053</v>
      </c>
      <c r="E1883" s="11">
        <f t="shared" si="120"/>
        <v>352.64538275723902</v>
      </c>
      <c r="F1883" s="11">
        <f>Speed_Calc!B$5*E1883</f>
        <v>317.38084448151511</v>
      </c>
      <c r="G1883" s="15">
        <f>Speed_Calc!G$3+Speed_Calc!G$5*A1883^2</f>
        <v>156.79750089999408</v>
      </c>
      <c r="H1883" s="7">
        <f>(F1883-G1883)/Speed_Calc!G$2*9.806</f>
        <v>1.1664298275262186</v>
      </c>
      <c r="I1883" s="4">
        <f t="shared" si="121"/>
        <v>51.305555555554449</v>
      </c>
    </row>
    <row r="1884" spans="1:9" x14ac:dyDescent="0.15">
      <c r="A1884" s="11">
        <v>184.799999999996</v>
      </c>
      <c r="B1884" s="16">
        <v>1.161</v>
      </c>
      <c r="C1884" s="11">
        <f t="shared" si="118"/>
        <v>8874.5241275696171</v>
      </c>
      <c r="D1884" s="11">
        <f t="shared" si="119"/>
        <v>241.07063466151675</v>
      </c>
      <c r="E1884" s="11">
        <f t="shared" si="120"/>
        <v>352.21358960287307</v>
      </c>
      <c r="F1884" s="11">
        <f>Speed_Calc!B$5*E1884</f>
        <v>316.99223064258575</v>
      </c>
      <c r="G1884" s="15">
        <f>Speed_Calc!G$3+Speed_Calc!G$5*A1884^2</f>
        <v>156.94567039999407</v>
      </c>
      <c r="H1884" s="7">
        <f>(F1884-G1884)/Speed_Calc!G$2*9.806</f>
        <v>1.162530792399151</v>
      </c>
      <c r="I1884" s="4">
        <f t="shared" si="121"/>
        <v>51.33333333333222</v>
      </c>
    </row>
    <row r="1885" spans="1:9" x14ac:dyDescent="0.15">
      <c r="A1885" s="11">
        <v>184.899999999995</v>
      </c>
      <c r="B1885" s="16">
        <v>1.161</v>
      </c>
      <c r="C1885" s="11">
        <f t="shared" si="118"/>
        <v>8879.3263592403327</v>
      </c>
      <c r="D1885" s="11">
        <f t="shared" si="119"/>
        <v>240.90374008035954</v>
      </c>
      <c r="E1885" s="11">
        <f t="shared" si="120"/>
        <v>351.77939330286011</v>
      </c>
      <c r="F1885" s="11">
        <f>Speed_Calc!B$5*E1885</f>
        <v>316.60145397257412</v>
      </c>
      <c r="G1885" s="15">
        <f>Speed_Calc!G$3+Speed_Calc!G$5*A1885^2</f>
        <v>157.09392009999257</v>
      </c>
      <c r="H1885" s="7">
        <f>(F1885-G1885)/Speed_Calc!G$2*9.806</f>
        <v>1.1586154645589144</v>
      </c>
      <c r="I1885" s="4">
        <f t="shared" si="121"/>
        <v>51.361111111109722</v>
      </c>
    </row>
    <row r="1886" spans="1:9" x14ac:dyDescent="0.15">
      <c r="A1886" s="11">
        <v>184.99999999999599</v>
      </c>
      <c r="B1886" s="16">
        <v>1.161</v>
      </c>
      <c r="C1886" s="11">
        <f t="shared" si="118"/>
        <v>8884.1285909111466</v>
      </c>
      <c r="D1886" s="11">
        <f t="shared" si="119"/>
        <v>240.73487283708215</v>
      </c>
      <c r="E1886" s="11">
        <f t="shared" si="120"/>
        <v>351.34278738385711</v>
      </c>
      <c r="F1886" s="11">
        <f>Speed_Calc!B$5*E1886</f>
        <v>316.2085086454714</v>
      </c>
      <c r="G1886" s="15">
        <f>Speed_Calc!G$3+Speed_Calc!G$5*A1886^2</f>
        <v>157.24224999999404</v>
      </c>
      <c r="H1886" s="7">
        <f>(F1886-G1886)/Speed_Calc!G$2*9.806</f>
        <v>1.1546838016870746</v>
      </c>
      <c r="I1886" s="4">
        <f t="shared" si="121"/>
        <v>51.388888888887777</v>
      </c>
    </row>
    <row r="1887" spans="1:9" x14ac:dyDescent="0.15">
      <c r="A1887" s="11">
        <v>185.09999999999599</v>
      </c>
      <c r="B1887" s="16">
        <v>1.161</v>
      </c>
      <c r="C1887" s="11">
        <f t="shared" si="118"/>
        <v>8888.9308225819077</v>
      </c>
      <c r="D1887" s="11">
        <f t="shared" si="119"/>
        <v>240.56402581119778</v>
      </c>
      <c r="E1887" s="11">
        <f t="shared" si="120"/>
        <v>350.90376536480176</v>
      </c>
      <c r="F1887" s="11">
        <f>Speed_Calc!B$5*E1887</f>
        <v>315.81338882832159</v>
      </c>
      <c r="G1887" s="15">
        <f>Speed_Calc!G$3+Speed_Calc!G$5*A1887^2</f>
        <v>157.39066009999405</v>
      </c>
      <c r="H1887" s="7">
        <f>(F1887-G1887)/Speed_Calc!G$2*9.806</f>
        <v>1.1507357614147997</v>
      </c>
      <c r="I1887" s="4">
        <f t="shared" si="121"/>
        <v>51.416666666665549</v>
      </c>
    </row>
    <row r="1888" spans="1:9" x14ac:dyDescent="0.15">
      <c r="A1888" s="11">
        <v>185.19999999999499</v>
      </c>
      <c r="B1888" s="16">
        <v>1.161</v>
      </c>
      <c r="C1888" s="11">
        <f t="shared" si="118"/>
        <v>8893.7330542526197</v>
      </c>
      <c r="D1888" s="11">
        <f t="shared" si="119"/>
        <v>240.39119186728823</v>
      </c>
      <c r="E1888" s="11">
        <f t="shared" si="120"/>
        <v>350.46232075685526</v>
      </c>
      <c r="F1888" s="11">
        <f>Speed_Calc!B$5*E1888</f>
        <v>315.41608868116975</v>
      </c>
      <c r="G1888" s="15">
        <f>Speed_Calc!G$3+Speed_Calc!G$5*A1888^2</f>
        <v>157.53915039999256</v>
      </c>
      <c r="H1888" s="7">
        <f>(F1888-G1888)/Speed_Calc!G$2*9.806</f>
        <v>1.1467713013223877</v>
      </c>
      <c r="I1888" s="4">
        <f t="shared" si="121"/>
        <v>51.44444444444305</v>
      </c>
    </row>
    <row r="1889" spans="1:9" x14ac:dyDescent="0.15">
      <c r="A1889" s="11">
        <v>185.299999999996</v>
      </c>
      <c r="B1889" s="16">
        <v>1.161</v>
      </c>
      <c r="C1889" s="11">
        <f t="shared" si="118"/>
        <v>8898.5352859234354</v>
      </c>
      <c r="D1889" s="11">
        <f t="shared" si="119"/>
        <v>240.21636385498857</v>
      </c>
      <c r="E1889" s="11">
        <f t="shared" si="120"/>
        <v>350.01844706340154</v>
      </c>
      <c r="F1889" s="11">
        <f>Speed_Calc!B$5*E1889</f>
        <v>315.0166023570614</v>
      </c>
      <c r="G1889" s="15">
        <f>Speed_Calc!G$3+Speed_Calc!G$5*A1889^2</f>
        <v>157.68772089999405</v>
      </c>
      <c r="H1889" s="7">
        <f>(F1889-G1889)/Speed_Calc!G$2*9.806</f>
        <v>1.1427903789392611</v>
      </c>
      <c r="I1889" s="4">
        <f t="shared" si="121"/>
        <v>51.472222222221113</v>
      </c>
    </row>
    <row r="1890" spans="1:9" x14ac:dyDescent="0.15">
      <c r="A1890" s="11">
        <v>185.399999999995</v>
      </c>
      <c r="B1890" s="16">
        <v>1.161</v>
      </c>
      <c r="C1890" s="11">
        <f t="shared" si="118"/>
        <v>8903.3375175941474</v>
      </c>
      <c r="D1890" s="11">
        <f t="shared" si="119"/>
        <v>240.0395346090051</v>
      </c>
      <c r="E1890" s="11">
        <f t="shared" si="120"/>
        <v>349.57213778011396</v>
      </c>
      <c r="F1890" s="11">
        <f>Speed_Calc!B$5*E1890</f>
        <v>314.61492400210255</v>
      </c>
      <c r="G1890" s="15">
        <f>Speed_Calc!G$3+Speed_Calc!G$5*A1890^2</f>
        <v>157.83637159999256</v>
      </c>
      <c r="H1890" s="7">
        <f>(F1890-G1890)/Speed_Calc!G$2*9.806</f>
        <v>1.1387929517445115</v>
      </c>
      <c r="I1890" s="4">
        <f t="shared" si="121"/>
        <v>51.499999999998607</v>
      </c>
    </row>
    <row r="1891" spans="1:9" x14ac:dyDescent="0.15">
      <c r="A1891" s="11">
        <v>185.49999999999599</v>
      </c>
      <c r="B1891" s="16">
        <v>1.161</v>
      </c>
      <c r="C1891" s="11">
        <f t="shared" si="118"/>
        <v>8908.1397492649594</v>
      </c>
      <c r="D1891" s="11">
        <f t="shared" si="119"/>
        <v>239.86069694905811</v>
      </c>
      <c r="E1891" s="11">
        <f t="shared" si="120"/>
        <v>349.12338639486296</v>
      </c>
      <c r="F1891" s="11">
        <f>Speed_Calc!B$5*E1891</f>
        <v>314.21104775537668</v>
      </c>
      <c r="G1891" s="15">
        <f>Speed_Calc!G$3+Speed_Calc!G$5*A1891^2</f>
        <v>157.98510249999404</v>
      </c>
      <c r="H1891" s="7">
        <f>(F1891-G1891)/Speed_Calc!G$2*9.806</f>
        <v>1.134778977166135</v>
      </c>
      <c r="I1891" s="4">
        <f t="shared" si="121"/>
        <v>51.527777777776663</v>
      </c>
    </row>
    <row r="1892" spans="1:9" x14ac:dyDescent="0.15">
      <c r="A1892" s="11">
        <v>185.59999999999599</v>
      </c>
      <c r="B1892" s="16">
        <v>1.161</v>
      </c>
      <c r="C1892" s="11">
        <f t="shared" si="118"/>
        <v>8912.9419809357205</v>
      </c>
      <c r="D1892" s="11">
        <f t="shared" si="119"/>
        <v>239.67984367990141</v>
      </c>
      <c r="E1892" s="11">
        <f t="shared" si="120"/>
        <v>348.67218638779514</v>
      </c>
      <c r="F1892" s="11">
        <f>Speed_Calc!B$5*E1892</f>
        <v>313.80496774901565</v>
      </c>
      <c r="G1892" s="15">
        <f>Speed_Calc!G$3+Speed_Calc!G$5*A1892^2</f>
        <v>158.133913599994</v>
      </c>
      <c r="H1892" s="7">
        <f>(F1892-G1892)/Speed_Calc!G$2*9.806</f>
        <v>1.1307484125817082</v>
      </c>
      <c r="I1892" s="4">
        <f t="shared" si="121"/>
        <v>51.555555555554442</v>
      </c>
    </row>
    <row r="1893" spans="1:9" x14ac:dyDescent="0.15">
      <c r="A1893" s="11">
        <v>185.69999999999499</v>
      </c>
      <c r="B1893" s="16">
        <v>1.161</v>
      </c>
      <c r="C1893" s="11">
        <f t="shared" si="118"/>
        <v>8917.7442126064343</v>
      </c>
      <c r="D1893" s="11">
        <f t="shared" si="119"/>
        <v>239.49696759129048</v>
      </c>
      <c r="E1893" s="11">
        <f t="shared" si="120"/>
        <v>348.21853123128807</v>
      </c>
      <c r="F1893" s="11">
        <f>Speed_Calc!B$5*E1893</f>
        <v>313.39667810815928</v>
      </c>
      <c r="G1893" s="15">
        <f>Speed_Calc!G$3+Speed_Calc!G$5*A1893^2</f>
        <v>158.2828048999925</v>
      </c>
      <c r="H1893" s="7">
        <f>(F1893-G1893)/Speed_Calc!G$2*9.806</f>
        <v>1.1267012153179876</v>
      </c>
      <c r="I1893" s="4">
        <f t="shared" si="121"/>
        <v>51.583333333331936</v>
      </c>
    </row>
    <row r="1894" spans="1:9" x14ac:dyDescent="0.15">
      <c r="A1894" s="11">
        <v>185.799999999996</v>
      </c>
      <c r="B1894" s="16">
        <v>1.161</v>
      </c>
      <c r="C1894" s="11">
        <f t="shared" si="118"/>
        <v>8922.5464442772463</v>
      </c>
      <c r="D1894" s="11">
        <f t="shared" si="119"/>
        <v>239.31206145796887</v>
      </c>
      <c r="E1894" s="11">
        <f t="shared" si="120"/>
        <v>347.76241438995152</v>
      </c>
      <c r="F1894" s="11">
        <f>Speed_Calc!B$5*E1894</f>
        <v>312.98617295095636</v>
      </c>
      <c r="G1894" s="15">
        <f>Speed_Calc!G$3+Speed_Calc!G$5*A1894^2</f>
        <v>158.43177639999402</v>
      </c>
      <c r="H1894" s="7">
        <f>(F1894-G1894)/Speed_Calc!G$2*9.806</f>
        <v>1.122637342650916</v>
      </c>
      <c r="I1894" s="4">
        <f t="shared" si="121"/>
        <v>51.611111111109999</v>
      </c>
    </row>
    <row r="1895" spans="1:9" x14ac:dyDescent="0.15">
      <c r="A1895" s="11">
        <v>185.899999999995</v>
      </c>
      <c r="B1895" s="16">
        <v>1.161</v>
      </c>
      <c r="C1895" s="11">
        <f t="shared" si="118"/>
        <v>8927.3486759479638</v>
      </c>
      <c r="D1895" s="11">
        <f t="shared" si="119"/>
        <v>239.12511803966649</v>
      </c>
      <c r="E1895" s="11">
        <f t="shared" si="120"/>
        <v>347.30382932066533</v>
      </c>
      <c r="F1895" s="11">
        <f>Speed_Calc!B$5*E1895</f>
        <v>312.57344638859882</v>
      </c>
      <c r="G1895" s="15">
        <f>Speed_Calc!G$3+Speed_Calc!G$5*A1895^2</f>
        <v>158.58082809999254</v>
      </c>
      <c r="H1895" s="7">
        <f>(F1895-G1895)/Speed_Calc!G$2*9.806</f>
        <v>1.11855675180598</v>
      </c>
      <c r="I1895" s="4">
        <f t="shared" si="121"/>
        <v>51.6388888888875</v>
      </c>
    </row>
    <row r="1896" spans="1:9" x14ac:dyDescent="0.15">
      <c r="A1896" s="11">
        <v>185.99999999999599</v>
      </c>
      <c r="B1896" s="16">
        <v>1.161</v>
      </c>
      <c r="C1896" s="11">
        <f t="shared" si="118"/>
        <v>8932.1509076187722</v>
      </c>
      <c r="D1896" s="11">
        <f t="shared" si="119"/>
        <v>238.93613008106203</v>
      </c>
      <c r="E1896" s="11">
        <f t="shared" si="120"/>
        <v>346.84276947251692</v>
      </c>
      <c r="F1896" s="11">
        <f>Speed_Calc!B$5*E1896</f>
        <v>312.15849252526522</v>
      </c>
      <c r="G1896" s="15">
        <f>Speed_Calc!G$3+Speed_Calc!G$5*A1896^2</f>
        <v>158.72995999999401</v>
      </c>
      <c r="H1896" s="7">
        <f>(F1896-G1896)/Speed_Calc!G$2*9.806</f>
        <v>1.1144593999576367</v>
      </c>
      <c r="I1896" s="4">
        <f t="shared" si="121"/>
        <v>51.666666666665549</v>
      </c>
    </row>
    <row r="1897" spans="1:9" x14ac:dyDescent="0.15">
      <c r="A1897" s="11">
        <v>186.09999999999599</v>
      </c>
      <c r="B1897" s="16">
        <v>1.161</v>
      </c>
      <c r="C1897" s="11">
        <f t="shared" si="118"/>
        <v>8936.9531392895333</v>
      </c>
      <c r="D1897" s="11">
        <f t="shared" si="119"/>
        <v>238.74509031179878</v>
      </c>
      <c r="E1897" s="11">
        <f t="shared" si="120"/>
        <v>346.379228286873</v>
      </c>
      <c r="F1897" s="11">
        <f>Speed_Calc!B$5*E1897</f>
        <v>311.74130545818571</v>
      </c>
      <c r="G1897" s="15">
        <f>Speed_Calc!G$3+Speed_Calc!G$5*A1897^2</f>
        <v>158.87917209999401</v>
      </c>
      <c r="H1897" s="7">
        <f>(F1897-G1897)/Speed_Calc!G$2*9.806</f>
        <v>1.1103452442299464</v>
      </c>
      <c r="I1897" s="4">
        <f t="shared" si="121"/>
        <v>51.694444444443327</v>
      </c>
    </row>
    <row r="1898" spans="1:9" x14ac:dyDescent="0.15">
      <c r="A1898" s="11">
        <v>186.19999999999499</v>
      </c>
      <c r="B1898" s="16">
        <v>1.161</v>
      </c>
      <c r="C1898" s="11">
        <f t="shared" si="118"/>
        <v>8941.7553709602525</v>
      </c>
      <c r="D1898" s="11">
        <f t="shared" si="119"/>
        <v>238.55199144644359</v>
      </c>
      <c r="E1898" s="11">
        <f t="shared" si="120"/>
        <v>345.91319919732268</v>
      </c>
      <c r="F1898" s="11">
        <f>Speed_Calc!B$5*E1898</f>
        <v>311.32187927759043</v>
      </c>
      <c r="G1898" s="15">
        <f>Speed_Calc!G$3+Speed_Calc!G$5*A1898^2</f>
        <v>159.02846439999249</v>
      </c>
      <c r="H1898" s="7">
        <f>(F1898-G1898)/Speed_Calc!G$2*9.806</f>
        <v>1.1062142416960927</v>
      </c>
      <c r="I1898" s="4">
        <f t="shared" si="121"/>
        <v>51.722222222220829</v>
      </c>
    </row>
    <row r="1899" spans="1:9" x14ac:dyDescent="0.15">
      <c r="A1899" s="11">
        <v>186.299999999996</v>
      </c>
      <c r="B1899" s="16">
        <v>1.161</v>
      </c>
      <c r="C1899" s="11">
        <f t="shared" si="118"/>
        <v>8946.5576026310646</v>
      </c>
      <c r="D1899" s="11">
        <f t="shared" si="119"/>
        <v>238.35682618448246</v>
      </c>
      <c r="E1899" s="11">
        <f t="shared" si="120"/>
        <v>345.44467562969203</v>
      </c>
      <c r="F1899" s="11">
        <f>Speed_Calc!B$5*E1899</f>
        <v>310.90020806672283</v>
      </c>
      <c r="G1899" s="15">
        <f>Speed_Calc!G$3+Speed_Calc!G$5*A1899^2</f>
        <v>159.17783689999402</v>
      </c>
      <c r="H1899" s="7">
        <f>(F1899-G1899)/Speed_Calc!G$2*9.806</f>
        <v>1.1020663493784759</v>
      </c>
      <c r="I1899" s="4">
        <f t="shared" si="121"/>
        <v>51.749999999998892</v>
      </c>
    </row>
    <row r="1900" spans="1:9" x14ac:dyDescent="0.15">
      <c r="A1900" s="11">
        <v>186.399999999995</v>
      </c>
      <c r="B1900" s="16">
        <v>1.161</v>
      </c>
      <c r="C1900" s="11">
        <f t="shared" si="118"/>
        <v>8951.3598343017766</v>
      </c>
      <c r="D1900" s="11">
        <f t="shared" si="119"/>
        <v>238.1595872103162</v>
      </c>
      <c r="E1900" s="11">
        <f t="shared" si="120"/>
        <v>344.97365100207674</v>
      </c>
      <c r="F1900" s="11">
        <f>Speed_Calc!B$5*E1900</f>
        <v>310.47628590186906</v>
      </c>
      <c r="G1900" s="15">
        <f>Speed_Calc!G$3+Speed_Calc!G$5*A1900^2</f>
        <v>159.32728959999253</v>
      </c>
      <c r="H1900" s="7">
        <f>(F1900-G1900)/Speed_Calc!G$2*9.806</f>
        <v>1.097901524249038</v>
      </c>
      <c r="I1900" s="4">
        <f t="shared" si="121"/>
        <v>51.777777777776386</v>
      </c>
    </row>
    <row r="1901" spans="1:9" x14ac:dyDescent="0.15">
      <c r="A1901" s="11">
        <v>186.49999999999599</v>
      </c>
      <c r="B1901" s="16">
        <v>1.161</v>
      </c>
      <c r="C1901" s="11">
        <f t="shared" si="118"/>
        <v>8956.1620659725886</v>
      </c>
      <c r="D1901" s="11">
        <f t="shared" si="119"/>
        <v>237.9602671932239</v>
      </c>
      <c r="E1901" s="11">
        <f t="shared" si="120"/>
        <v>344.50011872478194</v>
      </c>
      <c r="F1901" s="11">
        <f>Speed_Calc!B$5*E1901</f>
        <v>310.05010685230377</v>
      </c>
      <c r="G1901" s="15">
        <f>Speed_Calc!G$3+Speed_Calc!G$5*A1901^2</f>
        <v>159.476822499994</v>
      </c>
      <c r="H1901" s="7">
        <f>(F1901-G1901)/Speed_Calc!G$2*9.806</f>
        <v>1.0937197232287035</v>
      </c>
      <c r="I1901" s="4">
        <f t="shared" si="121"/>
        <v>51.805555555554442</v>
      </c>
    </row>
    <row r="1902" spans="1:9" x14ac:dyDescent="0.15">
      <c r="A1902" s="11">
        <v>186.59999999999499</v>
      </c>
      <c r="B1902" s="16">
        <v>1.161</v>
      </c>
      <c r="C1902" s="11">
        <f t="shared" si="118"/>
        <v>8960.9642976433042</v>
      </c>
      <c r="D1902" s="11">
        <f t="shared" si="119"/>
        <v>237.75885878737458</v>
      </c>
      <c r="E1902" s="11">
        <f t="shared" si="120"/>
        <v>344.02407220039038</v>
      </c>
      <c r="F1902" s="11">
        <f>Speed_Calc!B$5*E1902</f>
        <v>309.62166498035134</v>
      </c>
      <c r="G1902" s="15">
        <f>Speed_Calc!G$3+Speed_Calc!G$5*A1902^2</f>
        <v>159.62643559999248</v>
      </c>
      <c r="H1902" s="7">
        <f>(F1902-G1902)/Speed_Calc!G$2*9.806</f>
        <v>1.0895209031879991</v>
      </c>
      <c r="I1902" s="4">
        <f t="shared" si="121"/>
        <v>51.833333333331943</v>
      </c>
    </row>
    <row r="1903" spans="1:9" x14ac:dyDescent="0.15">
      <c r="A1903" s="11">
        <v>186.69999999999499</v>
      </c>
      <c r="B1903" s="16">
        <v>1.161</v>
      </c>
      <c r="C1903" s="11">
        <f t="shared" si="118"/>
        <v>8965.7665293140653</v>
      </c>
      <c r="D1903" s="11">
        <f t="shared" si="119"/>
        <v>237.55535463178833</v>
      </c>
      <c r="E1903" s="11">
        <f t="shared" si="120"/>
        <v>343.54550482369882</v>
      </c>
      <c r="F1903" s="11">
        <f>Speed_Calc!B$5*E1903</f>
        <v>309.19095434132896</v>
      </c>
      <c r="G1903" s="15">
        <f>Speed_Calc!G$3+Speed_Calc!G$5*A1903^2</f>
        <v>159.7761288999925</v>
      </c>
      <c r="H1903" s="7">
        <f>(F1903-G1903)/Speed_Calc!G$2*9.806</f>
        <v>1.0853050209464778</v>
      </c>
      <c r="I1903" s="4">
        <f t="shared" si="121"/>
        <v>51.861111111109714</v>
      </c>
    </row>
    <row r="1904" spans="1:9" x14ac:dyDescent="0.15">
      <c r="A1904" s="11">
        <v>186.79999999999501</v>
      </c>
      <c r="B1904" s="16">
        <v>1.161</v>
      </c>
      <c r="C1904" s="11">
        <f t="shared" si="118"/>
        <v>8970.5687609848283</v>
      </c>
      <c r="D1904" s="11">
        <f t="shared" si="119"/>
        <v>237.34974735033796</v>
      </c>
      <c r="E1904" s="11">
        <f t="shared" si="120"/>
        <v>343.064409981761</v>
      </c>
      <c r="F1904" s="11">
        <f>Speed_Calc!B$5*E1904</f>
        <v>308.75796898358493</v>
      </c>
      <c r="G1904" s="15">
        <f>Speed_Calc!G$3+Speed_Calc!G$5*A1904^2</f>
        <v>159.92590239999251</v>
      </c>
      <c r="H1904" s="7">
        <f>(F1904-G1904)/Speed_Calc!G$2*9.806</f>
        <v>1.0810720332731165</v>
      </c>
      <c r="I1904" s="4">
        <f t="shared" si="121"/>
        <v>51.8888888888875</v>
      </c>
    </row>
    <row r="1905" spans="1:9" x14ac:dyDescent="0.15">
      <c r="A1905" s="11">
        <v>186.899999999995</v>
      </c>
      <c r="B1905" s="16">
        <v>1.161</v>
      </c>
      <c r="C1905" s="11">
        <f t="shared" si="118"/>
        <v>8975.3709926555912</v>
      </c>
      <c r="D1905" s="11">
        <f t="shared" si="119"/>
        <v>237.14202955173243</v>
      </c>
      <c r="E1905" s="11">
        <f t="shared" si="120"/>
        <v>342.58078105387619</v>
      </c>
      <c r="F1905" s="11">
        <f>Speed_Calc!B$5*E1905</f>
        <v>308.3227029484886</v>
      </c>
      <c r="G1905" s="15">
        <f>Speed_Calc!G$3+Speed_Calc!G$5*A1905^2</f>
        <v>160.0757560999925</v>
      </c>
      <c r="H1905" s="7">
        <f>(F1905-G1905)/Speed_Calc!G$2*9.806</f>
        <v>1.0768218968861871</v>
      </c>
      <c r="I1905" s="4">
        <f t="shared" si="121"/>
        <v>51.916666666665279</v>
      </c>
    </row>
    <row r="1906" spans="1:9" x14ac:dyDescent="0.15">
      <c r="A1906" s="11">
        <v>186.999999999995</v>
      </c>
      <c r="B1906" s="16">
        <v>1.161</v>
      </c>
      <c r="C1906" s="11">
        <f t="shared" si="118"/>
        <v>8980.1732243263505</v>
      </c>
      <c r="D1906" s="11">
        <f t="shared" si="119"/>
        <v>236.93219382949431</v>
      </c>
      <c r="E1906" s="11">
        <f t="shared" si="120"/>
        <v>342.09461141157868</v>
      </c>
      <c r="F1906" s="11">
        <f>Speed_Calc!B$5*E1906</f>
        <v>307.88515027042081</v>
      </c>
      <c r="G1906" s="15">
        <f>Speed_Calc!G$3+Speed_Calc!G$5*A1906^2</f>
        <v>160.22568999999248</v>
      </c>
      <c r="H1906" s="7">
        <f>(F1906-G1906)/Speed_Calc!G$2*9.806</f>
        <v>1.0725545684532001</v>
      </c>
      <c r="I1906" s="4">
        <f t="shared" si="121"/>
        <v>51.94444444444305</v>
      </c>
    </row>
    <row r="1907" spans="1:9" x14ac:dyDescent="0.15">
      <c r="A1907" s="11">
        <v>187.09999999999499</v>
      </c>
      <c r="B1907" s="16">
        <v>1.161</v>
      </c>
      <c r="C1907" s="11">
        <f t="shared" si="118"/>
        <v>8984.975455997117</v>
      </c>
      <c r="D1907" s="11">
        <f t="shared" si="119"/>
        <v>236.72023276195614</v>
      </c>
      <c r="E1907" s="11">
        <f t="shared" si="120"/>
        <v>341.60589441865238</v>
      </c>
      <c r="F1907" s="11">
        <f>Speed_Calc!B$5*E1907</f>
        <v>307.44530497678716</v>
      </c>
      <c r="G1907" s="15">
        <f>Speed_Calc!G$3+Speed_Calc!G$5*A1907^2</f>
        <v>160.37570409999248</v>
      </c>
      <c r="H1907" s="7">
        <f>(F1907-G1907)/Speed_Calc!G$2*9.806</f>
        <v>1.068270004590999</v>
      </c>
      <c r="I1907" s="4">
        <f t="shared" si="121"/>
        <v>51.972222222220829</v>
      </c>
    </row>
    <row r="1908" spans="1:9" x14ac:dyDescent="0.15">
      <c r="A1908" s="11">
        <v>187.19999999999499</v>
      </c>
      <c r="B1908" s="16">
        <v>1.161</v>
      </c>
      <c r="C1908" s="11">
        <f t="shared" si="118"/>
        <v>8989.7776876678781</v>
      </c>
      <c r="D1908" s="11">
        <f t="shared" si="119"/>
        <v>236.50613891223762</v>
      </c>
      <c r="E1908" s="11">
        <f t="shared" si="120"/>
        <v>341.11462343112112</v>
      </c>
      <c r="F1908" s="11">
        <f>Speed_Calc!B$5*E1908</f>
        <v>307.00316108800899</v>
      </c>
      <c r="G1908" s="15">
        <f>Speed_Calc!G$3+Speed_Calc!G$5*A1908^2</f>
        <v>160.52579839999245</v>
      </c>
      <c r="H1908" s="7">
        <f>(F1908-G1908)/Speed_Calc!G$2*9.806</f>
        <v>1.0639681618656962</v>
      </c>
      <c r="I1908" s="4">
        <f t="shared" si="121"/>
        <v>51.999999999998607</v>
      </c>
    </row>
    <row r="1909" spans="1:9" x14ac:dyDescent="0.15">
      <c r="A1909" s="11">
        <v>187.29999999999501</v>
      </c>
      <c r="B1909" s="16">
        <v>1.161</v>
      </c>
      <c r="C1909" s="11">
        <f t="shared" si="118"/>
        <v>8994.5799193386429</v>
      </c>
      <c r="D1909" s="11">
        <f t="shared" si="119"/>
        <v>236.28990482823505</v>
      </c>
      <c r="E1909" s="11">
        <f t="shared" si="120"/>
        <v>340.62079179725129</v>
      </c>
      <c r="F1909" s="11">
        <f>Speed_Calc!B$5*E1909</f>
        <v>306.55871261752617</v>
      </c>
      <c r="G1909" s="15">
        <f>Speed_Calc!G$3+Speed_Calc!G$5*A1909^2</f>
        <v>160.6759728999925</v>
      </c>
      <c r="H1909" s="7">
        <f>(F1909-G1909)/Speed_Calc!G$2*9.806</f>
        <v>1.0596489967926928</v>
      </c>
      <c r="I1909" s="4">
        <f t="shared" si="121"/>
        <v>52.027777777776393</v>
      </c>
    </row>
    <row r="1910" spans="1:9" x14ac:dyDescent="0.15">
      <c r="A1910" s="11">
        <v>187.399999999995</v>
      </c>
      <c r="B1910" s="16">
        <v>1.161</v>
      </c>
      <c r="C1910" s="11">
        <f t="shared" si="118"/>
        <v>8999.3821510094076</v>
      </c>
      <c r="D1910" s="11">
        <f t="shared" si="119"/>
        <v>236.07152304260879</v>
      </c>
      <c r="E1910" s="11">
        <f t="shared" si="120"/>
        <v>340.12439285755636</v>
      </c>
      <c r="F1910" s="11">
        <f>Speed_Calc!B$5*E1910</f>
        <v>306.11195357180071</v>
      </c>
      <c r="G1910" s="15">
        <f>Speed_Calc!G$3+Speed_Calc!G$5*A1910^2</f>
        <v>160.82622759999248</v>
      </c>
      <c r="H1910" s="7">
        <f>(F1910-G1910)/Speed_Calc!G$2*9.806</f>
        <v>1.0553124658367048</v>
      </c>
      <c r="I1910" s="4">
        <f t="shared" si="121"/>
        <v>52.055555555554164</v>
      </c>
    </row>
    <row r="1911" spans="1:9" x14ac:dyDescent="0.15">
      <c r="A1911" s="11">
        <v>187.499999999995</v>
      </c>
      <c r="B1911" s="16">
        <v>0.97</v>
      </c>
      <c r="C1911" s="11">
        <f t="shared" si="118"/>
        <v>7522.8758408266694</v>
      </c>
      <c r="D1911" s="11">
        <f t="shared" si="119"/>
        <v>232.60707804285707</v>
      </c>
      <c r="E1911" s="11">
        <f t="shared" si="120"/>
        <v>334.95419238172315</v>
      </c>
      <c r="F1911" s="11">
        <f>Speed_Calc!B$5*E1911</f>
        <v>301.45877314355084</v>
      </c>
      <c r="G1911" s="15">
        <f>Speed_Calc!G$3+Speed_Calc!G$5*A1911^2</f>
        <v>160.97656249999247</v>
      </c>
      <c r="H1911" s="7">
        <f>(F1911-G1911)/Speed_Calc!G$2*9.806</f>
        <v>1.0204211537560988</v>
      </c>
      <c r="I1911" s="4">
        <f t="shared" si="121"/>
        <v>52.083333333331943</v>
      </c>
    </row>
    <row r="1912" spans="1:9" x14ac:dyDescent="0.15">
      <c r="A1912" s="11">
        <v>187.59999999999499</v>
      </c>
      <c r="B1912" s="16">
        <v>0.97</v>
      </c>
      <c r="C1912" s="11">
        <f t="shared" si="118"/>
        <v>7526.8880412751096</v>
      </c>
      <c r="D1912" s="11">
        <f t="shared" si="119"/>
        <v>232.73870020211371</v>
      </c>
      <c r="E1912" s="11">
        <f t="shared" si="120"/>
        <v>334.96508024825357</v>
      </c>
      <c r="F1912" s="11">
        <f>Speed_Calc!B$5*E1912</f>
        <v>301.46857222342823</v>
      </c>
      <c r="G1912" s="15">
        <f>Speed_Calc!G$3+Speed_Calc!G$5*A1912^2</f>
        <v>161.12697759999244</v>
      </c>
      <c r="H1912" s="7">
        <f>(F1912-G1912)/Speed_Calc!G$2*9.806</f>
        <v>1.0193997606499341</v>
      </c>
      <c r="I1912" s="4">
        <f t="shared" si="121"/>
        <v>52.111111111109722</v>
      </c>
    </row>
    <row r="1913" spans="1:9" x14ac:dyDescent="0.15">
      <c r="A1913" s="11">
        <v>187.69999999999499</v>
      </c>
      <c r="B1913" s="16">
        <v>0.97</v>
      </c>
      <c r="C1913" s="11">
        <f t="shared" si="118"/>
        <v>7530.9002417235506</v>
      </c>
      <c r="D1913" s="11">
        <f t="shared" si="119"/>
        <v>232.86996834406185</v>
      </c>
      <c r="E1913" s="11">
        <f t="shared" si="120"/>
        <v>334.97544727170151</v>
      </c>
      <c r="F1913" s="11">
        <f>Speed_Calc!B$5*E1913</f>
        <v>301.47790254453139</v>
      </c>
      <c r="G1913" s="15">
        <f>Speed_Calc!G$3+Speed_Calc!G$5*A1913^2</f>
        <v>161.27747289999243</v>
      </c>
      <c r="H1913" s="7">
        <f>(F1913-G1913)/Speed_Calc!G$2*9.806</f>
        <v>1.0183743800698881</v>
      </c>
      <c r="I1913" s="4">
        <f t="shared" si="121"/>
        <v>52.138888888887493</v>
      </c>
    </row>
    <row r="1914" spans="1:9" x14ac:dyDescent="0.15">
      <c r="A1914" s="11">
        <v>187.79999999999501</v>
      </c>
      <c r="B1914" s="16">
        <v>0.97</v>
      </c>
      <c r="C1914" s="11">
        <f t="shared" si="118"/>
        <v>7534.9124421719926</v>
      </c>
      <c r="D1914" s="11">
        <f t="shared" si="119"/>
        <v>233.00088043404315</v>
      </c>
      <c r="E1914" s="11">
        <f t="shared" si="120"/>
        <v>334.9852913588569</v>
      </c>
      <c r="F1914" s="11">
        <f>Speed_Calc!B$5*E1914</f>
        <v>301.48676222297121</v>
      </c>
      <c r="G1914" s="15">
        <f>Speed_Calc!G$3+Speed_Calc!G$5*A1914^2</f>
        <v>161.42804839999246</v>
      </c>
      <c r="H1914" s="7">
        <f>(F1914-G1914)/Speed_Calc!G$2*9.806</f>
        <v>1.0173449983319478</v>
      </c>
      <c r="I1914" s="4">
        <f t="shared" si="121"/>
        <v>52.166666666665279</v>
      </c>
    </row>
    <row r="1915" spans="1:9" x14ac:dyDescent="0.15">
      <c r="A1915" s="11">
        <v>187.899999999995</v>
      </c>
      <c r="B1915" s="16">
        <v>0.97</v>
      </c>
      <c r="C1915" s="11">
        <f t="shared" si="118"/>
        <v>7538.9246426204336</v>
      </c>
      <c r="D1915" s="11">
        <f t="shared" si="119"/>
        <v>233.13143443210194</v>
      </c>
      <c r="E1915" s="11">
        <f t="shared" si="120"/>
        <v>334.994610413354</v>
      </c>
      <c r="F1915" s="11">
        <f>Speed_Calc!B$5*E1915</f>
        <v>301.4951493720186</v>
      </c>
      <c r="G1915" s="15">
        <f>Speed_Calc!G$3+Speed_Calc!G$5*A1915^2</f>
        <v>161.57870409999245</v>
      </c>
      <c r="H1915" s="7">
        <f>(F1915-G1915)/Speed_Calc!G$2*9.806</f>
        <v>1.0163116017314728</v>
      </c>
      <c r="I1915" s="4">
        <f t="shared" si="121"/>
        <v>52.194444444443057</v>
      </c>
    </row>
    <row r="1916" spans="1:9" x14ac:dyDescent="0.15">
      <c r="A1916" s="11">
        <v>187.999999999995</v>
      </c>
      <c r="B1916" s="16">
        <v>0.97</v>
      </c>
      <c r="C1916" s="11">
        <f t="shared" si="118"/>
        <v>7542.9368430688737</v>
      </c>
      <c r="D1916" s="11">
        <f t="shared" si="119"/>
        <v>233.26162829297698</v>
      </c>
      <c r="E1916" s="11">
        <f t="shared" si="120"/>
        <v>335.00340233566726</v>
      </c>
      <c r="F1916" s="11">
        <f>Speed_Calc!B$5*E1916</f>
        <v>301.50306210210056</v>
      </c>
      <c r="G1916" s="15">
        <f>Speed_Calc!G$3+Speed_Calc!G$5*A1916^2</f>
        <v>161.72943999999245</v>
      </c>
      <c r="H1916" s="7">
        <f>(F1916-G1916)/Speed_Calc!G$2*9.806</f>
        <v>1.0152741765431643</v>
      </c>
      <c r="I1916" s="4">
        <f t="shared" si="121"/>
        <v>52.222222222220829</v>
      </c>
    </row>
    <row r="1917" spans="1:9" x14ac:dyDescent="0.15">
      <c r="A1917" s="11">
        <v>188.09999999999499</v>
      </c>
      <c r="B1917" s="16">
        <v>0.97</v>
      </c>
      <c r="C1917" s="11">
        <f t="shared" si="118"/>
        <v>7546.9490435173138</v>
      </c>
      <c r="D1917" s="11">
        <f t="shared" si="119"/>
        <v>233.3914599660973</v>
      </c>
      <c r="E1917" s="11">
        <f t="shared" si="120"/>
        <v>335.01166502311509</v>
      </c>
      <c r="F1917" s="11">
        <f>Speed_Calc!B$5*E1917</f>
        <v>301.51049852080359</v>
      </c>
      <c r="G1917" s="15">
        <f>Speed_Calc!G$3+Speed_Calc!G$5*A1917^2</f>
        <v>161.88025609999244</v>
      </c>
      <c r="H1917" s="7">
        <f>(F1917-G1917)/Speed_Calc!G$2*9.806</f>
        <v>1.0142327090210919</v>
      </c>
      <c r="I1917" s="4">
        <f t="shared" si="121"/>
        <v>52.249999999998607</v>
      </c>
    </row>
    <row r="1918" spans="1:9" x14ac:dyDescent="0.15">
      <c r="A1918" s="11">
        <v>188.19999999999499</v>
      </c>
      <c r="B1918" s="16">
        <v>0.97</v>
      </c>
      <c r="C1918" s="11">
        <f t="shared" si="118"/>
        <v>7550.9612439657549</v>
      </c>
      <c r="D1918" s="11">
        <f t="shared" si="119"/>
        <v>233.52092739557435</v>
      </c>
      <c r="E1918" s="11">
        <f t="shared" si="120"/>
        <v>335.01939636985526</v>
      </c>
      <c r="F1918" s="11">
        <f>Speed_Calc!B$5*E1918</f>
        <v>301.51745673286973</v>
      </c>
      <c r="G1918" s="15">
        <f>Speed_Calc!G$3+Speed_Calc!G$5*A1918^2</f>
        <v>162.03115239999244</v>
      </c>
      <c r="H1918" s="7">
        <f>(F1918-G1918)/Speed_Calc!G$2*9.806</f>
        <v>1.0131871853986627</v>
      </c>
      <c r="I1918" s="4">
        <f t="shared" si="121"/>
        <v>52.277777777776386</v>
      </c>
    </row>
    <row r="1919" spans="1:9" x14ac:dyDescent="0.15">
      <c r="A1919" s="11">
        <v>188.29999999999501</v>
      </c>
      <c r="B1919" s="16">
        <v>0.97</v>
      </c>
      <c r="C1919" s="11">
        <f t="shared" si="118"/>
        <v>7554.9734444141977</v>
      </c>
      <c r="D1919" s="11">
        <f t="shared" si="119"/>
        <v>233.65002852019902</v>
      </c>
      <c r="E1919" s="11">
        <f t="shared" si="120"/>
        <v>335.02659426689007</v>
      </c>
      <c r="F1919" s="11">
        <f>Speed_Calc!B$5*E1919</f>
        <v>301.52393484020109</v>
      </c>
      <c r="G1919" s="15">
        <f>Speed_Calc!G$3+Speed_Calc!G$5*A1919^2</f>
        <v>162.18212889999245</v>
      </c>
      <c r="H1919" s="7">
        <f>(F1919-G1919)/Speed_Calc!G$2*9.806</f>
        <v>1.0121375918886562</v>
      </c>
      <c r="I1919" s="4">
        <f t="shared" si="121"/>
        <v>52.305555555554164</v>
      </c>
    </row>
    <row r="1920" spans="1:9" x14ac:dyDescent="0.15">
      <c r="A1920" s="11">
        <v>188.399999999995</v>
      </c>
      <c r="B1920" s="16">
        <v>0.97</v>
      </c>
      <c r="C1920" s="11">
        <f t="shared" si="118"/>
        <v>7558.9856448626388</v>
      </c>
      <c r="D1920" s="11">
        <f t="shared" si="119"/>
        <v>233.77876127343427</v>
      </c>
      <c r="E1920" s="11">
        <f t="shared" si="120"/>
        <v>335.03325660206434</v>
      </c>
      <c r="F1920" s="11">
        <f>Speed_Calc!B$5*E1920</f>
        <v>301.52993094185791</v>
      </c>
      <c r="G1920" s="15">
        <f>Speed_Calc!G$3+Speed_Calc!G$5*A1920^2</f>
        <v>162.33318559999245</v>
      </c>
      <c r="H1920" s="7">
        <f>(F1920-G1920)/Speed_Calc!G$2*9.806</f>
        <v>1.0110839146832094</v>
      </c>
      <c r="I1920" s="4">
        <f t="shared" si="121"/>
        <v>52.333333333331943</v>
      </c>
    </row>
    <row r="1921" spans="1:9" x14ac:dyDescent="0.15">
      <c r="A1921" s="11">
        <v>188.499999999995</v>
      </c>
      <c r="B1921" s="16">
        <v>0.97</v>
      </c>
      <c r="C1921" s="11">
        <f t="shared" si="118"/>
        <v>7562.9978453110789</v>
      </c>
      <c r="D1921" s="11">
        <f t="shared" si="119"/>
        <v>233.90712358340889</v>
      </c>
      <c r="E1921" s="11">
        <f t="shared" si="120"/>
        <v>335.03938126006403</v>
      </c>
      <c r="F1921" s="11">
        <f>Speed_Calc!B$5*E1921</f>
        <v>301.53544313405763</v>
      </c>
      <c r="G1921" s="15">
        <f>Speed_Calc!G$3+Speed_Calc!G$5*A1921^2</f>
        <v>162.48432249999243</v>
      </c>
      <c r="H1921" s="7">
        <f>(F1921-G1921)/Speed_Calc!G$2*9.806</f>
        <v>1.0100261399538097</v>
      </c>
      <c r="I1921" s="4">
        <f t="shared" si="121"/>
        <v>52.361111111109722</v>
      </c>
    </row>
    <row r="1922" spans="1:9" x14ac:dyDescent="0.15">
      <c r="A1922" s="11">
        <v>188.59999999999499</v>
      </c>
      <c r="B1922" s="16">
        <v>0.97</v>
      </c>
      <c r="C1922" s="11">
        <f t="shared" si="118"/>
        <v>7567.010045759519</v>
      </c>
      <c r="D1922" s="11">
        <f t="shared" si="119"/>
        <v>234.03511337291178</v>
      </c>
      <c r="E1922" s="11">
        <f t="shared" si="120"/>
        <v>335.04496612241707</v>
      </c>
      <c r="F1922" s="11">
        <f>Speed_Calc!B$5*E1922</f>
        <v>301.54046951017534</v>
      </c>
      <c r="G1922" s="15">
        <f>Speed_Calc!G$3+Speed_Calc!G$5*A1922^2</f>
        <v>162.63553959999243</v>
      </c>
      <c r="H1922" s="7">
        <f>(F1922-G1922)/Speed_Calc!G$2*9.806</f>
        <v>1.0089642538512988</v>
      </c>
      <c r="I1922" s="4">
        <f t="shared" si="121"/>
        <v>52.388888888887493</v>
      </c>
    </row>
    <row r="1923" spans="1:9" x14ac:dyDescent="0.15">
      <c r="A1923" s="11">
        <v>188.69999999999499</v>
      </c>
      <c r="B1923" s="16">
        <v>0.97</v>
      </c>
      <c r="C1923" s="11">
        <f t="shared" si="118"/>
        <v>7571.0222462079601</v>
      </c>
      <c r="D1923" s="11">
        <f t="shared" si="119"/>
        <v>234.16272855938695</v>
      </c>
      <c r="E1923" s="11">
        <f t="shared" si="120"/>
        <v>335.05000906749416</v>
      </c>
      <c r="F1923" s="11">
        <f>Speed_Calc!B$5*E1923</f>
        <v>301.54500816074477</v>
      </c>
      <c r="G1923" s="15">
        <f>Speed_Calc!G$3+Speed_Calc!G$5*A1923^2</f>
        <v>162.78683689999241</v>
      </c>
      <c r="H1923" s="7">
        <f>(F1923-G1923)/Speed_Calc!G$2*9.806</f>
        <v>1.0078982425058796</v>
      </c>
      <c r="I1923" s="4">
        <f t="shared" si="121"/>
        <v>52.416666666665272</v>
      </c>
    </row>
    <row r="1924" spans="1:9" x14ac:dyDescent="0.15">
      <c r="A1924" s="11">
        <v>188.79999999999501</v>
      </c>
      <c r="B1924" s="16">
        <v>0.97</v>
      </c>
      <c r="C1924" s="11">
        <f t="shared" si="118"/>
        <v>7575.034446656402</v>
      </c>
      <c r="D1924" s="11">
        <f t="shared" si="119"/>
        <v>234.2899670549275</v>
      </c>
      <c r="E1924" s="11">
        <f t="shared" si="120"/>
        <v>335.05450797050895</v>
      </c>
      <c r="F1924" s="11">
        <f>Speed_Calc!B$5*E1924</f>
        <v>301.54905717345804</v>
      </c>
      <c r="G1924" s="15">
        <f>Speed_Calc!G$3+Speed_Calc!G$5*A1924^2</f>
        <v>162.93821439999243</v>
      </c>
      <c r="H1924" s="7">
        <f>(F1924-G1924)/Speed_Calc!G$2*9.806</f>
        <v>1.0068280920271138</v>
      </c>
      <c r="I1924" s="4">
        <f t="shared" si="121"/>
        <v>52.444444444443057</v>
      </c>
    </row>
    <row r="1925" spans="1:9" x14ac:dyDescent="0.15">
      <c r="A1925" s="11">
        <v>188.899999999995</v>
      </c>
      <c r="B1925" s="16">
        <v>0.97</v>
      </c>
      <c r="C1925" s="11">
        <f t="shared" si="118"/>
        <v>7579.0466471048439</v>
      </c>
      <c r="D1925" s="11">
        <f t="shared" si="119"/>
        <v>234.41682676626831</v>
      </c>
      <c r="E1925" s="11">
        <f t="shared" si="120"/>
        <v>335.05846070351572</v>
      </c>
      <c r="F1925" s="11">
        <f>Speed_Calc!B$5*E1925</f>
        <v>301.55261463316418</v>
      </c>
      <c r="G1925" s="15">
        <f>Speed_Calc!G$3+Speed_Calc!G$5*A1925^2</f>
        <v>163.08967209999244</v>
      </c>
      <c r="H1925" s="7">
        <f>(F1925-G1925)/Speed_Calc!G$2*9.806</f>
        <v>1.0057537885039125</v>
      </c>
      <c r="I1925" s="4">
        <f t="shared" si="121"/>
        <v>52.472222222220836</v>
      </c>
    </row>
    <row r="1926" spans="1:9" x14ac:dyDescent="0.15">
      <c r="A1926" s="11">
        <v>188.999999999995</v>
      </c>
      <c r="B1926" s="16">
        <v>0.97</v>
      </c>
      <c r="C1926" s="11">
        <f t="shared" si="118"/>
        <v>7583.0588475532832</v>
      </c>
      <c r="D1926" s="11">
        <f t="shared" si="119"/>
        <v>234.543305594782</v>
      </c>
      <c r="E1926" s="11">
        <f t="shared" si="120"/>
        <v>335.06186513541184</v>
      </c>
      <c r="F1926" s="11">
        <f>Speed_Calc!B$5*E1926</f>
        <v>301.55567862187064</v>
      </c>
      <c r="G1926" s="15">
        <f>Speed_Calc!G$3+Speed_Calc!G$5*A1926^2</f>
        <v>163.24120999999241</v>
      </c>
      <c r="H1926" s="7">
        <f>(F1926-G1926)/Speed_Calc!G$2*9.806</f>
        <v>1.0046753180045467</v>
      </c>
      <c r="I1926" s="4">
        <f t="shared" si="121"/>
        <v>52.499999999998607</v>
      </c>
    </row>
    <row r="1927" spans="1:9" x14ac:dyDescent="0.15">
      <c r="A1927" s="11">
        <v>189.09999999999499</v>
      </c>
      <c r="B1927" s="16">
        <v>0.97</v>
      </c>
      <c r="C1927" s="11">
        <f t="shared" si="118"/>
        <v>7587.0710480017242</v>
      </c>
      <c r="D1927" s="11">
        <f t="shared" si="119"/>
        <v>234.66940143647258</v>
      </c>
      <c r="E1927" s="11">
        <f t="shared" si="120"/>
        <v>335.06471913193701</v>
      </c>
      <c r="F1927" s="11">
        <f>Speed_Calc!B$5*E1927</f>
        <v>301.5582472187433</v>
      </c>
      <c r="G1927" s="15">
        <f>Speed_Calc!G$3+Speed_Calc!G$5*A1927^2</f>
        <v>163.39282809999239</v>
      </c>
      <c r="H1927" s="7">
        <f>(F1927-G1927)/Speed_Calc!G$2*9.806</f>
        <v>1.0035926665766455</v>
      </c>
      <c r="I1927" s="4">
        <f t="shared" si="121"/>
        <v>52.527777777776386</v>
      </c>
    </row>
    <row r="1928" spans="1:9" x14ac:dyDescent="0.15">
      <c r="A1928" s="11">
        <v>189.19999999999499</v>
      </c>
      <c r="B1928" s="16">
        <v>0.97</v>
      </c>
      <c r="C1928" s="11">
        <f t="shared" si="118"/>
        <v>7591.083248450167</v>
      </c>
      <c r="D1928" s="11">
        <f t="shared" si="119"/>
        <v>234.79511218196842</v>
      </c>
      <c r="E1928" s="11">
        <f t="shared" si="120"/>
        <v>335.06702055567195</v>
      </c>
      <c r="F1928" s="11">
        <f>Speed_Calc!B$5*E1928</f>
        <v>301.56031850010476</v>
      </c>
      <c r="G1928" s="15">
        <f>Speed_Calc!G$3+Speed_Calc!G$5*A1928^2</f>
        <v>163.54452639999238</v>
      </c>
      <c r="H1928" s="7">
        <f>(F1928-G1928)/Speed_Calc!G$2*9.806</f>
        <v>1.0025058202471866</v>
      </c>
      <c r="I1928" s="4">
        <f t="shared" si="121"/>
        <v>52.555555555554164</v>
      </c>
    </row>
    <row r="1929" spans="1:9" x14ac:dyDescent="0.15">
      <c r="A1929" s="11">
        <v>189.29999999999501</v>
      </c>
      <c r="B1929" s="16">
        <v>0.97</v>
      </c>
      <c r="C1929" s="11">
        <f t="shared" si="118"/>
        <v>7595.0954488986072</v>
      </c>
      <c r="D1929" s="11">
        <f t="shared" si="119"/>
        <v>234.92043571651848</v>
      </c>
      <c r="E1929" s="11">
        <f t="shared" si="120"/>
        <v>335.0687672660415</v>
      </c>
      <c r="F1929" s="11">
        <f>Speed_Calc!B$5*E1929</f>
        <v>301.56189053943734</v>
      </c>
      <c r="G1929" s="15">
        <f>Speed_Calc!G$3+Speed_Calc!G$5*A1929^2</f>
        <v>163.69630489999241</v>
      </c>
      <c r="H1929" s="7">
        <f>(F1929-G1929)/Speed_Calc!G$2*9.806</f>
        <v>1.0014147650225163</v>
      </c>
      <c r="I1929" s="4">
        <f t="shared" si="121"/>
        <v>52.583333333331943</v>
      </c>
    </row>
    <row r="1930" spans="1:9" x14ac:dyDescent="0.15">
      <c r="A1930" s="11">
        <v>189.399999999995</v>
      </c>
      <c r="B1930" s="16">
        <v>0.97</v>
      </c>
      <c r="C1930" s="11">
        <f t="shared" si="118"/>
        <v>7599.1076493470482</v>
      </c>
      <c r="D1930" s="11">
        <f t="shared" si="119"/>
        <v>235.0453699199856</v>
      </c>
      <c r="E1930" s="11">
        <f t="shared" si="120"/>
        <v>335.06995711931251</v>
      </c>
      <c r="F1930" s="11">
        <f>Speed_Calc!B$5*E1930</f>
        <v>301.56296140738124</v>
      </c>
      <c r="G1930" s="15">
        <f>Speed_Calc!G$3+Speed_Calc!G$5*A1930^2</f>
        <v>163.8481635999924</v>
      </c>
      <c r="H1930" s="7">
        <f>(F1930-G1930)/Speed_Calc!G$2*9.806</f>
        <v>1.0003194868883369</v>
      </c>
      <c r="I1930" s="4">
        <f t="shared" si="121"/>
        <v>52.611111111109722</v>
      </c>
    </row>
    <row r="1931" spans="1:9" x14ac:dyDescent="0.15">
      <c r="A1931" s="11">
        <v>189.499999999995</v>
      </c>
      <c r="B1931" s="16">
        <v>0.97</v>
      </c>
      <c r="C1931" s="11">
        <f t="shared" si="118"/>
        <v>7603.1198497954883</v>
      </c>
      <c r="D1931" s="11">
        <f t="shared" si="119"/>
        <v>235.16991266683902</v>
      </c>
      <c r="E1931" s="11">
        <f t="shared" si="120"/>
        <v>335.07058796859218</v>
      </c>
      <c r="F1931" s="11">
        <f>Speed_Calc!B$5*E1931</f>
        <v>301.56352917173297</v>
      </c>
      <c r="G1931" s="15">
        <f>Speed_Calc!G$3+Speed_Calc!G$5*A1931^2</f>
        <v>164.00010249999238</v>
      </c>
      <c r="H1931" s="7">
        <f>(F1931-G1931)/Speed_Calc!G$2*9.806</f>
        <v>0.99921997180969491</v>
      </c>
      <c r="I1931" s="4">
        <f t="shared" si="121"/>
        <v>52.6388888888875</v>
      </c>
    </row>
    <row r="1932" spans="1:9" x14ac:dyDescent="0.15">
      <c r="A1932" s="11">
        <v>189.59999999999499</v>
      </c>
      <c r="B1932" s="16">
        <v>0.97</v>
      </c>
      <c r="C1932" s="11">
        <f t="shared" si="118"/>
        <v>7607.1320502439285</v>
      </c>
      <c r="D1932" s="11">
        <f t="shared" si="119"/>
        <v>235.29406182615068</v>
      </c>
      <c r="E1932" s="11">
        <f t="shared" si="120"/>
        <v>335.07065766383101</v>
      </c>
      <c r="F1932" s="11">
        <f>Speed_Calc!B$5*E1932</f>
        <v>301.56359189744791</v>
      </c>
      <c r="G1932" s="15">
        <f>Speed_Calc!G$3+Speed_Calc!G$5*A1932^2</f>
        <v>164.1521215999924</v>
      </c>
      <c r="H1932" s="7">
        <f>(F1932-G1932)/Speed_Calc!G$2*9.806</f>
        <v>0.99811620573099902</v>
      </c>
      <c r="I1932" s="4">
        <f t="shared" si="121"/>
        <v>52.666666666665272</v>
      </c>
    </row>
    <row r="1933" spans="1:9" x14ac:dyDescent="0.15">
      <c r="A1933" s="11">
        <v>189.69999999999499</v>
      </c>
      <c r="B1933" s="16">
        <v>0.97</v>
      </c>
      <c r="C1933" s="11">
        <f t="shared" si="118"/>
        <v>7611.1442506923695</v>
      </c>
      <c r="D1933" s="11">
        <f t="shared" si="119"/>
        <v>235.41781526158888</v>
      </c>
      <c r="E1933" s="11">
        <f t="shared" si="120"/>
        <v>335.0701640518223</v>
      </c>
      <c r="F1933" s="11">
        <f>Speed_Calc!B$5*E1933</f>
        <v>301.56314764664006</v>
      </c>
      <c r="G1933" s="15">
        <f>Speed_Calc!G$3+Speed_Calc!G$5*A1933^2</f>
        <v>164.30422089999237</v>
      </c>
      <c r="H1933" s="7">
        <f>(F1933-G1933)/Speed_Calc!G$2*9.806</f>
        <v>0.99700817457602009</v>
      </c>
      <c r="I1933" s="4">
        <f t="shared" si="121"/>
        <v>52.69444444444305</v>
      </c>
    </row>
    <row r="1934" spans="1:9" x14ac:dyDescent="0.15">
      <c r="A1934" s="11">
        <v>189.79999999999501</v>
      </c>
      <c r="B1934" s="16">
        <v>0.97</v>
      </c>
      <c r="C1934" s="11">
        <f t="shared" si="118"/>
        <v>7615.1564511408133</v>
      </c>
      <c r="D1934" s="11">
        <f t="shared" si="119"/>
        <v>235.54117083141233</v>
      </c>
      <c r="E1934" s="11">
        <f t="shared" si="120"/>
        <v>335.06910497620123</v>
      </c>
      <c r="F1934" s="11">
        <f>Speed_Calc!B$5*E1934</f>
        <v>301.56219447858109</v>
      </c>
      <c r="G1934" s="15">
        <f>Speed_Calc!G$3+Speed_Calc!G$5*A1934^2</f>
        <v>164.45640039999239</v>
      </c>
      <c r="H1934" s="7">
        <f>(F1934-G1934)/Speed_Calc!G$2*9.806</f>
        <v>0.99589586424788201</v>
      </c>
      <c r="I1934" s="4">
        <f t="shared" si="121"/>
        <v>52.722222222220836</v>
      </c>
    </row>
    <row r="1935" spans="1:9" x14ac:dyDescent="0.15">
      <c r="A1935" s="11">
        <v>189.899999999995</v>
      </c>
      <c r="B1935" s="16">
        <v>0.97</v>
      </c>
      <c r="C1935" s="11">
        <f t="shared" ref="C1935:C1998" si="122">A1935/3.6/B$23/2/PI()*B$32*B$31*B1935*60</f>
        <v>7619.1686515892543</v>
      </c>
      <c r="D1935" s="11">
        <f t="shared" ref="D1935:D1998" si="123">-4.687*10^(-17)*C1935^5+9.129*10^(-13)*C1935^4-6.175*10^(-9)*C1935^3+1.799*10^(-5)*C1935^2+6.502*10^(-3)*C1935</f>
        <v>235.66412638846268</v>
      </c>
      <c r="E1935" s="11">
        <f t="shared" ref="E1935:E1998" si="124">D1935*75*B1935*B$31*B$32/B$23/C1935/2/PI()*60</f>
        <v>335.06747827744374</v>
      </c>
      <c r="F1935" s="11">
        <f>Speed_Calc!B$5*E1935</f>
        <v>301.56073044969935</v>
      </c>
      <c r="G1935" s="15">
        <f>Speed_Calc!G$3+Speed_Calc!G$5*A1935^2</f>
        <v>164.60866009999239</v>
      </c>
      <c r="H1935" s="7">
        <f>(F1935-G1935)/Speed_Calc!G$2*9.806</f>
        <v>0.99477926062905653</v>
      </c>
      <c r="I1935" s="4">
        <f t="shared" ref="I1935:I1998" si="125">A1935/3.6</f>
        <v>52.749999999998607</v>
      </c>
    </row>
    <row r="1936" spans="1:9" x14ac:dyDescent="0.15">
      <c r="A1936" s="11">
        <v>189.999999999995</v>
      </c>
      <c r="B1936" s="16">
        <v>0.97</v>
      </c>
      <c r="C1936" s="11">
        <f t="shared" si="122"/>
        <v>7623.1808520376944</v>
      </c>
      <c r="D1936" s="11">
        <f t="shared" si="123"/>
        <v>235.78667978016176</v>
      </c>
      <c r="E1936" s="11">
        <f t="shared" si="124"/>
        <v>335.06528179287017</v>
      </c>
      <c r="F1936" s="11">
        <f>Speed_Calc!B$5*E1936</f>
        <v>301.55875361358318</v>
      </c>
      <c r="G1936" s="15">
        <f>Speed_Calc!G$3+Speed_Calc!G$5*A1936^2</f>
        <v>164.76099999999238</v>
      </c>
      <c r="H1936" s="7">
        <f>(F1936-G1936)/Speed_Calc!G$2*9.806</f>
        <v>0.99365834958138621</v>
      </c>
      <c r="I1936" s="4">
        <f t="shared" si="125"/>
        <v>52.777777777776386</v>
      </c>
    </row>
    <row r="1937" spans="1:9" x14ac:dyDescent="0.15">
      <c r="A1937" s="11">
        <v>190.09999999999499</v>
      </c>
      <c r="B1937" s="16">
        <v>0.97</v>
      </c>
      <c r="C1937" s="11">
        <f t="shared" si="122"/>
        <v>7627.1930524861364</v>
      </c>
      <c r="D1937" s="11">
        <f t="shared" si="123"/>
        <v>235.90882884850376</v>
      </c>
      <c r="E1937" s="11">
        <f t="shared" si="124"/>
        <v>335.06251335664223</v>
      </c>
      <c r="F1937" s="11">
        <f>Speed_Calc!B$5*E1937</f>
        <v>301.55626202097801</v>
      </c>
      <c r="G1937" s="15">
        <f>Speed_Calc!G$3+Speed_Calc!G$5*A1937^2</f>
        <v>164.91342009999235</v>
      </c>
      <c r="H1937" s="7">
        <f>(F1937-G1937)/Speed_Calc!G$2*9.806</f>
        <v>0.99253311694606317</v>
      </c>
      <c r="I1937" s="4">
        <f t="shared" si="125"/>
        <v>52.805555555554164</v>
      </c>
    </row>
    <row r="1938" spans="1:9" x14ac:dyDescent="0.15">
      <c r="A1938" s="11">
        <v>190.19999999999499</v>
      </c>
      <c r="B1938" s="16">
        <v>0.97</v>
      </c>
      <c r="C1938" s="11">
        <f t="shared" si="122"/>
        <v>7631.2052529345756</v>
      </c>
      <c r="D1938" s="11">
        <f t="shared" si="123"/>
        <v>236.03057143004972</v>
      </c>
      <c r="E1938" s="11">
        <f t="shared" si="124"/>
        <v>335.05917079976393</v>
      </c>
      <c r="F1938" s="11">
        <f>Speed_Calc!B$5*E1938</f>
        <v>301.55325371978756</v>
      </c>
      <c r="G1938" s="15">
        <f>Speed_Calc!G$3+Speed_Calc!G$5*A1938^2</f>
        <v>165.06592039999234</v>
      </c>
      <c r="H1938" s="7">
        <f>(F1938-G1938)/Speed_Calc!G$2*9.806</f>
        <v>0.99140354854363844</v>
      </c>
      <c r="I1938" s="4">
        <f t="shared" si="125"/>
        <v>52.833333333331936</v>
      </c>
    </row>
    <row r="1939" spans="1:9" x14ac:dyDescent="0.15">
      <c r="A1939" s="11">
        <v>190.29999999999501</v>
      </c>
      <c r="B1939" s="16">
        <v>0.97</v>
      </c>
      <c r="C1939" s="11">
        <f t="shared" si="122"/>
        <v>7635.2174533830166</v>
      </c>
      <c r="D1939" s="11">
        <f t="shared" si="123"/>
        <v>236.15190535592041</v>
      </c>
      <c r="E1939" s="11">
        <f t="shared" si="124"/>
        <v>335.05525195007982</v>
      </c>
      <c r="F1939" s="11">
        <f>Speed_Calc!B$5*E1939</f>
        <v>301.54972675507184</v>
      </c>
      <c r="G1939" s="15">
        <f>Speed_Calc!G$3+Speed_Calc!G$5*A1939^2</f>
        <v>165.21850089999236</v>
      </c>
      <c r="H1939" s="7">
        <f>(F1939-G1939)/Speed_Calc!G$2*9.806</f>
        <v>0.99026963017400682</v>
      </c>
      <c r="I1939" s="4">
        <f t="shared" si="125"/>
        <v>52.861111111109722</v>
      </c>
    </row>
    <row r="1940" spans="1:9" x14ac:dyDescent="0.15">
      <c r="A1940" s="11">
        <v>190.399999999995</v>
      </c>
      <c r="B1940" s="16">
        <v>0.97</v>
      </c>
      <c r="C1940" s="11">
        <f t="shared" si="122"/>
        <v>7639.2296538314577</v>
      </c>
      <c r="D1940" s="11">
        <f t="shared" si="123"/>
        <v>236.27282845179386</v>
      </c>
      <c r="E1940" s="11">
        <f t="shared" si="124"/>
        <v>335.05075463227956</v>
      </c>
      <c r="F1940" s="11">
        <f>Speed_Calc!B$5*E1940</f>
        <v>301.5456791690516</v>
      </c>
      <c r="G1940" s="15">
        <f>Speed_Calc!G$3+Speed_Calc!G$5*A1940^2</f>
        <v>165.37116159999235</v>
      </c>
      <c r="H1940" s="7">
        <f>(F1940-G1940)/Speed_Calc!G$2*9.806</f>
        <v>0.98913134761644073</v>
      </c>
      <c r="I1940" s="4">
        <f t="shared" si="125"/>
        <v>52.8888888888875</v>
      </c>
    </row>
    <row r="1941" spans="1:9" x14ac:dyDescent="0.15">
      <c r="A1941" s="11">
        <v>190.499999999995</v>
      </c>
      <c r="B1941" s="16">
        <v>0.97</v>
      </c>
      <c r="C1941" s="11">
        <f t="shared" si="122"/>
        <v>7643.2418542798996</v>
      </c>
      <c r="D1941" s="11">
        <f t="shared" si="123"/>
        <v>236.39333853789617</v>
      </c>
      <c r="E1941" s="11">
        <f t="shared" si="124"/>
        <v>335.04567666789319</v>
      </c>
      <c r="F1941" s="11">
        <f>Speed_Calc!B$5*E1941</f>
        <v>301.54110900110391</v>
      </c>
      <c r="G1941" s="15">
        <f>Speed_Calc!G$3+Speed_Calc!G$5*A1941^2</f>
        <v>165.52390249999235</v>
      </c>
      <c r="H1941" s="7">
        <f>(F1941-G1941)/Speed_Calc!G$2*9.806</f>
        <v>0.98798868662955552</v>
      </c>
      <c r="I1941" s="4">
        <f t="shared" si="125"/>
        <v>52.916666666665279</v>
      </c>
    </row>
    <row r="1942" spans="1:9" x14ac:dyDescent="0.15">
      <c r="A1942" s="11">
        <v>190.59999999999499</v>
      </c>
      <c r="B1942" s="16">
        <v>0.97</v>
      </c>
      <c r="C1942" s="11">
        <f t="shared" si="122"/>
        <v>7647.2540547283388</v>
      </c>
      <c r="D1942" s="11">
        <f t="shared" si="123"/>
        <v>236.51343342899625</v>
      </c>
      <c r="E1942" s="11">
        <f t="shared" si="124"/>
        <v>335.04001587529211</v>
      </c>
      <c r="F1942" s="11">
        <f>Speed_Calc!B$5*E1942</f>
        <v>301.5360142877629</v>
      </c>
      <c r="G1942" s="15">
        <f>Speed_Calc!G$3+Speed_Calc!G$5*A1942^2</f>
        <v>165.67672359999236</v>
      </c>
      <c r="H1942" s="7">
        <f>(F1942-G1942)/Speed_Calc!G$2*9.806</f>
        <v>0.98684163295131688</v>
      </c>
      <c r="I1942" s="4">
        <f t="shared" si="125"/>
        <v>52.94444444444305</v>
      </c>
    </row>
    <row r="1943" spans="1:9" x14ac:dyDescent="0.15">
      <c r="A1943" s="11">
        <v>190.69999999999499</v>
      </c>
      <c r="B1943" s="16">
        <v>0.97</v>
      </c>
      <c r="C1943" s="11">
        <f t="shared" si="122"/>
        <v>7651.2662551767808</v>
      </c>
      <c r="D1943" s="11">
        <f t="shared" si="123"/>
        <v>236.63311093440353</v>
      </c>
      <c r="E1943" s="11">
        <f t="shared" si="124"/>
        <v>335.0337700696939</v>
      </c>
      <c r="F1943" s="11">
        <f>Speed_Calc!B$5*E1943</f>
        <v>301.5303930627245</v>
      </c>
      <c r="G1943" s="15">
        <f>Speed_Calc!G$3+Speed_Calc!G$5*A1943^2</f>
        <v>165.8296248999923</v>
      </c>
      <c r="H1943" s="7">
        <f>(F1943-G1943)/Speed_Calc!G$2*9.806</f>
        <v>0.98569017229907541</v>
      </c>
      <c r="I1943" s="4">
        <f t="shared" si="125"/>
        <v>52.972222222220829</v>
      </c>
    </row>
    <row r="1944" spans="1:9" x14ac:dyDescent="0.15">
      <c r="A1944" s="11">
        <v>190.79999999999501</v>
      </c>
      <c r="B1944" s="16">
        <v>0.97</v>
      </c>
      <c r="C1944" s="11">
        <f t="shared" si="122"/>
        <v>7655.2784556252227</v>
      </c>
      <c r="D1944" s="11">
        <f t="shared" si="123"/>
        <v>236.7523688579557</v>
      </c>
      <c r="E1944" s="11">
        <f t="shared" si="124"/>
        <v>335.02693706315358</v>
      </c>
      <c r="F1944" s="11">
        <f>Speed_Calc!B$5*E1944</f>
        <v>301.52424335683821</v>
      </c>
      <c r="G1944" s="15">
        <f>Speed_Calc!G$3+Speed_Calc!G$5*A1944^2</f>
        <v>165.98260639999233</v>
      </c>
      <c r="H1944" s="7">
        <f>(F1944-G1944)/Speed_Calc!G$2*9.806</f>
        <v>0.98453429036950413</v>
      </c>
      <c r="I1944" s="4">
        <f t="shared" si="125"/>
        <v>52.999999999998614</v>
      </c>
    </row>
    <row r="1945" spans="1:9" x14ac:dyDescent="0.15">
      <c r="A1945" s="11">
        <v>190.899999999995</v>
      </c>
      <c r="B1945" s="16">
        <v>0.97</v>
      </c>
      <c r="C1945" s="11">
        <f t="shared" si="122"/>
        <v>7659.2906560736637</v>
      </c>
      <c r="D1945" s="11">
        <f t="shared" si="123"/>
        <v>236.87120499801824</v>
      </c>
      <c r="E1945" s="11">
        <f t="shared" si="124"/>
        <v>335.01951466457086</v>
      </c>
      <c r="F1945" s="11">
        <f>Speed_Calc!B$5*E1945</f>
        <v>301.51756319811381</v>
      </c>
      <c r="G1945" s="15">
        <f>Speed_Calc!G$3+Speed_Calc!G$5*A1945^2</f>
        <v>166.13566809999233</v>
      </c>
      <c r="H1945" s="7">
        <f>(F1945-G1945)/Speed_Calc!G$2*9.806</f>
        <v>0.98337397283865113</v>
      </c>
      <c r="I1945" s="4">
        <f t="shared" si="125"/>
        <v>53.027777777776386</v>
      </c>
    </row>
    <row r="1946" spans="1:9" x14ac:dyDescent="0.15">
      <c r="A1946" s="11">
        <v>190.999999999995</v>
      </c>
      <c r="B1946" s="16">
        <v>0.97</v>
      </c>
      <c r="C1946" s="11">
        <f t="shared" si="122"/>
        <v>7663.3028565221057</v>
      </c>
      <c r="D1946" s="11">
        <f t="shared" si="123"/>
        <v>236.98961714747628</v>
      </c>
      <c r="E1946" s="11">
        <f t="shared" si="124"/>
        <v>335.01150067968717</v>
      </c>
      <c r="F1946" s="11">
        <f>Speed_Calc!B$5*E1946</f>
        <v>301.51035061171848</v>
      </c>
      <c r="G1946" s="15">
        <f>Speed_Calc!G$3+Speed_Calc!G$5*A1946^2</f>
        <v>166.28880999999231</v>
      </c>
      <c r="H1946" s="7">
        <f>(F1946-G1946)/Speed_Calc!G$2*9.806</f>
        <v>0.98220920536191614</v>
      </c>
      <c r="I1946" s="4">
        <f t="shared" si="125"/>
        <v>53.055555555554164</v>
      </c>
    </row>
    <row r="1947" spans="1:9" x14ac:dyDescent="0.15">
      <c r="A1947" s="11">
        <v>191.09999999999499</v>
      </c>
      <c r="B1947" s="16">
        <v>0.97</v>
      </c>
      <c r="C1947" s="11">
        <f t="shared" si="122"/>
        <v>7667.3150569705458</v>
      </c>
      <c r="D1947" s="11">
        <f t="shared" si="123"/>
        <v>237.10760309372989</v>
      </c>
      <c r="E1947" s="11">
        <f t="shared" si="124"/>
        <v>335.00289291108709</v>
      </c>
      <c r="F1947" s="11">
        <f>Speed_Calc!B$5*E1947</f>
        <v>301.5026036199784</v>
      </c>
      <c r="G1947" s="15">
        <f>Speed_Calc!G$3+Speed_Calc!G$5*A1947^2</f>
        <v>166.4420320999923</v>
      </c>
      <c r="H1947" s="7">
        <f>(F1947-G1947)/Speed_Calc!G$2*9.806</f>
        <v>0.98103997357406192</v>
      </c>
      <c r="I1947" s="4">
        <f t="shared" si="125"/>
        <v>53.083333333331943</v>
      </c>
    </row>
    <row r="1948" spans="1:9" x14ac:dyDescent="0.15">
      <c r="A1948" s="11">
        <v>191.19999999999499</v>
      </c>
      <c r="B1948" s="16">
        <v>0.97</v>
      </c>
      <c r="C1948" s="11">
        <f t="shared" si="122"/>
        <v>7671.327257418985</v>
      </c>
      <c r="D1948" s="11">
        <f t="shared" si="123"/>
        <v>237.22516061868575</v>
      </c>
      <c r="E1948" s="11">
        <f t="shared" si="124"/>
        <v>334.9936891581948</v>
      </c>
      <c r="F1948" s="11">
        <f>Speed_Calc!B$5*E1948</f>
        <v>301.49432024237535</v>
      </c>
      <c r="G1948" s="15">
        <f>Speed_Calc!G$3+Speed_Calc!G$5*A1948^2</f>
        <v>166.59533439999228</v>
      </c>
      <c r="H1948" s="7">
        <f>(F1948-G1948)/Speed_Calc!G$2*9.806</f>
        <v>0.97986626308919134</v>
      </c>
      <c r="I1948" s="4">
        <f t="shared" si="125"/>
        <v>53.111111111109714</v>
      </c>
    </row>
    <row r="1949" spans="1:9" x14ac:dyDescent="0.15">
      <c r="A1949" s="11">
        <v>191.29999999999501</v>
      </c>
      <c r="B1949" s="16">
        <v>0.97</v>
      </c>
      <c r="C1949" s="11">
        <f t="shared" si="122"/>
        <v>7675.3394578674261</v>
      </c>
      <c r="D1949" s="11">
        <f t="shared" si="123"/>
        <v>237.3422874987557</v>
      </c>
      <c r="E1949" s="11">
        <f t="shared" si="124"/>
        <v>334.98388721728031</v>
      </c>
      <c r="F1949" s="11">
        <f>Speed_Calc!B$5*E1949</f>
        <v>301.48549849555229</v>
      </c>
      <c r="G1949" s="15">
        <f>Speed_Calc!G$3+Speed_Calc!G$5*A1949^2</f>
        <v>166.74871689999233</v>
      </c>
      <c r="H1949" s="7">
        <f>(F1949-G1949)/Speed_Calc!G$2*9.806</f>
        <v>0.97868805950078586</v>
      </c>
      <c r="I1949" s="4">
        <f t="shared" si="125"/>
        <v>53.1388888888875</v>
      </c>
    </row>
    <row r="1950" spans="1:9" x14ac:dyDescent="0.15">
      <c r="A1950" s="11">
        <v>191.399999999995</v>
      </c>
      <c r="B1950" s="16">
        <v>0.97</v>
      </c>
      <c r="C1950" s="11">
        <f t="shared" si="122"/>
        <v>7679.3516583158689</v>
      </c>
      <c r="D1950" s="11">
        <f t="shared" si="123"/>
        <v>237.45898150484575</v>
      </c>
      <c r="E1950" s="11">
        <f t="shared" si="124"/>
        <v>334.97348488145258</v>
      </c>
      <c r="F1950" s="11">
        <f>Speed_Calc!B$5*E1950</f>
        <v>301.47613639330734</v>
      </c>
      <c r="G1950" s="15">
        <f>Speed_Calc!G$3+Speed_Calc!G$5*A1950^2</f>
        <v>166.90217959999231</v>
      </c>
      <c r="H1950" s="7">
        <f>(F1950-G1950)/Speed_Calc!G$2*9.806</f>
        <v>0.97750534838166458</v>
      </c>
      <c r="I1950" s="4">
        <f t="shared" si="125"/>
        <v>53.166666666665279</v>
      </c>
    </row>
    <row r="1951" spans="1:9" x14ac:dyDescent="0.15">
      <c r="A1951" s="11">
        <v>191.499999999995</v>
      </c>
      <c r="B1951" s="16">
        <v>0.97</v>
      </c>
      <c r="C1951" s="11">
        <f t="shared" si="122"/>
        <v>7683.3638587643081</v>
      </c>
      <c r="D1951" s="11">
        <f t="shared" si="123"/>
        <v>237.57524040235381</v>
      </c>
      <c r="E1951" s="11">
        <f t="shared" si="124"/>
        <v>334.96247994066425</v>
      </c>
      <c r="F1951" s="11">
        <f>Speed_Calc!B$5*E1951</f>
        <v>301.46623194659782</v>
      </c>
      <c r="G1951" s="15">
        <f>Speed_Calc!G$3+Speed_Calc!G$5*A1951^2</f>
        <v>167.05572249999233</v>
      </c>
      <c r="H1951" s="7">
        <f>(F1951-G1951)/Speed_Calc!G$2*9.806</f>
        <v>0.97631811528400991</v>
      </c>
      <c r="I1951" s="4">
        <f t="shared" si="125"/>
        <v>53.19444444444305</v>
      </c>
    </row>
    <row r="1952" spans="1:9" x14ac:dyDescent="0.15">
      <c r="A1952" s="11">
        <v>191.59999999999499</v>
      </c>
      <c r="B1952" s="16">
        <v>0.97</v>
      </c>
      <c r="C1952" s="11">
        <f t="shared" si="122"/>
        <v>7687.3760592127492</v>
      </c>
      <c r="D1952" s="11">
        <f t="shared" si="123"/>
        <v>237.6910619511635</v>
      </c>
      <c r="E1952" s="11">
        <f t="shared" si="124"/>
        <v>334.95087018171114</v>
      </c>
      <c r="F1952" s="11">
        <f>Speed_Calc!B$5*E1952</f>
        <v>301.45578316354005</v>
      </c>
      <c r="G1952" s="15">
        <f>Speed_Calc!G$3+Speed_Calc!G$5*A1952^2</f>
        <v>167.2093455999923</v>
      </c>
      <c r="H1952" s="7">
        <f>(F1952-G1952)/Speed_Calc!G$2*9.806</f>
        <v>0.97512634573936963</v>
      </c>
      <c r="I1952" s="4">
        <f t="shared" si="125"/>
        <v>53.222222222220829</v>
      </c>
    </row>
    <row r="1953" spans="1:9" x14ac:dyDescent="0.15">
      <c r="A1953" s="11">
        <v>191.69999999999499</v>
      </c>
      <c r="B1953" s="16">
        <v>0.97</v>
      </c>
      <c r="C1953" s="11">
        <f t="shared" si="122"/>
        <v>7691.3882596611911</v>
      </c>
      <c r="D1953" s="11">
        <f t="shared" si="123"/>
        <v>237.80644390563691</v>
      </c>
      <c r="E1953" s="11">
        <f t="shared" si="124"/>
        <v>334.93865338822968</v>
      </c>
      <c r="F1953" s="11">
        <f>Speed_Calc!B$5*E1953</f>
        <v>301.44478804940672</v>
      </c>
      <c r="G1953" s="15">
        <f>Speed_Calc!G$3+Speed_Calc!G$5*A1953^2</f>
        <v>167.36304889999229</v>
      </c>
      <c r="H1953" s="7">
        <f>(F1953-G1953)/Speed_Calc!G$2*9.806</f>
        <v>0.97393002525863537</v>
      </c>
      <c r="I1953" s="4">
        <f t="shared" si="125"/>
        <v>53.249999999998607</v>
      </c>
    </row>
    <row r="1954" spans="1:9" x14ac:dyDescent="0.15">
      <c r="A1954" s="11">
        <v>191.79999999999501</v>
      </c>
      <c r="B1954" s="16">
        <v>0.97</v>
      </c>
      <c r="C1954" s="11">
        <f t="shared" si="122"/>
        <v>7695.4004601096321</v>
      </c>
      <c r="D1954" s="11">
        <f t="shared" si="123"/>
        <v>237.92138401460889</v>
      </c>
      <c r="E1954" s="11">
        <f t="shared" si="124"/>
        <v>334.92582734069896</v>
      </c>
      <c r="F1954" s="11">
        <f>Speed_Calc!B$5*E1954</f>
        <v>301.43324460662905</v>
      </c>
      <c r="G1954" s="15">
        <f>Speed_Calc!G$3+Speed_Calc!G$5*A1954^2</f>
        <v>167.5168323999923</v>
      </c>
      <c r="H1954" s="7">
        <f>(F1954-G1954)/Speed_Calc!G$2*9.806</f>
        <v>0.97272913933205907</v>
      </c>
      <c r="I1954" s="4">
        <f t="shared" si="125"/>
        <v>53.277777777776393</v>
      </c>
    </row>
    <row r="1955" spans="1:9" x14ac:dyDescent="0.15">
      <c r="A1955" s="11">
        <v>191.899999999995</v>
      </c>
      <c r="B1955" s="16">
        <v>0.97</v>
      </c>
      <c r="C1955" s="11">
        <f t="shared" si="122"/>
        <v>7699.4126605580723</v>
      </c>
      <c r="D1955" s="11">
        <f t="shared" si="123"/>
        <v>238.03588002138207</v>
      </c>
      <c r="E1955" s="11">
        <f t="shared" si="124"/>
        <v>334.91238981644005</v>
      </c>
      <c r="F1955" s="11">
        <f>Speed_Calc!B$5*E1955</f>
        <v>301.42115083479604</v>
      </c>
      <c r="G1955" s="15">
        <f>Speed_Calc!G$3+Speed_Calc!G$5*A1955^2</f>
        <v>167.67069609999228</v>
      </c>
      <c r="H1955" s="7">
        <f>(F1955-G1955)/Speed_Calc!G$2*9.806</f>
        <v>0.97152367342924861</v>
      </c>
      <c r="I1955" s="4">
        <f t="shared" si="125"/>
        <v>53.305555555554164</v>
      </c>
    </row>
    <row r="1956" spans="1:9" x14ac:dyDescent="0.15">
      <c r="A1956" s="11">
        <v>191.999999999995</v>
      </c>
      <c r="B1956" s="16">
        <v>0.97</v>
      </c>
      <c r="C1956" s="11">
        <f t="shared" si="122"/>
        <v>7703.4248610065151</v>
      </c>
      <c r="D1956" s="11">
        <f t="shared" si="123"/>
        <v>238.14992966372139</v>
      </c>
      <c r="E1956" s="11">
        <f t="shared" si="124"/>
        <v>334.89833858961691</v>
      </c>
      <c r="F1956" s="11">
        <f>Speed_Calc!B$5*E1956</f>
        <v>301.40850473065524</v>
      </c>
      <c r="G1956" s="15">
        <f>Speed_Calc!G$3+Speed_Calc!G$5*A1956^2</f>
        <v>167.82463999999229</v>
      </c>
      <c r="H1956" s="7">
        <f>(F1956-G1956)/Speed_Calc!G$2*9.806</f>
        <v>0.97031361299917096</v>
      </c>
      <c r="I1956" s="4">
        <f t="shared" si="125"/>
        <v>53.333333333331943</v>
      </c>
    </row>
    <row r="1957" spans="1:9" x14ac:dyDescent="0.15">
      <c r="A1957" s="11">
        <v>192.09999999999499</v>
      </c>
      <c r="B1957" s="16">
        <v>0.97</v>
      </c>
      <c r="C1957" s="11">
        <f t="shared" si="122"/>
        <v>7707.4370614549553</v>
      </c>
      <c r="D1957" s="11">
        <f t="shared" si="123"/>
        <v>238.26353067384775</v>
      </c>
      <c r="E1957" s="11">
        <f t="shared" si="124"/>
        <v>334.88367143123668</v>
      </c>
      <c r="F1957" s="11">
        <f>Speed_Calc!B$5*E1957</f>
        <v>301.39530428811304</v>
      </c>
      <c r="G1957" s="15">
        <f>Speed_Calc!G$3+Speed_Calc!G$5*A1957^2</f>
        <v>167.97866409999227</v>
      </c>
      <c r="H1957" s="7">
        <f>(F1957-G1957)/Speed_Calc!G$2*9.806</f>
        <v>0.96909894347015713</v>
      </c>
      <c r="I1957" s="4">
        <f t="shared" si="125"/>
        <v>53.361111111109722</v>
      </c>
    </row>
    <row r="1958" spans="1:9" x14ac:dyDescent="0.15">
      <c r="A1958" s="11">
        <v>192.19999999999499</v>
      </c>
      <c r="B1958" s="16">
        <v>0.97</v>
      </c>
      <c r="C1958" s="11">
        <f t="shared" si="122"/>
        <v>7711.4492619033963</v>
      </c>
      <c r="D1958" s="11">
        <f t="shared" si="123"/>
        <v>238.37668077842866</v>
      </c>
      <c r="E1958" s="11">
        <f t="shared" si="124"/>
        <v>334.86838610914367</v>
      </c>
      <c r="F1958" s="11">
        <f>Speed_Calc!B$5*E1958</f>
        <v>301.38154749822934</v>
      </c>
      <c r="G1958" s="15">
        <f>Speed_Calc!G$3+Speed_Calc!G$5*A1958^2</f>
        <v>168.13276839999227</v>
      </c>
      <c r="H1958" s="7">
        <f>(F1958-G1958)/Speed_Calc!G$2*9.806</f>
        <v>0.96787965024986111</v>
      </c>
      <c r="I1958" s="4">
        <f t="shared" si="125"/>
        <v>53.388888888887493</v>
      </c>
    </row>
    <row r="1959" spans="1:9" x14ac:dyDescent="0.15">
      <c r="A1959" s="11">
        <v>192.29999999999501</v>
      </c>
      <c r="B1959" s="16">
        <v>0.97</v>
      </c>
      <c r="C1959" s="11">
        <f t="shared" si="122"/>
        <v>7715.4614623518373</v>
      </c>
      <c r="D1959" s="11">
        <f t="shared" si="123"/>
        <v>238.48937769858122</v>
      </c>
      <c r="E1959" s="11">
        <f t="shared" si="124"/>
        <v>334.85248038803229</v>
      </c>
      <c r="F1959" s="11">
        <f>Speed_Calc!B$5*E1959</f>
        <v>301.36723234922908</v>
      </c>
      <c r="G1959" s="15">
        <f>Speed_Calc!G$3+Speed_Calc!G$5*A1959^2</f>
        <v>168.28695289999229</v>
      </c>
      <c r="H1959" s="7">
        <f>(F1959-G1959)/Speed_Calc!G$2*9.806</f>
        <v>0.96665571872534506</v>
      </c>
      <c r="I1959" s="4">
        <f t="shared" si="125"/>
        <v>53.416666666665279</v>
      </c>
    </row>
    <row r="1960" spans="1:9" x14ac:dyDescent="0.15">
      <c r="A1960" s="11">
        <v>192.399999999995</v>
      </c>
      <c r="B1960" s="16">
        <v>0.97</v>
      </c>
      <c r="C1960" s="11">
        <f t="shared" si="122"/>
        <v>7719.4736628002793</v>
      </c>
      <c r="D1960" s="11">
        <f t="shared" si="123"/>
        <v>238.60161914985619</v>
      </c>
      <c r="E1960" s="11">
        <f t="shared" si="124"/>
        <v>334.83595202943258</v>
      </c>
      <c r="F1960" s="11">
        <f>Speed_Calc!B$5*E1960</f>
        <v>301.35235682648931</v>
      </c>
      <c r="G1960" s="15">
        <f>Speed_Calc!G$3+Speed_Calc!G$5*A1960^2</f>
        <v>168.44121759999226</v>
      </c>
      <c r="H1960" s="7">
        <f>(F1960-G1960)/Speed_Calc!G$2*9.806</f>
        <v>0.96542713426298521</v>
      </c>
      <c r="I1960" s="4">
        <f t="shared" si="125"/>
        <v>53.444444444443057</v>
      </c>
    </row>
    <row r="1961" spans="1:9" x14ac:dyDescent="0.15">
      <c r="A1961" s="11">
        <v>192.499999999995</v>
      </c>
      <c r="B1961" s="16">
        <v>0.97</v>
      </c>
      <c r="C1961" s="11">
        <f t="shared" si="122"/>
        <v>7723.4858632487185</v>
      </c>
      <c r="D1961" s="11">
        <f t="shared" si="123"/>
        <v>238.71340284223868</v>
      </c>
      <c r="E1961" s="11">
        <f t="shared" si="124"/>
        <v>334.8187987917201</v>
      </c>
      <c r="F1961" s="11">
        <f>Speed_Calc!B$5*E1961</f>
        <v>301.33691891254807</v>
      </c>
      <c r="G1961" s="15">
        <f>Speed_Calc!G$3+Speed_Calc!G$5*A1961^2</f>
        <v>168.59556249999227</v>
      </c>
      <c r="H1961" s="7">
        <f>(F1961-G1961)/Speed_Calc!G$2*9.806</f>
        <v>0.96419388220853486</v>
      </c>
      <c r="I1961" s="4">
        <f t="shared" si="125"/>
        <v>53.472222222220829</v>
      </c>
    </row>
    <row r="1962" spans="1:9" x14ac:dyDescent="0.15">
      <c r="A1962" s="11">
        <v>192.59999999999499</v>
      </c>
      <c r="B1962" s="16">
        <v>0.97</v>
      </c>
      <c r="C1962" s="11">
        <f t="shared" si="122"/>
        <v>7727.4980636971595</v>
      </c>
      <c r="D1962" s="11">
        <f t="shared" si="123"/>
        <v>238.82472648013925</v>
      </c>
      <c r="E1962" s="11">
        <f t="shared" si="124"/>
        <v>334.80101843011045</v>
      </c>
      <c r="F1962" s="11">
        <f>Speed_Calc!B$5*E1962</f>
        <v>301.32091658709942</v>
      </c>
      <c r="G1962" s="15">
        <f>Speed_Calc!G$3+Speed_Calc!G$5*A1962^2</f>
        <v>168.74998759999227</v>
      </c>
      <c r="H1962" s="7">
        <f>(F1962-G1962)/Speed_Calc!G$2*9.806</f>
        <v>0.96295594788709082</v>
      </c>
      <c r="I1962" s="4">
        <f t="shared" si="125"/>
        <v>53.499999999998607</v>
      </c>
    </row>
    <row r="1963" spans="1:9" x14ac:dyDescent="0.15">
      <c r="A1963" s="11">
        <v>192.69999999999499</v>
      </c>
      <c r="B1963" s="16">
        <v>0.97</v>
      </c>
      <c r="C1963" s="11">
        <f t="shared" si="122"/>
        <v>7731.5102641455996</v>
      </c>
      <c r="D1963" s="11">
        <f t="shared" si="123"/>
        <v>238.93558776239129</v>
      </c>
      <c r="E1963" s="11">
        <f t="shared" si="124"/>
        <v>334.78260869666502</v>
      </c>
      <c r="F1963" s="11">
        <f>Speed_Calc!B$5*E1963</f>
        <v>301.30434782699854</v>
      </c>
      <c r="G1963" s="15">
        <f>Speed_Calc!G$3+Speed_Calc!G$5*A1963^2</f>
        <v>168.90449289999222</v>
      </c>
      <c r="H1963" s="7">
        <f>(F1963-G1963)/Speed_Calc!G$2*9.806</f>
        <v>0.96171331660312886</v>
      </c>
      <c r="I1963" s="4">
        <f t="shared" si="125"/>
        <v>53.527777777776386</v>
      </c>
    </row>
    <row r="1964" spans="1:9" x14ac:dyDescent="0.15">
      <c r="A1964" s="11">
        <v>192.79999999999501</v>
      </c>
      <c r="B1964" s="16">
        <v>0.97</v>
      </c>
      <c r="C1964" s="11">
        <f t="shared" si="122"/>
        <v>7735.5224645940407</v>
      </c>
      <c r="D1964" s="11">
        <f t="shared" si="123"/>
        <v>239.04598438224042</v>
      </c>
      <c r="E1964" s="11">
        <f t="shared" si="124"/>
        <v>334.76356734028326</v>
      </c>
      <c r="F1964" s="11">
        <f>Speed_Calc!B$5*E1964</f>
        <v>301.28721060625492</v>
      </c>
      <c r="G1964" s="15">
        <f>Speed_Calc!G$3+Speed_Calc!G$5*A1964^2</f>
        <v>169.05907839999227</v>
      </c>
      <c r="H1964" s="7">
        <f>(F1964-G1964)/Speed_Calc!G$2*9.806</f>
        <v>0.96046597364045283</v>
      </c>
      <c r="I1964" s="4">
        <f t="shared" si="125"/>
        <v>53.555555555554164</v>
      </c>
    </row>
    <row r="1965" spans="1:9" x14ac:dyDescent="0.15">
      <c r="A1965" s="11">
        <v>192.899999999995</v>
      </c>
      <c r="B1965" s="16">
        <v>0.97</v>
      </c>
      <c r="C1965" s="11">
        <f t="shared" si="122"/>
        <v>7739.5346650424826</v>
      </c>
      <c r="D1965" s="11">
        <f t="shared" si="123"/>
        <v>239.15591402734299</v>
      </c>
      <c r="E1965" s="11">
        <f t="shared" si="124"/>
        <v>334.74389210670961</v>
      </c>
      <c r="F1965" s="11">
        <f>Speed_Calc!B$5*E1965</f>
        <v>301.26950289603866</v>
      </c>
      <c r="G1965" s="15">
        <f>Speed_Calc!G$3+Speed_Calc!G$5*A1965^2</f>
        <v>169.21374409999228</v>
      </c>
      <c r="H1965" s="7">
        <f>(F1965-G1965)/Speed_Calc!G$2*9.806</f>
        <v>0.95921390426224495</v>
      </c>
      <c r="I1965" s="4">
        <f t="shared" si="125"/>
        <v>53.583333333331943</v>
      </c>
    </row>
    <row r="1966" spans="1:9" x14ac:dyDescent="0.15">
      <c r="A1966" s="11">
        <v>192.999999999995</v>
      </c>
      <c r="B1966" s="16">
        <v>0.97</v>
      </c>
      <c r="C1966" s="11">
        <f t="shared" si="122"/>
        <v>7743.5468654909218</v>
      </c>
      <c r="D1966" s="11">
        <f t="shared" si="123"/>
        <v>239.26537437975662</v>
      </c>
      <c r="E1966" s="11">
        <f t="shared" si="124"/>
        <v>334.72358073852848</v>
      </c>
      <c r="F1966" s="11">
        <f>Speed_Calc!B$5*E1966</f>
        <v>301.25122266467565</v>
      </c>
      <c r="G1966" s="15">
        <f>Speed_Calc!G$3+Speed_Calc!G$5*A1966^2</f>
        <v>169.36848999999225</v>
      </c>
      <c r="H1966" s="7">
        <f>(F1966-G1966)/Speed_Calc!G$2*9.806</f>
        <v>0.95795709371102611</v>
      </c>
      <c r="I1966" s="4">
        <f t="shared" si="125"/>
        <v>53.611111111109722</v>
      </c>
    </row>
    <row r="1967" spans="1:9" x14ac:dyDescent="0.15">
      <c r="A1967" s="11">
        <v>193.09999999999499</v>
      </c>
      <c r="B1967" s="16">
        <v>0.97</v>
      </c>
      <c r="C1967" s="11">
        <f t="shared" si="122"/>
        <v>7747.5590659393638</v>
      </c>
      <c r="D1967" s="11">
        <f t="shared" si="123"/>
        <v>239.37436311593891</v>
      </c>
      <c r="E1967" s="11">
        <f t="shared" si="124"/>
        <v>334.70263097516931</v>
      </c>
      <c r="F1967" s="11">
        <f>Speed_Calc!B$5*E1967</f>
        <v>301.23236787765239</v>
      </c>
      <c r="G1967" s="15">
        <f>Speed_Calc!G$3+Speed_Calc!G$5*A1967^2</f>
        <v>169.52331609999223</v>
      </c>
      <c r="H1967" s="7">
        <f>(F1967-G1967)/Speed_Calc!G$2*9.806</f>
        <v>0.956695527208693</v>
      </c>
      <c r="I1967" s="4">
        <f t="shared" si="125"/>
        <v>53.638888888887493</v>
      </c>
    </row>
    <row r="1968" spans="1:9" x14ac:dyDescent="0.15">
      <c r="A1968" s="11">
        <v>193.19999999999499</v>
      </c>
      <c r="B1968" s="16">
        <v>0.97</v>
      </c>
      <c r="C1968" s="11">
        <f t="shared" si="122"/>
        <v>7751.5712663878048</v>
      </c>
      <c r="D1968" s="11">
        <f t="shared" si="123"/>
        <v>239.48287790673663</v>
      </c>
      <c r="E1968" s="11">
        <f t="shared" si="124"/>
        <v>334.68104055290149</v>
      </c>
      <c r="F1968" s="11">
        <f>Speed_Calc!B$5*E1968</f>
        <v>301.21293649761134</v>
      </c>
      <c r="G1968" s="15">
        <f>Speed_Calc!G$3+Speed_Calc!G$5*A1968^2</f>
        <v>169.67822239999222</v>
      </c>
      <c r="H1968" s="7">
        <f>(F1968-G1968)/Speed_Calc!G$2*9.806</f>
        <v>0.95542918995648374</v>
      </c>
      <c r="I1968" s="4">
        <f t="shared" si="125"/>
        <v>53.666666666665272</v>
      </c>
    </row>
    <row r="1969" spans="1:9" x14ac:dyDescent="0.15">
      <c r="A1969" s="11">
        <v>193.29999999999501</v>
      </c>
      <c r="B1969" s="16">
        <v>0.97</v>
      </c>
      <c r="C1969" s="11">
        <f t="shared" si="122"/>
        <v>7755.5834668362477</v>
      </c>
      <c r="D1969" s="11">
        <f t="shared" si="123"/>
        <v>239.59091641738348</v>
      </c>
      <c r="E1969" s="11">
        <f t="shared" si="124"/>
        <v>334.65880720483813</v>
      </c>
      <c r="F1969" s="11">
        <f>Speed_Calc!B$5*E1969</f>
        <v>301.1929264843543</v>
      </c>
      <c r="G1969" s="15">
        <f>Speed_Calc!G$3+Speed_Calc!G$5*A1969^2</f>
        <v>169.83320889999226</v>
      </c>
      <c r="H1969" s="7">
        <f>(F1969-G1969)/Speed_Calc!G$2*9.806</f>
        <v>0.95415806713500306</v>
      </c>
      <c r="I1969" s="4">
        <f t="shared" si="125"/>
        <v>53.694444444443057</v>
      </c>
    </row>
    <row r="1970" spans="1:9" x14ac:dyDescent="0.15">
      <c r="A1970" s="11">
        <v>193.399999999995</v>
      </c>
      <c r="B1970" s="16">
        <v>0.97</v>
      </c>
      <c r="C1970" s="11">
        <f t="shared" si="122"/>
        <v>7759.5956672846878</v>
      </c>
      <c r="D1970" s="11">
        <f t="shared" si="123"/>
        <v>239.69847630749121</v>
      </c>
      <c r="E1970" s="11">
        <f t="shared" si="124"/>
        <v>334.63592866093228</v>
      </c>
      <c r="F1970" s="11">
        <f>Speed_Calc!B$5*E1970</f>
        <v>301.17233579483906</v>
      </c>
      <c r="G1970" s="15">
        <f>Speed_Calc!G$3+Speed_Calc!G$5*A1970^2</f>
        <v>169.98827559999225</v>
      </c>
      <c r="H1970" s="7">
        <f>(F1970-G1970)/Speed_Calc!G$2*9.806</f>
        <v>0.95288214390419823</v>
      </c>
      <c r="I1970" s="4">
        <f t="shared" si="125"/>
        <v>53.722222222220836</v>
      </c>
    </row>
    <row r="1971" spans="1:9" x14ac:dyDescent="0.15">
      <c r="A1971" s="11">
        <v>193.499999999995</v>
      </c>
      <c r="B1971" s="16">
        <v>0.97</v>
      </c>
      <c r="C1971" s="11">
        <f t="shared" si="122"/>
        <v>7763.6078677331288</v>
      </c>
      <c r="D1971" s="11">
        <f t="shared" si="123"/>
        <v>239.80555523104741</v>
      </c>
      <c r="E1971" s="11">
        <f t="shared" si="124"/>
        <v>334.61240264798181</v>
      </c>
      <c r="F1971" s="11">
        <f>Speed_Calc!B$5*E1971</f>
        <v>301.15116238318365</v>
      </c>
      <c r="G1971" s="15">
        <f>Speed_Calc!G$3+Speed_Calc!G$5*A1971^2</f>
        <v>170.14342249999223</v>
      </c>
      <c r="H1971" s="7">
        <f>(F1971-G1971)/Speed_Calc!G$2*9.806</f>
        <v>0.95160140540338878</v>
      </c>
      <c r="I1971" s="4">
        <f t="shared" si="125"/>
        <v>53.749999999998607</v>
      </c>
    </row>
    <row r="1972" spans="1:9" x14ac:dyDescent="0.15">
      <c r="A1972" s="11">
        <v>193.59999999999499</v>
      </c>
      <c r="B1972" s="16">
        <v>0.97</v>
      </c>
      <c r="C1972" s="11">
        <f t="shared" si="122"/>
        <v>7767.620068181569</v>
      </c>
      <c r="D1972" s="11">
        <f t="shared" si="123"/>
        <v>239.91215083640708</v>
      </c>
      <c r="E1972" s="11">
        <f t="shared" si="124"/>
        <v>334.58822688962601</v>
      </c>
      <c r="F1972" s="11">
        <f>Speed_Calc!B$5*E1972</f>
        <v>301.12940420066343</v>
      </c>
      <c r="G1972" s="15">
        <f>Speed_Calc!G$3+Speed_Calc!G$5*A1972^2</f>
        <v>170.29864959999222</v>
      </c>
      <c r="H1972" s="7">
        <f>(F1972-G1972)/Speed_Calc!G$2*9.806</f>
        <v>0.95031583675124576</v>
      </c>
      <c r="I1972" s="4">
        <f t="shared" si="125"/>
        <v>53.777777777776386</v>
      </c>
    </row>
    <row r="1973" spans="1:9" x14ac:dyDescent="0.15">
      <c r="A1973" s="11">
        <v>193.69999999999499</v>
      </c>
      <c r="B1973" s="16">
        <v>0.97</v>
      </c>
      <c r="C1973" s="11">
        <f t="shared" si="122"/>
        <v>7771.6322686300118</v>
      </c>
      <c r="D1973" s="11">
        <f t="shared" si="123"/>
        <v>240.0182607662864</v>
      </c>
      <c r="E1973" s="11">
        <f t="shared" si="124"/>
        <v>334.56339910634483</v>
      </c>
      <c r="F1973" s="11">
        <f>Speed_Calc!B$5*E1973</f>
        <v>301.10705919571035</v>
      </c>
      <c r="G1973" s="15">
        <f>Speed_Calc!G$3+Speed_Calc!G$5*A1973^2</f>
        <v>170.45395689999222</v>
      </c>
      <c r="H1973" s="7">
        <f>(F1973-G1973)/Speed_Calc!G$2*9.806</f>
        <v>0.94902542304578663</v>
      </c>
      <c r="I1973" s="4">
        <f t="shared" si="125"/>
        <v>53.805555555554164</v>
      </c>
    </row>
    <row r="1974" spans="1:9" x14ac:dyDescent="0.15">
      <c r="A1974" s="11">
        <v>193.79999999999501</v>
      </c>
      <c r="B1974" s="16">
        <v>0.97</v>
      </c>
      <c r="C1974" s="11">
        <f t="shared" si="122"/>
        <v>7775.644469078451</v>
      </c>
      <c r="D1974" s="11">
        <f t="shared" si="123"/>
        <v>240.12388265775985</v>
      </c>
      <c r="E1974" s="11">
        <f t="shared" si="124"/>
        <v>334.53791701546362</v>
      </c>
      <c r="F1974" s="11">
        <f>Speed_Calc!B$5*E1974</f>
        <v>301.08412531391724</v>
      </c>
      <c r="G1974" s="15">
        <f>Speed_Calc!G$3+Speed_Calc!G$5*A1974^2</f>
        <v>170.60934439999224</v>
      </c>
      <c r="H1974" s="7">
        <f>(F1974-G1974)/Speed_Calc!G$2*9.806</f>
        <v>0.94773014936440625</v>
      </c>
      <c r="I1974" s="4">
        <f t="shared" si="125"/>
        <v>53.833333333331943</v>
      </c>
    </row>
    <row r="1975" spans="1:9" x14ac:dyDescent="0.15">
      <c r="A1975" s="11">
        <v>193.899999999995</v>
      </c>
      <c r="B1975" s="16">
        <v>0.97</v>
      </c>
      <c r="C1975" s="11">
        <f t="shared" si="122"/>
        <v>7779.6566695268912</v>
      </c>
      <c r="D1975" s="11">
        <f t="shared" si="123"/>
        <v>240.22901414225024</v>
      </c>
      <c r="E1975" s="11">
        <f t="shared" si="124"/>
        <v>334.51177833114622</v>
      </c>
      <c r="F1975" s="11">
        <f>Speed_Calc!B$5*E1975</f>
        <v>301.06060049803159</v>
      </c>
      <c r="G1975" s="15">
        <f>Speed_Calc!G$3+Speed_Calc!G$5*A1975^2</f>
        <v>170.76481209999221</v>
      </c>
      <c r="H1975" s="7">
        <f>(F1975-G1975)/Speed_Calc!G$2*9.806</f>
        <v>0.94643000076383266</v>
      </c>
      <c r="I1975" s="4">
        <f t="shared" si="125"/>
        <v>53.861111111109722</v>
      </c>
    </row>
    <row r="1976" spans="1:9" x14ac:dyDescent="0.15">
      <c r="A1976" s="11">
        <v>193.999999999995</v>
      </c>
      <c r="B1976" s="16">
        <v>0.97</v>
      </c>
      <c r="C1976" s="11">
        <f t="shared" si="122"/>
        <v>7783.668869975334</v>
      </c>
      <c r="D1976" s="11">
        <f t="shared" si="123"/>
        <v>240.33365284552661</v>
      </c>
      <c r="E1976" s="11">
        <f t="shared" si="124"/>
        <v>334.48498076440131</v>
      </c>
      <c r="F1976" s="11">
        <f>Speed_Calc!B$5*E1976</f>
        <v>301.03648268796121</v>
      </c>
      <c r="G1976" s="15">
        <f>Speed_Calc!G$3+Speed_Calc!G$5*A1976^2</f>
        <v>170.9203599999922</v>
      </c>
      <c r="H1976" s="7">
        <f>(F1976-G1976)/Speed_Calc!G$2*9.806</f>
        <v>0.94512496228016585</v>
      </c>
      <c r="I1976" s="4">
        <f t="shared" si="125"/>
        <v>53.8888888888875</v>
      </c>
    </row>
    <row r="1977" spans="1:9" x14ac:dyDescent="0.15">
      <c r="A1977" s="11">
        <v>194.09999999999499</v>
      </c>
      <c r="B1977" s="16">
        <v>0.97</v>
      </c>
      <c r="C1977" s="11">
        <f t="shared" si="122"/>
        <v>7787.6810704237741</v>
      </c>
      <c r="D1977" s="11">
        <f t="shared" si="123"/>
        <v>240.43779638769578</v>
      </c>
      <c r="E1977" s="11">
        <f t="shared" si="124"/>
        <v>334.45752202307852</v>
      </c>
      <c r="F1977" s="11">
        <f>Speed_Calc!B$5*E1977</f>
        <v>301.01176982077067</v>
      </c>
      <c r="G1977" s="15">
        <f>Speed_Calc!G$3+Speed_Calc!G$5*A1977^2</f>
        <v>171.0759880999922</v>
      </c>
      <c r="H1977" s="7">
        <f>(F1977-G1977)/Speed_Calc!G$2*9.806</f>
        <v>0.94381501892885444</v>
      </c>
      <c r="I1977" s="4">
        <f t="shared" si="125"/>
        <v>53.916666666665272</v>
      </c>
    </row>
    <row r="1978" spans="1:9" x14ac:dyDescent="0.15">
      <c r="A1978" s="11">
        <v>194.19999999999499</v>
      </c>
      <c r="B1978" s="16">
        <v>0.97</v>
      </c>
      <c r="C1978" s="11">
        <f t="shared" si="122"/>
        <v>7791.6932708722152</v>
      </c>
      <c r="D1978" s="11">
        <f t="shared" si="123"/>
        <v>240.54144238319793</v>
      </c>
      <c r="E1978" s="11">
        <f t="shared" si="124"/>
        <v>334.42939981186981</v>
      </c>
      <c r="F1978" s="11">
        <f>Speed_Calc!B$5*E1978</f>
        <v>300.98645983068286</v>
      </c>
      <c r="G1978" s="15">
        <f>Speed_Calc!G$3+Speed_Calc!G$5*A1978^2</f>
        <v>171.23169639999216</v>
      </c>
      <c r="H1978" s="7">
        <f>(F1978-G1978)/Speed_Calc!G$2*9.806</f>
        <v>0.9425001557047058</v>
      </c>
      <c r="I1978" s="4">
        <f t="shared" si="125"/>
        <v>53.94444444444305</v>
      </c>
    </row>
    <row r="1979" spans="1:9" x14ac:dyDescent="0.15">
      <c r="A1979" s="11">
        <v>194.29999999999501</v>
      </c>
      <c r="B1979" s="16">
        <v>0.97</v>
      </c>
      <c r="C1979" s="11">
        <f t="shared" si="122"/>
        <v>7795.7054713206562</v>
      </c>
      <c r="D1979" s="11">
        <f t="shared" si="123"/>
        <v>240.64458844080096</v>
      </c>
      <c r="E1979" s="11">
        <f t="shared" si="124"/>
        <v>334.40061183231063</v>
      </c>
      <c r="F1979" s="11">
        <f>Speed_Calc!B$5*E1979</f>
        <v>300.96055064907955</v>
      </c>
      <c r="G1979" s="15">
        <f>Speed_Calc!G$3+Speed_Calc!G$5*A1979^2</f>
        <v>171.38748489999222</v>
      </c>
      <c r="H1979" s="7">
        <f>(F1979-G1979)/Speed_Calc!G$2*9.806</f>
        <v>0.941180357581889</v>
      </c>
      <c r="I1979" s="4">
        <f t="shared" si="125"/>
        <v>53.972222222220836</v>
      </c>
    </row>
    <row r="1980" spans="1:9" x14ac:dyDescent="0.15">
      <c r="A1980" s="11">
        <v>194.399999999995</v>
      </c>
      <c r="B1980" s="16">
        <v>0.97</v>
      </c>
      <c r="C1980" s="11">
        <f t="shared" si="122"/>
        <v>7799.7176717690982</v>
      </c>
      <c r="D1980" s="11">
        <f t="shared" si="123"/>
        <v>240.7472321635932</v>
      </c>
      <c r="E1980" s="11">
        <f t="shared" si="124"/>
        <v>334.3711557827769</v>
      </c>
      <c r="F1980" s="11">
        <f>Speed_Calc!B$5*E1980</f>
        <v>300.93404020449924</v>
      </c>
      <c r="G1980" s="15">
        <f>Speed_Calc!G$3+Speed_Calc!G$5*A1980^2</f>
        <v>171.5433535999922</v>
      </c>
      <c r="H1980" s="7">
        <f>(F1980-G1980)/Speed_Calc!G$2*9.806</f>
        <v>0.93985560951392288</v>
      </c>
      <c r="I1980" s="4">
        <f t="shared" si="125"/>
        <v>53.999999999998607</v>
      </c>
    </row>
    <row r="1981" spans="1:9" x14ac:dyDescent="0.15">
      <c r="A1981" s="11">
        <v>194.499999999995</v>
      </c>
      <c r="B1981" s="16">
        <v>0.97</v>
      </c>
      <c r="C1981" s="11">
        <f t="shared" si="122"/>
        <v>7803.7298722175374</v>
      </c>
      <c r="D1981" s="11">
        <f t="shared" si="123"/>
        <v>240.84937114897909</v>
      </c>
      <c r="E1981" s="11">
        <f t="shared" si="124"/>
        <v>334.34102935848858</v>
      </c>
      <c r="F1981" s="11">
        <f>Speed_Calc!B$5*E1981</f>
        <v>300.90692642263974</v>
      </c>
      <c r="G1981" s="15">
        <f>Speed_Calc!G$3+Speed_Calc!G$5*A1981^2</f>
        <v>171.6993024999922</v>
      </c>
      <c r="H1981" s="7">
        <f>(F1981-G1981)/Speed_Calc!G$2*9.806</f>
        <v>0.93852589643369011</v>
      </c>
      <c r="I1981" s="4">
        <f t="shared" si="125"/>
        <v>54.027777777776386</v>
      </c>
    </row>
    <row r="1982" spans="1:9" x14ac:dyDescent="0.15">
      <c r="A1982" s="11">
        <v>194.59999999999499</v>
      </c>
      <c r="B1982" s="16">
        <v>0.97</v>
      </c>
      <c r="C1982" s="11">
        <f t="shared" si="122"/>
        <v>7807.7420726659821</v>
      </c>
      <c r="D1982" s="11">
        <f t="shared" si="123"/>
        <v>240.95100298867101</v>
      </c>
      <c r="E1982" s="11">
        <f t="shared" si="124"/>
        <v>334.31023025150472</v>
      </c>
      <c r="F1982" s="11">
        <f>Speed_Calc!B$5*E1982</f>
        <v>300.87920722635425</v>
      </c>
      <c r="G1982" s="15">
        <f>Speed_Calc!G$3+Speed_Calc!G$5*A1982^2</f>
        <v>171.85533159999218</v>
      </c>
      <c r="H1982" s="7">
        <f>(F1982-G1982)/Speed_Calc!G$2*9.806</f>
        <v>0.9371912032534121</v>
      </c>
      <c r="I1982" s="4">
        <f t="shared" si="125"/>
        <v>54.055555555554164</v>
      </c>
    </row>
    <row r="1983" spans="1:9" x14ac:dyDescent="0.15">
      <c r="A1983" s="11">
        <v>194.69999999999499</v>
      </c>
      <c r="B1983" s="16">
        <v>0.97</v>
      </c>
      <c r="C1983" s="11">
        <f t="shared" si="122"/>
        <v>7811.7542731144204</v>
      </c>
      <c r="D1983" s="11">
        <f t="shared" si="123"/>
        <v>241.05212526868721</v>
      </c>
      <c r="E1983" s="11">
        <f t="shared" si="124"/>
        <v>334.27875615073049</v>
      </c>
      <c r="F1983" s="11">
        <f>Speed_Calc!B$5*E1983</f>
        <v>300.85088053565744</v>
      </c>
      <c r="G1983" s="15">
        <f>Speed_Calc!G$3+Speed_Calc!G$5*A1983^2</f>
        <v>172.01144089999215</v>
      </c>
      <c r="H1983" s="7">
        <f>(F1983-G1983)/Speed_Calc!G$2*9.806</f>
        <v>0.93585151486469165</v>
      </c>
      <c r="I1983" s="4">
        <f t="shared" si="125"/>
        <v>54.083333333331936</v>
      </c>
    </row>
    <row r="1984" spans="1:9" x14ac:dyDescent="0.15">
      <c r="A1984" s="11">
        <v>194.79999999999501</v>
      </c>
      <c r="B1984" s="16">
        <v>0.97</v>
      </c>
      <c r="C1984" s="11">
        <f t="shared" si="122"/>
        <v>7815.7664735628614</v>
      </c>
      <c r="D1984" s="11">
        <f t="shared" si="123"/>
        <v>241.15273556934341</v>
      </c>
      <c r="E1984" s="11">
        <f t="shared" si="124"/>
        <v>334.24660474191171</v>
      </c>
      <c r="F1984" s="11">
        <f>Speed_Calc!B$5*E1984</f>
        <v>300.82194426772054</v>
      </c>
      <c r="G1984" s="15">
        <f>Speed_Calc!G$3+Speed_Calc!G$5*A1984^2</f>
        <v>172.16763039999219</v>
      </c>
      <c r="H1984" s="7">
        <f>(F1984-G1984)/Speed_Calc!G$2*9.806</f>
        <v>0.93450681613847708</v>
      </c>
      <c r="I1984" s="4">
        <f t="shared" si="125"/>
        <v>54.111111111109722</v>
      </c>
    </row>
    <row r="1985" spans="1:9" x14ac:dyDescent="0.15">
      <c r="A1985" s="11">
        <v>194.899999999995</v>
      </c>
      <c r="B1985" s="16">
        <v>0.97</v>
      </c>
      <c r="C1985" s="11">
        <f t="shared" si="122"/>
        <v>7819.7786740113033</v>
      </c>
      <c r="D1985" s="11">
        <f t="shared" si="123"/>
        <v>241.25283146524507</v>
      </c>
      <c r="E1985" s="11">
        <f t="shared" si="124"/>
        <v>334.21377370763389</v>
      </c>
      <c r="F1985" s="11">
        <f>Speed_Calc!B$5*E1985</f>
        <v>300.79239633687052</v>
      </c>
      <c r="G1985" s="15">
        <f>Speed_Calc!G$3+Speed_Calc!G$5*A1985^2</f>
        <v>172.32390009999219</v>
      </c>
      <c r="H1985" s="7">
        <f>(F1985-G1985)/Speed_Calc!G$2*9.806</f>
        <v>0.93315709192505836</v>
      </c>
      <c r="I1985" s="4">
        <f t="shared" si="125"/>
        <v>54.1388888888875</v>
      </c>
    </row>
    <row r="1986" spans="1:9" x14ac:dyDescent="0.15">
      <c r="A1986" s="11">
        <v>194.999999999995</v>
      </c>
      <c r="B1986" s="16">
        <v>0.97</v>
      </c>
      <c r="C1986" s="11">
        <f t="shared" si="122"/>
        <v>7823.7908744597444</v>
      </c>
      <c r="D1986" s="11">
        <f t="shared" si="123"/>
        <v>241.35241052528647</v>
      </c>
      <c r="E1986" s="11">
        <f t="shared" si="124"/>
        <v>334.18026072732829</v>
      </c>
      <c r="F1986" s="11">
        <f>Speed_Calc!B$5*E1986</f>
        <v>300.76223465459549</v>
      </c>
      <c r="G1986" s="15">
        <f>Speed_Calc!G$3+Speed_Calc!G$5*A1986^2</f>
        <v>172.48024999999217</v>
      </c>
      <c r="H1986" s="7">
        <f>(F1986-G1986)/Speed_Calc!G$2*9.806</f>
        <v>0.93180232705410371</v>
      </c>
      <c r="I1986" s="4">
        <f t="shared" si="125"/>
        <v>54.166666666665279</v>
      </c>
    </row>
    <row r="1987" spans="1:9" x14ac:dyDescent="0.15">
      <c r="A1987" s="11">
        <v>195.09999999999499</v>
      </c>
      <c r="B1987" s="16">
        <v>0.97</v>
      </c>
      <c r="C1987" s="11">
        <f t="shared" si="122"/>
        <v>7827.8030749081845</v>
      </c>
      <c r="D1987" s="11">
        <f t="shared" si="123"/>
        <v>241.45147031264233</v>
      </c>
      <c r="E1987" s="11">
        <f t="shared" si="124"/>
        <v>334.14606347726863</v>
      </c>
      <c r="F1987" s="11">
        <f>Speed_Calc!B$5*E1987</f>
        <v>300.73145712954175</v>
      </c>
      <c r="G1987" s="15">
        <f>Speed_Calc!G$3+Speed_Calc!G$5*A1987^2</f>
        <v>172.63668009999213</v>
      </c>
      <c r="H1987" s="7">
        <f>(F1987-G1987)/Speed_Calc!G$2*9.806</f>
        <v>0.93044250633463954</v>
      </c>
      <c r="I1987" s="4">
        <f t="shared" si="125"/>
        <v>54.19444444444305</v>
      </c>
    </row>
    <row r="1988" spans="1:9" x14ac:dyDescent="0.15">
      <c r="A1988" s="11">
        <v>195.19999999999499</v>
      </c>
      <c r="B1988" s="16">
        <v>0.97</v>
      </c>
      <c r="C1988" s="11">
        <f t="shared" si="122"/>
        <v>7831.8152753566255</v>
      </c>
      <c r="D1988" s="11">
        <f t="shared" si="123"/>
        <v>241.55000838475866</v>
      </c>
      <c r="E1988" s="11">
        <f t="shared" si="124"/>
        <v>334.1111796305662</v>
      </c>
      <c r="F1988" s="11">
        <f>Speed_Calc!B$5*E1988</f>
        <v>300.7000616675096</v>
      </c>
      <c r="G1988" s="15">
        <f>Speed_Calc!G$3+Speed_Calc!G$5*A1988^2</f>
        <v>172.79319039999214</v>
      </c>
      <c r="H1988" s="7">
        <f>(F1988-G1988)/Speed_Calc!G$2*9.806</f>
        <v>0.92907761455501925</v>
      </c>
      <c r="I1988" s="4">
        <f t="shared" si="125"/>
        <v>54.222222222220829</v>
      </c>
    </row>
    <row r="1989" spans="1:9" x14ac:dyDescent="0.15">
      <c r="A1989" s="11">
        <v>195.29999999999501</v>
      </c>
      <c r="B1989" s="16">
        <v>0.97</v>
      </c>
      <c r="C1989" s="11">
        <f t="shared" si="122"/>
        <v>7835.8274758050666</v>
      </c>
      <c r="D1989" s="11">
        <f t="shared" si="123"/>
        <v>241.64802229335393</v>
      </c>
      <c r="E1989" s="11">
        <f t="shared" si="124"/>
        <v>334.07560685717988</v>
      </c>
      <c r="F1989" s="11">
        <f>Speed_Calc!B$5*E1989</f>
        <v>300.66804617146192</v>
      </c>
      <c r="G1989" s="15">
        <f>Speed_Calc!G$3+Speed_Calc!G$5*A1989^2</f>
        <v>172.94978089999219</v>
      </c>
      <c r="H1989" s="7">
        <f>(F1989-G1989)/Speed_Calc!G$2*9.806</f>
        <v>0.92770763648298671</v>
      </c>
      <c r="I1989" s="4">
        <f t="shared" si="125"/>
        <v>54.249999999998614</v>
      </c>
    </row>
    <row r="1990" spans="1:9" x14ac:dyDescent="0.15">
      <c r="A1990" s="11">
        <v>195.399999999995</v>
      </c>
      <c r="B1990" s="16">
        <v>0.97</v>
      </c>
      <c r="C1990" s="11">
        <f t="shared" si="122"/>
        <v>7839.8396762535067</v>
      </c>
      <c r="D1990" s="11">
        <f t="shared" si="123"/>
        <v>241.74550958440636</v>
      </c>
      <c r="E1990" s="11">
        <f t="shared" si="124"/>
        <v>334.03934282390674</v>
      </c>
      <c r="F1990" s="11">
        <f>Speed_Calc!B$5*E1990</f>
        <v>300.63540854151609</v>
      </c>
      <c r="G1990" s="15">
        <f>Speed_Calc!G$3+Speed_Calc!G$5*A1990^2</f>
        <v>173.10645159999214</v>
      </c>
      <c r="H1990" s="7">
        <f>(F1990-G1990)/Speed_Calc!G$2*9.806</f>
        <v>0.92633255686561755</v>
      </c>
      <c r="I1990" s="4">
        <f t="shared" si="125"/>
        <v>54.277777777776386</v>
      </c>
    </row>
    <row r="1991" spans="1:9" x14ac:dyDescent="0.15">
      <c r="A1991" s="11">
        <v>195.499999999995</v>
      </c>
      <c r="B1991" s="16">
        <v>0.97</v>
      </c>
      <c r="C1991" s="11">
        <f t="shared" si="122"/>
        <v>7843.8518767019514</v>
      </c>
      <c r="D1991" s="11">
        <f t="shared" si="123"/>
        <v>241.84246779815342</v>
      </c>
      <c r="E1991" s="11">
        <f t="shared" si="124"/>
        <v>334.00238519438915</v>
      </c>
      <c r="F1991" s="11">
        <f>Speed_Calc!B$5*E1991</f>
        <v>300.60214667495023</v>
      </c>
      <c r="G1991" s="15">
        <f>Speed_Calc!G$3+Speed_Calc!G$5*A1991^2</f>
        <v>173.26320249999213</v>
      </c>
      <c r="H1991" s="7">
        <f>(F1991-G1991)/Speed_Calc!G$2*9.806</f>
        <v>0.92495236042936235</v>
      </c>
      <c r="I1991" s="4">
        <f t="shared" si="125"/>
        <v>54.305555555554164</v>
      </c>
    </row>
    <row r="1992" spans="1:9" x14ac:dyDescent="0.15">
      <c r="A1992" s="11">
        <v>195.59999999999499</v>
      </c>
      <c r="B1992" s="16">
        <v>0.97</v>
      </c>
      <c r="C1992" s="11">
        <f t="shared" si="122"/>
        <v>7847.8640771503906</v>
      </c>
      <c r="D1992" s="11">
        <f t="shared" si="123"/>
        <v>241.93889446908207</v>
      </c>
      <c r="E1992" s="11">
        <f t="shared" si="124"/>
        <v>333.96473162910945</v>
      </c>
      <c r="F1992" s="11">
        <f>Speed_Calc!B$5*E1992</f>
        <v>300.56825846619853</v>
      </c>
      <c r="G1992" s="15">
        <f>Speed_Calc!G$3+Speed_Calc!G$5*A1992^2</f>
        <v>173.42003359999214</v>
      </c>
      <c r="H1992" s="7">
        <f>(F1992-G1992)/Speed_Calc!G$2*9.806</f>
        <v>0.92356703188001465</v>
      </c>
      <c r="I1992" s="4">
        <f t="shared" si="125"/>
        <v>54.333333333331943</v>
      </c>
    </row>
    <row r="1993" spans="1:9" x14ac:dyDescent="0.15">
      <c r="A1993" s="11">
        <v>195.69999999999499</v>
      </c>
      <c r="B1993" s="16">
        <v>0.97</v>
      </c>
      <c r="C1993" s="11">
        <f t="shared" si="122"/>
        <v>7851.8762775988307</v>
      </c>
      <c r="D1993" s="11">
        <f t="shared" si="123"/>
        <v>242.03478712592624</v>
      </c>
      <c r="E1993" s="11">
        <f t="shared" si="124"/>
        <v>333.92637978539477</v>
      </c>
      <c r="F1993" s="11">
        <f>Speed_Calc!B$5*E1993</f>
        <v>300.53374180685529</v>
      </c>
      <c r="G1993" s="15">
        <f>Speed_Calc!G$3+Speed_Calc!G$5*A1993^2</f>
        <v>173.57694489999213</v>
      </c>
      <c r="H1993" s="7">
        <f>(F1993-G1993)/Speed_Calc!G$2*9.806</f>
        <v>0.92217655590274072</v>
      </c>
      <c r="I1993" s="4">
        <f t="shared" si="125"/>
        <v>54.361111111109714</v>
      </c>
    </row>
    <row r="1994" spans="1:9" x14ac:dyDescent="0.15">
      <c r="A1994" s="11">
        <v>195.79999999999501</v>
      </c>
      <c r="B1994" s="16">
        <v>0.97</v>
      </c>
      <c r="C1994" s="11">
        <f t="shared" si="122"/>
        <v>7855.8884780472717</v>
      </c>
      <c r="D1994" s="11">
        <f t="shared" si="123"/>
        <v>242.13014329165628</v>
      </c>
      <c r="E1994" s="11">
        <f t="shared" si="124"/>
        <v>333.88732731740998</v>
      </c>
      <c r="F1994" s="11">
        <f>Speed_Calc!B$5*E1994</f>
        <v>300.49859458566897</v>
      </c>
      <c r="G1994" s="15">
        <f>Speed_Calc!G$3+Speed_Calc!G$5*A1994^2</f>
        <v>173.73393639999213</v>
      </c>
      <c r="H1994" s="7">
        <f>(F1994-G1994)/Speed_Calc!G$2*9.806</f>
        <v>0.92078091716203481</v>
      </c>
      <c r="I1994" s="4">
        <f t="shared" si="125"/>
        <v>54.3888888888875</v>
      </c>
    </row>
    <row r="1995" spans="1:9" x14ac:dyDescent="0.15">
      <c r="A1995" s="11">
        <v>195.899999999995</v>
      </c>
      <c r="B1995" s="16">
        <v>0.97</v>
      </c>
      <c r="C1995" s="11">
        <f t="shared" si="122"/>
        <v>7859.9006784957137</v>
      </c>
      <c r="D1995" s="11">
        <f t="shared" si="123"/>
        <v>242.22496048347958</v>
      </c>
      <c r="E1995" s="11">
        <f t="shared" si="124"/>
        <v>333.84757187616714</v>
      </c>
      <c r="F1995" s="11">
        <f>Speed_Calc!B$5*E1995</f>
        <v>300.46281468855045</v>
      </c>
      <c r="G1995" s="15">
        <f>Speed_Calc!G$3+Speed_Calc!G$5*A1995^2</f>
        <v>173.89100809999212</v>
      </c>
      <c r="H1995" s="7">
        <f>(F1995-G1995)/Speed_Calc!G$2*9.806</f>
        <v>0.91938010030177986</v>
      </c>
      <c r="I1995" s="4">
        <f t="shared" si="125"/>
        <v>54.416666666665279</v>
      </c>
    </row>
    <row r="1996" spans="1:9" x14ac:dyDescent="0.15">
      <c r="A1996" s="11">
        <v>195.999999999995</v>
      </c>
      <c r="B1996" s="16">
        <v>0.97</v>
      </c>
      <c r="C1996" s="11">
        <f t="shared" si="122"/>
        <v>7863.9128789441529</v>
      </c>
      <c r="D1996" s="11">
        <f t="shared" si="123"/>
        <v>242.31923621282945</v>
      </c>
      <c r="E1996" s="11">
        <f t="shared" si="124"/>
        <v>333.80711110951853</v>
      </c>
      <c r="F1996" s="11">
        <f>Speed_Calc!B$5*E1996</f>
        <v>300.42639999856669</v>
      </c>
      <c r="G1996" s="15">
        <f>Speed_Calc!G$3+Speed_Calc!G$5*A1996^2</f>
        <v>174.04815999999212</v>
      </c>
      <c r="H1996" s="7">
        <f>(F1996-G1996)/Speed_Calc!G$2*9.806</f>
        <v>0.91797408994520158</v>
      </c>
      <c r="I1996" s="4">
        <f t="shared" si="125"/>
        <v>54.44444444444305</v>
      </c>
    </row>
    <row r="1997" spans="1:9" x14ac:dyDescent="0.15">
      <c r="A1997" s="11">
        <v>196.09999999999499</v>
      </c>
      <c r="B1997" s="16">
        <v>0.97</v>
      </c>
      <c r="C1997" s="11">
        <f t="shared" si="122"/>
        <v>7867.9250793925949</v>
      </c>
      <c r="D1997" s="11">
        <f t="shared" si="123"/>
        <v>242.4129679853599</v>
      </c>
      <c r="E1997" s="11">
        <f t="shared" si="124"/>
        <v>333.76594266215631</v>
      </c>
      <c r="F1997" s="11">
        <f>Speed_Calc!B$5*E1997</f>
        <v>300.38934839594066</v>
      </c>
      <c r="G1997" s="15">
        <f>Speed_Calc!G$3+Speed_Calc!G$5*A1997^2</f>
        <v>174.20539209999211</v>
      </c>
      <c r="H1997" s="7">
        <f>(F1997-G1997)/Speed_Calc!G$2*9.806</f>
        <v>0.91656287069486764</v>
      </c>
      <c r="I1997" s="4">
        <f t="shared" si="125"/>
        <v>54.472222222220829</v>
      </c>
    </row>
    <row r="1998" spans="1:9" x14ac:dyDescent="0.15">
      <c r="A1998" s="11">
        <v>196.19999999999499</v>
      </c>
      <c r="B1998" s="16">
        <v>0.97</v>
      </c>
      <c r="C1998" s="11">
        <f t="shared" si="122"/>
        <v>7871.9372798410359</v>
      </c>
      <c r="D1998" s="11">
        <f t="shared" si="123"/>
        <v>242.50615330094365</v>
      </c>
      <c r="E1998" s="11">
        <f t="shared" si="124"/>
        <v>333.72406417561899</v>
      </c>
      <c r="F1998" s="11">
        <f>Speed_Calc!B$5*E1998</f>
        <v>300.35165775805712</v>
      </c>
      <c r="G1998" s="15">
        <f>Speed_Calc!G$3+Speed_Calc!G$5*A1998^2</f>
        <v>174.36270439999208</v>
      </c>
      <c r="H1998" s="7">
        <f>(F1998-G1998)/Speed_Calc!G$2*9.806</f>
        <v>0.91514642713273009</v>
      </c>
      <c r="I1998" s="4">
        <f t="shared" si="125"/>
        <v>54.499999999998607</v>
      </c>
    </row>
    <row r="1999" spans="1:9" x14ac:dyDescent="0.15">
      <c r="A1999" s="11">
        <v>196.29999999999501</v>
      </c>
      <c r="B1999" s="16">
        <v>0.97</v>
      </c>
      <c r="C1999" s="11">
        <f t="shared" ref="C1999:C2062" si="126">A1999/3.6/B$23/2/PI()*B$32*B$31*B1999*60</f>
        <v>7875.9494802894769</v>
      </c>
      <c r="D1999" s="11">
        <f t="shared" ref="D1999:D2062" si="127">-4.687*10^(-17)*C1999^5+9.129*10^(-13)*C1999^4-6.175*10^(-9)*C1999^3+1.799*10^(-5)*C1999^2+6.502*10^(-3)*C1999</f>
        <v>242.59878965365988</v>
      </c>
      <c r="E1999" s="11">
        <f t="shared" ref="E1999:E2062" si="128">D1999*75*B1999*B$31*B$32/B$23/C1999/2/PI()*60</f>
        <v>333.68147328828235</v>
      </c>
      <c r="F1999" s="11">
        <f>Speed_Calc!B$5*E1999</f>
        <v>300.31332595945412</v>
      </c>
      <c r="G1999" s="15">
        <f>Speed_Calc!G$3+Speed_Calc!G$5*A1999^2</f>
        <v>174.52009689999213</v>
      </c>
      <c r="H1999" s="7">
        <f>(F1999-G1999)/Speed_Calc!G$2*9.806</f>
        <v>0.91372474382006241</v>
      </c>
      <c r="I1999" s="4">
        <f t="shared" ref="I1999:I2062" si="129">A1999/3.6</f>
        <v>54.527777777776393</v>
      </c>
    </row>
    <row r="2000" spans="1:9" x14ac:dyDescent="0.15">
      <c r="A2000" s="11">
        <v>196.399999999995</v>
      </c>
      <c r="B2000" s="16">
        <v>0.97</v>
      </c>
      <c r="C2000" s="11">
        <f t="shared" si="126"/>
        <v>7879.9616807379189</v>
      </c>
      <c r="D2000" s="11">
        <f t="shared" si="127"/>
        <v>242.69087453179696</v>
      </c>
      <c r="E2000" s="11">
        <f t="shared" si="128"/>
        <v>333.63816763537091</v>
      </c>
      <c r="F2000" s="11">
        <f>Speed_Calc!B$5*E2000</f>
        <v>300.2743508718338</v>
      </c>
      <c r="G2000" s="15">
        <f>Speed_Calc!G$3+Speed_Calc!G$5*A2000^2</f>
        <v>174.6775695999921</v>
      </c>
      <c r="H2000" s="7">
        <f>(F2000-G2000)/Speed_Calc!G$2*9.806</f>
        <v>0.91229780529754056</v>
      </c>
      <c r="I2000" s="4">
        <f t="shared" si="129"/>
        <v>54.555555555554164</v>
      </c>
    </row>
    <row r="2001" spans="1:9" x14ac:dyDescent="0.15">
      <c r="A2001" s="11">
        <v>196.499999999995</v>
      </c>
      <c r="B2001" s="16">
        <v>0.97</v>
      </c>
      <c r="C2001" s="11">
        <f t="shared" si="126"/>
        <v>7883.9738811863581</v>
      </c>
      <c r="D2001" s="11">
        <f t="shared" si="127"/>
        <v>242.78240541783845</v>
      </c>
      <c r="E2001" s="11">
        <f t="shared" si="128"/>
        <v>333.59414484894683</v>
      </c>
      <c r="F2001" s="11">
        <f>Speed_Calc!B$5*E2001</f>
        <v>300.23473036405215</v>
      </c>
      <c r="G2001" s="15">
        <f>Speed_Calc!G$3+Speed_Calc!G$5*A2001^2</f>
        <v>174.83512249999211</v>
      </c>
      <c r="H2001" s="7">
        <f>(F2001-G2001)/Speed_Calc!G$2*9.806</f>
        <v>0.91086559608516493</v>
      </c>
      <c r="I2001" s="4">
        <f t="shared" si="129"/>
        <v>54.583333333331943</v>
      </c>
    </row>
    <row r="2002" spans="1:9" x14ac:dyDescent="0.15">
      <c r="A2002" s="11">
        <v>196.59999999999499</v>
      </c>
      <c r="B2002" s="16">
        <v>0.97</v>
      </c>
      <c r="C2002" s="11">
        <f t="shared" si="126"/>
        <v>7887.9860816348</v>
      </c>
      <c r="D2002" s="11">
        <f t="shared" si="127"/>
        <v>242.87337978846028</v>
      </c>
      <c r="E2002" s="11">
        <f t="shared" si="128"/>
        <v>333.54940255791422</v>
      </c>
      <c r="F2002" s="11">
        <f>Speed_Calc!B$5*E2002</f>
        <v>300.19446230212282</v>
      </c>
      <c r="G2002" s="15">
        <f>Speed_Calc!G$3+Speed_Calc!G$5*A2002^2</f>
        <v>174.99275559999211</v>
      </c>
      <c r="H2002" s="7">
        <f>(F2002-G2002)/Speed_Calc!G$2*9.806</f>
        <v>0.90942810068229163</v>
      </c>
      <c r="I2002" s="4">
        <f t="shared" si="129"/>
        <v>54.611111111109722</v>
      </c>
    </row>
    <row r="2003" spans="1:9" x14ac:dyDescent="0.15">
      <c r="A2003" s="11">
        <v>196.69999999999499</v>
      </c>
      <c r="B2003" s="16">
        <v>0.97</v>
      </c>
      <c r="C2003" s="11">
        <f t="shared" si="126"/>
        <v>7891.9982820832411</v>
      </c>
      <c r="D2003" s="11">
        <f t="shared" si="127"/>
        <v>242.96379511452562</v>
      </c>
      <c r="E2003" s="11">
        <f t="shared" si="128"/>
        <v>333.50393838802023</v>
      </c>
      <c r="F2003" s="11">
        <f>Speed_Calc!B$5*E2003</f>
        <v>300.15354454921822</v>
      </c>
      <c r="G2003" s="15">
        <f>Speed_Calc!G$3+Speed_Calc!G$5*A2003^2</f>
        <v>175.15046889999209</v>
      </c>
      <c r="H2003" s="7">
        <f>(F2003-G2003)/Speed_Calc!G$2*9.806</f>
        <v>0.90798530356763796</v>
      </c>
      <c r="I2003" s="4">
        <f t="shared" si="129"/>
        <v>54.638888888887493</v>
      </c>
    </row>
    <row r="2004" spans="1:9" x14ac:dyDescent="0.15">
      <c r="A2004" s="11">
        <v>196.79999999999501</v>
      </c>
      <c r="B2004" s="16">
        <v>0.97</v>
      </c>
      <c r="C2004" s="11">
        <f t="shared" si="126"/>
        <v>7896.0104825316821</v>
      </c>
      <c r="D2004" s="11">
        <f t="shared" si="127"/>
        <v>243.05364886108001</v>
      </c>
      <c r="E2004" s="11">
        <f t="shared" si="128"/>
        <v>333.45774996185605</v>
      </c>
      <c r="F2004" s="11">
        <f>Speed_Calc!B$5*E2004</f>
        <v>300.11197496567047</v>
      </c>
      <c r="G2004" s="15">
        <f>Speed_Calc!G$3+Speed_Calc!G$5*A2004^2</f>
        <v>175.30826239999209</v>
      </c>
      <c r="H2004" s="7">
        <f>(F2004-G2004)/Speed_Calc!G$2*9.806</f>
        <v>0.90653718919929049</v>
      </c>
      <c r="I2004" s="4">
        <f t="shared" si="129"/>
        <v>54.666666666665279</v>
      </c>
    </row>
    <row r="2005" spans="1:9" x14ac:dyDescent="0.15">
      <c r="A2005" s="11">
        <v>196.899999999995</v>
      </c>
      <c r="B2005" s="16">
        <v>0.97</v>
      </c>
      <c r="C2005" s="11">
        <f t="shared" si="126"/>
        <v>7900.022682980124</v>
      </c>
      <c r="D2005" s="11">
        <f t="shared" si="127"/>
        <v>243.14293848734354</v>
      </c>
      <c r="E2005" s="11">
        <f t="shared" si="128"/>
        <v>333.41083489885432</v>
      </c>
      <c r="F2005" s="11">
        <f>Speed_Calc!B$5*E2005</f>
        <v>300.0697514089689</v>
      </c>
      <c r="G2005" s="15">
        <f>Speed_Calc!G$3+Speed_Calc!G$5*A2005^2</f>
        <v>175.46613609999207</v>
      </c>
      <c r="H2005" s="7">
        <f>(F2005-G2005)/Speed_Calc!G$2*9.806</f>
        <v>0.90508374201468644</v>
      </c>
      <c r="I2005" s="4">
        <f t="shared" si="129"/>
        <v>54.694444444443057</v>
      </c>
    </row>
    <row r="2006" spans="1:9" x14ac:dyDescent="0.15">
      <c r="A2006" s="11">
        <v>196.999999999995</v>
      </c>
      <c r="B2006" s="16">
        <v>0.97</v>
      </c>
      <c r="C2006" s="11">
        <f t="shared" si="126"/>
        <v>7904.0348834285633</v>
      </c>
      <c r="D2006" s="11">
        <f t="shared" si="127"/>
        <v>243.23166144670355</v>
      </c>
      <c r="E2006" s="11">
        <f t="shared" si="128"/>
        <v>333.36319081528757</v>
      </c>
      <c r="F2006" s="11">
        <f>Speed_Calc!B$5*E2006</f>
        <v>300.02687173375881</v>
      </c>
      <c r="G2006" s="15">
        <f>Speed_Calc!G$3+Speed_Calc!G$5*A2006^2</f>
        <v>175.62408999999209</v>
      </c>
      <c r="H2006" s="7">
        <f>(F2006-G2006)/Speed_Calc!G$2*9.806</f>
        <v>0.90362494643060465</v>
      </c>
      <c r="I2006" s="4">
        <f t="shared" si="129"/>
        <v>54.722222222220829</v>
      </c>
    </row>
    <row r="2007" spans="1:9" x14ac:dyDescent="0.15">
      <c r="A2007" s="11">
        <v>197.09999999999499</v>
      </c>
      <c r="B2007" s="16">
        <v>0.97</v>
      </c>
      <c r="C2007" s="11">
        <f t="shared" si="126"/>
        <v>7908.0470838770052</v>
      </c>
      <c r="D2007" s="11">
        <f t="shared" si="127"/>
        <v>243.31981518671228</v>
      </c>
      <c r="E2007" s="11">
        <f t="shared" si="128"/>
        <v>333.31481532427188</v>
      </c>
      <c r="F2007" s="11">
        <f>Speed_Calc!B$5*E2007</f>
        <v>299.9833337918447</v>
      </c>
      <c r="G2007" s="15">
        <f>Speed_Calc!G$3+Speed_Calc!G$5*A2007^2</f>
        <v>175.78212409999207</v>
      </c>
      <c r="H2007" s="7">
        <f>(F2007-G2007)/Speed_Calc!G$2*9.806</f>
        <v>0.90216078684319012</v>
      </c>
      <c r="I2007" s="4">
        <f t="shared" si="129"/>
        <v>54.749999999998607</v>
      </c>
    </row>
    <row r="2008" spans="1:9" x14ac:dyDescent="0.15">
      <c r="A2008" s="11">
        <v>197.19999999999499</v>
      </c>
      <c r="B2008" s="16">
        <v>0.97</v>
      </c>
      <c r="C2008" s="11">
        <f t="shared" si="126"/>
        <v>7912.0592843254444</v>
      </c>
      <c r="D2008" s="11">
        <f t="shared" si="127"/>
        <v>243.40739714908003</v>
      </c>
      <c r="E2008" s="11">
        <f t="shared" si="128"/>
        <v>333.26570603576715</v>
      </c>
      <c r="F2008" s="11">
        <f>Speed_Calc!B$5*E2008</f>
        <v>299.93913543219043</v>
      </c>
      <c r="G2008" s="15">
        <f>Speed_Calc!G$3+Speed_Calc!G$5*A2008^2</f>
        <v>175.94023839999207</v>
      </c>
      <c r="H2008" s="7">
        <f>(F2008-G2008)/Speed_Calc!G$2*9.806</f>
        <v>0.90069124762795338</v>
      </c>
      <c r="I2008" s="4">
        <f t="shared" si="129"/>
        <v>54.777777777776386</v>
      </c>
    </row>
    <row r="2009" spans="1:9" x14ac:dyDescent="0.15">
      <c r="A2009" s="11">
        <v>197.29999999999501</v>
      </c>
      <c r="B2009" s="16">
        <v>0.97</v>
      </c>
      <c r="C2009" s="11">
        <f t="shared" si="126"/>
        <v>7916.0714847738873</v>
      </c>
      <c r="D2009" s="11">
        <f t="shared" si="127"/>
        <v>243.49440476966817</v>
      </c>
      <c r="E2009" s="11">
        <f t="shared" si="128"/>
        <v>333.21586055657411</v>
      </c>
      <c r="F2009" s="11">
        <f>Speed_Calc!B$5*E2009</f>
        <v>299.89427450091671</v>
      </c>
      <c r="G2009" s="15">
        <f>Speed_Calc!G$3+Speed_Calc!G$5*A2009^2</f>
        <v>176.09843289999208</v>
      </c>
      <c r="H2009" s="7">
        <f>(F2009-G2009)/Speed_Calc!G$2*9.806</f>
        <v>0.89921631313975325</v>
      </c>
      <c r="I2009" s="4">
        <f t="shared" si="129"/>
        <v>54.805555555554164</v>
      </c>
    </row>
    <row r="2010" spans="1:9" x14ac:dyDescent="0.15">
      <c r="A2010" s="11">
        <v>197.399999999995</v>
      </c>
      <c r="B2010" s="16">
        <v>0.97</v>
      </c>
      <c r="C2010" s="11">
        <f t="shared" si="126"/>
        <v>7920.0836852223274</v>
      </c>
      <c r="D2010" s="11">
        <f t="shared" si="127"/>
        <v>243.58083547848364</v>
      </c>
      <c r="E2010" s="11">
        <f t="shared" si="128"/>
        <v>333.16527649033566</v>
      </c>
      <c r="F2010" s="11">
        <f>Speed_Calc!B$5*E2010</f>
        <v>299.8487488413021</v>
      </c>
      <c r="G2010" s="15">
        <f>Speed_Calc!G$3+Speed_Calc!G$5*A2010^2</f>
        <v>176.2567075999921</v>
      </c>
      <c r="H2010" s="7">
        <f>(F2010-G2010)/Speed_Calc!G$2*9.806</f>
        <v>0.89773596771280428</v>
      </c>
      <c r="I2010" s="4">
        <f t="shared" si="129"/>
        <v>54.833333333331943</v>
      </c>
    </row>
    <row r="2011" spans="1:9" x14ac:dyDescent="0.15">
      <c r="A2011" s="11">
        <v>197.499999999995</v>
      </c>
      <c r="B2011" s="16">
        <v>0.97</v>
      </c>
      <c r="C2011" s="11">
        <f t="shared" si="126"/>
        <v>7924.0958856707684</v>
      </c>
      <c r="D2011" s="11">
        <f t="shared" si="127"/>
        <v>243.66668669967282</v>
      </c>
      <c r="E2011" s="11">
        <f t="shared" si="128"/>
        <v>333.11395143753589</v>
      </c>
      <c r="F2011" s="11">
        <f>Speed_Calc!B$5*E2011</f>
        <v>299.80255629378229</v>
      </c>
      <c r="G2011" s="15">
        <f>Speed_Calc!G$3+Speed_Calc!G$5*A2011^2</f>
        <v>176.41506249999205</v>
      </c>
      <c r="H2011" s="7">
        <f>(F2011-G2011)/Speed_Calc!G$2*9.806</f>
        <v>0.89625019566067188</v>
      </c>
      <c r="I2011" s="4">
        <f t="shared" si="129"/>
        <v>54.861111111109722</v>
      </c>
    </row>
    <row r="2012" spans="1:9" x14ac:dyDescent="0.15">
      <c r="A2012" s="11">
        <v>197.59999999999499</v>
      </c>
      <c r="B2012" s="16">
        <v>0.97</v>
      </c>
      <c r="C2012" s="11">
        <f t="shared" si="126"/>
        <v>7928.1080861192086</v>
      </c>
      <c r="D2012" s="11">
        <f t="shared" si="127"/>
        <v>243.75195585151724</v>
      </c>
      <c r="E2012" s="11">
        <f t="shared" si="128"/>
        <v>333.06188299550269</v>
      </c>
      <c r="F2012" s="11">
        <f>Speed_Calc!B$5*E2012</f>
        <v>299.7556946959524</v>
      </c>
      <c r="G2012" s="15">
        <f>Speed_Calc!G$3+Speed_Calc!G$5*A2012^2</f>
        <v>176.57349759999207</v>
      </c>
      <c r="H2012" s="7">
        <f>(F2012-G2012)/Speed_Calc!G$2*9.806</f>
        <v>0.89475898127628661</v>
      </c>
      <c r="I2012" s="4">
        <f t="shared" si="129"/>
        <v>54.888888888887493</v>
      </c>
    </row>
    <row r="2013" spans="1:9" x14ac:dyDescent="0.15">
      <c r="A2013" s="11">
        <v>197.69999999999499</v>
      </c>
      <c r="B2013" s="16">
        <v>0.97</v>
      </c>
      <c r="C2013" s="11">
        <f t="shared" si="126"/>
        <v>7932.1202865676496</v>
      </c>
      <c r="D2013" s="11">
        <f t="shared" si="127"/>
        <v>243.83664034642692</v>
      </c>
      <c r="E2013" s="11">
        <f t="shared" si="128"/>
        <v>333.00906875840639</v>
      </c>
      <c r="F2013" s="11">
        <f>Speed_Calc!B$5*E2013</f>
        <v>299.70816188256578</v>
      </c>
      <c r="G2013" s="15">
        <f>Speed_Calc!G$3+Speed_Calc!G$5*A2013^2</f>
        <v>176.73201289999201</v>
      </c>
      <c r="H2013" s="7">
        <f>(F2013-G2013)/Speed_Calc!G$2*9.806</f>
        <v>0.89326230883193936</v>
      </c>
      <c r="I2013" s="4">
        <f t="shared" si="129"/>
        <v>54.916666666665272</v>
      </c>
    </row>
    <row r="2014" spans="1:9" x14ac:dyDescent="0.15">
      <c r="A2014" s="11">
        <v>197.79999999999501</v>
      </c>
      <c r="B2014" s="16">
        <v>0.97</v>
      </c>
      <c r="C2014" s="11">
        <f t="shared" si="126"/>
        <v>7936.1324870160925</v>
      </c>
      <c r="D2014" s="11">
        <f t="shared" si="127"/>
        <v>243.92073759093338</v>
      </c>
      <c r="E2014" s="11">
        <f t="shared" si="128"/>
        <v>332.95550631725825</v>
      </c>
      <c r="F2014" s="11">
        <f>Speed_Calc!B$5*E2014</f>
        <v>299.65995568553245</v>
      </c>
      <c r="G2014" s="15">
        <f>Speed_Calc!G$3+Speed_Calc!G$5*A2014^2</f>
        <v>176.89060839999206</v>
      </c>
      <c r="H2014" s="7">
        <f>(F2014-G2014)/Speed_Calc!G$2*9.806</f>
        <v>0.89176016257926594</v>
      </c>
      <c r="I2014" s="4">
        <f t="shared" si="129"/>
        <v>54.944444444443057</v>
      </c>
    </row>
    <row r="2015" spans="1:9" x14ac:dyDescent="0.15">
      <c r="A2015" s="11">
        <v>197.899999999995</v>
      </c>
      <c r="B2015" s="16">
        <v>0.97</v>
      </c>
      <c r="C2015" s="11">
        <f t="shared" si="126"/>
        <v>7940.1446874645326</v>
      </c>
      <c r="D2015" s="11">
        <f t="shared" si="127"/>
        <v>244.00424498568668</v>
      </c>
      <c r="E2015" s="11">
        <f t="shared" si="128"/>
        <v>332.90119325991441</v>
      </c>
      <c r="F2015" s="11">
        <f>Speed_Calc!B$5*E2015</f>
        <v>299.61107393392297</v>
      </c>
      <c r="G2015" s="15">
        <f>Speed_Calc!G$3+Speed_Calc!G$5*A2015^2</f>
        <v>177.04928409999206</v>
      </c>
      <c r="H2015" s="7">
        <f>(F2015-G2015)/Speed_Calc!G$2*9.806</f>
        <v>0.89025252674927879</v>
      </c>
      <c r="I2015" s="4">
        <f t="shared" si="129"/>
        <v>54.972222222220836</v>
      </c>
    </row>
    <row r="2016" spans="1:9" x14ac:dyDescent="0.15">
      <c r="A2016" s="11">
        <v>197.999999999995</v>
      </c>
      <c r="B2016" s="16">
        <v>0.97</v>
      </c>
      <c r="C2016" s="11">
        <f t="shared" si="126"/>
        <v>7944.1568879129736</v>
      </c>
      <c r="D2016" s="11">
        <f t="shared" si="127"/>
        <v>244.08715992544379</v>
      </c>
      <c r="E2016" s="11">
        <f t="shared" si="128"/>
        <v>332.84612717106813</v>
      </c>
      <c r="F2016" s="11">
        <f>Speed_Calc!B$5*E2016</f>
        <v>299.56151445396131</v>
      </c>
      <c r="G2016" s="15">
        <f>Speed_Calc!G$3+Speed_Calc!G$5*A2016^2</f>
        <v>177.20803999999205</v>
      </c>
      <c r="H2016" s="7">
        <f>(F2016-G2016)/Speed_Calc!G$2*9.806</f>
        <v>0.88873938555231291</v>
      </c>
      <c r="I2016" s="4">
        <f t="shared" si="129"/>
        <v>54.999999999998607</v>
      </c>
    </row>
    <row r="2017" spans="1:9" x14ac:dyDescent="0.15">
      <c r="A2017" s="11">
        <v>198.09999999999499</v>
      </c>
      <c r="B2017" s="16">
        <v>0.97</v>
      </c>
      <c r="C2017" s="11">
        <f t="shared" si="126"/>
        <v>7948.1690883614137</v>
      </c>
      <c r="D2017" s="11">
        <f t="shared" si="127"/>
        <v>244.16947979906996</v>
      </c>
      <c r="E2017" s="11">
        <f t="shared" si="128"/>
        <v>332.79030563225928</v>
      </c>
      <c r="F2017" s="11">
        <f>Speed_Calc!B$5*E2017</f>
        <v>299.51127506903333</v>
      </c>
      <c r="G2017" s="15">
        <f>Speed_Calc!G$3+Speed_Calc!G$5*A2017^2</f>
        <v>177.36687609999203</v>
      </c>
      <c r="H2017" s="7">
        <f>(F2017-G2017)/Speed_Calc!G$2*9.806</f>
        <v>0.88722072317808809</v>
      </c>
      <c r="I2017" s="4">
        <f t="shared" si="129"/>
        <v>55.027777777776386</v>
      </c>
    </row>
    <row r="2018" spans="1:9" x14ac:dyDescent="0.15">
      <c r="A2018" s="11">
        <v>198.19999999999499</v>
      </c>
      <c r="B2018" s="16">
        <v>0.97</v>
      </c>
      <c r="C2018" s="11">
        <f t="shared" si="126"/>
        <v>7952.1812888098566</v>
      </c>
      <c r="D2018" s="11">
        <f t="shared" si="127"/>
        <v>244.25120198952831</v>
      </c>
      <c r="E2018" s="11">
        <f t="shared" si="128"/>
        <v>332.73372622186827</v>
      </c>
      <c r="F2018" s="11">
        <f>Speed_Calc!B$5*E2018</f>
        <v>299.46035359968147</v>
      </c>
      <c r="G2018" s="15">
        <f>Speed_Calc!G$3+Speed_Calc!G$5*A2018^2</f>
        <v>177.52579239999201</v>
      </c>
      <c r="H2018" s="7">
        <f>(F2018-G2018)/Speed_Calc!G$2*9.806</f>
        <v>0.8856965237956701</v>
      </c>
      <c r="I2018" s="4">
        <f t="shared" si="129"/>
        <v>55.055555555554164</v>
      </c>
    </row>
    <row r="2019" spans="1:9" x14ac:dyDescent="0.15">
      <c r="A2019" s="11">
        <v>198.29999999999501</v>
      </c>
      <c r="B2019" s="16">
        <v>0.97</v>
      </c>
      <c r="C2019" s="11">
        <f t="shared" si="126"/>
        <v>7956.1934892582958</v>
      </c>
      <c r="D2019" s="11">
        <f t="shared" si="127"/>
        <v>244.33232387387477</v>
      </c>
      <c r="E2019" s="11">
        <f t="shared" si="128"/>
        <v>332.67638651511777</v>
      </c>
      <c r="F2019" s="11">
        <f>Speed_Calc!B$5*E2019</f>
        <v>299.40874786360598</v>
      </c>
      <c r="G2019" s="15">
        <f>Speed_Calc!G$3+Speed_Calc!G$5*A2019^2</f>
        <v>177.68478889999204</v>
      </c>
      <c r="H2019" s="7">
        <f>(F2019-G2019)/Speed_Calc!G$2*9.806</f>
        <v>0.88416677155348022</v>
      </c>
      <c r="I2019" s="4">
        <f t="shared" si="129"/>
        <v>55.083333333331943</v>
      </c>
    </row>
    <row r="2020" spans="1:9" x14ac:dyDescent="0.15">
      <c r="A2020" s="11">
        <v>198.399999999995</v>
      </c>
      <c r="B2020" s="16">
        <v>0.97</v>
      </c>
      <c r="C2020" s="11">
        <f t="shared" si="126"/>
        <v>7960.2056897067378</v>
      </c>
      <c r="D2020" s="11">
        <f t="shared" si="127"/>
        <v>244.41284282325446</v>
      </c>
      <c r="E2020" s="11">
        <f t="shared" si="128"/>
        <v>332.61828408407445</v>
      </c>
      <c r="F2020" s="11">
        <f>Speed_Calc!B$5*E2020</f>
        <v>299.35645567566701</v>
      </c>
      <c r="G2020" s="15">
        <f>Speed_Calc!G$3+Speed_Calc!G$5*A2020^2</f>
        <v>177.84386559999203</v>
      </c>
      <c r="H2020" s="7">
        <f>(F2020-G2020)/Speed_Calc!G$2*9.806</f>
        <v>0.88263145057931025</v>
      </c>
      <c r="I2020" s="4">
        <f t="shared" si="129"/>
        <v>55.111111111109722</v>
      </c>
    </row>
    <row r="2021" spans="1:9" x14ac:dyDescent="0.15">
      <c r="A2021" s="11">
        <v>198.499999999995</v>
      </c>
      <c r="B2021" s="16">
        <v>0.97</v>
      </c>
      <c r="C2021" s="11">
        <f t="shared" si="126"/>
        <v>7964.217890155177</v>
      </c>
      <c r="D2021" s="11">
        <f t="shared" si="127"/>
        <v>244.49275620289146</v>
      </c>
      <c r="E2021" s="11">
        <f t="shared" si="128"/>
        <v>332.55941649764424</v>
      </c>
      <c r="F2021" s="11">
        <f>Speed_Calc!B$5*E2021</f>
        <v>299.30347484787984</v>
      </c>
      <c r="G2021" s="15">
        <f>Speed_Calc!G$3+Speed_Calc!G$5*A2021^2</f>
        <v>178.00302249999203</v>
      </c>
      <c r="H2021" s="7">
        <f>(F2021-G2021)/Speed_Calc!G$2*9.806</f>
        <v>0.88109054498028716</v>
      </c>
      <c r="I2021" s="4">
        <f t="shared" si="129"/>
        <v>55.1388888888875</v>
      </c>
    </row>
    <row r="2022" spans="1:9" x14ac:dyDescent="0.15">
      <c r="A2022" s="11">
        <v>198.59999999999499</v>
      </c>
      <c r="B2022" s="16">
        <v>0.97</v>
      </c>
      <c r="C2022" s="11">
        <f t="shared" si="126"/>
        <v>7968.2300906036189</v>
      </c>
      <c r="D2022" s="11">
        <f t="shared" si="127"/>
        <v>244.57206137208703</v>
      </c>
      <c r="E2022" s="11">
        <f t="shared" si="128"/>
        <v>332.4997813215769</v>
      </c>
      <c r="F2022" s="11">
        <f>Speed_Calc!B$5*E2022</f>
        <v>299.2498031894192</v>
      </c>
      <c r="G2022" s="15">
        <f>Speed_Calc!G$3+Speed_Calc!G$5*A2022^2</f>
        <v>178.16225959999201</v>
      </c>
      <c r="H2022" s="7">
        <f>(F2022-G2022)/Speed_Calc!G$2*9.806</f>
        <v>0.87954403884290577</v>
      </c>
      <c r="I2022" s="4">
        <f t="shared" si="129"/>
        <v>55.166666666665272</v>
      </c>
    </row>
    <row r="2023" spans="1:9" x14ac:dyDescent="0.15">
      <c r="A2023" s="11">
        <v>198.69999999999499</v>
      </c>
      <c r="B2023" s="16">
        <v>0.97</v>
      </c>
      <c r="C2023" s="11">
        <f t="shared" si="126"/>
        <v>7972.24229105206</v>
      </c>
      <c r="D2023" s="11">
        <f t="shared" si="127"/>
        <v>244.65075568421184</v>
      </c>
      <c r="E2023" s="11">
        <f t="shared" si="128"/>
        <v>332.43937611846451</v>
      </c>
      <c r="F2023" s="11">
        <f>Speed_Calc!B$5*E2023</f>
        <v>299.19543850661807</v>
      </c>
      <c r="G2023" s="15">
        <f>Speed_Calc!G$3+Speed_Calc!G$5*A2023^2</f>
        <v>178.32157689999201</v>
      </c>
      <c r="H2023" s="7">
        <f>(F2023-G2023)/Speed_Calc!G$2*9.806</f>
        <v>0.87799191623301853</v>
      </c>
      <c r="I2023" s="4">
        <f t="shared" si="129"/>
        <v>55.19444444444305</v>
      </c>
    </row>
    <row r="2024" spans="1:9" x14ac:dyDescent="0.15">
      <c r="A2024" s="11">
        <v>198.79999999999501</v>
      </c>
      <c r="B2024" s="16">
        <v>0.97</v>
      </c>
      <c r="C2024" s="11">
        <f t="shared" si="126"/>
        <v>7976.2544915005019</v>
      </c>
      <c r="D2024" s="11">
        <f t="shared" si="127"/>
        <v>244.72883648669998</v>
      </c>
      <c r="E2024" s="11">
        <f t="shared" si="128"/>
        <v>332.37819844773969</v>
      </c>
      <c r="F2024" s="11">
        <f>Speed_Calc!B$5*E2024</f>
        <v>299.14037860296571</v>
      </c>
      <c r="G2024" s="15">
        <f>Speed_Calc!G$3+Speed_Calc!G$5*A2024^2</f>
        <v>178.48097439999202</v>
      </c>
      <c r="H2024" s="7">
        <f>(F2024-G2024)/Speed_Calc!G$2*9.806</f>
        <v>0.87643416119582218</v>
      </c>
      <c r="I2024" s="4">
        <f t="shared" si="129"/>
        <v>55.222222222220836</v>
      </c>
    </row>
    <row r="2025" spans="1:9" x14ac:dyDescent="0.15">
      <c r="A2025" s="11">
        <v>198.899999999995</v>
      </c>
      <c r="B2025" s="16">
        <v>0.97</v>
      </c>
      <c r="C2025" s="11">
        <f t="shared" si="126"/>
        <v>7980.2666919489429</v>
      </c>
      <c r="D2025" s="11">
        <f t="shared" si="127"/>
        <v>244.80630112104524</v>
      </c>
      <c r="E2025" s="11">
        <f t="shared" si="128"/>
        <v>332.31624586568063</v>
      </c>
      <c r="F2025" s="11">
        <f>Speed_Calc!B$5*E2025</f>
        <v>299.08462127911258</v>
      </c>
      <c r="G2025" s="15">
        <f>Speed_Calc!G$3+Speed_Calc!G$5*A2025^2</f>
        <v>178.64045209999202</v>
      </c>
      <c r="H2025" s="7">
        <f>(F2025-G2025)/Speed_Calc!G$2*9.806</f>
        <v>0.87487075775589351</v>
      </c>
      <c r="I2025" s="4">
        <f t="shared" si="129"/>
        <v>55.249999999998607</v>
      </c>
    </row>
    <row r="2026" spans="1:9" x14ac:dyDescent="0.15">
      <c r="A2026" s="11">
        <v>198.999999999995</v>
      </c>
      <c r="B2026" s="16">
        <v>0.97</v>
      </c>
      <c r="C2026" s="11">
        <f t="shared" si="126"/>
        <v>7984.2788923973822</v>
      </c>
      <c r="D2026" s="11">
        <f t="shared" si="127"/>
        <v>244.88314692279147</v>
      </c>
      <c r="E2026" s="11">
        <f t="shared" si="128"/>
        <v>332.25351592540386</v>
      </c>
      <c r="F2026" s="11">
        <f>Speed_Calc!B$5*E2026</f>
        <v>299.02816433286347</v>
      </c>
      <c r="G2026" s="15">
        <f>Speed_Calc!G$3+Speed_Calc!G$5*A2026^2</f>
        <v>178.800009999992</v>
      </c>
      <c r="H2026" s="7">
        <f>(F2026-G2026)/Speed_Calc!G$2*9.806</f>
        <v>0.87330168991713886</v>
      </c>
      <c r="I2026" s="4">
        <f t="shared" si="129"/>
        <v>55.277777777776386</v>
      </c>
    </row>
    <row r="2027" spans="1:9" x14ac:dyDescent="0.15">
      <c r="A2027" s="11">
        <v>199.09999999999499</v>
      </c>
      <c r="B2027" s="16">
        <v>0.97</v>
      </c>
      <c r="C2027" s="11">
        <f t="shared" si="126"/>
        <v>7988.2910928458259</v>
      </c>
      <c r="D2027" s="11">
        <f t="shared" si="127"/>
        <v>244.95937122153248</v>
      </c>
      <c r="E2027" s="11">
        <f t="shared" si="128"/>
        <v>332.19000617687306</v>
      </c>
      <c r="F2027" s="11">
        <f>Speed_Calc!B$5*E2027</f>
        <v>298.97100555918576</v>
      </c>
      <c r="G2027" s="15">
        <f>Speed_Calc!G$3+Speed_Calc!G$5*A2027^2</f>
        <v>178.95964809999199</v>
      </c>
      <c r="H2027" s="7">
        <f>(F2027-G2027)/Speed_Calc!G$2*9.806</f>
        <v>0.87172694166285469</v>
      </c>
      <c r="I2027" s="4">
        <f t="shared" si="129"/>
        <v>55.305555555554164</v>
      </c>
    </row>
    <row r="2028" spans="1:9" x14ac:dyDescent="0.15">
      <c r="A2028" s="11">
        <v>199.19999999999499</v>
      </c>
      <c r="B2028" s="16">
        <v>0.97</v>
      </c>
      <c r="C2028" s="11">
        <f t="shared" si="126"/>
        <v>7992.3032932942651</v>
      </c>
      <c r="D2028" s="11">
        <f t="shared" si="127"/>
        <v>245.03497134089764</v>
      </c>
      <c r="E2028" s="11">
        <f t="shared" si="128"/>
        <v>332.12571416688775</v>
      </c>
      <c r="F2028" s="11">
        <f>Speed_Calc!B$5*E2028</f>
        <v>298.91314275019897</v>
      </c>
      <c r="G2028" s="15">
        <f>Speed_Calc!G$3+Speed_Calc!G$5*A2028^2</f>
        <v>179.119366399992</v>
      </c>
      <c r="H2028" s="7">
        <f>(F2028-G2028)/Speed_Calc!G$2*9.806</f>
        <v>0.87014649695565149</v>
      </c>
      <c r="I2028" s="4">
        <f t="shared" si="129"/>
        <v>55.333333333331936</v>
      </c>
    </row>
    <row r="2029" spans="1:9" x14ac:dyDescent="0.15">
      <c r="A2029" s="11">
        <v>199.29999999999501</v>
      </c>
      <c r="B2029" s="16">
        <v>0.97</v>
      </c>
      <c r="C2029" s="11">
        <f t="shared" si="126"/>
        <v>7996.3154937427062</v>
      </c>
      <c r="D2029" s="11">
        <f t="shared" si="127"/>
        <v>245.10994459855459</v>
      </c>
      <c r="E2029" s="11">
        <f t="shared" si="128"/>
        <v>332.06063743909385</v>
      </c>
      <c r="F2029" s="11">
        <f>Speed_Calc!B$5*E2029</f>
        <v>298.85457369518446</v>
      </c>
      <c r="G2029" s="15">
        <f>Speed_Calc!G$3+Speed_Calc!G$5*A2029^2</f>
        <v>179.27916489999203</v>
      </c>
      <c r="H2029" s="7">
        <f>(F2029-G2029)/Speed_Calc!G$2*9.806</f>
        <v>0.86856033973752356</v>
      </c>
      <c r="I2029" s="4">
        <f t="shared" si="129"/>
        <v>55.361111111109722</v>
      </c>
    </row>
    <row r="2030" spans="1:9" x14ac:dyDescent="0.15">
      <c r="A2030" s="11">
        <v>199.399999999995</v>
      </c>
      <c r="B2030" s="16">
        <v>0.97</v>
      </c>
      <c r="C2030" s="11">
        <f t="shared" si="126"/>
        <v>8000.3276941911463</v>
      </c>
      <c r="D2030" s="11">
        <f t="shared" si="127"/>
        <v>245.18428830619922</v>
      </c>
      <c r="E2030" s="11">
        <f t="shared" si="128"/>
        <v>331.9947735339793</v>
      </c>
      <c r="F2030" s="11">
        <f>Speed_Calc!B$5*E2030</f>
        <v>298.79529618058137</v>
      </c>
      <c r="G2030" s="15">
        <f>Speed_Calc!G$3+Speed_Calc!G$5*A2030^2</f>
        <v>179.439043599992</v>
      </c>
      <c r="H2030" s="7">
        <f>(F2030-G2030)/Speed_Calc!G$2*9.806</f>
        <v>0.86696845392982169</v>
      </c>
      <c r="I2030" s="4">
        <f t="shared" si="129"/>
        <v>55.3888888888875</v>
      </c>
    </row>
    <row r="2031" spans="1:9" x14ac:dyDescent="0.15">
      <c r="A2031" s="11">
        <v>199.499999999995</v>
      </c>
      <c r="B2031" s="16">
        <v>0.97</v>
      </c>
      <c r="C2031" s="11">
        <f t="shared" si="126"/>
        <v>8004.339894639591</v>
      </c>
      <c r="D2031" s="11">
        <f t="shared" si="127"/>
        <v>245.25799976955022</v>
      </c>
      <c r="E2031" s="11">
        <f t="shared" si="128"/>
        <v>331.92811998887316</v>
      </c>
      <c r="F2031" s="11">
        <f>Speed_Calc!B$5*E2031</f>
        <v>298.73530798998587</v>
      </c>
      <c r="G2031" s="15">
        <f>Speed_Calc!G$3+Speed_Calc!G$5*A2031^2</f>
        <v>179.599002499992</v>
      </c>
      <c r="H2031" s="7">
        <f>(F2031-G2031)/Speed_Calc!G$2*9.806</f>
        <v>0.86537082343324434</v>
      </c>
      <c r="I2031" s="4">
        <f t="shared" si="129"/>
        <v>55.416666666665279</v>
      </c>
    </row>
    <row r="2032" spans="1:9" x14ac:dyDescent="0.15">
      <c r="A2032" s="11">
        <v>199.59999999999499</v>
      </c>
      <c r="B2032" s="16">
        <v>0.97</v>
      </c>
      <c r="C2032" s="11">
        <f t="shared" si="126"/>
        <v>8008.3520950880293</v>
      </c>
      <c r="D2032" s="11">
        <f t="shared" si="127"/>
        <v>245.33107628834341</v>
      </c>
      <c r="E2032" s="11">
        <f t="shared" si="128"/>
        <v>331.8606743379479</v>
      </c>
      <c r="F2032" s="11">
        <f>Speed_Calc!B$5*E2032</f>
        <v>298.67460690415311</v>
      </c>
      <c r="G2032" s="15">
        <f>Speed_Calc!G$3+Speed_Calc!G$5*A2032^2</f>
        <v>179.75904159999197</v>
      </c>
      <c r="H2032" s="7">
        <f>(F2032-G2032)/Speed_Calc!G$2*9.806</f>
        <v>0.86376743212785478</v>
      </c>
      <c r="I2032" s="4">
        <f t="shared" si="129"/>
        <v>55.44444444444305</v>
      </c>
    </row>
    <row r="2033" spans="1:9" x14ac:dyDescent="0.15">
      <c r="A2033" s="11">
        <v>199.69999999999499</v>
      </c>
      <c r="B2033" s="16">
        <v>0.97</v>
      </c>
      <c r="C2033" s="11">
        <f t="shared" si="126"/>
        <v>8012.3642955364721</v>
      </c>
      <c r="D2033" s="11">
        <f t="shared" si="127"/>
        <v>245.40351515632534</v>
      </c>
      <c r="E2033" s="11">
        <f t="shared" si="128"/>
        <v>331.79243411221574</v>
      </c>
      <c r="F2033" s="11">
        <f>Speed_Calc!B$5*E2033</f>
        <v>298.61319070099415</v>
      </c>
      <c r="G2033" s="15">
        <f>Speed_Calc!G$3+Speed_Calc!G$5*A2033^2</f>
        <v>179.91916089999194</v>
      </c>
      <c r="H2033" s="7">
        <f>(F2033-G2033)/Speed_Calc!G$2*9.806</f>
        <v>0.8621582638730575</v>
      </c>
      <c r="I2033" s="4">
        <f t="shared" si="129"/>
        <v>55.472222222220829</v>
      </c>
    </row>
    <row r="2034" spans="1:9" x14ac:dyDescent="0.15">
      <c r="A2034" s="11">
        <v>199.79999999999501</v>
      </c>
      <c r="B2034" s="16">
        <v>0.97</v>
      </c>
      <c r="C2034" s="11">
        <f t="shared" si="126"/>
        <v>8016.3764959849132</v>
      </c>
      <c r="D2034" s="11">
        <f t="shared" si="127"/>
        <v>245.47531366124812</v>
      </c>
      <c r="E2034" s="11">
        <f t="shared" si="128"/>
        <v>331.72339683953277</v>
      </c>
      <c r="F2034" s="11">
        <f>Speed_Calc!B$5*E2034</f>
        <v>298.55105715557949</v>
      </c>
      <c r="G2034" s="15">
        <f>Speed_Calc!G$3+Speed_Calc!G$5*A2034^2</f>
        <v>180.079360399992</v>
      </c>
      <c r="H2034" s="7">
        <f>(F2034-G2034)/Speed_Calc!G$2*9.806</f>
        <v>0.86054330250762279</v>
      </c>
      <c r="I2034" s="4">
        <f t="shared" si="129"/>
        <v>55.499999999998614</v>
      </c>
    </row>
    <row r="2035" spans="1:9" x14ac:dyDescent="0.15">
      <c r="A2035" s="11">
        <v>199.899999999995</v>
      </c>
      <c r="B2035" s="16">
        <v>0.97</v>
      </c>
      <c r="C2035" s="11">
        <f t="shared" si="126"/>
        <v>8020.3886964333515</v>
      </c>
      <c r="D2035" s="11">
        <f t="shared" si="127"/>
        <v>245.54646908486561</v>
      </c>
      <c r="E2035" s="11">
        <f t="shared" si="128"/>
        <v>331.65356004459932</v>
      </c>
      <c r="F2035" s="11">
        <f>Speed_Calc!B$5*E2035</f>
        <v>298.48820404013941</v>
      </c>
      <c r="G2035" s="15">
        <f>Speed_Calc!G$3+Speed_Calc!G$5*A2035^2</f>
        <v>180.23964009999196</v>
      </c>
      <c r="H2035" s="7">
        <f>(F2035-G2035)/Speed_Calc!G$2*9.806</f>
        <v>0.85892253184969314</v>
      </c>
      <c r="I2035" s="4">
        <f t="shared" si="129"/>
        <v>55.527777777776386</v>
      </c>
    </row>
    <row r="2036" spans="1:9" x14ac:dyDescent="0.15">
      <c r="A2036" s="11">
        <v>199.999999999995</v>
      </c>
      <c r="B2036" s="16">
        <v>0.97</v>
      </c>
      <c r="C2036" s="11">
        <f t="shared" si="126"/>
        <v>8024.4008968817925</v>
      </c>
      <c r="D2036" s="11">
        <f t="shared" si="127"/>
        <v>245.61697870292357</v>
      </c>
      <c r="E2036" s="11">
        <f t="shared" si="128"/>
        <v>331.58292124895513</v>
      </c>
      <c r="F2036" s="11">
        <f>Speed_Calc!B$5*E2036</f>
        <v>298.42462912405961</v>
      </c>
      <c r="G2036" s="15">
        <f>Speed_Calc!G$3+Speed_Calc!G$5*A2036^2</f>
        <v>180.39999999999196</v>
      </c>
      <c r="H2036" s="7">
        <f>(F2036-G2036)/Speed_Calc!G$2*9.806</f>
        <v>0.85729593569674611</v>
      </c>
      <c r="I2036" s="4">
        <f t="shared" si="129"/>
        <v>55.555555555554164</v>
      </c>
    </row>
    <row r="2037" spans="1:9" x14ac:dyDescent="0.15">
      <c r="A2037" s="11">
        <v>200.09999999999499</v>
      </c>
      <c r="B2037" s="16">
        <v>0.97</v>
      </c>
      <c r="C2037" s="11">
        <f t="shared" si="126"/>
        <v>8028.4130973302345</v>
      </c>
      <c r="D2037" s="11">
        <f t="shared" si="127"/>
        <v>245.68683978515483</v>
      </c>
      <c r="E2037" s="11">
        <f t="shared" si="128"/>
        <v>331.5114779709819</v>
      </c>
      <c r="F2037" s="11">
        <f>Speed_Calc!B$5*E2037</f>
        <v>298.36033017388371</v>
      </c>
      <c r="G2037" s="15">
        <f>Speed_Calc!G$3+Speed_Calc!G$5*A2037^2</f>
        <v>180.56044009999195</v>
      </c>
      <c r="H2037" s="7">
        <f>(F2037-G2037)/Speed_Calc!G$2*9.806</f>
        <v>0.85566349782561668</v>
      </c>
      <c r="I2037" s="4">
        <f t="shared" si="129"/>
        <v>55.583333333331943</v>
      </c>
    </row>
    <row r="2038" spans="1:9" x14ac:dyDescent="0.15">
      <c r="A2038" s="11">
        <v>200.19999999999499</v>
      </c>
      <c r="B2038" s="16">
        <v>0.97</v>
      </c>
      <c r="C2038" s="11">
        <f t="shared" si="126"/>
        <v>8032.4252977786755</v>
      </c>
      <c r="D2038" s="11">
        <f t="shared" si="127"/>
        <v>245.75604959527612</v>
      </c>
      <c r="E2038" s="11">
        <f t="shared" si="128"/>
        <v>331.4392277259052</v>
      </c>
      <c r="F2038" s="11">
        <f>Speed_Calc!B$5*E2038</f>
        <v>298.29530495331471</v>
      </c>
      <c r="G2038" s="15">
        <f>Speed_Calc!G$3+Speed_Calc!G$5*A2038^2</f>
        <v>180.72096039999192</v>
      </c>
      <c r="H2038" s="7">
        <f>(F2038-G2038)/Speed_Calc!G$2*9.806</f>
        <v>0.85402520199250609</v>
      </c>
      <c r="I2038" s="4">
        <f t="shared" si="129"/>
        <v>55.611111111109714</v>
      </c>
    </row>
    <row r="2039" spans="1:9" x14ac:dyDescent="0.15">
      <c r="A2039" s="11">
        <v>200.29999999999501</v>
      </c>
      <c r="B2039" s="16">
        <v>0.97</v>
      </c>
      <c r="C2039" s="11">
        <f t="shared" si="126"/>
        <v>8036.4374982271156</v>
      </c>
      <c r="D2039" s="11">
        <f t="shared" si="127"/>
        <v>245.82460539097949</v>
      </c>
      <c r="E2039" s="11">
        <f t="shared" si="128"/>
        <v>331.36616802579186</v>
      </c>
      <c r="F2039" s="11">
        <f>Speed_Calc!B$5*E2039</f>
        <v>298.2295512232127</v>
      </c>
      <c r="G2039" s="15">
        <f>Speed_Calc!G$3+Speed_Calc!G$5*A2039^2</f>
        <v>180.88156089999197</v>
      </c>
      <c r="H2039" s="7">
        <f>(F2039-G2039)/Speed_Calc!G$2*9.806</f>
        <v>0.85238103193296466</v>
      </c>
      <c r="I2039" s="4">
        <f t="shared" si="129"/>
        <v>55.6388888888875</v>
      </c>
    </row>
    <row r="2040" spans="1:9" x14ac:dyDescent="0.15">
      <c r="A2040" s="11">
        <v>200.399999999995</v>
      </c>
      <c r="B2040" s="16">
        <v>0.97</v>
      </c>
      <c r="C2040" s="11">
        <f t="shared" si="126"/>
        <v>8040.4496986755603</v>
      </c>
      <c r="D2040" s="11">
        <f t="shared" si="127"/>
        <v>245.89250442392793</v>
      </c>
      <c r="E2040" s="11">
        <f t="shared" si="128"/>
        <v>331.29229637955183</v>
      </c>
      <c r="F2040" s="11">
        <f>Speed_Calc!B$5*E2040</f>
        <v>298.16306674159665</v>
      </c>
      <c r="G2040" s="15">
        <f>Speed_Calc!G$3+Speed_Calc!G$5*A2040^2</f>
        <v>181.04224159999194</v>
      </c>
      <c r="H2040" s="7">
        <f>(F2040-G2040)/Speed_Calc!G$2*9.806</f>
        <v>0.85073097136190801</v>
      </c>
      <c r="I2040" s="4">
        <f t="shared" si="129"/>
        <v>55.666666666665279</v>
      </c>
    </row>
    <row r="2041" spans="1:9" x14ac:dyDescent="0.15">
      <c r="A2041" s="11">
        <v>200.499999999995</v>
      </c>
      <c r="B2041" s="16">
        <v>0.97</v>
      </c>
      <c r="C2041" s="11">
        <f t="shared" si="126"/>
        <v>8044.4618991239977</v>
      </c>
      <c r="D2041" s="11">
        <f t="shared" si="127"/>
        <v>245.95974393974919</v>
      </c>
      <c r="E2041" s="11">
        <f t="shared" si="128"/>
        <v>331.21761029293731</v>
      </c>
      <c r="F2041" s="11">
        <f>Speed_Calc!B$5*E2041</f>
        <v>298.09584926364357</v>
      </c>
      <c r="G2041" s="15">
        <f>Speed_Calc!G$3+Speed_Calc!G$5*A2041^2</f>
        <v>181.20300249999192</v>
      </c>
      <c r="H2041" s="7">
        <f>(F2041-G2041)/Speed_Calc!G$2*9.806</f>
        <v>0.8490750039736058</v>
      </c>
      <c r="I2041" s="4">
        <f t="shared" si="129"/>
        <v>55.69444444444305</v>
      </c>
    </row>
    <row r="2042" spans="1:9" x14ac:dyDescent="0.15">
      <c r="A2042" s="11">
        <v>200.59999999999499</v>
      </c>
      <c r="B2042" s="16">
        <v>0.97</v>
      </c>
      <c r="C2042" s="11">
        <f t="shared" si="126"/>
        <v>8048.4740995724414</v>
      </c>
      <c r="D2042" s="11">
        <f t="shared" si="127"/>
        <v>246.02632117802733</v>
      </c>
      <c r="E2042" s="11">
        <f t="shared" si="128"/>
        <v>331.14210726853958</v>
      </c>
      <c r="F2042" s="11">
        <f>Speed_Calc!B$5*E2042</f>
        <v>298.02789654168561</v>
      </c>
      <c r="G2042" s="15">
        <f>Speed_Calc!G$3+Speed_Calc!G$5*A2042^2</f>
        <v>181.36384359999192</v>
      </c>
      <c r="H2042" s="7">
        <f>(F2042-G2042)/Speed_Calc!G$2*9.806</f>
        <v>0.84741311344166526</v>
      </c>
      <c r="I2042" s="4">
        <f t="shared" si="129"/>
        <v>55.722222222220829</v>
      </c>
    </row>
    <row r="2043" spans="1:9" x14ac:dyDescent="0.15">
      <c r="A2043" s="11">
        <v>200.69999999999499</v>
      </c>
      <c r="B2043" s="16">
        <v>0.97</v>
      </c>
      <c r="C2043" s="11">
        <f t="shared" si="126"/>
        <v>8052.4863000208807</v>
      </c>
      <c r="D2043" s="11">
        <f t="shared" si="127"/>
        <v>246.09223337230364</v>
      </c>
      <c r="E2043" s="11">
        <f t="shared" si="128"/>
        <v>331.06578480579793</v>
      </c>
      <c r="F2043" s="11">
        <f>Speed_Calc!B$5*E2043</f>
        <v>297.95920632521813</v>
      </c>
      <c r="G2043" s="15">
        <f>Speed_Calc!G$3+Speed_Calc!G$5*A2043^2</f>
        <v>181.52476489999194</v>
      </c>
      <c r="H2043" s="7">
        <f>(F2043-G2043)/Speed_Calc!G$2*9.806</f>
        <v>0.84574528341908739</v>
      </c>
      <c r="I2043" s="4">
        <f t="shared" si="129"/>
        <v>55.749999999998607</v>
      </c>
    </row>
    <row r="2044" spans="1:9" x14ac:dyDescent="0.15">
      <c r="A2044" s="11">
        <v>200.79999999999501</v>
      </c>
      <c r="B2044" s="16">
        <v>0.97</v>
      </c>
      <c r="C2044" s="11">
        <f t="shared" si="126"/>
        <v>8056.4985004693226</v>
      </c>
      <c r="D2044" s="11">
        <f t="shared" si="127"/>
        <v>246.15747775006128</v>
      </c>
      <c r="E2044" s="11">
        <f t="shared" si="128"/>
        <v>330.98864040098698</v>
      </c>
      <c r="F2044" s="11">
        <f>Speed_Calc!B$5*E2044</f>
        <v>297.88977636088828</v>
      </c>
      <c r="G2044" s="15">
        <f>Speed_Calc!G$3+Speed_Calc!G$5*A2044^2</f>
        <v>181.68576639999196</v>
      </c>
      <c r="H2044" s="7">
        <f>(F2044-G2044)/Speed_Calc!G$2*9.806</f>
        <v>0.84407149753818456</v>
      </c>
      <c r="I2044" s="4">
        <f t="shared" si="129"/>
        <v>55.777777777776393</v>
      </c>
    </row>
    <row r="2045" spans="1:9" x14ac:dyDescent="0.15">
      <c r="A2045" s="11">
        <v>200.899999999995</v>
      </c>
      <c r="B2045" s="16">
        <v>0.97</v>
      </c>
      <c r="C2045" s="11">
        <f t="shared" si="126"/>
        <v>8060.5107009177618</v>
      </c>
      <c r="D2045" s="11">
        <f t="shared" si="127"/>
        <v>246.2220515327289</v>
      </c>
      <c r="E2045" s="11">
        <f t="shared" si="128"/>
        <v>330.91067154722987</v>
      </c>
      <c r="F2045" s="11">
        <f>Speed_Calc!B$5*E2045</f>
        <v>297.8196043925069</v>
      </c>
      <c r="G2045" s="15">
        <f>Speed_Calc!G$3+Speed_Calc!G$5*A2045^2</f>
        <v>181.84684809999192</v>
      </c>
      <c r="H2045" s="7">
        <f>(F2045-G2045)/Speed_Calc!G$2*9.806</f>
        <v>0.84239173941066803</v>
      </c>
      <c r="I2045" s="4">
        <f t="shared" si="129"/>
        <v>55.805555555554164</v>
      </c>
    </row>
    <row r="2046" spans="1:9" x14ac:dyDescent="0.15">
      <c r="A2046" s="11">
        <v>200.999999999995</v>
      </c>
      <c r="B2046" s="16">
        <v>0.97</v>
      </c>
      <c r="C2046" s="11">
        <f t="shared" si="126"/>
        <v>8064.5229013662029</v>
      </c>
      <c r="D2046" s="11">
        <f t="shared" si="127"/>
        <v>246.28595193566792</v>
      </c>
      <c r="E2046" s="11">
        <f t="shared" si="128"/>
        <v>330.83187573448765</v>
      </c>
      <c r="F2046" s="11">
        <f>Speed_Calc!B$5*E2046</f>
        <v>297.7486881610389</v>
      </c>
      <c r="G2046" s="15">
        <f>Speed_Calc!G$3+Speed_Calc!G$5*A2046^2</f>
        <v>182.00800999999194</v>
      </c>
      <c r="H2046" s="7">
        <f>(F2046-G2046)/Speed_Calc!G$2*9.806</f>
        <v>0.84070599262757517</v>
      </c>
      <c r="I2046" s="4">
        <f t="shared" si="129"/>
        <v>55.833333333331943</v>
      </c>
    </row>
    <row r="2047" spans="1:9" x14ac:dyDescent="0.15">
      <c r="A2047" s="11">
        <v>201.09999999999499</v>
      </c>
      <c r="B2047" s="16">
        <v>0.97</v>
      </c>
      <c r="C2047" s="11">
        <f t="shared" si="126"/>
        <v>8068.5351018146448</v>
      </c>
      <c r="D2047" s="11">
        <f t="shared" si="127"/>
        <v>246.3491761681714</v>
      </c>
      <c r="E2047" s="11">
        <f t="shared" si="128"/>
        <v>330.75225044956704</v>
      </c>
      <c r="F2047" s="11">
        <f>Speed_Calc!B$5*E2047</f>
        <v>297.67702540461033</v>
      </c>
      <c r="G2047" s="15">
        <f>Speed_Calc!G$3+Speed_Calc!G$5*A2047^2</f>
        <v>182.16925209999189</v>
      </c>
      <c r="H2047" s="7">
        <f>(F2047-G2047)/Speed_Calc!G$2*9.806</f>
        <v>0.83901424075932463</v>
      </c>
      <c r="I2047" s="4">
        <f t="shared" si="129"/>
        <v>55.861111111109722</v>
      </c>
    </row>
    <row r="2048" spans="1:9" x14ac:dyDescent="0.15">
      <c r="A2048" s="11">
        <v>201.19999999999499</v>
      </c>
      <c r="B2048" s="16">
        <v>0.97</v>
      </c>
      <c r="C2048" s="11">
        <f t="shared" si="126"/>
        <v>8072.547302263084</v>
      </c>
      <c r="D2048" s="11">
        <f t="shared" si="127"/>
        <v>246.41172143345307</v>
      </c>
      <c r="E2048" s="11">
        <f t="shared" si="128"/>
        <v>330.67179317611334</v>
      </c>
      <c r="F2048" s="11">
        <f>Speed_Calc!B$5*E2048</f>
        <v>297.60461385850203</v>
      </c>
      <c r="G2048" s="15">
        <f>Speed_Calc!G$3+Speed_Calc!G$5*A2048^2</f>
        <v>182.33057439999189</v>
      </c>
      <c r="H2048" s="7">
        <f>(F2048-G2048)/Speed_Calc!G$2*9.806</f>
        <v>0.837316467355667</v>
      </c>
      <c r="I2048" s="4">
        <f t="shared" si="129"/>
        <v>55.888888888887493</v>
      </c>
    </row>
    <row r="2049" spans="1:9" x14ac:dyDescent="0.15">
      <c r="A2049" s="11">
        <v>201.29999999999501</v>
      </c>
      <c r="B2049" s="16">
        <v>0.97</v>
      </c>
      <c r="C2049" s="11">
        <f t="shared" si="126"/>
        <v>8076.5595027115287</v>
      </c>
      <c r="D2049" s="11">
        <f t="shared" si="127"/>
        <v>246.47358492864581</v>
      </c>
      <c r="E2049" s="11">
        <f t="shared" si="128"/>
        <v>330.59050139461505</v>
      </c>
      <c r="F2049" s="11">
        <f>Speed_Calc!B$5*E2049</f>
        <v>297.53145125515357</v>
      </c>
      <c r="G2049" s="15">
        <f>Speed_Calc!G$3+Speed_Calc!G$5*A2049^2</f>
        <v>182.49197689999195</v>
      </c>
      <c r="H2049" s="7">
        <f>(F2049-G2049)/Speed_Calc!G$2*9.806</f>
        <v>0.83561265594571466</v>
      </c>
      <c r="I2049" s="4">
        <f t="shared" si="129"/>
        <v>55.916666666665279</v>
      </c>
    </row>
    <row r="2050" spans="1:9" x14ac:dyDescent="0.15">
      <c r="A2050" s="11">
        <v>201.399999999995</v>
      </c>
      <c r="B2050" s="16">
        <v>0.97</v>
      </c>
      <c r="C2050" s="11">
        <f t="shared" si="126"/>
        <v>8080.5717031599688</v>
      </c>
      <c r="D2050" s="11">
        <f t="shared" si="127"/>
        <v>246.53476384479637</v>
      </c>
      <c r="E2050" s="11">
        <f t="shared" si="128"/>
        <v>330.50837258240637</v>
      </c>
      <c r="F2050" s="11">
        <f>Speed_Calc!B$5*E2050</f>
        <v>297.45753532416575</v>
      </c>
      <c r="G2050" s="15">
        <f>Speed_Calc!G$3+Speed_Calc!G$5*A2050^2</f>
        <v>182.65345959999192</v>
      </c>
      <c r="H2050" s="7">
        <f>(F2050-G2050)/Speed_Calc!G$2*9.806</f>
        <v>0.83390279003796175</v>
      </c>
      <c r="I2050" s="4">
        <f t="shared" si="129"/>
        <v>55.944444444443057</v>
      </c>
    </row>
    <row r="2051" spans="1:9" x14ac:dyDescent="0.15">
      <c r="A2051" s="11">
        <v>201.499999999995</v>
      </c>
      <c r="B2051" s="16">
        <v>0.97</v>
      </c>
      <c r="C2051" s="11">
        <f t="shared" si="126"/>
        <v>8084.5839036084099</v>
      </c>
      <c r="D2051" s="11">
        <f t="shared" si="127"/>
        <v>246.5952553668545</v>
      </c>
      <c r="E2051" s="11">
        <f t="shared" si="128"/>
        <v>330.42540421365931</v>
      </c>
      <c r="F2051" s="11">
        <f>Speed_Calc!B$5*E2051</f>
        <v>297.38286379229339</v>
      </c>
      <c r="G2051" s="15">
        <f>Speed_Calc!G$3+Speed_Calc!G$5*A2051^2</f>
        <v>182.8150224999919</v>
      </c>
      <c r="H2051" s="7">
        <f>(F2051-G2051)/Speed_Calc!G$2*9.806</f>
        <v>0.83218685312022844</v>
      </c>
      <c r="I2051" s="4">
        <f t="shared" si="129"/>
        <v>55.972222222220829</v>
      </c>
    </row>
    <row r="2052" spans="1:9" x14ac:dyDescent="0.15">
      <c r="A2052" s="11">
        <v>201.59999999999499</v>
      </c>
      <c r="B2052" s="16">
        <v>0.97</v>
      </c>
      <c r="C2052" s="11">
        <f t="shared" si="126"/>
        <v>8088.59610405685</v>
      </c>
      <c r="D2052" s="11">
        <f t="shared" si="127"/>
        <v>246.65505667367222</v>
      </c>
      <c r="E2052" s="11">
        <f t="shared" si="128"/>
        <v>330.34159375939066</v>
      </c>
      <c r="F2052" s="11">
        <f>Speed_Calc!B$5*E2052</f>
        <v>297.30743438345161</v>
      </c>
      <c r="G2052" s="15">
        <f>Speed_Calc!G$3+Speed_Calc!G$5*A2052^2</f>
        <v>182.97666559999189</v>
      </c>
      <c r="H2052" s="7">
        <f>(F2052-G2052)/Speed_Calc!G$2*9.806</f>
        <v>0.83046482865970805</v>
      </c>
      <c r="I2052" s="4">
        <f t="shared" si="129"/>
        <v>55.999999999998607</v>
      </c>
    </row>
    <row r="2053" spans="1:9" x14ac:dyDescent="0.15">
      <c r="A2053" s="11">
        <v>201.69999999999499</v>
      </c>
      <c r="B2053" s="16">
        <v>0.97</v>
      </c>
      <c r="C2053" s="11">
        <f t="shared" si="126"/>
        <v>8092.608304505291</v>
      </c>
      <c r="D2053" s="11">
        <f t="shared" si="127"/>
        <v>246.71416493799362</v>
      </c>
      <c r="E2053" s="11">
        <f t="shared" si="128"/>
        <v>330.25693868745628</v>
      </c>
      <c r="F2053" s="11">
        <f>Speed_Calc!B$5*E2053</f>
        <v>297.23124481871065</v>
      </c>
      <c r="G2053" s="15">
        <f>Speed_Calc!G$3+Speed_Calc!G$5*A2053^2</f>
        <v>183.13838889999187</v>
      </c>
      <c r="H2053" s="7">
        <f>(F2053-G2053)/Speed_Calc!G$2*9.806</f>
        <v>0.82873670010293055</v>
      </c>
      <c r="I2053" s="4">
        <f t="shared" si="129"/>
        <v>56.027777777776386</v>
      </c>
    </row>
    <row r="2054" spans="1:9" x14ac:dyDescent="0.15">
      <c r="A2054" s="11">
        <v>201.79999999999501</v>
      </c>
      <c r="B2054" s="16">
        <v>0.97</v>
      </c>
      <c r="C2054" s="11">
        <f t="shared" si="126"/>
        <v>8096.6205049537311</v>
      </c>
      <c r="D2054" s="11">
        <f t="shared" si="127"/>
        <v>246.77257732645529</v>
      </c>
      <c r="E2054" s="11">
        <f t="shared" si="128"/>
        <v>330.17143646255994</v>
      </c>
      <c r="F2054" s="11">
        <f>Speed_Calc!B$5*E2054</f>
        <v>297.15429281630395</v>
      </c>
      <c r="G2054" s="15">
        <f>Speed_Calc!G$3+Speed_Calc!G$5*A2054^2</f>
        <v>183.30019239999189</v>
      </c>
      <c r="H2054" s="7">
        <f>(F2054-G2054)/Speed_Calc!G$2*9.806</f>
        <v>0.82700245087581925</v>
      </c>
      <c r="I2054" s="4">
        <f t="shared" si="129"/>
        <v>56.055555555554164</v>
      </c>
    </row>
    <row r="2055" spans="1:9" x14ac:dyDescent="0.15">
      <c r="A2055" s="11">
        <v>201.899999999995</v>
      </c>
      <c r="B2055" s="16">
        <v>0.97</v>
      </c>
      <c r="C2055" s="11">
        <f t="shared" si="126"/>
        <v>8100.6327054021722</v>
      </c>
      <c r="D2055" s="11">
        <f t="shared" si="127"/>
        <v>246.83029099957156</v>
      </c>
      <c r="E2055" s="11">
        <f t="shared" si="128"/>
        <v>330.08508454624058</v>
      </c>
      <c r="F2055" s="11">
        <f>Speed_Calc!B$5*E2055</f>
        <v>297.07657609161652</v>
      </c>
      <c r="G2055" s="15">
        <f>Speed_Calc!G$3+Speed_Calc!G$5*A2055^2</f>
        <v>183.46207609999192</v>
      </c>
      <c r="H2055" s="7">
        <f>(F2055-G2055)/Speed_Calc!G$2*9.806</f>
        <v>0.82526206438360794</v>
      </c>
      <c r="I2055" s="4">
        <f t="shared" si="129"/>
        <v>56.083333333331943</v>
      </c>
    </row>
    <row r="2056" spans="1:9" x14ac:dyDescent="0.15">
      <c r="A2056" s="11">
        <v>201.999999999995</v>
      </c>
      <c r="B2056" s="16">
        <v>0.97</v>
      </c>
      <c r="C2056" s="11">
        <f t="shared" si="126"/>
        <v>8104.6449058506132</v>
      </c>
      <c r="D2056" s="11">
        <f t="shared" si="127"/>
        <v>246.8873031117389</v>
      </c>
      <c r="E2056" s="11">
        <f t="shared" si="128"/>
        <v>329.99788039688701</v>
      </c>
      <c r="F2056" s="11">
        <f>Speed_Calc!B$5*E2056</f>
        <v>296.99809235719835</v>
      </c>
      <c r="G2056" s="15">
        <f>Speed_Calc!G$3+Speed_Calc!G$5*A2056^2</f>
        <v>183.62403999999188</v>
      </c>
      <c r="H2056" s="7">
        <f>(F2056-G2056)/Speed_Calc!G$2*9.806</f>
        <v>0.82351552401093819</v>
      </c>
      <c r="I2056" s="4">
        <f t="shared" si="129"/>
        <v>56.111111111109722</v>
      </c>
    </row>
    <row r="2057" spans="1:9" x14ac:dyDescent="0.15">
      <c r="A2057" s="11">
        <v>202.09999999999499</v>
      </c>
      <c r="B2057" s="16">
        <v>0.97</v>
      </c>
      <c r="C2057" s="11">
        <f t="shared" si="126"/>
        <v>8108.6571062990533</v>
      </c>
      <c r="D2057" s="11">
        <f t="shared" si="127"/>
        <v>246.94361081121838</v>
      </c>
      <c r="E2057" s="11">
        <f t="shared" si="128"/>
        <v>329.90982146972112</v>
      </c>
      <c r="F2057" s="11">
        <f>Speed_Calc!B$5*E2057</f>
        <v>296.91883932274902</v>
      </c>
      <c r="G2057" s="15">
        <f>Speed_Calc!G$3+Speed_Calc!G$5*A2057^2</f>
        <v>183.78608409999185</v>
      </c>
      <c r="H2057" s="7">
        <f>(F2057-G2057)/Speed_Calc!G$2*9.806</f>
        <v>0.82176281312174571</v>
      </c>
      <c r="I2057" s="4">
        <f t="shared" si="129"/>
        <v>56.138888888887493</v>
      </c>
    </row>
    <row r="2058" spans="1:9" x14ac:dyDescent="0.15">
      <c r="A2058" s="11">
        <v>202.19999999999499</v>
      </c>
      <c r="B2058" s="16">
        <v>0.97</v>
      </c>
      <c r="C2058" s="11">
        <f t="shared" si="126"/>
        <v>8112.6693067474962</v>
      </c>
      <c r="D2058" s="11">
        <f t="shared" si="127"/>
        <v>246.99921124014264</v>
      </c>
      <c r="E2058" s="11">
        <f t="shared" si="128"/>
        <v>329.8209052168159</v>
      </c>
      <c r="F2058" s="11">
        <f>Speed_Calc!B$5*E2058</f>
        <v>296.83881469513432</v>
      </c>
      <c r="G2058" s="15">
        <f>Speed_Calc!G$3+Speed_Calc!G$5*A2058^2</f>
        <v>183.94820839999187</v>
      </c>
      <c r="H2058" s="7">
        <f>(F2058-G2058)/Speed_Calc!G$2*9.806</f>
        <v>0.82000391505938286</v>
      </c>
      <c r="I2058" s="4">
        <f t="shared" si="129"/>
        <v>56.166666666665272</v>
      </c>
    </row>
    <row r="2059" spans="1:9" x14ac:dyDescent="0.15">
      <c r="A2059" s="11">
        <v>202.29999999999501</v>
      </c>
      <c r="B2059" s="16">
        <v>0.97</v>
      </c>
      <c r="C2059" s="11">
        <f t="shared" si="126"/>
        <v>8116.6815071959363</v>
      </c>
      <c r="D2059" s="11">
        <f t="shared" si="127"/>
        <v>247.05410153449981</v>
      </c>
      <c r="E2059" s="11">
        <f t="shared" si="128"/>
        <v>329.73112908708157</v>
      </c>
      <c r="F2059" s="11">
        <f>Speed_Calc!B$5*E2059</f>
        <v>296.7580161783734</v>
      </c>
      <c r="G2059" s="15">
        <f>Speed_Calc!G$3+Speed_Calc!G$5*A2059^2</f>
        <v>184.11041289999187</v>
      </c>
      <c r="H2059" s="7">
        <f>(F2059-G2059)/Speed_Calc!G$2*9.806</f>
        <v>0.81823881314652525</v>
      </c>
      <c r="I2059" s="4">
        <f t="shared" si="129"/>
        <v>56.194444444443057</v>
      </c>
    </row>
    <row r="2060" spans="1:9" x14ac:dyDescent="0.15">
      <c r="A2060" s="11">
        <v>202.399999999995</v>
      </c>
      <c r="B2060" s="16">
        <v>0.97</v>
      </c>
      <c r="C2060" s="11">
        <f t="shared" si="126"/>
        <v>8120.6937076443774</v>
      </c>
      <c r="D2060" s="11">
        <f t="shared" si="127"/>
        <v>247.10827882413184</v>
      </c>
      <c r="E2060" s="11">
        <f t="shared" si="128"/>
        <v>329.64049052627098</v>
      </c>
      <c r="F2060" s="11">
        <f>Speed_Calc!B$5*E2060</f>
        <v>296.67644147364388</v>
      </c>
      <c r="G2060" s="15">
        <f>Speed_Calc!G$3+Speed_Calc!G$5*A2060^2</f>
        <v>184.27269759999189</v>
      </c>
      <c r="H2060" s="7">
        <f>(F2060-G2060)/Speed_Calc!G$2*9.806</f>
        <v>0.81646749068520841</v>
      </c>
      <c r="I2060" s="4">
        <f t="shared" si="129"/>
        <v>56.222222222220836</v>
      </c>
    </row>
    <row r="2061" spans="1:9" x14ac:dyDescent="0.15">
      <c r="A2061" s="11">
        <v>202.499999999994</v>
      </c>
      <c r="B2061" s="16">
        <v>0.97</v>
      </c>
      <c r="C2061" s="11">
        <f t="shared" si="126"/>
        <v>8124.7059080927793</v>
      </c>
      <c r="D2061" s="11">
        <f t="shared" si="127"/>
        <v>247.16174023273004</v>
      </c>
      <c r="E2061" s="11">
        <f t="shared" si="128"/>
        <v>329.54898697698314</v>
      </c>
      <c r="F2061" s="11">
        <f>Speed_Calc!B$5*E2061</f>
        <v>296.59408827928485</v>
      </c>
      <c r="G2061" s="15">
        <f>Speed_Calc!G$3+Speed_Calc!G$5*A2061^2</f>
        <v>184.43506249999024</v>
      </c>
      <c r="H2061" s="7">
        <f>(F2061-G2061)/Speed_Calc!G$2*9.806</f>
        <v>0.81468993095686137</v>
      </c>
      <c r="I2061" s="4">
        <f t="shared" si="129"/>
        <v>56.24999999999833</v>
      </c>
    </row>
    <row r="2062" spans="1:9" x14ac:dyDescent="0.15">
      <c r="A2062" s="11">
        <v>202.59999999999499</v>
      </c>
      <c r="B2062" s="16">
        <v>0.97</v>
      </c>
      <c r="C2062" s="11">
        <f t="shared" si="126"/>
        <v>8128.7181085412603</v>
      </c>
      <c r="D2062" s="11">
        <f t="shared" si="127"/>
        <v>247.21448287782613</v>
      </c>
      <c r="E2062" s="11">
        <f t="shared" si="128"/>
        <v>329.45661587865101</v>
      </c>
      <c r="F2062" s="11">
        <f>Speed_Calc!B$5*E2062</f>
        <v>296.51095429078589</v>
      </c>
      <c r="G2062" s="15">
        <f>Speed_Calc!G$3+Speed_Calc!G$5*A2062^2</f>
        <v>184.59750759999184</v>
      </c>
      <c r="H2062" s="7">
        <f>(F2062-G2062)/Speed_Calc!G$2*9.806</f>
        <v>0.81290611722216766</v>
      </c>
      <c r="I2062" s="4">
        <f t="shared" si="129"/>
        <v>56.277777777776386</v>
      </c>
    </row>
    <row r="2063" spans="1:9" x14ac:dyDescent="0.15">
      <c r="A2063" s="11">
        <v>202.69999999999499</v>
      </c>
      <c r="B2063" s="16">
        <v>0.97</v>
      </c>
      <c r="C2063" s="11">
        <f t="shared" ref="C2063:C2126" si="130">A2063/3.6/B$23/2/PI()*B$32*B$31*B2063*60</f>
        <v>8132.7303089896996</v>
      </c>
      <c r="D2063" s="11">
        <f t="shared" ref="D2063:D2126" si="131">-4.687*10^(-17)*C2063^5+9.129*10^(-13)*C2063^4-6.175*10^(-9)*C2063^3+1.799*10^(-5)*C2063^2+6.502*10^(-3)*C2063</f>
        <v>247.26650387078593</v>
      </c>
      <c r="E2063" s="11">
        <f t="shared" ref="E2063:E2126" si="132">D2063*75*B2063*B$31*B$32/B$23/C2063/2/PI()*60</f>
        <v>329.36337466755725</v>
      </c>
      <c r="F2063" s="11">
        <f>Speed_Calc!B$5*E2063</f>
        <v>296.42703720080152</v>
      </c>
      <c r="G2063" s="15">
        <f>Speed_Calc!G$3+Speed_Calc!G$5*A2063^2</f>
        <v>184.76003289999184</v>
      </c>
      <c r="H2063" s="7">
        <f>(F2063-G2063)/Speed_Calc!G$2*9.806</f>
        <v>0.81111603272128863</v>
      </c>
      <c r="I2063" s="4">
        <f t="shared" ref="I2063:I2126" si="133">A2063/3.6</f>
        <v>56.305555555554164</v>
      </c>
    </row>
    <row r="2064" spans="1:9" x14ac:dyDescent="0.15">
      <c r="A2064" s="11">
        <v>202.79999999999399</v>
      </c>
      <c r="B2064" s="16">
        <v>0.97</v>
      </c>
      <c r="C2064" s="11">
        <f t="shared" si="130"/>
        <v>8136.7425094381006</v>
      </c>
      <c r="D2064" s="11">
        <f t="shared" si="131"/>
        <v>247.31780031680904</v>
      </c>
      <c r="E2064" s="11">
        <f t="shared" si="132"/>
        <v>329.26926077682663</v>
      </c>
      <c r="F2064" s="11">
        <f>Speed_Calc!B$5*E2064</f>
        <v>296.34233469914398</v>
      </c>
      <c r="G2064" s="15">
        <f>Speed_Calc!G$3+Speed_Calc!G$5*A2064^2</f>
        <v>184.92263839999021</v>
      </c>
      <c r="H2064" s="7">
        <f>(F2064-G2064)/Speed_Calc!G$2*9.806</f>
        <v>0.80931966067370509</v>
      </c>
      <c r="I2064" s="4">
        <f t="shared" si="133"/>
        <v>56.333333333331659</v>
      </c>
    </row>
    <row r="2065" spans="1:9" x14ac:dyDescent="0.15">
      <c r="A2065" s="11">
        <v>202.899999999995</v>
      </c>
      <c r="B2065" s="16">
        <v>0.97</v>
      </c>
      <c r="C2065" s="11">
        <f t="shared" si="130"/>
        <v>8140.7547098865825</v>
      </c>
      <c r="D2065" s="11">
        <f t="shared" si="131"/>
        <v>247.36836931491757</v>
      </c>
      <c r="E2065" s="11">
        <f t="shared" si="132"/>
        <v>329.17427163641889</v>
      </c>
      <c r="F2065" s="11">
        <f>Speed_Calc!B$5*E2065</f>
        <v>296.256844472777</v>
      </c>
      <c r="G2065" s="15">
        <f>Speed_Calc!G$3+Speed_Calc!G$5*A2065^2</f>
        <v>185.08532409999185</v>
      </c>
      <c r="H2065" s="7">
        <f>(F2065-G2065)/Speed_Calc!G$2*9.806</f>
        <v>0.8075169842781712</v>
      </c>
      <c r="I2065" s="4">
        <f t="shared" si="133"/>
        <v>56.361111111109722</v>
      </c>
    </row>
    <row r="2066" spans="1:9" x14ac:dyDescent="0.15">
      <c r="A2066" s="11">
        <v>202.999999999994</v>
      </c>
      <c r="B2066" s="16">
        <v>0.97</v>
      </c>
      <c r="C2066" s="11">
        <f t="shared" si="130"/>
        <v>8144.7669103349826</v>
      </c>
      <c r="D2066" s="11">
        <f t="shared" si="131"/>
        <v>247.41820795795024</v>
      </c>
      <c r="E2066" s="11">
        <f t="shared" si="132"/>
        <v>329.07840467314554</v>
      </c>
      <c r="F2066" s="11">
        <f>Speed_Calc!B$5*E2066</f>
        <v>296.170564205831</v>
      </c>
      <c r="G2066" s="15">
        <f>Speed_Calc!G$3+Speed_Calc!G$5*A2066^2</f>
        <v>185.24808999999021</v>
      </c>
      <c r="H2066" s="7">
        <f>(F2066-G2066)/Speed_Calc!G$2*9.806</f>
        <v>0.80570798671294419</v>
      </c>
      <c r="I2066" s="4">
        <f t="shared" si="133"/>
        <v>56.388888888887223</v>
      </c>
    </row>
    <row r="2067" spans="1:9" x14ac:dyDescent="0.15">
      <c r="A2067" s="11">
        <v>203.09999999999499</v>
      </c>
      <c r="B2067" s="16">
        <v>0.97</v>
      </c>
      <c r="C2067" s="11">
        <f t="shared" si="130"/>
        <v>8148.7791107834655</v>
      </c>
      <c r="D2067" s="11">
        <f t="shared" si="131"/>
        <v>247.46731333256258</v>
      </c>
      <c r="E2067" s="11">
        <f t="shared" si="132"/>
        <v>328.98165731065257</v>
      </c>
      <c r="F2067" s="11">
        <f>Speed_Calc!B$5*E2067</f>
        <v>296.0834915795873</v>
      </c>
      <c r="G2067" s="15">
        <f>Speed_Calc!G$3+Speed_Calc!G$5*A2067^2</f>
        <v>185.41093609999183</v>
      </c>
      <c r="H2067" s="7">
        <f>(F2067-G2067)/Speed_Calc!G$2*9.806</f>
        <v>0.80389265113549113</v>
      </c>
      <c r="I2067" s="4">
        <f t="shared" si="133"/>
        <v>56.416666666665272</v>
      </c>
    </row>
    <row r="2068" spans="1:9" x14ac:dyDescent="0.15">
      <c r="A2068" s="11">
        <v>203.19999999999499</v>
      </c>
      <c r="B2068" s="16">
        <v>0.97</v>
      </c>
      <c r="C2068" s="11">
        <f t="shared" si="130"/>
        <v>8152.7913112319047</v>
      </c>
      <c r="D2068" s="11">
        <f t="shared" si="131"/>
        <v>247.51568251921125</v>
      </c>
      <c r="E2068" s="11">
        <f t="shared" si="132"/>
        <v>328.88402696943257</v>
      </c>
      <c r="F2068" s="11">
        <f>Speed_Calc!B$5*E2068</f>
        <v>295.99562427248929</v>
      </c>
      <c r="G2068" s="15">
        <f>Speed_Calc!G$3+Speed_Calc!G$5*A2068^2</f>
        <v>185.57386239999181</v>
      </c>
      <c r="H2068" s="7">
        <f>(F2068-G2068)/Speed_Calc!G$2*9.806</f>
        <v>0.8020709606827483</v>
      </c>
      <c r="I2068" s="4">
        <f t="shared" si="133"/>
        <v>56.44444444444305</v>
      </c>
    </row>
    <row r="2069" spans="1:9" x14ac:dyDescent="0.15">
      <c r="A2069" s="11">
        <v>203.29999999999399</v>
      </c>
      <c r="B2069" s="16">
        <v>0.97</v>
      </c>
      <c r="C2069" s="11">
        <f t="shared" si="130"/>
        <v>8156.8035116803057</v>
      </c>
      <c r="D2069" s="11">
        <f t="shared" si="131"/>
        <v>247.56331259215685</v>
      </c>
      <c r="E2069" s="11">
        <f t="shared" si="132"/>
        <v>328.78551106681914</v>
      </c>
      <c r="F2069" s="11">
        <f>Speed_Calc!B$5*E2069</f>
        <v>295.90695996013721</v>
      </c>
      <c r="G2069" s="15">
        <f>Speed_Calc!G$3+Speed_Calc!G$5*A2069^2</f>
        <v>185.73686889999018</v>
      </c>
      <c r="H2069" s="7">
        <f>(F2069-G2069)/Speed_Calc!G$2*9.806</f>
        <v>0.80024289847096419</v>
      </c>
      <c r="I2069" s="4">
        <f t="shared" si="133"/>
        <v>56.472222222220552</v>
      </c>
    </row>
    <row r="2070" spans="1:9" x14ac:dyDescent="0.15">
      <c r="A2070" s="11">
        <v>203.399999999995</v>
      </c>
      <c r="B2070" s="16">
        <v>0.97</v>
      </c>
      <c r="C2070" s="11">
        <f t="shared" si="130"/>
        <v>8160.8157121287859</v>
      </c>
      <c r="D2070" s="11">
        <f t="shared" si="131"/>
        <v>247.61020061945638</v>
      </c>
      <c r="E2070" s="11">
        <f t="shared" si="132"/>
        <v>328.68610701698566</v>
      </c>
      <c r="F2070" s="11">
        <f>Speed_Calc!B$5*E2070</f>
        <v>295.81749631528709</v>
      </c>
      <c r="G2070" s="15">
        <f>Speed_Calc!G$3+Speed_Calc!G$5*A2070^2</f>
        <v>185.89995559999184</v>
      </c>
      <c r="H2070" s="7">
        <f>(F2070-G2070)/Speed_Calc!G$2*9.806</f>
        <v>0.79840844759569274</v>
      </c>
      <c r="I2070" s="4">
        <f t="shared" si="133"/>
        <v>56.499999999998607</v>
      </c>
    </row>
    <row r="2071" spans="1:9" x14ac:dyDescent="0.15">
      <c r="A2071" s="11">
        <v>203.499999999994</v>
      </c>
      <c r="B2071" s="16">
        <v>0.97</v>
      </c>
      <c r="C2071" s="11">
        <f t="shared" si="130"/>
        <v>8164.8279125771878</v>
      </c>
      <c r="D2071" s="11">
        <f t="shared" si="131"/>
        <v>247.65634366295367</v>
      </c>
      <c r="E2071" s="11">
        <f t="shared" si="132"/>
        <v>328.58581223095558</v>
      </c>
      <c r="F2071" s="11">
        <f>Speed_Calc!B$5*E2071</f>
        <v>295.72723100786004</v>
      </c>
      <c r="G2071" s="15">
        <f>Speed_Calc!G$3+Speed_Calc!G$5*A2071^2</f>
        <v>186.06312249999021</v>
      </c>
      <c r="H2071" s="7">
        <f>(F2071-G2071)/Speed_Calc!G$2*9.806</f>
        <v>0.79656759113197884</v>
      </c>
      <c r="I2071" s="4">
        <f t="shared" si="133"/>
        <v>56.527777777776109</v>
      </c>
    </row>
    <row r="2072" spans="1:9" x14ac:dyDescent="0.15">
      <c r="A2072" s="11">
        <v>203.59999999999499</v>
      </c>
      <c r="B2072" s="16">
        <v>0.97</v>
      </c>
      <c r="C2072" s="11">
        <f t="shared" si="130"/>
        <v>8168.8401130256689</v>
      </c>
      <c r="D2072" s="11">
        <f t="shared" si="131"/>
        <v>247.70173877827594</v>
      </c>
      <c r="E2072" s="11">
        <f t="shared" si="132"/>
        <v>328.48462411658232</v>
      </c>
      <c r="F2072" s="11">
        <f>Speed_Calc!B$5*E2072</f>
        <v>295.63616170492412</v>
      </c>
      <c r="G2072" s="15">
        <f>Speed_Calc!G$3+Speed_Calc!G$5*A2072^2</f>
        <v>186.22636959999181</v>
      </c>
      <c r="H2072" s="7">
        <f>(F2072-G2072)/Speed_Calc!G$2*9.806</f>
        <v>0.79472031213404903</v>
      </c>
      <c r="I2072" s="4">
        <f t="shared" si="133"/>
        <v>56.555555555554164</v>
      </c>
    </row>
    <row r="2073" spans="1:9" x14ac:dyDescent="0.15">
      <c r="A2073" s="11">
        <v>203.69999999999499</v>
      </c>
      <c r="B2073" s="16">
        <v>0.97</v>
      </c>
      <c r="C2073" s="11">
        <f t="shared" si="130"/>
        <v>8172.8523134741117</v>
      </c>
      <c r="D2073" s="11">
        <f t="shared" si="131"/>
        <v>247.74638301482742</v>
      </c>
      <c r="E2073" s="11">
        <f t="shared" si="132"/>
        <v>328.38254007857165</v>
      </c>
      <c r="F2073" s="11">
        <f>Speed_Calc!B$5*E2073</f>
        <v>295.54428607071452</v>
      </c>
      <c r="G2073" s="15">
        <f>Speed_Calc!G$3+Speed_Calc!G$5*A2073^2</f>
        <v>186.3896968999918</v>
      </c>
      <c r="H2073" s="7">
        <f>(F2073-G2073)/Speed_Calc!G$2*9.806</f>
        <v>0.79286659363563472</v>
      </c>
      <c r="I2073" s="4">
        <f t="shared" si="133"/>
        <v>56.583333333331936</v>
      </c>
    </row>
    <row r="2074" spans="1:9" x14ac:dyDescent="0.15">
      <c r="A2074" s="11">
        <v>203.79999999999399</v>
      </c>
      <c r="B2074" s="16">
        <v>0.97</v>
      </c>
      <c r="C2074" s="11">
        <f t="shared" si="130"/>
        <v>8176.8645139225109</v>
      </c>
      <c r="D2074" s="11">
        <f t="shared" si="131"/>
        <v>247.79027341578626</v>
      </c>
      <c r="E2074" s="11">
        <f t="shared" si="132"/>
        <v>328.27955751847043</v>
      </c>
      <c r="F2074" s="11">
        <f>Speed_Calc!B$5*E2074</f>
        <v>295.45160176662341</v>
      </c>
      <c r="G2074" s="15">
        <f>Speed_Calc!G$3+Speed_Calc!G$5*A2074^2</f>
        <v>186.55310439999016</v>
      </c>
      <c r="H2074" s="7">
        <f>(F2074-G2074)/Speed_Calc!G$2*9.806</f>
        <v>0.79100641864978194</v>
      </c>
      <c r="I2074" s="4">
        <f t="shared" si="133"/>
        <v>56.611111111109437</v>
      </c>
    </row>
    <row r="2075" spans="1:9" x14ac:dyDescent="0.15">
      <c r="A2075" s="11">
        <v>203.899999999995</v>
      </c>
      <c r="B2075" s="16">
        <v>0.97</v>
      </c>
      <c r="C2075" s="11">
        <f t="shared" si="130"/>
        <v>8180.8767143709911</v>
      </c>
      <c r="D2075" s="11">
        <f t="shared" si="131"/>
        <v>247.83340701809431</v>
      </c>
      <c r="E2075" s="11">
        <f t="shared" si="132"/>
        <v>328.17567383465973</v>
      </c>
      <c r="F2075" s="11">
        <f>Speed_Calc!B$5*E2075</f>
        <v>295.35810645119375</v>
      </c>
      <c r="G2075" s="15">
        <f>Speed_Calc!G$3+Speed_Calc!G$5*A2075^2</f>
        <v>186.7165920999918</v>
      </c>
      <c r="H2075" s="7">
        <f>(F2075-G2075)/Speed_Calc!G$2*9.806</f>
        <v>0.78913977016880454</v>
      </c>
      <c r="I2075" s="4">
        <f t="shared" si="133"/>
        <v>56.6388888888875</v>
      </c>
    </row>
    <row r="2076" spans="1:9" x14ac:dyDescent="0.15">
      <c r="A2076" s="11">
        <v>203.999999999994</v>
      </c>
      <c r="B2076" s="16">
        <v>0.97</v>
      </c>
      <c r="C2076" s="11">
        <f t="shared" si="130"/>
        <v>8184.8889148193948</v>
      </c>
      <c r="D2076" s="11">
        <f t="shared" si="131"/>
        <v>247.87578085245246</v>
      </c>
      <c r="E2076" s="11">
        <f t="shared" si="132"/>
        <v>328.07088642237306</v>
      </c>
      <c r="F2076" s="11">
        <f>Speed_Calc!B$5*E2076</f>
        <v>295.26379778013575</v>
      </c>
      <c r="G2076" s="15">
        <f>Speed_Calc!G$3+Speed_Calc!G$5*A2076^2</f>
        <v>186.88015999999018</v>
      </c>
      <c r="H2076" s="7">
        <f>(F2076-G2076)/Speed_Calc!G$2*9.806</f>
        <v>0.78726663116452389</v>
      </c>
      <c r="I2076" s="4">
        <f t="shared" si="133"/>
        <v>56.666666666665002</v>
      </c>
    </row>
    <row r="2077" spans="1:9" x14ac:dyDescent="0.15">
      <c r="A2077" s="11">
        <v>204.09999999999499</v>
      </c>
      <c r="B2077" s="16">
        <v>0.97</v>
      </c>
      <c r="C2077" s="11">
        <f t="shared" si="130"/>
        <v>8188.901115267874</v>
      </c>
      <c r="D2077" s="11">
        <f t="shared" si="131"/>
        <v>247.91739194331933</v>
      </c>
      <c r="E2077" s="11">
        <f t="shared" si="132"/>
        <v>327.96519267367887</v>
      </c>
      <c r="F2077" s="11">
        <f>Speed_Calc!B$5*E2077</f>
        <v>295.16867340631097</v>
      </c>
      <c r="G2077" s="15">
        <f>Speed_Calc!G$3+Speed_Calc!G$5*A2077^2</f>
        <v>187.04380809999176</v>
      </c>
      <c r="H2077" s="7">
        <f>(F2077-G2077)/Speed_Calc!G$2*9.806</f>
        <v>0.78538698458797485</v>
      </c>
      <c r="I2077" s="4">
        <f t="shared" si="133"/>
        <v>56.69444444444305</v>
      </c>
    </row>
    <row r="2078" spans="1:9" x14ac:dyDescent="0.15">
      <c r="A2078" s="11">
        <v>204.19999999999399</v>
      </c>
      <c r="B2078" s="16">
        <v>0.97</v>
      </c>
      <c r="C2078" s="11">
        <f t="shared" si="130"/>
        <v>8192.9133157162742</v>
      </c>
      <c r="D2078" s="11">
        <f t="shared" si="131"/>
        <v>247.95823730889572</v>
      </c>
      <c r="E2078" s="11">
        <f t="shared" si="132"/>
        <v>327.85858997749182</v>
      </c>
      <c r="F2078" s="11">
        <f>Speed_Calc!B$5*E2078</f>
        <v>295.07273097974263</v>
      </c>
      <c r="G2078" s="15">
        <f>Speed_Calc!G$3+Speed_Calc!G$5*A2078^2</f>
        <v>187.20753639999015</v>
      </c>
      <c r="H2078" s="7">
        <f>(F2078-G2078)/Speed_Calc!G$2*9.806</f>
        <v>0.7835008133696687</v>
      </c>
      <c r="I2078" s="4">
        <f t="shared" si="133"/>
        <v>56.722222222220552</v>
      </c>
    </row>
    <row r="2079" spans="1:9" x14ac:dyDescent="0.15">
      <c r="A2079" s="11">
        <v>204.29999999999399</v>
      </c>
      <c r="B2079" s="16">
        <v>0.97</v>
      </c>
      <c r="C2079" s="11">
        <f t="shared" si="130"/>
        <v>8196.9255161647179</v>
      </c>
      <c r="D2079" s="11">
        <f t="shared" si="131"/>
        <v>247.99831396113282</v>
      </c>
      <c r="E2079" s="11">
        <f t="shared" si="132"/>
        <v>327.75107571956835</v>
      </c>
      <c r="F2079" s="11">
        <f>Speed_Calc!B$5*E2079</f>
        <v>294.97596814761152</v>
      </c>
      <c r="G2079" s="15">
        <f>Speed_Calc!G$3+Speed_Calc!G$5*A2079^2</f>
        <v>187.37134489999013</v>
      </c>
      <c r="H2079" s="7">
        <f>(F2079-G2079)/Speed_Calc!G$2*9.806</f>
        <v>0.78160810041938911</v>
      </c>
      <c r="I2079" s="4">
        <f t="shared" si="133"/>
        <v>56.74999999999833</v>
      </c>
    </row>
    <row r="2080" spans="1:9" x14ac:dyDescent="0.15">
      <c r="A2080" s="11">
        <v>204.39999999999401</v>
      </c>
      <c r="B2080" s="16">
        <v>0.97</v>
      </c>
      <c r="C2080" s="11">
        <f t="shared" si="130"/>
        <v>8200.9377166131562</v>
      </c>
      <c r="D2080" s="11">
        <f t="shared" si="131"/>
        <v>248.03761890571167</v>
      </c>
      <c r="E2080" s="11">
        <f t="shared" si="132"/>
        <v>327.64264728250555</v>
      </c>
      <c r="F2080" s="11">
        <f>Speed_Calc!B$5*E2080</f>
        <v>294.87838255425498</v>
      </c>
      <c r="G2080" s="15">
        <f>Speed_Calc!G$3+Speed_Calc!G$5*A2080^2</f>
        <v>187.53523359999016</v>
      </c>
      <c r="H2080" s="7">
        <f>(F2080-G2080)/Speed_Calc!G$2*9.806</f>
        <v>0.77970882862631163</v>
      </c>
      <c r="I2080" s="4">
        <f t="shared" si="133"/>
        <v>56.777777777776109</v>
      </c>
    </row>
    <row r="2081" spans="1:9" x14ac:dyDescent="0.15">
      <c r="A2081" s="11">
        <v>204.499999999994</v>
      </c>
      <c r="B2081" s="16">
        <v>0.97</v>
      </c>
      <c r="C2081" s="11">
        <f t="shared" si="130"/>
        <v>8204.9499170615982</v>
      </c>
      <c r="D2081" s="11">
        <f t="shared" si="131"/>
        <v>248.07614914204621</v>
      </c>
      <c r="E2081" s="11">
        <f t="shared" si="132"/>
        <v>327.53330204574297</v>
      </c>
      <c r="F2081" s="11">
        <f>Speed_Calc!B$5*E2081</f>
        <v>294.77997184116867</v>
      </c>
      <c r="G2081" s="15">
        <f>Speed_Calc!G$3+Speed_Calc!G$5*A2081^2</f>
        <v>187.69920249999015</v>
      </c>
      <c r="H2081" s="7">
        <f>(F2081-G2081)/Speed_Calc!G$2*9.806</f>
        <v>0.77780298085896038</v>
      </c>
      <c r="I2081" s="4">
        <f t="shared" si="133"/>
        <v>56.805555555553887</v>
      </c>
    </row>
    <row r="2082" spans="1:9" x14ac:dyDescent="0.15">
      <c r="A2082" s="11">
        <v>204.599999999994</v>
      </c>
      <c r="B2082" s="16">
        <v>0.97</v>
      </c>
      <c r="C2082" s="11">
        <f t="shared" si="130"/>
        <v>8208.9621175100383</v>
      </c>
      <c r="D2082" s="11">
        <f t="shared" si="131"/>
        <v>248.11390166327465</v>
      </c>
      <c r="E2082" s="11">
        <f t="shared" si="132"/>
        <v>327.42303738556274</v>
      </c>
      <c r="F2082" s="11">
        <f>Speed_Calc!B$5*E2082</f>
        <v>294.68073364700649</v>
      </c>
      <c r="G2082" s="15">
        <f>Speed_Calc!G$3+Speed_Calc!G$5*A2082^2</f>
        <v>187.86325159999015</v>
      </c>
      <c r="H2082" s="7">
        <f>(F2082-G2082)/Speed_Calc!G$2*9.806</f>
        <v>0.7758905399652164</v>
      </c>
      <c r="I2082" s="4">
        <f t="shared" si="133"/>
        <v>56.833333333331666</v>
      </c>
    </row>
    <row r="2083" spans="1:9" x14ac:dyDescent="0.15">
      <c r="A2083" s="11">
        <v>204.69999999999399</v>
      </c>
      <c r="B2083" s="16">
        <v>0.97</v>
      </c>
      <c r="C2083" s="11">
        <f t="shared" si="130"/>
        <v>8212.9743179584802</v>
      </c>
      <c r="D2083" s="11">
        <f t="shared" si="131"/>
        <v>248.15087345625491</v>
      </c>
      <c r="E2083" s="11">
        <f t="shared" si="132"/>
        <v>327.31185067508943</v>
      </c>
      <c r="F2083" s="11">
        <f>Speed_Calc!B$5*E2083</f>
        <v>294.5806656075805</v>
      </c>
      <c r="G2083" s="15">
        <f>Speed_Calc!G$3+Speed_Calc!G$5*A2083^2</f>
        <v>188.02738089999011</v>
      </c>
      <c r="H2083" s="7">
        <f>(F2083-G2083)/Speed_Calc!G$2*9.806</f>
        <v>0.77397148877231947</v>
      </c>
      <c r="I2083" s="4">
        <f t="shared" si="133"/>
        <v>56.861111111109437</v>
      </c>
    </row>
    <row r="2084" spans="1:9" x14ac:dyDescent="0.15">
      <c r="A2084" s="11">
        <v>204.79999999999399</v>
      </c>
      <c r="B2084" s="16">
        <v>0.97</v>
      </c>
      <c r="C2084" s="11">
        <f t="shared" si="130"/>
        <v>8216.9865184069204</v>
      </c>
      <c r="D2084" s="11">
        <f t="shared" si="131"/>
        <v>248.18706150155782</v>
      </c>
      <c r="E2084" s="11">
        <f t="shared" si="132"/>
        <v>327.19973928428999</v>
      </c>
      <c r="F2084" s="11">
        <f>Speed_Calc!B$5*E2084</f>
        <v>294.47976535586099</v>
      </c>
      <c r="G2084" s="15">
        <f>Speed_Calc!G$3+Speed_Calc!G$5*A2084^2</f>
        <v>188.1915903999901</v>
      </c>
      <c r="H2084" s="7">
        <f>(F2084-G2084)/Speed_Calc!G$2*9.806</f>
        <v>0.77204581008686646</v>
      </c>
      <c r="I2084" s="4">
        <f t="shared" si="133"/>
        <v>56.888888888887216</v>
      </c>
    </row>
    <row r="2085" spans="1:9" x14ac:dyDescent="0.15">
      <c r="A2085" s="11">
        <v>204.89999999999401</v>
      </c>
      <c r="B2085" s="16">
        <v>0.97</v>
      </c>
      <c r="C2085" s="11">
        <f t="shared" si="130"/>
        <v>8220.9987188553641</v>
      </c>
      <c r="D2085" s="11">
        <f t="shared" si="131"/>
        <v>248.22246277346071</v>
      </c>
      <c r="E2085" s="11">
        <f t="shared" si="132"/>
        <v>327.08670057997239</v>
      </c>
      <c r="F2085" s="11">
        <f>Speed_Calc!B$5*E2085</f>
        <v>294.37803052197518</v>
      </c>
      <c r="G2085" s="15">
        <f>Speed_Calc!G$3+Speed_Calc!G$5*A2085^2</f>
        <v>188.35588009999015</v>
      </c>
      <c r="H2085" s="7">
        <f>(F2085-G2085)/Speed_Calc!G$2*9.806</f>
        <v>0.77011348669480373</v>
      </c>
      <c r="I2085" s="4">
        <f t="shared" si="133"/>
        <v>56.916666666665002</v>
      </c>
    </row>
    <row r="2086" spans="1:9" x14ac:dyDescent="0.15">
      <c r="A2086" s="11">
        <v>204.999999999994</v>
      </c>
      <c r="B2086" s="16">
        <v>0.97</v>
      </c>
      <c r="C2086" s="11">
        <f t="shared" si="130"/>
        <v>8225.0109193038043</v>
      </c>
      <c r="D2086" s="11">
        <f t="shared" si="131"/>
        <v>248.25707423994334</v>
      </c>
      <c r="E2086" s="11">
        <f t="shared" si="132"/>
        <v>326.97273192578859</v>
      </c>
      <c r="F2086" s="11">
        <f>Speed_Calc!B$5*E2086</f>
        <v>294.27545873320975</v>
      </c>
      <c r="G2086" s="15">
        <f>Speed_Calc!G$3+Speed_Calc!G$5*A2086^2</f>
        <v>188.52024999999011</v>
      </c>
      <c r="H2086" s="7">
        <f>(F2086-G2086)/Speed_Calc!G$2*9.806</f>
        <v>0.76817450136144561</v>
      </c>
      <c r="I2086" s="4">
        <f t="shared" si="133"/>
        <v>56.94444444444278</v>
      </c>
    </row>
    <row r="2087" spans="1:9" x14ac:dyDescent="0.15">
      <c r="A2087" s="11">
        <v>205.099999999994</v>
      </c>
      <c r="B2087" s="16">
        <v>0.97</v>
      </c>
      <c r="C2087" s="11">
        <f t="shared" si="130"/>
        <v>8229.0231197522444</v>
      </c>
      <c r="D2087" s="11">
        <f t="shared" si="131"/>
        <v>248.29089286268265</v>
      </c>
      <c r="E2087" s="11">
        <f t="shared" si="132"/>
        <v>326.85783068223452</v>
      </c>
      <c r="F2087" s="11">
        <f>Speed_Calc!B$5*E2087</f>
        <v>294.17204761401109</v>
      </c>
      <c r="G2087" s="15">
        <f>Speed_Calc!G$3+Speed_Calc!G$5*A2087^2</f>
        <v>188.6847000999901</v>
      </c>
      <c r="H2087" s="7">
        <f>(F2087-G2087)/Speed_Calc!G$2*9.806</f>
        <v>0.76622883683147403</v>
      </c>
      <c r="I2087" s="4">
        <f t="shared" si="133"/>
        <v>56.972222222220552</v>
      </c>
    </row>
    <row r="2088" spans="1:9" x14ac:dyDescent="0.15">
      <c r="A2088" s="11">
        <v>205.19999999999399</v>
      </c>
      <c r="B2088" s="16">
        <v>0.97</v>
      </c>
      <c r="C2088" s="11">
        <f t="shared" si="130"/>
        <v>8233.0353202006863</v>
      </c>
      <c r="D2088" s="11">
        <f t="shared" si="131"/>
        <v>248.32391559703882</v>
      </c>
      <c r="E2088" s="11">
        <f t="shared" si="132"/>
        <v>326.7419942066395</v>
      </c>
      <c r="F2088" s="11">
        <f>Speed_Calc!B$5*E2088</f>
        <v>294.06779478597554</v>
      </c>
      <c r="G2088" s="15">
        <f>Speed_Calc!G$3+Speed_Calc!G$5*A2088^2</f>
        <v>188.84923039999009</v>
      </c>
      <c r="H2088" s="7">
        <f>(F2088-G2088)/Speed_Calc!G$2*9.806</f>
        <v>0.76427647582886904</v>
      </c>
      <c r="I2088" s="4">
        <f t="shared" si="133"/>
        <v>56.99999999999833</v>
      </c>
    </row>
    <row r="2089" spans="1:9" x14ac:dyDescent="0.15">
      <c r="A2089" s="11">
        <v>205.29999999999399</v>
      </c>
      <c r="B2089" s="16">
        <v>0.97</v>
      </c>
      <c r="C2089" s="11">
        <f t="shared" si="130"/>
        <v>8237.0475206491265</v>
      </c>
      <c r="D2089" s="11">
        <f t="shared" si="131"/>
        <v>248.35613939206445</v>
      </c>
      <c r="E2089" s="11">
        <f t="shared" si="132"/>
        <v>326.62521985318739</v>
      </c>
      <c r="F2089" s="11">
        <f>Speed_Calc!B$5*E2089</f>
        <v>293.96269786786866</v>
      </c>
      <c r="G2089" s="15">
        <f>Speed_Calc!G$3+Speed_Calc!G$5*A2089^2</f>
        <v>189.01384089999007</v>
      </c>
      <c r="H2089" s="7">
        <f>(F2089-G2089)/Speed_Calc!G$2*9.806</f>
        <v>0.76231740105704993</v>
      </c>
      <c r="I2089" s="4">
        <f t="shared" si="133"/>
        <v>57.027777777776109</v>
      </c>
    </row>
    <row r="2090" spans="1:9" x14ac:dyDescent="0.15">
      <c r="A2090" s="11">
        <v>205.39999999999401</v>
      </c>
      <c r="B2090" s="16">
        <v>0.97</v>
      </c>
      <c r="C2090" s="11">
        <f t="shared" si="130"/>
        <v>8241.0597210975684</v>
      </c>
      <c r="D2090" s="11">
        <f t="shared" si="131"/>
        <v>248.38756119048344</v>
      </c>
      <c r="E2090" s="11">
        <f t="shared" si="132"/>
        <v>326.50750497289425</v>
      </c>
      <c r="F2090" s="11">
        <f>Speed_Calc!B$5*E2090</f>
        <v>293.85675447560482</v>
      </c>
      <c r="G2090" s="15">
        <f>Speed_Calc!G$3+Speed_Calc!G$5*A2090^2</f>
        <v>189.17853159999012</v>
      </c>
      <c r="H2090" s="7">
        <f>(F2090-G2090)/Speed_Calc!G$2*9.806</f>
        <v>0.76035159519872408</v>
      </c>
      <c r="I2090" s="4">
        <f t="shared" si="133"/>
        <v>57.055555555553887</v>
      </c>
    </row>
    <row r="2091" spans="1:9" x14ac:dyDescent="0.15">
      <c r="A2091" s="11">
        <v>205.499999999994</v>
      </c>
      <c r="B2091" s="16">
        <v>0.97</v>
      </c>
      <c r="C2091" s="11">
        <f t="shared" si="130"/>
        <v>8245.0719215460067</v>
      </c>
      <c r="D2091" s="11">
        <f t="shared" si="131"/>
        <v>248.41817792869369</v>
      </c>
      <c r="E2091" s="11">
        <f t="shared" si="132"/>
        <v>326.38884691362176</v>
      </c>
      <c r="F2091" s="11">
        <f>Speed_Calc!B$5*E2091</f>
        <v>293.74996222225957</v>
      </c>
      <c r="G2091" s="15">
        <f>Speed_Calc!G$3+Speed_Calc!G$5*A2091^2</f>
        <v>189.3433024999901</v>
      </c>
      <c r="H2091" s="7">
        <f>(F2091-G2091)/Speed_Calc!G$2*9.806</f>
        <v>0.75837904091598096</v>
      </c>
      <c r="I2091" s="4">
        <f t="shared" si="133"/>
        <v>57.083333333331666</v>
      </c>
    </row>
    <row r="2092" spans="1:9" x14ac:dyDescent="0.15">
      <c r="A2092" s="11">
        <v>205.599999999994</v>
      </c>
      <c r="B2092" s="16">
        <v>0.97</v>
      </c>
      <c r="C2092" s="11">
        <f t="shared" si="130"/>
        <v>8249.0841219944505</v>
      </c>
      <c r="D2092" s="11">
        <f t="shared" si="131"/>
        <v>248.44798653676236</v>
      </c>
      <c r="E2092" s="11">
        <f t="shared" si="132"/>
        <v>326.26924302007683</v>
      </c>
      <c r="F2092" s="11">
        <f>Speed_Calc!B$5*E2092</f>
        <v>293.64231871806913</v>
      </c>
      <c r="G2092" s="15">
        <f>Speed_Calc!G$3+Speed_Calc!G$5*A2092^2</f>
        <v>189.5081535999901</v>
      </c>
      <c r="H2092" s="7">
        <f>(F2092-G2092)/Speed_Calc!G$2*9.806</f>
        <v>0.75639972085028362</v>
      </c>
      <c r="I2092" s="4">
        <f t="shared" si="133"/>
        <v>57.111111111109444</v>
      </c>
    </row>
    <row r="2093" spans="1:9" x14ac:dyDescent="0.15">
      <c r="A2093" s="11">
        <v>205.69999999999399</v>
      </c>
      <c r="B2093" s="16">
        <v>0.97</v>
      </c>
      <c r="C2093" s="11">
        <f t="shared" si="130"/>
        <v>8253.0963224428906</v>
      </c>
      <c r="D2093" s="11">
        <f t="shared" si="131"/>
        <v>248.47698393841421</v>
      </c>
      <c r="E2093" s="11">
        <f t="shared" si="132"/>
        <v>326.14869063380547</v>
      </c>
      <c r="F2093" s="11">
        <f>Speed_Calc!B$5*E2093</f>
        <v>293.53382157042495</v>
      </c>
      <c r="G2093" s="15">
        <f>Speed_Calc!G$3+Speed_Calc!G$5*A2093^2</f>
        <v>189.6730848999901</v>
      </c>
      <c r="H2093" s="7">
        <f>(F2093-G2093)/Speed_Calc!G$2*9.806</f>
        <v>0.75441361762243264</v>
      </c>
      <c r="I2093" s="4">
        <f t="shared" si="133"/>
        <v>57.138888888887216</v>
      </c>
    </row>
    <row r="2094" spans="1:9" x14ac:dyDescent="0.15">
      <c r="A2094" s="11">
        <v>205.79999999999399</v>
      </c>
      <c r="B2094" s="16">
        <v>0.97</v>
      </c>
      <c r="C2094" s="11">
        <f t="shared" si="130"/>
        <v>8257.1085228913307</v>
      </c>
      <c r="D2094" s="11">
        <f t="shared" si="131"/>
        <v>248.50516705102936</v>
      </c>
      <c r="E2094" s="11">
        <f t="shared" si="132"/>
        <v>326.02718709319686</v>
      </c>
      <c r="F2094" s="11">
        <f>Speed_Calc!B$5*E2094</f>
        <v>293.42446838387718</v>
      </c>
      <c r="G2094" s="15">
        <f>Speed_Calc!G$3+Speed_Calc!G$5*A2094^2</f>
        <v>189.83809639999006</v>
      </c>
      <c r="H2094" s="7">
        <f>(F2094-G2094)/Speed_Calc!G$2*9.806</f>
        <v>0.75242071383259035</v>
      </c>
      <c r="I2094" s="4">
        <f t="shared" si="133"/>
        <v>57.166666666664995</v>
      </c>
    </row>
    <row r="2095" spans="1:9" x14ac:dyDescent="0.15">
      <c r="A2095" s="11">
        <v>205.89999999999401</v>
      </c>
      <c r="B2095" s="16">
        <v>0.97</v>
      </c>
      <c r="C2095" s="11">
        <f t="shared" si="130"/>
        <v>8261.1207233397727</v>
      </c>
      <c r="D2095" s="11">
        <f t="shared" si="131"/>
        <v>248.53253278563477</v>
      </c>
      <c r="E2095" s="11">
        <f t="shared" si="132"/>
        <v>325.90472973347909</v>
      </c>
      <c r="F2095" s="11">
        <f>Speed_Calc!B$5*E2095</f>
        <v>293.31425676013117</v>
      </c>
      <c r="G2095" s="15">
        <f>Speed_Calc!G$3+Speed_Calc!G$5*A2095^2</f>
        <v>190.0031880999901</v>
      </c>
      <c r="H2095" s="7">
        <f>(F2095-G2095)/Speed_Calc!G$2*9.806</f>
        <v>0.75042099206025425</v>
      </c>
      <c r="I2095" s="4">
        <f t="shared" si="133"/>
        <v>57.19444444444278</v>
      </c>
    </row>
    <row r="2096" spans="1:9" x14ac:dyDescent="0.15">
      <c r="A2096" s="11">
        <v>205.999999999994</v>
      </c>
      <c r="B2096" s="16">
        <v>0.97</v>
      </c>
      <c r="C2096" s="11">
        <f t="shared" si="130"/>
        <v>8265.1329237882146</v>
      </c>
      <c r="D2096" s="11">
        <f t="shared" si="131"/>
        <v>248.55907804690486</v>
      </c>
      <c r="E2096" s="11">
        <f t="shared" si="132"/>
        <v>325.78131588672937</v>
      </c>
      <c r="F2096" s="11">
        <f>Speed_Calc!B$5*E2096</f>
        <v>293.20318429805644</v>
      </c>
      <c r="G2096" s="15">
        <f>Speed_Calc!G$3+Speed_Calc!G$5*A2096^2</f>
        <v>190.16835999999006</v>
      </c>
      <c r="H2096" s="7">
        <f>(F2096-G2096)/Speed_Calc!G$2*9.806</f>
        <v>0.74841443486432502</v>
      </c>
      <c r="I2096" s="4">
        <f t="shared" si="133"/>
        <v>57.222222222220552</v>
      </c>
    </row>
    <row r="2097" spans="1:9" x14ac:dyDescent="0.15">
      <c r="A2097" s="11">
        <v>206.099999999994</v>
      </c>
      <c r="B2097" s="16">
        <v>0.97</v>
      </c>
      <c r="C2097" s="11">
        <f t="shared" si="130"/>
        <v>8269.1451242366547</v>
      </c>
      <c r="D2097" s="11">
        <f t="shared" si="131"/>
        <v>248.58479973314564</v>
      </c>
      <c r="E2097" s="11">
        <f t="shared" si="132"/>
        <v>325.65694288185972</v>
      </c>
      <c r="F2097" s="11">
        <f>Speed_Calc!B$5*E2097</f>
        <v>293.09124859367375</v>
      </c>
      <c r="G2097" s="15">
        <f>Speed_Calc!G$3+Speed_Calc!G$5*A2097^2</f>
        <v>190.33361209999006</v>
      </c>
      <c r="H2097" s="7">
        <f>(F2097-G2097)/Speed_Calc!G$2*9.806</f>
        <v>0.74640102478300907</v>
      </c>
      <c r="I2097" s="4">
        <f t="shared" si="133"/>
        <v>57.24999999999833</v>
      </c>
    </row>
    <row r="2098" spans="1:9" x14ac:dyDescent="0.15">
      <c r="A2098" s="11">
        <v>206.19999999999399</v>
      </c>
      <c r="B2098" s="16">
        <v>0.97</v>
      </c>
      <c r="C2098" s="11">
        <f t="shared" si="130"/>
        <v>8273.1573246850949</v>
      </c>
      <c r="D2098" s="11">
        <f t="shared" si="131"/>
        <v>248.60969473629868</v>
      </c>
      <c r="E2098" s="11">
        <f t="shared" si="132"/>
        <v>325.53160804462954</v>
      </c>
      <c r="F2098" s="11">
        <f>Speed_Calc!B$5*E2098</f>
        <v>292.97844724016659</v>
      </c>
      <c r="G2098" s="15">
        <f>Speed_Calc!G$3+Speed_Calc!G$5*A2098^2</f>
        <v>190.49894439999005</v>
      </c>
      <c r="H2098" s="7">
        <f>(F2098-G2098)/Speed_Calc!G$2*9.806</f>
        <v>0.74438074433390455</v>
      </c>
      <c r="I2098" s="4">
        <f t="shared" si="133"/>
        <v>57.277777777776109</v>
      </c>
    </row>
    <row r="2099" spans="1:9" x14ac:dyDescent="0.15">
      <c r="A2099" s="11">
        <v>206.29999999999399</v>
      </c>
      <c r="B2099" s="16">
        <v>0.97</v>
      </c>
      <c r="C2099" s="11">
        <f t="shared" si="130"/>
        <v>8277.1695251335368</v>
      </c>
      <c r="D2099" s="11">
        <f t="shared" si="131"/>
        <v>248.63375994192984</v>
      </c>
      <c r="E2099" s="11">
        <f t="shared" si="132"/>
        <v>325.40530869763944</v>
      </c>
      <c r="F2099" s="11">
        <f>Speed_Calc!B$5*E2099</f>
        <v>292.86477782787551</v>
      </c>
      <c r="G2099" s="15">
        <f>Speed_Calc!G$3+Speed_Calc!G$5*A2099^2</f>
        <v>190.66435689999005</v>
      </c>
      <c r="H2099" s="7">
        <f>(F2099-G2099)/Speed_Calc!G$2*9.806</f>
        <v>0.74235357601395902</v>
      </c>
      <c r="I2099" s="4">
        <f t="shared" si="133"/>
        <v>57.30555555555388</v>
      </c>
    </row>
    <row r="2100" spans="1:9" x14ac:dyDescent="0.15">
      <c r="A2100" s="11">
        <v>206.39999999999401</v>
      </c>
      <c r="B2100" s="16">
        <v>0.97</v>
      </c>
      <c r="C2100" s="11">
        <f t="shared" si="130"/>
        <v>8281.1817255819769</v>
      </c>
      <c r="D2100" s="11">
        <f t="shared" si="131"/>
        <v>248.65699222922152</v>
      </c>
      <c r="E2100" s="11">
        <f t="shared" si="132"/>
        <v>325.27804216032831</v>
      </c>
      <c r="F2100" s="11">
        <f>Speed_Calc!B$5*E2100</f>
        <v>292.75023794429546</v>
      </c>
      <c r="G2100" s="15">
        <f>Speed_Calc!G$3+Speed_Calc!G$5*A2100^2</f>
        <v>190.82984959999007</v>
      </c>
      <c r="H2100" s="7">
        <f>(F2100-G2100)/Speed_Calc!G$2*9.806</f>
        <v>0.74031950229945087</v>
      </c>
      <c r="I2100" s="4">
        <f t="shared" si="133"/>
        <v>57.333333333331666</v>
      </c>
    </row>
    <row r="2101" spans="1:9" x14ac:dyDescent="0.15">
      <c r="A2101" s="11">
        <v>206.499999999994</v>
      </c>
      <c r="B2101" s="16">
        <v>0.97</v>
      </c>
      <c r="C2101" s="11">
        <f t="shared" si="130"/>
        <v>8285.1939260304189</v>
      </c>
      <c r="D2101" s="11">
        <f t="shared" si="131"/>
        <v>248.67938847097395</v>
      </c>
      <c r="E2101" s="11">
        <f t="shared" si="132"/>
        <v>325.14980574898266</v>
      </c>
      <c r="F2101" s="11">
        <f>Speed_Calc!B$5*E2101</f>
        <v>292.63482517408443</v>
      </c>
      <c r="G2101" s="15">
        <f>Speed_Calc!G$3+Speed_Calc!G$5*A2101^2</f>
        <v>190.99542249999007</v>
      </c>
      <c r="H2101" s="7">
        <f>(F2101-G2101)/Speed_Calc!G$2*9.806</f>
        <v>0.73827850564605124</v>
      </c>
      <c r="I2101" s="4">
        <f t="shared" si="133"/>
        <v>57.361111111109444</v>
      </c>
    </row>
    <row r="2102" spans="1:9" x14ac:dyDescent="0.15">
      <c r="A2102" s="11">
        <v>206.599999999994</v>
      </c>
      <c r="B2102" s="16">
        <v>0.97</v>
      </c>
      <c r="C2102" s="11">
        <f t="shared" si="130"/>
        <v>8289.206126478859</v>
      </c>
      <c r="D2102" s="11">
        <f t="shared" si="131"/>
        <v>248.70094553359431</v>
      </c>
      <c r="E2102" s="11">
        <f t="shared" si="132"/>
        <v>325.02059677672997</v>
      </c>
      <c r="F2102" s="11">
        <f>Speed_Calc!B$5*E2102</f>
        <v>292.51853709905697</v>
      </c>
      <c r="G2102" s="15">
        <f>Speed_Calc!G$3+Speed_Calc!G$5*A2102^2</f>
        <v>191.16107559999003</v>
      </c>
      <c r="H2102" s="7">
        <f>(F2102-G2102)/Speed_Calc!G$2*9.806</f>
        <v>0.7362305684887781</v>
      </c>
      <c r="I2102" s="4">
        <f t="shared" si="133"/>
        <v>57.388888888887223</v>
      </c>
    </row>
    <row r="2103" spans="1:9" x14ac:dyDescent="0.15">
      <c r="A2103" s="11">
        <v>206.69999999999399</v>
      </c>
      <c r="B2103" s="16">
        <v>0.97</v>
      </c>
      <c r="C2103" s="11">
        <f t="shared" si="130"/>
        <v>8293.218326927301</v>
      </c>
      <c r="D2103" s="11">
        <f t="shared" si="131"/>
        <v>248.72166027708943</v>
      </c>
      <c r="E2103" s="11">
        <f t="shared" si="132"/>
        <v>324.89041255353698</v>
      </c>
      <c r="F2103" s="11">
        <f>Speed_Calc!B$5*E2103</f>
        <v>292.40137129818328</v>
      </c>
      <c r="G2103" s="15">
        <f>Speed_Calc!G$3+Speed_Calc!G$5*A2103^2</f>
        <v>191.32680889999003</v>
      </c>
      <c r="H2103" s="7">
        <f>(F2103-G2103)/Speed_Calc!G$2*9.806</f>
        <v>0.7341756732419874</v>
      </c>
      <c r="I2103" s="4">
        <f t="shared" si="133"/>
        <v>57.416666666664995</v>
      </c>
    </row>
    <row r="2104" spans="1:9" x14ac:dyDescent="0.15">
      <c r="A2104" s="11">
        <v>206.79999999999399</v>
      </c>
      <c r="B2104" s="16">
        <v>0.97</v>
      </c>
      <c r="C2104" s="11">
        <f t="shared" si="130"/>
        <v>8297.2305273757393</v>
      </c>
      <c r="D2104" s="11">
        <f t="shared" si="131"/>
        <v>248.74152955506349</v>
      </c>
      <c r="E2104" s="11">
        <f t="shared" si="132"/>
        <v>324.75925038621421</v>
      </c>
      <c r="F2104" s="11">
        <f>Speed_Calc!B$5*E2104</f>
        <v>292.28332534759278</v>
      </c>
      <c r="G2104" s="15">
        <f>Speed_Calc!G$3+Speed_Calc!G$5*A2104^2</f>
        <v>191.49262239999001</v>
      </c>
      <c r="H2104" s="7">
        <f>(F2104-G2104)/Speed_Calc!G$2*9.806</f>
        <v>0.73211380229940193</v>
      </c>
      <c r="I2104" s="4">
        <f t="shared" si="133"/>
        <v>57.444444444442773</v>
      </c>
    </row>
    <row r="2105" spans="1:9" x14ac:dyDescent="0.15">
      <c r="A2105" s="11">
        <v>206.89999999999401</v>
      </c>
      <c r="B2105" s="16">
        <v>0.97</v>
      </c>
      <c r="C2105" s="11">
        <f t="shared" si="130"/>
        <v>8301.242727824183</v>
      </c>
      <c r="D2105" s="11">
        <f t="shared" si="131"/>
        <v>248.76055021471274</v>
      </c>
      <c r="E2105" s="11">
        <f t="shared" si="132"/>
        <v>324.6271075784166</v>
      </c>
      <c r="F2105" s="11">
        <f>Speed_Calc!B$5*E2105</f>
        <v>292.16439682057495</v>
      </c>
      <c r="G2105" s="15">
        <f>Speed_Calc!G$3+Speed_Calc!G$5*A2105^2</f>
        <v>191.65851609999004</v>
      </c>
      <c r="H2105" s="7">
        <f>(F2105-G2105)/Speed_Calc!G$2*9.806</f>
        <v>0.73004493803411519</v>
      </c>
      <c r="I2105" s="4">
        <f t="shared" si="133"/>
        <v>57.472222222220559</v>
      </c>
    </row>
    <row r="2106" spans="1:9" x14ac:dyDescent="0.15">
      <c r="A2106" s="11">
        <v>206.999999999994</v>
      </c>
      <c r="B2106" s="16">
        <v>0.97</v>
      </c>
      <c r="C2106" s="11">
        <f t="shared" si="130"/>
        <v>8305.2549282726231</v>
      </c>
      <c r="D2106" s="11">
        <f t="shared" si="131"/>
        <v>248.77871909681491</v>
      </c>
      <c r="E2106" s="11">
        <f t="shared" si="132"/>
        <v>324.49398143063758</v>
      </c>
      <c r="F2106" s="11">
        <f>Speed_Calc!B$5*E2106</f>
        <v>292.0445832875738</v>
      </c>
      <c r="G2106" s="15">
        <f>Speed_Calc!G$3+Speed_Calc!G$5*A2106^2</f>
        <v>191.82448999999005</v>
      </c>
      <c r="H2106" s="7">
        <f>(F2106-G2106)/Speed_Calc!G$2*9.806</f>
        <v>0.72796906279855278</v>
      </c>
      <c r="I2106" s="4">
        <f t="shared" si="133"/>
        <v>57.49999999999833</v>
      </c>
    </row>
    <row r="2107" spans="1:9" x14ac:dyDescent="0.15">
      <c r="A2107" s="11">
        <v>207.099999999994</v>
      </c>
      <c r="B2107" s="16">
        <v>0.97</v>
      </c>
      <c r="C2107" s="11">
        <f t="shared" si="130"/>
        <v>8309.2671287210633</v>
      </c>
      <c r="D2107" s="11">
        <f t="shared" si="131"/>
        <v>248.79603303572867</v>
      </c>
      <c r="E2107" s="11">
        <f t="shared" si="132"/>
        <v>324.3598692402158</v>
      </c>
      <c r="F2107" s="11">
        <f>Speed_Calc!B$5*E2107</f>
        <v>291.92388231619424</v>
      </c>
      <c r="G2107" s="15">
        <f>Speed_Calc!G$3+Speed_Calc!G$5*A2107^2</f>
        <v>191.99054409999002</v>
      </c>
      <c r="H2107" s="7">
        <f>(F2107-G2107)/Speed_Calc!G$2*9.806</f>
        <v>0.72588615892451736</v>
      </c>
      <c r="I2107" s="4">
        <f t="shared" si="133"/>
        <v>57.527777777776109</v>
      </c>
    </row>
    <row r="2108" spans="1:9" x14ac:dyDescent="0.15">
      <c r="A2108" s="11">
        <v>207.19999999999399</v>
      </c>
      <c r="B2108" s="16">
        <v>0.97</v>
      </c>
      <c r="C2108" s="11">
        <f t="shared" si="130"/>
        <v>8313.2793291695052</v>
      </c>
      <c r="D2108" s="11">
        <f t="shared" si="131"/>
        <v>248.81248885938479</v>
      </c>
      <c r="E2108" s="11">
        <f t="shared" si="132"/>
        <v>324.22476830133132</v>
      </c>
      <c r="F2108" s="11">
        <f>Speed_Calc!B$5*E2108</f>
        <v>291.8022914711982</v>
      </c>
      <c r="G2108" s="15">
        <f>Speed_Calc!G$3+Speed_Calc!G$5*A2108^2</f>
        <v>192.15667839999</v>
      </c>
      <c r="H2108" s="7">
        <f>(F2108-G2108)/Speed_Calc!G$2*9.806</f>
        <v>0.72379620872316119</v>
      </c>
      <c r="I2108" s="4">
        <f t="shared" si="133"/>
        <v>57.555555555553887</v>
      </c>
    </row>
    <row r="2109" spans="1:9" x14ac:dyDescent="0.15">
      <c r="A2109" s="11">
        <v>207.29999999999399</v>
      </c>
      <c r="B2109" s="16">
        <v>0.97</v>
      </c>
      <c r="C2109" s="11">
        <f t="shared" si="130"/>
        <v>8317.2915296179453</v>
      </c>
      <c r="D2109" s="11">
        <f t="shared" si="131"/>
        <v>248.82808338928095</v>
      </c>
      <c r="E2109" s="11">
        <f t="shared" si="132"/>
        <v>324.08867590500631</v>
      </c>
      <c r="F2109" s="11">
        <f>Speed_Calc!B$5*E2109</f>
        <v>291.67980831450569</v>
      </c>
      <c r="G2109" s="15">
        <f>Speed_Calc!G$3+Speed_Calc!G$5*A2109^2</f>
        <v>192.32289289998999</v>
      </c>
      <c r="H2109" s="7">
        <f>(F2109-G2109)/Speed_Calc!G$2*9.806</f>
        <v>0.72169919448499331</v>
      </c>
      <c r="I2109" s="4">
        <f t="shared" si="133"/>
        <v>57.583333333331659</v>
      </c>
    </row>
    <row r="2110" spans="1:9" x14ac:dyDescent="0.15">
      <c r="A2110" s="11">
        <v>207.39999999999401</v>
      </c>
      <c r="B2110" s="16">
        <v>0.97</v>
      </c>
      <c r="C2110" s="11">
        <f t="shared" si="130"/>
        <v>8321.3037300663891</v>
      </c>
      <c r="D2110" s="11">
        <f t="shared" si="131"/>
        <v>248.84281344047449</v>
      </c>
      <c r="E2110" s="11">
        <f t="shared" si="132"/>
        <v>323.95158933910341</v>
      </c>
      <c r="F2110" s="11">
        <f>Speed_Calc!B$5*E2110</f>
        <v>291.55643040519305</v>
      </c>
      <c r="G2110" s="15">
        <f>Speed_Calc!G$3+Speed_Calc!G$5*A2110^2</f>
        <v>192.48918759999</v>
      </c>
      <c r="H2110" s="7">
        <f>(F2110-G2110)/Speed_Calc!G$2*9.806</f>
        <v>0.71959509847986736</v>
      </c>
      <c r="I2110" s="4">
        <f t="shared" si="133"/>
        <v>57.611111111109444</v>
      </c>
    </row>
    <row r="2111" spans="1:9" x14ac:dyDescent="0.15">
      <c r="A2111" s="11">
        <v>207.499999999994</v>
      </c>
      <c r="B2111" s="16">
        <v>0.97</v>
      </c>
      <c r="C2111" s="11">
        <f t="shared" si="130"/>
        <v>8325.3159305148274</v>
      </c>
      <c r="D2111" s="11">
        <f t="shared" si="131"/>
        <v>248.85667582157828</v>
      </c>
      <c r="E2111" s="11">
        <f t="shared" si="132"/>
        <v>323.81350588832817</v>
      </c>
      <c r="F2111" s="11">
        <f>Speed_Calc!B$5*E2111</f>
        <v>291.43215529949538</v>
      </c>
      <c r="G2111" s="15">
        <f>Speed_Calc!G$3+Speed_Calc!G$5*A2111^2</f>
        <v>192.65556249999</v>
      </c>
      <c r="H2111" s="7">
        <f>(F2111-G2111)/Speed_Calc!G$2*9.806</f>
        <v>0.71748390295699971</v>
      </c>
      <c r="I2111" s="4">
        <f t="shared" si="133"/>
        <v>57.638888888887223</v>
      </c>
    </row>
    <row r="2112" spans="1:9" x14ac:dyDescent="0.15">
      <c r="A2112" s="11">
        <v>207.599999999994</v>
      </c>
      <c r="B2112" s="16">
        <v>0.97</v>
      </c>
      <c r="C2112" s="11">
        <f t="shared" si="130"/>
        <v>8329.3281309632694</v>
      </c>
      <c r="D2112" s="11">
        <f t="shared" si="131"/>
        <v>248.86966733475688</v>
      </c>
      <c r="E2112" s="11">
        <f t="shared" si="132"/>
        <v>323.67442283423071</v>
      </c>
      <c r="F2112" s="11">
        <f>Speed_Calc!B$5*E2112</f>
        <v>291.30698055080762</v>
      </c>
      <c r="G2112" s="15">
        <f>Speed_Calc!G$3+Speed_Calc!G$5*A2112^2</f>
        <v>192.82201759998998</v>
      </c>
      <c r="H2112" s="7">
        <f>(F2112-G2112)/Speed_Calc!G$2*9.806</f>
        <v>0.71536559014497603</v>
      </c>
      <c r="I2112" s="4">
        <f t="shared" si="133"/>
        <v>57.666666666664995</v>
      </c>
    </row>
    <row r="2113" spans="1:9" x14ac:dyDescent="0.15">
      <c r="A2113" s="11">
        <v>207.69999999999399</v>
      </c>
      <c r="B2113" s="16">
        <v>0.97</v>
      </c>
      <c r="C2113" s="11">
        <f t="shared" si="130"/>
        <v>8333.3403314117095</v>
      </c>
      <c r="D2113" s="11">
        <f t="shared" si="131"/>
        <v>248.88178477571836</v>
      </c>
      <c r="E2113" s="11">
        <f t="shared" si="132"/>
        <v>323.5343374552042</v>
      </c>
      <c r="F2113" s="11">
        <f>Speed_Calc!B$5*E2113</f>
        <v>291.18090370968378</v>
      </c>
      <c r="G2113" s="15">
        <f>Speed_Calc!G$3+Speed_Calc!G$5*A2113^2</f>
        <v>192.98855289998997</v>
      </c>
      <c r="H2113" s="7">
        <f>(F2113-G2113)/Speed_Calc!G$2*9.806</f>
        <v>0.71324014225174626</v>
      </c>
      <c r="I2113" s="4">
        <f t="shared" si="133"/>
        <v>57.694444444442773</v>
      </c>
    </row>
    <row r="2114" spans="1:9" x14ac:dyDescent="0.15">
      <c r="A2114" s="11">
        <v>207.79999999999399</v>
      </c>
      <c r="B2114" s="16">
        <v>0.97</v>
      </c>
      <c r="C2114" s="11">
        <f t="shared" si="130"/>
        <v>8337.3525318601496</v>
      </c>
      <c r="D2114" s="11">
        <f t="shared" si="131"/>
        <v>248.89302493370536</v>
      </c>
      <c r="E2114" s="11">
        <f t="shared" si="132"/>
        <v>323.39324702647934</v>
      </c>
      <c r="F2114" s="11">
        <f>Speed_Calc!B$5*E2114</f>
        <v>291.05392232383144</v>
      </c>
      <c r="G2114" s="15">
        <f>Speed_Calc!G$3+Speed_Calc!G$5*A2114^2</f>
        <v>193.15516839998998</v>
      </c>
      <c r="H2114" s="7">
        <f>(F2114-G2114)/Speed_Calc!G$2*9.806</f>
        <v>0.71110754146458477</v>
      </c>
      <c r="I2114" s="4">
        <f t="shared" si="133"/>
        <v>57.722222222220552</v>
      </c>
    </row>
    <row r="2115" spans="1:9" x14ac:dyDescent="0.15">
      <c r="A2115" s="11">
        <v>207.89999999999401</v>
      </c>
      <c r="B2115" s="16">
        <v>0.97</v>
      </c>
      <c r="C2115" s="11">
        <f t="shared" si="130"/>
        <v>8341.3647323085934</v>
      </c>
      <c r="D2115" s="11">
        <f t="shared" si="131"/>
        <v>248.90338459149257</v>
      </c>
      <c r="E2115" s="11">
        <f t="shared" si="132"/>
        <v>323.25114882012946</v>
      </c>
      <c r="F2115" s="11">
        <f>Speed_Calc!B$5*E2115</f>
        <v>290.92603393811652</v>
      </c>
      <c r="G2115" s="15">
        <f>Speed_Calc!G$3+Speed_Calc!G$5*A2115^2</f>
        <v>193.32186409998999</v>
      </c>
      <c r="H2115" s="7">
        <f>(F2115-G2115)/Speed_Calc!G$2*9.806</f>
        <v>0.70896776995012489</v>
      </c>
      <c r="I2115" s="4">
        <f t="shared" si="133"/>
        <v>57.749999999998337</v>
      </c>
    </row>
    <row r="2116" spans="1:9" x14ac:dyDescent="0.15">
      <c r="A2116" s="11">
        <v>207.999999999994</v>
      </c>
      <c r="B2116" s="16">
        <v>0.97</v>
      </c>
      <c r="C2116" s="11">
        <f t="shared" si="130"/>
        <v>8345.3769327570335</v>
      </c>
      <c r="D2116" s="11">
        <f t="shared" si="131"/>
        <v>248.91286052538251</v>
      </c>
      <c r="E2116" s="11">
        <f t="shared" si="132"/>
        <v>323.1080401050732</v>
      </c>
      <c r="F2116" s="11">
        <f>Speed_Calc!B$5*E2116</f>
        <v>290.7972360945659</v>
      </c>
      <c r="G2116" s="15">
        <f>Speed_Calc!G$3+Speed_Calc!G$5*A2116^2</f>
        <v>193.48863999998997</v>
      </c>
      <c r="H2116" s="7">
        <f>(F2116-G2116)/Speed_Calc!G$2*9.806</f>
        <v>0.7068208098543789</v>
      </c>
      <c r="I2116" s="4">
        <f t="shared" si="133"/>
        <v>57.777777777776109</v>
      </c>
    </row>
    <row r="2117" spans="1:9" x14ac:dyDescent="0.15">
      <c r="A2117" s="11">
        <v>208.099999999994</v>
      </c>
      <c r="B2117" s="16">
        <v>0.97</v>
      </c>
      <c r="C2117" s="11">
        <f t="shared" si="130"/>
        <v>8349.3891332054736</v>
      </c>
      <c r="D2117" s="11">
        <f t="shared" si="131"/>
        <v>248.92144950519838</v>
      </c>
      <c r="E2117" s="11">
        <f t="shared" si="132"/>
        <v>322.96391814707113</v>
      </c>
      <c r="F2117" s="11">
        <f>Speed_Calc!B$5*E2117</f>
        <v>290.66752633236405</v>
      </c>
      <c r="G2117" s="15">
        <f>Speed_Calc!G$3+Speed_Calc!G$5*A2117^2</f>
        <v>193.65549609998999</v>
      </c>
      <c r="H2117" s="7">
        <f>(F2117-G2117)/Speed_Calc!G$2*9.806</f>
        <v>0.704666643302711</v>
      </c>
      <c r="I2117" s="4">
        <f t="shared" si="133"/>
        <v>57.805555555553887</v>
      </c>
    </row>
    <row r="2118" spans="1:9" x14ac:dyDescent="0.15">
      <c r="A2118" s="11">
        <v>208.19999999999399</v>
      </c>
      <c r="B2118" s="16">
        <v>0.97</v>
      </c>
      <c r="C2118" s="11">
        <f t="shared" si="130"/>
        <v>8353.4013336539156</v>
      </c>
      <c r="D2118" s="11">
        <f t="shared" si="131"/>
        <v>248.92914829427704</v>
      </c>
      <c r="E2118" s="11">
        <f t="shared" si="132"/>
        <v>322.81878020872597</v>
      </c>
      <c r="F2118" s="11">
        <f>Speed_Calc!B$5*E2118</f>
        <v>290.5369021878534</v>
      </c>
      <c r="G2118" s="15">
        <f>Speed_Calc!G$3+Speed_Calc!G$5*A2118^2</f>
        <v>193.82243239998994</v>
      </c>
      <c r="H2118" s="7">
        <f>(F2118-G2118)/Speed_Calc!G$2*9.806</f>
        <v>0.70250525239984374</v>
      </c>
      <c r="I2118" s="4">
        <f t="shared" si="133"/>
        <v>57.833333333331666</v>
      </c>
    </row>
    <row r="2119" spans="1:9" x14ac:dyDescent="0.15">
      <c r="A2119" s="11">
        <v>208.29999999999399</v>
      </c>
      <c r="B2119" s="16">
        <v>0.97</v>
      </c>
      <c r="C2119" s="11">
        <f t="shared" si="130"/>
        <v>8357.4135341023539</v>
      </c>
      <c r="D2119" s="11">
        <f t="shared" si="131"/>
        <v>248.93595364946199</v>
      </c>
      <c r="E2119" s="11">
        <f t="shared" si="132"/>
        <v>322.67262354948008</v>
      </c>
      <c r="F2119" s="11">
        <f>Speed_Calc!B$5*E2119</f>
        <v>290.40536119453208</v>
      </c>
      <c r="G2119" s="15">
        <f>Speed_Calc!G$3+Speed_Calc!G$5*A2119^2</f>
        <v>193.98944889998995</v>
      </c>
      <c r="H2119" s="7">
        <f>(F2119-G2119)/Speed_Calc!G$2*9.806</f>
        <v>0.70033661922983703</v>
      </c>
      <c r="I2119" s="4">
        <f t="shared" si="133"/>
        <v>57.861111111109437</v>
      </c>
    </row>
    <row r="2120" spans="1:9" x14ac:dyDescent="0.15">
      <c r="A2120" s="11">
        <v>208.39999999999401</v>
      </c>
      <c r="B2120" s="16">
        <v>0.97</v>
      </c>
      <c r="C2120" s="11">
        <f t="shared" si="130"/>
        <v>8361.4257345507976</v>
      </c>
      <c r="D2120" s="11">
        <f t="shared" si="131"/>
        <v>248.94186232110007</v>
      </c>
      <c r="E2120" s="11">
        <f t="shared" si="132"/>
        <v>322.52544542561884</v>
      </c>
      <c r="F2120" s="11">
        <f>Speed_Calc!B$5*E2120</f>
        <v>290.27290088305699</v>
      </c>
      <c r="G2120" s="15">
        <f>Speed_Calc!G$3+Speed_Calc!G$5*A2120^2</f>
        <v>194.15654559998998</v>
      </c>
      <c r="H2120" s="7">
        <f>(F2120-G2120)/Speed_Calc!G$2*9.806</f>
        <v>0.69816072585611477</v>
      </c>
      <c r="I2120" s="4">
        <f t="shared" si="133"/>
        <v>57.888888888887223</v>
      </c>
    </row>
    <row r="2121" spans="1:9" x14ac:dyDescent="0.15">
      <c r="A2121" s="11">
        <v>208.499999999994</v>
      </c>
      <c r="B2121" s="16">
        <v>0.97</v>
      </c>
      <c r="C2121" s="11">
        <f t="shared" si="130"/>
        <v>8365.4379349992396</v>
      </c>
      <c r="D2121" s="11">
        <f t="shared" si="131"/>
        <v>248.94687105303655</v>
      </c>
      <c r="E2121" s="11">
        <f t="shared" si="132"/>
        <v>322.37724309027243</v>
      </c>
      <c r="F2121" s="11">
        <f>Speed_Calc!B$5*E2121</f>
        <v>290.13951878124521</v>
      </c>
      <c r="G2121" s="15">
        <f>Speed_Calc!G$3+Speed_Calc!G$5*A2121^2</f>
        <v>194.32372249998994</v>
      </c>
      <c r="H2121" s="7">
        <f>(F2121-G2121)/Speed_Calc!G$2*9.806</f>
        <v>0.69597755432147346</v>
      </c>
      <c r="I2121" s="4">
        <f t="shared" si="133"/>
        <v>57.916666666665002</v>
      </c>
    </row>
    <row r="2122" spans="1:9" x14ac:dyDescent="0.15">
      <c r="A2122" s="11">
        <v>208.599999999994</v>
      </c>
      <c r="B2122" s="16">
        <v>0.97</v>
      </c>
      <c r="C2122" s="11">
        <f t="shared" si="130"/>
        <v>8369.4501354476779</v>
      </c>
      <c r="D2122" s="11">
        <f t="shared" si="131"/>
        <v>248.9509765826071</v>
      </c>
      <c r="E2122" s="11">
        <f t="shared" si="132"/>
        <v>322.22801379341252</v>
      </c>
      <c r="F2122" s="11">
        <f>Speed_Calc!B$5*E2122</f>
        <v>290.00521241407125</v>
      </c>
      <c r="G2122" s="15">
        <f>Speed_Calc!G$3+Speed_Calc!G$5*A2122^2</f>
        <v>194.49097959998994</v>
      </c>
      <c r="H2122" s="7">
        <f>(F2122-G2122)/Speed_Calc!G$2*9.806</f>
        <v>0.69378708664806021</v>
      </c>
      <c r="I2122" s="4">
        <f t="shared" si="133"/>
        <v>57.944444444442773</v>
      </c>
    </row>
    <row r="2123" spans="1:9" x14ac:dyDescent="0.15">
      <c r="A2123" s="11">
        <v>208.69999999999399</v>
      </c>
      <c r="B2123" s="16">
        <v>0.97</v>
      </c>
      <c r="C2123" s="11">
        <f t="shared" si="130"/>
        <v>8373.4623358961198</v>
      </c>
      <c r="D2123" s="11">
        <f t="shared" si="131"/>
        <v>248.95417564062924</v>
      </c>
      <c r="E2123" s="11">
        <f t="shared" si="132"/>
        <v>322.07775478184874</v>
      </c>
      <c r="F2123" s="11">
        <f>Speed_Calc!B$5*E2123</f>
        <v>289.86997930366385</v>
      </c>
      <c r="G2123" s="15">
        <f>Speed_Calc!G$3+Speed_Calc!G$5*A2123^2</f>
        <v>194.65831689998993</v>
      </c>
      <c r="H2123" s="7">
        <f>(F2123-G2123)/Speed_Calc!G$2*9.806</f>
        <v>0.69158930483735293</v>
      </c>
      <c r="I2123" s="4">
        <f t="shared" si="133"/>
        <v>57.972222222220552</v>
      </c>
    </row>
    <row r="2124" spans="1:9" x14ac:dyDescent="0.15">
      <c r="A2124" s="11">
        <v>208.79999999999399</v>
      </c>
      <c r="B2124" s="16">
        <v>0.97</v>
      </c>
      <c r="C2124" s="11">
        <f t="shared" si="130"/>
        <v>8377.47453634456</v>
      </c>
      <c r="D2124" s="11">
        <f t="shared" si="131"/>
        <v>248.9564649514034</v>
      </c>
      <c r="E2124" s="11">
        <f t="shared" si="132"/>
        <v>321.92646329923792</v>
      </c>
      <c r="F2124" s="11">
        <f>Speed_Calc!B$5*E2124</f>
        <v>289.73381696931415</v>
      </c>
      <c r="G2124" s="15">
        <f>Speed_Calc!G$3+Speed_Calc!G$5*A2124^2</f>
        <v>194.82573439998993</v>
      </c>
      <c r="H2124" s="7">
        <f>(F2124-G2124)/Speed_Calc!G$2*9.806</f>
        <v>0.68938419087021718</v>
      </c>
      <c r="I2124" s="4">
        <f t="shared" si="133"/>
        <v>57.99999999999833</v>
      </c>
    </row>
    <row r="2125" spans="1:9" x14ac:dyDescent="0.15">
      <c r="A2125" s="11">
        <v>208.89999999999401</v>
      </c>
      <c r="B2125" s="16">
        <v>0.97</v>
      </c>
      <c r="C2125" s="11">
        <f t="shared" si="130"/>
        <v>8381.4867367930019</v>
      </c>
      <c r="D2125" s="11">
        <f t="shared" si="131"/>
        <v>248.95784123270326</v>
      </c>
      <c r="E2125" s="11">
        <f t="shared" si="132"/>
        <v>321.77413658607861</v>
      </c>
      <c r="F2125" s="11">
        <f>Speed_Calc!B$5*E2125</f>
        <v>289.59672292747075</v>
      </c>
      <c r="G2125" s="15">
        <f>Speed_Calc!G$3+Speed_Calc!G$5*A2125^2</f>
        <v>194.99323209998994</v>
      </c>
      <c r="H2125" s="7">
        <f>(F2125-G2125)/Speed_Calc!G$2*9.806</f>
        <v>0.68717172670687177</v>
      </c>
      <c r="I2125" s="4">
        <f t="shared" si="133"/>
        <v>58.027777777776109</v>
      </c>
    </row>
    <row r="2126" spans="1:9" x14ac:dyDescent="0.15">
      <c r="A2126" s="11">
        <v>208.999999999994</v>
      </c>
      <c r="B2126" s="16">
        <v>0.97</v>
      </c>
      <c r="C2126" s="11">
        <f t="shared" si="130"/>
        <v>8385.4989372414439</v>
      </c>
      <c r="D2126" s="11">
        <f t="shared" si="131"/>
        <v>248.95830119576755</v>
      </c>
      <c r="E2126" s="11">
        <f t="shared" si="132"/>
        <v>321.62077187970891</v>
      </c>
      <c r="F2126" s="11">
        <f>Speed_Calc!B$5*E2126</f>
        <v>289.458694691738</v>
      </c>
      <c r="G2126" s="15">
        <f>Speed_Calc!G$3+Speed_Calc!G$5*A2126^2</f>
        <v>195.16080999998991</v>
      </c>
      <c r="H2126" s="7">
        <f>(F2126-G2126)/Speed_Calc!G$2*9.806</f>
        <v>0.68495189428687542</v>
      </c>
      <c r="I2126" s="4">
        <f t="shared" si="133"/>
        <v>58.055555555553887</v>
      </c>
    </row>
    <row r="2127" spans="1:9" x14ac:dyDescent="0.15">
      <c r="A2127" s="11">
        <v>209.099999999994</v>
      </c>
      <c r="B2127" s="16">
        <v>0.97</v>
      </c>
      <c r="C2127" s="11">
        <f t="shared" ref="C2127:C2190" si="134">A2127/3.6/B$23/2/PI()*B$32*B$31*B2127*60</f>
        <v>8389.5111376898858</v>
      </c>
      <c r="D2127" s="11">
        <f t="shared" ref="D2127:D2190" si="135">-4.687*10^(-17)*C2127^5+9.129*10^(-13)*C2127^4-6.175*10^(-9)*C2127^3+1.799*10^(-5)*C2127^2+6.502*10^(-3)*C2127</f>
        <v>248.95784154529781</v>
      </c>
      <c r="E2127" s="11">
        <f t="shared" ref="E2127:E2190" si="136">D2127*75*B2127*B$31*B$32/B$23/C2127/2/PI()*60</f>
        <v>321.46636641431053</v>
      </c>
      <c r="F2127" s="11">
        <f>Speed_Calc!B$5*E2127</f>
        <v>289.3197297728795</v>
      </c>
      <c r="G2127" s="15">
        <f>Speed_Calc!G$3+Speed_Calc!G$5*A2127^2</f>
        <v>195.32846809998992</v>
      </c>
      <c r="H2127" s="7">
        <f>(F2127-G2127)/Speed_Calc!G$2*9.806</f>
        <v>0.68272467552915195</v>
      </c>
      <c r="I2127" s="4">
        <f t="shared" ref="I2127:I2190" si="137">A2127/3.6</f>
        <v>58.083333333331666</v>
      </c>
    </row>
    <row r="2128" spans="1:9" x14ac:dyDescent="0.15">
      <c r="A2128" s="11">
        <v>209.19999999999399</v>
      </c>
      <c r="B2128" s="16">
        <v>0.97</v>
      </c>
      <c r="C2128" s="11">
        <f t="shared" si="134"/>
        <v>8393.5233381383241</v>
      </c>
      <c r="D2128" s="11">
        <f t="shared" si="135"/>
        <v>248.95645897945099</v>
      </c>
      <c r="E2128" s="11">
        <f t="shared" si="136"/>
        <v>321.31091742090678</v>
      </c>
      <c r="F2128" s="11">
        <f>Speed_Calc!B$5*E2128</f>
        <v>289.17982567881609</v>
      </c>
      <c r="G2128" s="15">
        <f>Speed_Calc!G$3+Speed_Calc!G$5*A2128^2</f>
        <v>195.49620639998992</v>
      </c>
      <c r="H2128" s="7">
        <f>(F2128-G2128)/Speed_Calc!G$2*9.806</f>
        <v>0.68049005233197735</v>
      </c>
      <c r="I2128" s="4">
        <f t="shared" si="137"/>
        <v>58.111111111109437</v>
      </c>
    </row>
    <row r="2129" spans="1:9" x14ac:dyDescent="0.15">
      <c r="A2129" s="11">
        <v>209.29999999999399</v>
      </c>
      <c r="B2129" s="16">
        <v>0.97</v>
      </c>
      <c r="C2129" s="11">
        <f t="shared" si="134"/>
        <v>8397.5355385867642</v>
      </c>
      <c r="D2129" s="11">
        <f t="shared" si="135"/>
        <v>248.9541501898365</v>
      </c>
      <c r="E2129" s="11">
        <f t="shared" si="136"/>
        <v>321.1544221273665</v>
      </c>
      <c r="F2129" s="11">
        <f>Speed_Calc!B$5*E2129</f>
        <v>289.03897991462986</v>
      </c>
      <c r="G2129" s="15">
        <f>Speed_Calc!G$3+Speed_Calc!G$5*A2129^2</f>
        <v>195.66402489998987</v>
      </c>
      <c r="H2129" s="7">
        <f>(F2129-G2129)/Speed_Calc!G$2*9.806</f>
        <v>0.67824800657300721</v>
      </c>
      <c r="I2129" s="4">
        <f t="shared" si="137"/>
        <v>58.138888888887216</v>
      </c>
    </row>
    <row r="2130" spans="1:9" x14ac:dyDescent="0.15">
      <c r="A2130" s="11">
        <v>209.39999999999401</v>
      </c>
      <c r="B2130" s="16">
        <v>0.97</v>
      </c>
      <c r="C2130" s="11">
        <f t="shared" si="134"/>
        <v>8401.547739035208</v>
      </c>
      <c r="D2130" s="11">
        <f t="shared" si="135"/>
        <v>248.95091186150438</v>
      </c>
      <c r="E2130" s="11">
        <f t="shared" si="136"/>
        <v>320.9968777583959</v>
      </c>
      <c r="F2130" s="11">
        <f>Speed_Calc!B$5*E2130</f>
        <v>288.89718998255631</v>
      </c>
      <c r="G2130" s="15">
        <f>Speed_Calc!G$3+Speed_Calc!G$5*A2130^2</f>
        <v>195.83192359998992</v>
      </c>
      <c r="H2130" s="7">
        <f>(F2130-G2130)/Speed_Calc!G$2*9.806</f>
        <v>0.67599852010921924</v>
      </c>
      <c r="I2130" s="4">
        <f t="shared" si="137"/>
        <v>58.166666666665002</v>
      </c>
    </row>
    <row r="2131" spans="1:9" x14ac:dyDescent="0.15">
      <c r="A2131" s="11">
        <v>209.499999999994</v>
      </c>
      <c r="B2131" s="16">
        <v>0.97</v>
      </c>
      <c r="C2131" s="11">
        <f t="shared" si="134"/>
        <v>8405.5599394836481</v>
      </c>
      <c r="D2131" s="11">
        <f t="shared" si="135"/>
        <v>248.9467406729436</v>
      </c>
      <c r="E2131" s="11">
        <f t="shared" si="136"/>
        <v>320.83828153554509</v>
      </c>
      <c r="F2131" s="11">
        <f>Speed_Calc!B$5*E2131</f>
        <v>288.75445338199057</v>
      </c>
      <c r="G2131" s="15">
        <f>Speed_Calc!G$3+Speed_Calc!G$5*A2131^2</f>
        <v>195.99990249998993</v>
      </c>
      <c r="H2131" s="7">
        <f>(F2131-G2131)/Speed_Calc!G$2*9.806</f>
        <v>0.67374157477696173</v>
      </c>
      <c r="I2131" s="4">
        <f t="shared" si="137"/>
        <v>58.19444444444278</v>
      </c>
    </row>
    <row r="2132" spans="1:9" x14ac:dyDescent="0.15">
      <c r="A2132" s="11">
        <v>209.599999999994</v>
      </c>
      <c r="B2132" s="16">
        <v>0.97</v>
      </c>
      <c r="C2132" s="11">
        <f t="shared" si="134"/>
        <v>8409.5721399320882</v>
      </c>
      <c r="D2132" s="11">
        <f t="shared" si="135"/>
        <v>248.94163329607773</v>
      </c>
      <c r="E2132" s="11">
        <f t="shared" si="136"/>
        <v>320.67863067720862</v>
      </c>
      <c r="F2132" s="11">
        <f>Speed_Calc!B$5*E2132</f>
        <v>288.61076760948777</v>
      </c>
      <c r="G2132" s="15">
        <f>Speed_Calc!G$3+Speed_Calc!G$5*A2132^2</f>
        <v>196.16796159998989</v>
      </c>
      <c r="H2132" s="7">
        <f>(F2132-G2132)/Speed_Calc!G$2*9.806</f>
        <v>0.6714771523919526</v>
      </c>
      <c r="I2132" s="4">
        <f t="shared" si="137"/>
        <v>58.222222222220552</v>
      </c>
    </row>
    <row r="2133" spans="1:9" x14ac:dyDescent="0.15">
      <c r="A2133" s="11">
        <v>209.69999999999399</v>
      </c>
      <c r="B2133" s="16">
        <v>0.97</v>
      </c>
      <c r="C2133" s="11">
        <f t="shared" si="134"/>
        <v>8413.584340380532</v>
      </c>
      <c r="D2133" s="11">
        <f t="shared" si="135"/>
        <v>248.93558639625422</v>
      </c>
      <c r="E2133" s="11">
        <f t="shared" si="136"/>
        <v>320.5179223986197</v>
      </c>
      <c r="F2133" s="11">
        <f>Speed_Calc!B$5*E2133</f>
        <v>288.46613015875772</v>
      </c>
      <c r="G2133" s="15">
        <f>Speed_Calc!G$3+Speed_Calc!G$5*A2133^2</f>
        <v>196.33610089998987</v>
      </c>
      <c r="H2133" s="7">
        <f>(F2133-G2133)/Speed_Calc!G$2*9.806</f>
        <v>0.66920523474924254</v>
      </c>
      <c r="I2133" s="4">
        <f t="shared" si="137"/>
        <v>58.24999999999833</v>
      </c>
    </row>
    <row r="2134" spans="1:9" x14ac:dyDescent="0.15">
      <c r="A2134" s="11">
        <v>209.79999999999399</v>
      </c>
      <c r="B2134" s="16">
        <v>0.97</v>
      </c>
      <c r="C2134" s="11">
        <f t="shared" si="134"/>
        <v>8417.5965408289721</v>
      </c>
      <c r="D2134" s="11">
        <f t="shared" si="135"/>
        <v>248.92859663224323</v>
      </c>
      <c r="E2134" s="11">
        <f t="shared" si="136"/>
        <v>320.35615391185701</v>
      </c>
      <c r="F2134" s="11">
        <f>Speed_Calc!B$5*E2134</f>
        <v>288.32053852067133</v>
      </c>
      <c r="G2134" s="15">
        <f>Speed_Calc!G$3+Speed_Calc!G$5*A2134^2</f>
        <v>196.50432039998987</v>
      </c>
      <c r="H2134" s="7">
        <f>(F2134-G2134)/Speed_Calc!G$2*9.806</f>
        <v>0.66692580362326104</v>
      </c>
      <c r="I2134" s="4">
        <f t="shared" si="137"/>
        <v>58.277777777776109</v>
      </c>
    </row>
    <row r="2135" spans="1:9" x14ac:dyDescent="0.15">
      <c r="A2135" s="11">
        <v>209.89999999999401</v>
      </c>
      <c r="B2135" s="16">
        <v>0.97</v>
      </c>
      <c r="C2135" s="11">
        <f t="shared" si="134"/>
        <v>8421.6087412774123</v>
      </c>
      <c r="D2135" s="11">
        <f t="shared" si="135"/>
        <v>248.92066065622825</v>
      </c>
      <c r="E2135" s="11">
        <f t="shared" si="136"/>
        <v>320.19332242583874</v>
      </c>
      <c r="F2135" s="11">
        <f>Speed_Calc!B$5*E2135</f>
        <v>288.17399018325489</v>
      </c>
      <c r="G2135" s="15">
        <f>Speed_Calc!G$3+Speed_Calc!G$5*A2135^2</f>
        <v>196.6726200999899</v>
      </c>
      <c r="H2135" s="7">
        <f>(F2135-G2135)/Speed_Calc!G$2*9.806</f>
        <v>0.66463884076777513</v>
      </c>
      <c r="I2135" s="4">
        <f t="shared" si="137"/>
        <v>58.305555555553887</v>
      </c>
    </row>
    <row r="2136" spans="1:9" x14ac:dyDescent="0.15">
      <c r="A2136" s="11">
        <v>209.999999999994</v>
      </c>
      <c r="B2136" s="16">
        <v>0.97</v>
      </c>
      <c r="C2136" s="11">
        <f t="shared" si="134"/>
        <v>8425.620941725856</v>
      </c>
      <c r="D2136" s="11">
        <f t="shared" si="135"/>
        <v>248.9117751138032</v>
      </c>
      <c r="E2136" s="11">
        <f t="shared" si="136"/>
        <v>320.02942514632758</v>
      </c>
      <c r="F2136" s="11">
        <f>Speed_Calc!B$5*E2136</f>
        <v>288.02648263169482</v>
      </c>
      <c r="G2136" s="15">
        <f>Speed_Calc!G$3+Speed_Calc!G$5*A2136^2</f>
        <v>196.84099999998989</v>
      </c>
      <c r="H2136" s="7">
        <f>(F2136-G2136)/Speed_Calc!G$2*9.806</f>
        <v>0.6623443279159249</v>
      </c>
      <c r="I2136" s="4">
        <f t="shared" si="137"/>
        <v>58.333333333331666</v>
      </c>
    </row>
    <row r="2137" spans="1:9" x14ac:dyDescent="0.15">
      <c r="A2137" s="11">
        <v>210.099999999994</v>
      </c>
      <c r="B2137" s="16">
        <v>0.97</v>
      </c>
      <c r="C2137" s="11">
        <f t="shared" si="134"/>
        <v>8429.6331421742943</v>
      </c>
      <c r="D2137" s="11">
        <f t="shared" si="135"/>
        <v>248.90193664396489</v>
      </c>
      <c r="E2137" s="11">
        <f t="shared" si="136"/>
        <v>319.86445927592786</v>
      </c>
      <c r="F2137" s="11">
        <f>Speed_Calc!B$5*E2137</f>
        <v>287.87801334833506</v>
      </c>
      <c r="G2137" s="15">
        <f>Speed_Calc!G$3+Speed_Calc!G$5*A2137^2</f>
        <v>197.00946009998987</v>
      </c>
      <c r="H2137" s="7">
        <f>(F2137-G2137)/Speed_Calc!G$2*9.806</f>
        <v>0.66004224678020207</v>
      </c>
      <c r="I2137" s="4">
        <f t="shared" si="137"/>
        <v>58.361111111109444</v>
      </c>
    </row>
    <row r="2138" spans="1:9" x14ac:dyDescent="0.15">
      <c r="A2138" s="11">
        <v>210.19999999999399</v>
      </c>
      <c r="B2138" s="16">
        <v>0.97</v>
      </c>
      <c r="C2138" s="11">
        <f t="shared" si="134"/>
        <v>8433.6453426227345</v>
      </c>
      <c r="D2138" s="11">
        <f t="shared" si="135"/>
        <v>248.89114187910553</v>
      </c>
      <c r="E2138" s="11">
        <f t="shared" si="136"/>
        <v>319.69842201408386</v>
      </c>
      <c r="F2138" s="11">
        <f>Speed_Calc!B$5*E2138</f>
        <v>287.72857981267549</v>
      </c>
      <c r="G2138" s="15">
        <f>Speed_Calc!G$3+Speed_Calc!G$5*A2138^2</f>
        <v>197.17800039998986</v>
      </c>
      <c r="H2138" s="7">
        <f>(F2138-G2138)/Speed_Calc!G$2*9.806</f>
        <v>0.65773257905244087</v>
      </c>
      <c r="I2138" s="4">
        <f t="shared" si="137"/>
        <v>58.388888888887216</v>
      </c>
    </row>
    <row r="2139" spans="1:9" x14ac:dyDescent="0.15">
      <c r="A2139" s="11">
        <v>210.29999999999399</v>
      </c>
      <c r="B2139" s="16">
        <v>0.97</v>
      </c>
      <c r="C2139" s="11">
        <f t="shared" si="134"/>
        <v>8437.6575430711764</v>
      </c>
      <c r="D2139" s="11">
        <f t="shared" si="135"/>
        <v>248.87938744501136</v>
      </c>
      <c r="E2139" s="11">
        <f t="shared" si="136"/>
        <v>319.53131055708502</v>
      </c>
      <c r="F2139" s="11">
        <f>Speed_Calc!B$5*E2139</f>
        <v>287.57817950137655</v>
      </c>
      <c r="G2139" s="15">
        <f>Speed_Calc!G$3+Speed_Calc!G$5*A2139^2</f>
        <v>197.34662089998986</v>
      </c>
      <c r="H2139" s="7">
        <f>(F2139-G2139)/Speed_Calc!G$2*9.806</f>
        <v>0.65541530640385037</v>
      </c>
      <c r="I2139" s="4">
        <f t="shared" si="137"/>
        <v>58.416666666664995</v>
      </c>
    </row>
    <row r="2140" spans="1:9" x14ac:dyDescent="0.15">
      <c r="A2140" s="11">
        <v>210.39999999999401</v>
      </c>
      <c r="B2140" s="16">
        <v>0.97</v>
      </c>
      <c r="C2140" s="11">
        <f t="shared" si="134"/>
        <v>8441.6697435196165</v>
      </c>
      <c r="D2140" s="11">
        <f t="shared" si="135"/>
        <v>248.86666996085341</v>
      </c>
      <c r="E2140" s="11">
        <f t="shared" si="136"/>
        <v>319.36312209806249</v>
      </c>
      <c r="F2140" s="11">
        <f>Speed_Calc!B$5*E2140</f>
        <v>287.42680988825623</v>
      </c>
      <c r="G2140" s="15">
        <f>Speed_Calc!G$3+Speed_Calc!G$5*A2140^2</f>
        <v>197.51532159998987</v>
      </c>
      <c r="H2140" s="7">
        <f>(F2140-G2140)/Speed_Calc!G$2*9.806</f>
        <v>0.6530904104849925</v>
      </c>
      <c r="I2140" s="4">
        <f t="shared" si="137"/>
        <v>58.44444444444278</v>
      </c>
    </row>
    <row r="2141" spans="1:9" x14ac:dyDescent="0.15">
      <c r="A2141" s="11">
        <v>210.499999999994</v>
      </c>
      <c r="B2141" s="16">
        <v>0.97</v>
      </c>
      <c r="C2141" s="11">
        <f t="shared" si="134"/>
        <v>8445.6819439680567</v>
      </c>
      <c r="D2141" s="11">
        <f t="shared" si="135"/>
        <v>248.85298603917977</v>
      </c>
      <c r="E2141" s="11">
        <f t="shared" si="136"/>
        <v>319.19385382698567</v>
      </c>
      <c r="F2141" s="11">
        <f>Speed_Calc!B$5*E2141</f>
        <v>287.27446844428709</v>
      </c>
      <c r="G2141" s="15">
        <f>Speed_Calc!G$3+Speed_Calc!G$5*A2141^2</f>
        <v>197.68410249998985</v>
      </c>
      <c r="H2141" s="7">
        <f>(F2141-G2141)/Speed_Calc!G$2*9.806</f>
        <v>0.65075787292576204</v>
      </c>
      <c r="I2141" s="4">
        <f t="shared" si="137"/>
        <v>58.472222222220552</v>
      </c>
    </row>
    <row r="2142" spans="1:9" x14ac:dyDescent="0.15">
      <c r="A2142" s="11">
        <v>210.599999999994</v>
      </c>
      <c r="B2142" s="16">
        <v>0.97</v>
      </c>
      <c r="C2142" s="11">
        <f t="shared" si="134"/>
        <v>8449.6941444164986</v>
      </c>
      <c r="D2142" s="11">
        <f t="shared" si="135"/>
        <v>248.83833228591772</v>
      </c>
      <c r="E2142" s="11">
        <f t="shared" si="136"/>
        <v>319.02350293067286</v>
      </c>
      <c r="F2142" s="11">
        <f>Speed_Calc!B$5*E2142</f>
        <v>287.12115263760558</v>
      </c>
      <c r="G2142" s="15">
        <f>Speed_Calc!G$3+Speed_Calc!G$5*A2142^2</f>
        <v>197.85296359998983</v>
      </c>
      <c r="H2142" s="7">
        <f>(F2142-G2142)/Speed_Calc!G$2*9.806</f>
        <v>0.6484176753354518</v>
      </c>
      <c r="I2142" s="4">
        <f t="shared" si="137"/>
        <v>58.49999999999833</v>
      </c>
    </row>
    <row r="2143" spans="1:9" x14ac:dyDescent="0.15">
      <c r="A2143" s="11">
        <v>210.69999999999399</v>
      </c>
      <c r="B2143" s="16">
        <v>0.97</v>
      </c>
      <c r="C2143" s="11">
        <f t="shared" si="134"/>
        <v>8453.7063448649424</v>
      </c>
      <c r="D2143" s="11">
        <f t="shared" si="135"/>
        <v>248.82270530035916</v>
      </c>
      <c r="E2143" s="11">
        <f t="shared" si="136"/>
        <v>318.85206659278066</v>
      </c>
      <c r="F2143" s="11">
        <f>Speed_Calc!B$5*E2143</f>
        <v>286.96685993350258</v>
      </c>
      <c r="G2143" s="15">
        <f>Speed_Calc!G$3+Speed_Calc!G$5*A2143^2</f>
        <v>198.02190489998983</v>
      </c>
      <c r="H2143" s="7">
        <f>(F2143-G2143)/Speed_Calc!G$2*9.806</f>
        <v>0.64606979930268582</v>
      </c>
      <c r="I2143" s="4">
        <f t="shared" si="137"/>
        <v>58.527777777776109</v>
      </c>
    </row>
    <row r="2144" spans="1:9" x14ac:dyDescent="0.15">
      <c r="A2144" s="11">
        <v>210.79999999999399</v>
      </c>
      <c r="B2144" s="16">
        <v>0.97</v>
      </c>
      <c r="C2144" s="11">
        <f t="shared" si="134"/>
        <v>8457.7185453133789</v>
      </c>
      <c r="D2144" s="11">
        <f t="shared" si="135"/>
        <v>248.80610167515837</v>
      </c>
      <c r="E2144" s="11">
        <f t="shared" si="136"/>
        <v>318.6795419938079</v>
      </c>
      <c r="F2144" s="11">
        <f>Speed_Calc!B$5*E2144</f>
        <v>286.81158779442711</v>
      </c>
      <c r="G2144" s="15">
        <f>Speed_Calc!G$3+Speed_Calc!G$5*A2144^2</f>
        <v>198.19092639998982</v>
      </c>
      <c r="H2144" s="7">
        <f>(F2144-G2144)/Speed_Calc!G$2*9.806</f>
        <v>0.64371422639544595</v>
      </c>
      <c r="I2144" s="4">
        <f t="shared" si="137"/>
        <v>58.55555555555388</v>
      </c>
    </row>
    <row r="2145" spans="1:9" x14ac:dyDescent="0.15">
      <c r="A2145" s="11">
        <v>210.89999999999401</v>
      </c>
      <c r="B2145" s="16">
        <v>0.97</v>
      </c>
      <c r="C2145" s="11">
        <f t="shared" si="134"/>
        <v>8461.7307457618244</v>
      </c>
      <c r="D2145" s="11">
        <f t="shared" si="135"/>
        <v>248.78851799632631</v>
      </c>
      <c r="E2145" s="11">
        <f t="shared" si="136"/>
        <v>318.50592631109532</v>
      </c>
      <c r="F2145" s="11">
        <f>Speed_Calc!B$5*E2145</f>
        <v>286.6553336799858</v>
      </c>
      <c r="G2145" s="15">
        <f>Speed_Calc!G$3+Speed_Calc!G$5*A2145^2</f>
        <v>198.36002809998985</v>
      </c>
      <c r="H2145" s="7">
        <f>(F2145-G2145)/Speed_Calc!G$2*9.806</f>
        <v>0.64135093816106692</v>
      </c>
      <c r="I2145" s="4">
        <f t="shared" si="137"/>
        <v>58.583333333331666</v>
      </c>
    </row>
    <row r="2146" spans="1:9" x14ac:dyDescent="0.15">
      <c r="A2146" s="11">
        <v>210.999999999994</v>
      </c>
      <c r="B2146" s="16">
        <v>0.97</v>
      </c>
      <c r="C2146" s="11">
        <f t="shared" si="134"/>
        <v>8465.7429462102646</v>
      </c>
      <c r="D2146" s="11">
        <f t="shared" si="135"/>
        <v>248.7699508432251</v>
      </c>
      <c r="E2146" s="11">
        <f t="shared" si="136"/>
        <v>318.33121671882782</v>
      </c>
      <c r="F2146" s="11">
        <f>Speed_Calc!B$5*E2146</f>
        <v>286.49809504694502</v>
      </c>
      <c r="G2146" s="15">
        <f>Speed_Calc!G$3+Speed_Calc!G$5*A2146^2</f>
        <v>198.52920999998983</v>
      </c>
      <c r="H2146" s="7">
        <f>(F2146-G2146)/Speed_Calc!G$2*9.806</f>
        <v>0.63897991612625371</v>
      </c>
      <c r="I2146" s="4">
        <f t="shared" si="137"/>
        <v>58.611111111109444</v>
      </c>
    </row>
    <row r="2147" spans="1:9" x14ac:dyDescent="0.15">
      <c r="A2147" s="11">
        <v>211.099999999994</v>
      </c>
      <c r="B2147" s="16">
        <v>0.97</v>
      </c>
      <c r="C2147" s="11">
        <f t="shared" si="134"/>
        <v>8469.7551466587047</v>
      </c>
      <c r="D2147" s="11">
        <f t="shared" si="135"/>
        <v>248.75039678856089</v>
      </c>
      <c r="E2147" s="11">
        <f t="shared" si="136"/>
        <v>318.15541038803099</v>
      </c>
      <c r="F2147" s="11">
        <f>Speed_Calc!B$5*E2147</f>
        <v>286.33986934922791</v>
      </c>
      <c r="G2147" s="15">
        <f>Speed_Calc!G$3+Speed_Calc!G$5*A2147^2</f>
        <v>198.69847209998983</v>
      </c>
      <c r="H2147" s="7">
        <f>(F2147-G2147)/Speed_Calc!G$2*9.806</f>
        <v>0.63660114179705818</v>
      </c>
      <c r="I2147" s="4">
        <f t="shared" si="137"/>
        <v>58.638888888887223</v>
      </c>
    </row>
    <row r="2148" spans="1:9" x14ac:dyDescent="0.15">
      <c r="A2148" s="11">
        <v>211.19999999999399</v>
      </c>
      <c r="B2148" s="16">
        <v>0.97</v>
      </c>
      <c r="C2148" s="11">
        <f t="shared" si="134"/>
        <v>8473.7673471071448</v>
      </c>
      <c r="D2148" s="11">
        <f t="shared" si="135"/>
        <v>248.72985239837885</v>
      </c>
      <c r="E2148" s="11">
        <f t="shared" si="136"/>
        <v>317.97850448657294</v>
      </c>
      <c r="F2148" s="11">
        <f>Speed_Calc!B$5*E2148</f>
        <v>286.18065403791564</v>
      </c>
      <c r="G2148" s="15">
        <f>Speed_Calc!G$3+Speed_Calc!G$5*A2148^2</f>
        <v>198.86781439998981</v>
      </c>
      <c r="H2148" s="7">
        <f>(F2148-G2148)/Speed_Calc!G$2*9.806</f>
        <v>0.63421459665888935</v>
      </c>
      <c r="I2148" s="4">
        <f t="shared" si="137"/>
        <v>58.666666666664995</v>
      </c>
    </row>
    <row r="2149" spans="1:9" x14ac:dyDescent="0.15">
      <c r="A2149" s="11">
        <v>211.29999999999399</v>
      </c>
      <c r="B2149" s="16">
        <v>0.97</v>
      </c>
      <c r="C2149" s="11">
        <f t="shared" si="134"/>
        <v>8477.7795475555849</v>
      </c>
      <c r="D2149" s="11">
        <f t="shared" si="135"/>
        <v>248.70831423205755</v>
      </c>
      <c r="E2149" s="11">
        <f t="shared" si="136"/>
        <v>317.8004961791645</v>
      </c>
      <c r="F2149" s="11">
        <f>Speed_Calc!B$5*E2149</f>
        <v>286.02044656124804</v>
      </c>
      <c r="G2149" s="15">
        <f>Speed_Calc!G$3+Speed_Calc!G$5*A2149^2</f>
        <v>199.03723689998978</v>
      </c>
      <c r="H2149" s="7">
        <f>(F2149-G2149)/Speed_Calc!G$2*9.806</f>
        <v>0.63182026217651732</v>
      </c>
      <c r="I2149" s="4">
        <f t="shared" si="137"/>
        <v>58.694444444442773</v>
      </c>
    </row>
    <row r="2150" spans="1:9" x14ac:dyDescent="0.15">
      <c r="A2150" s="11">
        <v>211.39999999999401</v>
      </c>
      <c r="B2150" s="16">
        <v>0.97</v>
      </c>
      <c r="C2150" s="11">
        <f t="shared" si="134"/>
        <v>8481.7917480040287</v>
      </c>
      <c r="D2150" s="11">
        <f t="shared" si="135"/>
        <v>248.68577884230223</v>
      </c>
      <c r="E2150" s="11">
        <f t="shared" si="136"/>
        <v>317.62138262735812</v>
      </c>
      <c r="F2150" s="11">
        <f>Speed_Calc!B$5*E2150</f>
        <v>285.85924436462233</v>
      </c>
      <c r="G2150" s="15">
        <f>Speed_Calc!G$3+Speed_Calc!G$5*A2150^2</f>
        <v>199.20673959998982</v>
      </c>
      <c r="H2150" s="7">
        <f>(F2150-G2150)/Speed_Calc!G$2*9.806</f>
        <v>0.62941811979406392</v>
      </c>
      <c r="I2150" s="4">
        <f t="shared" si="137"/>
        <v>58.722222222220559</v>
      </c>
    </row>
    <row r="2151" spans="1:9" x14ac:dyDescent="0.15">
      <c r="A2151" s="11">
        <v>211.499999999994</v>
      </c>
      <c r="B2151" s="16">
        <v>0.97</v>
      </c>
      <c r="C2151" s="11">
        <f t="shared" si="134"/>
        <v>8485.803948452467</v>
      </c>
      <c r="D2151" s="11">
        <f t="shared" si="135"/>
        <v>248.66224277513953</v>
      </c>
      <c r="E2151" s="11">
        <f t="shared" si="136"/>
        <v>317.44116098954891</v>
      </c>
      <c r="F2151" s="11">
        <f>Speed_Calc!B$5*E2151</f>
        <v>285.69704489059404</v>
      </c>
      <c r="G2151" s="15">
        <f>Speed_Calc!G$3+Speed_Calc!G$5*A2151^2</f>
        <v>199.37632249998981</v>
      </c>
      <c r="H2151" s="7">
        <f>(F2151-G2151)/Speed_Calc!G$2*9.806</f>
        <v>0.62700815093501117</v>
      </c>
      <c r="I2151" s="4">
        <f t="shared" si="137"/>
        <v>58.74999999999833</v>
      </c>
    </row>
    <row r="2152" spans="1:9" x14ac:dyDescent="0.15">
      <c r="A2152" s="11">
        <v>211.599999999994</v>
      </c>
      <c r="B2152" s="16">
        <v>0.97</v>
      </c>
      <c r="C2152" s="11">
        <f t="shared" si="134"/>
        <v>8489.816148900909</v>
      </c>
      <c r="D2152" s="11">
        <f t="shared" si="135"/>
        <v>248.63770256990972</v>
      </c>
      <c r="E2152" s="11">
        <f t="shared" si="136"/>
        <v>317.2598284209713</v>
      </c>
      <c r="F2152" s="11">
        <f>Speed_Calc!B$5*E2152</f>
        <v>285.53384557887421</v>
      </c>
      <c r="G2152" s="15">
        <f>Speed_Calc!G$3+Speed_Calc!G$5*A2152^2</f>
        <v>199.54598559998979</v>
      </c>
      <c r="H2152" s="7">
        <f>(F2152-G2152)/Speed_Calc!G$2*9.806</f>
        <v>0.62459033700217814</v>
      </c>
      <c r="I2152" s="4">
        <f t="shared" si="137"/>
        <v>58.777777777776109</v>
      </c>
    </row>
    <row r="2153" spans="1:9" x14ac:dyDescent="0.15">
      <c r="A2153" s="11">
        <v>211.69999999999399</v>
      </c>
      <c r="B2153" s="16">
        <v>0.97</v>
      </c>
      <c r="C2153" s="11">
        <f t="shared" si="134"/>
        <v>8493.8283493493491</v>
      </c>
      <c r="D2153" s="11">
        <f t="shared" si="135"/>
        <v>248.61215475926576</v>
      </c>
      <c r="E2153" s="11">
        <f t="shared" si="136"/>
        <v>317.07738207370659</v>
      </c>
      <c r="F2153" s="11">
        <f>Speed_Calc!B$5*E2153</f>
        <v>285.36964386633593</v>
      </c>
      <c r="G2153" s="15">
        <f>Speed_Calc!G$3+Speed_Calc!G$5*A2153^2</f>
        <v>199.71572889998978</v>
      </c>
      <c r="H2153" s="7">
        <f>(F2153-G2153)/Speed_Calc!G$2*9.806</f>
        <v>0.62216465937777055</v>
      </c>
      <c r="I2153" s="4">
        <f t="shared" si="137"/>
        <v>58.805555555553887</v>
      </c>
    </row>
    <row r="2154" spans="1:9" x14ac:dyDescent="0.15">
      <c r="A2154" s="11">
        <v>211.79999999999399</v>
      </c>
      <c r="B2154" s="16">
        <v>0.97</v>
      </c>
      <c r="C2154" s="11">
        <f t="shared" si="134"/>
        <v>8497.8405497977892</v>
      </c>
      <c r="D2154" s="11">
        <f t="shared" si="135"/>
        <v>248.58559586916491</v>
      </c>
      <c r="E2154" s="11">
        <f t="shared" si="136"/>
        <v>316.89381909667816</v>
      </c>
      <c r="F2154" s="11">
        <f>Speed_Calc!B$5*E2154</f>
        <v>285.20443718701034</v>
      </c>
      <c r="G2154" s="15">
        <f>Speed_Calc!G$3+Speed_Calc!G$5*A2154^2</f>
        <v>199.88555239998976</v>
      </c>
      <c r="H2154" s="7">
        <f>(F2154-G2154)/Speed_Calc!G$2*9.806</f>
        <v>0.61973109942335092</v>
      </c>
      <c r="I2154" s="4">
        <f t="shared" si="137"/>
        <v>58.833333333331659</v>
      </c>
    </row>
    <row r="2155" spans="1:9" x14ac:dyDescent="0.15">
      <c r="A2155" s="11">
        <v>211.89999999999401</v>
      </c>
      <c r="B2155" s="16">
        <v>0.97</v>
      </c>
      <c r="C2155" s="11">
        <f t="shared" si="134"/>
        <v>8501.852750246233</v>
      </c>
      <c r="D2155" s="11">
        <f t="shared" si="135"/>
        <v>248.55802241885743</v>
      </c>
      <c r="E2155" s="11">
        <f t="shared" si="136"/>
        <v>316.70913663564602</v>
      </c>
      <c r="F2155" s="11">
        <f>Speed_Calc!B$5*E2155</f>
        <v>285.03822297208143</v>
      </c>
      <c r="G2155" s="15">
        <f>Speed_Calc!G$3+Speed_Calc!G$5*A2155^2</f>
        <v>200.05545609998981</v>
      </c>
      <c r="H2155" s="7">
        <f>(F2155-G2155)/Speed_Calc!G$2*9.806</f>
        <v>0.61728963847980023</v>
      </c>
      <c r="I2155" s="4">
        <f t="shared" si="137"/>
        <v>58.861111111109444</v>
      </c>
    </row>
    <row r="2156" spans="1:9" x14ac:dyDescent="0.15">
      <c r="A2156" s="11">
        <v>211.999999999994</v>
      </c>
      <c r="B2156" s="16">
        <v>0.97</v>
      </c>
      <c r="C2156" s="11">
        <f t="shared" si="134"/>
        <v>8505.8649506946749</v>
      </c>
      <c r="D2156" s="11">
        <f t="shared" si="135"/>
        <v>248.52943092089072</v>
      </c>
      <c r="E2156" s="11">
        <f t="shared" si="136"/>
        <v>316.52333183321883</v>
      </c>
      <c r="F2156" s="11">
        <f>Speed_Calc!B$5*E2156</f>
        <v>284.87099864989693</v>
      </c>
      <c r="G2156" s="15">
        <f>Speed_Calc!G$3+Speed_Calc!G$5*A2156^2</f>
        <v>200.22543999998982</v>
      </c>
      <c r="H2156" s="7">
        <f>(F2156-G2156)/Speed_Calc!G$2*9.806</f>
        <v>0.61484025786739938</v>
      </c>
      <c r="I2156" s="4">
        <f t="shared" si="137"/>
        <v>58.888888888887223</v>
      </c>
    </row>
    <row r="2157" spans="1:9" x14ac:dyDescent="0.15">
      <c r="A2157" s="11">
        <v>212.099999999994</v>
      </c>
      <c r="B2157" s="16">
        <v>0.97</v>
      </c>
      <c r="C2157" s="11">
        <f t="shared" si="134"/>
        <v>8509.877151143115</v>
      </c>
      <c r="D2157" s="11">
        <f t="shared" si="135"/>
        <v>248.49981788109562</v>
      </c>
      <c r="E2157" s="11">
        <f t="shared" si="136"/>
        <v>316.33640182884346</v>
      </c>
      <c r="F2157" s="11">
        <f>Speed_Calc!B$5*E2157</f>
        <v>284.70276164595913</v>
      </c>
      <c r="G2157" s="15">
        <f>Speed_Calc!G$3+Speed_Calc!G$5*A2157^2</f>
        <v>200.39550409998978</v>
      </c>
      <c r="H2157" s="7">
        <f>(F2157-G2157)/Speed_Calc!G$2*9.806</f>
        <v>0.61238293888575956</v>
      </c>
      <c r="I2157" s="4">
        <f t="shared" si="137"/>
        <v>58.916666666664995</v>
      </c>
    </row>
    <row r="2158" spans="1:9" x14ac:dyDescent="0.15">
      <c r="A2158" s="11">
        <v>212.19999999999399</v>
      </c>
      <c r="B2158" s="16">
        <v>0.97</v>
      </c>
      <c r="C2158" s="11">
        <f t="shared" si="134"/>
        <v>8513.8893515915552</v>
      </c>
      <c r="D2158" s="11">
        <f t="shared" si="135"/>
        <v>248.46917979858293</v>
      </c>
      <c r="E2158" s="11">
        <f t="shared" si="136"/>
        <v>316.14834375880901</v>
      </c>
      <c r="F2158" s="11">
        <f>Speed_Calc!B$5*E2158</f>
        <v>284.53350938292812</v>
      </c>
      <c r="G2158" s="15">
        <f>Speed_Calc!G$3+Speed_Calc!G$5*A2158^2</f>
        <v>200.56564839998975</v>
      </c>
      <c r="H2158" s="7">
        <f>(F2158-G2158)/Speed_Calc!G$2*9.806</f>
        <v>0.60991766281384707</v>
      </c>
      <c r="I2158" s="4">
        <f t="shared" si="137"/>
        <v>58.944444444442773</v>
      </c>
    </row>
    <row r="2159" spans="1:9" x14ac:dyDescent="0.15">
      <c r="A2159" s="11">
        <v>212.29999999999399</v>
      </c>
      <c r="B2159" s="16">
        <v>0.97</v>
      </c>
      <c r="C2159" s="11">
        <f t="shared" si="134"/>
        <v>8517.9015520399953</v>
      </c>
      <c r="D2159" s="11">
        <f t="shared" si="135"/>
        <v>248.43751316574031</v>
      </c>
      <c r="E2159" s="11">
        <f t="shared" si="136"/>
        <v>315.95915475624969</v>
      </c>
      <c r="F2159" s="11">
        <f>Speed_Calc!B$5*E2159</f>
        <v>284.36323928062473</v>
      </c>
      <c r="G2159" s="15">
        <f>Speed_Calc!G$3+Speed_Calc!G$5*A2159^2</f>
        <v>200.73587289998974</v>
      </c>
      <c r="H2159" s="7">
        <f>(F2159-G2159)/Speed_Calc!G$2*9.806</f>
        <v>0.60744441091000489</v>
      </c>
      <c r="I2159" s="4">
        <f t="shared" si="137"/>
        <v>58.972222222220552</v>
      </c>
    </row>
    <row r="2160" spans="1:9" x14ac:dyDescent="0.15">
      <c r="A2160" s="11">
        <v>212.39999999999401</v>
      </c>
      <c r="B2160" s="16">
        <v>0.97</v>
      </c>
      <c r="C2160" s="11">
        <f t="shared" si="134"/>
        <v>8521.9137524884372</v>
      </c>
      <c r="D2160" s="11">
        <f t="shared" si="135"/>
        <v>248.40481446822341</v>
      </c>
      <c r="E2160" s="11">
        <f t="shared" si="136"/>
        <v>315.76883195114038</v>
      </c>
      <c r="F2160" s="11">
        <f>Speed_Calc!B$5*E2160</f>
        <v>284.19194875602636</v>
      </c>
      <c r="G2160" s="15">
        <f>Speed_Calc!G$3+Speed_Calc!G$5*A2160^2</f>
        <v>200.90617759998977</v>
      </c>
      <c r="H2160" s="7">
        <f>(F2160-G2160)/Speed_Calc!G$2*9.806</f>
        <v>0.60496316441192199</v>
      </c>
      <c r="I2160" s="4">
        <f t="shared" si="137"/>
        <v>58.999999999998337</v>
      </c>
    </row>
    <row r="2161" spans="1:9" x14ac:dyDescent="0.15">
      <c r="A2161" s="11">
        <v>212.499999999994</v>
      </c>
      <c r="B2161" s="16">
        <v>0.97</v>
      </c>
      <c r="C2161" s="11">
        <f t="shared" si="134"/>
        <v>8525.9259529368774</v>
      </c>
      <c r="D2161" s="11">
        <f t="shared" si="135"/>
        <v>248.37108018494871</v>
      </c>
      <c r="E2161" s="11">
        <f t="shared" si="136"/>
        <v>315.57737247029672</v>
      </c>
      <c r="F2161" s="11">
        <f>Speed_Calc!B$5*E2161</f>
        <v>284.01963522326707</v>
      </c>
      <c r="G2161" s="15">
        <f>Speed_Calc!G$3+Speed_Calc!G$5*A2161^2</f>
        <v>201.07656249998976</v>
      </c>
      <c r="H2161" s="7">
        <f>(F2161-G2161)/Speed_Calc!G$2*9.806</f>
        <v>0.60247390453663507</v>
      </c>
      <c r="I2161" s="4">
        <f t="shared" si="137"/>
        <v>59.027777777776109</v>
      </c>
    </row>
    <row r="2162" spans="1:9" x14ac:dyDescent="0.15">
      <c r="A2162" s="11">
        <v>212.599999999994</v>
      </c>
      <c r="B2162" s="16">
        <v>0.97</v>
      </c>
      <c r="C2162" s="11">
        <f t="shared" si="134"/>
        <v>8529.9381533853175</v>
      </c>
      <c r="D2162" s="11">
        <f t="shared" si="135"/>
        <v>248.33630678809178</v>
      </c>
      <c r="E2162" s="11">
        <f t="shared" si="136"/>
        <v>315.3847734373785</v>
      </c>
      <c r="F2162" s="11">
        <f>Speed_Calc!B$5*E2162</f>
        <v>283.84629609364066</v>
      </c>
      <c r="G2162" s="15">
        <f>Speed_Calc!G$3+Speed_Calc!G$5*A2162^2</f>
        <v>201.24702759998976</v>
      </c>
      <c r="H2162" s="7">
        <f>(F2162-G2162)/Speed_Calc!G$2*9.806</f>
        <v>0.59997661248054857</v>
      </c>
      <c r="I2162" s="4">
        <f t="shared" si="137"/>
        <v>59.055555555553887</v>
      </c>
    </row>
    <row r="2163" spans="1:9" x14ac:dyDescent="0.15">
      <c r="A2163" s="11">
        <v>212.69999999999399</v>
      </c>
      <c r="B2163" s="16">
        <v>0.97</v>
      </c>
      <c r="C2163" s="11">
        <f t="shared" si="134"/>
        <v>8533.9503538337613</v>
      </c>
      <c r="D2163" s="11">
        <f t="shared" si="135"/>
        <v>248.30049074307993</v>
      </c>
      <c r="E2163" s="11">
        <f t="shared" si="136"/>
        <v>315.19103197288899</v>
      </c>
      <c r="F2163" s="11">
        <f>Speed_Calc!B$5*E2163</f>
        <v>283.67192877560012</v>
      </c>
      <c r="G2163" s="15">
        <f>Speed_Calc!G$3+Speed_Calc!G$5*A2163^2</f>
        <v>201.41757289998975</v>
      </c>
      <c r="H2163" s="7">
        <f>(F2163-G2163)/Speed_Calc!G$2*9.806</f>
        <v>0.59747126941943351</v>
      </c>
      <c r="I2163" s="4">
        <f t="shared" si="137"/>
        <v>59.083333333331666</v>
      </c>
    </row>
    <row r="2164" spans="1:9" x14ac:dyDescent="0.15">
      <c r="A2164" s="11">
        <v>212.79999999999399</v>
      </c>
      <c r="B2164" s="16">
        <v>0.97</v>
      </c>
      <c r="C2164" s="11">
        <f t="shared" si="134"/>
        <v>8537.9625542821996</v>
      </c>
      <c r="D2164" s="11">
        <f t="shared" si="135"/>
        <v>248.26362850858138</v>
      </c>
      <c r="E2164" s="11">
        <f t="shared" si="136"/>
        <v>314.99614519416764</v>
      </c>
      <c r="F2164" s="11">
        <f>Speed_Calc!B$5*E2164</f>
        <v>283.49653067475089</v>
      </c>
      <c r="G2164" s="15">
        <f>Speed_Calc!G$3+Speed_Calc!G$5*A2164^2</f>
        <v>201.58819839998972</v>
      </c>
      <c r="H2164" s="7">
        <f>(F2164-G2164)/Speed_Calc!G$2*9.806</f>
        <v>0.59495785650837618</v>
      </c>
      <c r="I2164" s="4">
        <f t="shared" si="137"/>
        <v>59.111111111109437</v>
      </c>
    </row>
    <row r="2165" spans="1:9" x14ac:dyDescent="0.15">
      <c r="A2165" s="11">
        <v>212.89999999999401</v>
      </c>
      <c r="B2165" s="16">
        <v>0.97</v>
      </c>
      <c r="C2165" s="11">
        <f t="shared" si="134"/>
        <v>8541.9747547306415</v>
      </c>
      <c r="D2165" s="11">
        <f t="shared" si="135"/>
        <v>248.22571653650857</v>
      </c>
      <c r="E2165" s="11">
        <f t="shared" si="136"/>
        <v>314.80011021540253</v>
      </c>
      <c r="F2165" s="11">
        <f>Speed_Calc!B$5*E2165</f>
        <v>283.32009919386229</v>
      </c>
      <c r="G2165" s="15">
        <f>Speed_Calc!G$3+Speed_Calc!G$5*A2165^2</f>
        <v>201.75890409998976</v>
      </c>
      <c r="H2165" s="7">
        <f>(F2165-G2165)/Speed_Calc!G$2*9.806</f>
        <v>0.59243635488186219</v>
      </c>
      <c r="I2165" s="4">
        <f t="shared" si="137"/>
        <v>59.138888888887223</v>
      </c>
    </row>
    <row r="2166" spans="1:9" x14ac:dyDescent="0.15">
      <c r="A2166" s="11">
        <v>212.999999999994</v>
      </c>
      <c r="B2166" s="16">
        <v>0.97</v>
      </c>
      <c r="C2166" s="11">
        <f t="shared" si="134"/>
        <v>8545.9869551790853</v>
      </c>
      <c r="D2166" s="11">
        <f t="shared" si="135"/>
        <v>248.18675127200623</v>
      </c>
      <c r="E2166" s="11">
        <f t="shared" si="136"/>
        <v>314.60292414762228</v>
      </c>
      <c r="F2166" s="11">
        <f>Speed_Calc!B$5*E2166</f>
        <v>283.14263173286008</v>
      </c>
      <c r="G2166" s="15">
        <f>Speed_Calc!G$3+Speed_Calc!G$5*A2166^2</f>
        <v>201.92968999998973</v>
      </c>
      <c r="H2166" s="7">
        <f>(F2166-G2166)/Speed_Calc!G$2*9.806</f>
        <v>0.58990674565372336</v>
      </c>
      <c r="I2166" s="4">
        <f t="shared" si="137"/>
        <v>59.166666666665002</v>
      </c>
    </row>
    <row r="2167" spans="1:9" x14ac:dyDescent="0.15">
      <c r="A2167" s="11">
        <v>213.099999999994</v>
      </c>
      <c r="B2167" s="16">
        <v>0.97</v>
      </c>
      <c r="C2167" s="11">
        <f t="shared" si="134"/>
        <v>8549.9991556275236</v>
      </c>
      <c r="D2167" s="11">
        <f t="shared" si="135"/>
        <v>248.14672915344437</v>
      </c>
      <c r="E2167" s="11">
        <f t="shared" si="136"/>
        <v>314.4045840986949</v>
      </c>
      <c r="F2167" s="11">
        <f>Speed_Calc!B$5*E2167</f>
        <v>282.96412568882539</v>
      </c>
      <c r="G2167" s="15">
        <f>Speed_Calc!G$3+Speed_Calc!G$5*A2167^2</f>
        <v>202.10055609998972</v>
      </c>
      <c r="H2167" s="7">
        <f>(F2167-G2167)/Speed_Calc!G$2*9.806</f>
        <v>0.58736900991712782</v>
      </c>
      <c r="I2167" s="4">
        <f t="shared" si="137"/>
        <v>59.194444444442773</v>
      </c>
    </row>
    <row r="2168" spans="1:9" x14ac:dyDescent="0.15">
      <c r="A2168" s="11">
        <v>213.19999999999399</v>
      </c>
      <c r="B2168" s="16">
        <v>0.97</v>
      </c>
      <c r="C2168" s="11">
        <f t="shared" si="134"/>
        <v>8554.0113560759637</v>
      </c>
      <c r="D2168" s="11">
        <f t="shared" si="135"/>
        <v>248.10564661242037</v>
      </c>
      <c r="E2168" s="11">
        <f t="shared" si="136"/>
        <v>314.20508717333684</v>
      </c>
      <c r="F2168" s="11">
        <f>Speed_Calc!B$5*E2168</f>
        <v>282.78457845600315</v>
      </c>
      <c r="G2168" s="15">
        <f>Speed_Calc!G$3+Speed_Calc!G$5*A2168^2</f>
        <v>202.27150239998971</v>
      </c>
      <c r="H2168" s="7">
        <f>(F2168-G2168)/Speed_Calc!G$2*9.806</f>
        <v>0.58482312874464271</v>
      </c>
      <c r="I2168" s="4">
        <f t="shared" si="137"/>
        <v>59.222222222220552</v>
      </c>
    </row>
    <row r="2169" spans="1:9" x14ac:dyDescent="0.15">
      <c r="A2169" s="11">
        <v>213.29999999999399</v>
      </c>
      <c r="B2169" s="16">
        <v>0.97</v>
      </c>
      <c r="C2169" s="11">
        <f t="shared" si="134"/>
        <v>8558.0235565244056</v>
      </c>
      <c r="D2169" s="11">
        <f t="shared" si="135"/>
        <v>248.06350007373987</v>
      </c>
      <c r="E2169" s="11">
        <f t="shared" si="136"/>
        <v>314.00443047309727</v>
      </c>
      <c r="F2169" s="11">
        <f>Speed_Calc!B$5*E2169</f>
        <v>282.60398742578758</v>
      </c>
      <c r="G2169" s="15">
        <f>Speed_Calc!G$3+Speed_Calc!G$5*A2169^2</f>
        <v>202.4425288999897</v>
      </c>
      <c r="H2169" s="7">
        <f>(F2169-G2169)/Speed_Calc!G$2*9.806</f>
        <v>0.58226908318812887</v>
      </c>
      <c r="I2169" s="4">
        <f t="shared" si="137"/>
        <v>59.24999999999833</v>
      </c>
    </row>
    <row r="2170" spans="1:9" x14ac:dyDescent="0.15">
      <c r="A2170" s="11">
        <v>213.39999999999401</v>
      </c>
      <c r="B2170" s="16">
        <v>0.97</v>
      </c>
      <c r="C2170" s="11">
        <f t="shared" si="134"/>
        <v>8562.0357569728476</v>
      </c>
      <c r="D2170" s="11">
        <f t="shared" si="135"/>
        <v>248.02028595542552</v>
      </c>
      <c r="E2170" s="11">
        <f t="shared" si="136"/>
        <v>313.80261109637661</v>
      </c>
      <c r="F2170" s="11">
        <f>Speed_Calc!B$5*E2170</f>
        <v>282.42234998673894</v>
      </c>
      <c r="G2170" s="15">
        <f>Speed_Calc!G$3+Speed_Calc!G$5*A2170^2</f>
        <v>202.61363559998975</v>
      </c>
      <c r="H2170" s="7">
        <f>(F2170-G2170)/Speed_Calc!G$2*9.806</f>
        <v>0.57970685427886104</v>
      </c>
      <c r="I2170" s="4">
        <f t="shared" si="137"/>
        <v>59.277777777776109</v>
      </c>
    </row>
    <row r="2171" spans="1:9" x14ac:dyDescent="0.15">
      <c r="A2171" s="11">
        <v>213.499999999994</v>
      </c>
      <c r="B2171" s="16">
        <v>0.97</v>
      </c>
      <c r="C2171" s="11">
        <f t="shared" si="134"/>
        <v>8566.0479574212859</v>
      </c>
      <c r="D2171" s="11">
        <f t="shared" si="135"/>
        <v>247.97600066870172</v>
      </c>
      <c r="E2171" s="11">
        <f t="shared" si="136"/>
        <v>313.59962613841384</v>
      </c>
      <c r="F2171" s="11">
        <f>Speed_Calc!B$5*E2171</f>
        <v>282.23966352457245</v>
      </c>
      <c r="G2171" s="15">
        <f>Speed_Calc!G$3+Speed_Calc!G$5*A2171^2</f>
        <v>202.7848224999897</v>
      </c>
      <c r="H2171" s="7">
        <f>(F2171-G2171)/Speed_Calc!G$2*9.806</f>
        <v>0.57713642302745072</v>
      </c>
      <c r="I2171" s="4">
        <f t="shared" si="137"/>
        <v>59.305555555553887</v>
      </c>
    </row>
    <row r="2172" spans="1:9" x14ac:dyDescent="0.15">
      <c r="A2172" s="11">
        <v>213.599999999994</v>
      </c>
      <c r="B2172" s="16">
        <v>0.97</v>
      </c>
      <c r="C2172" s="11">
        <f t="shared" si="134"/>
        <v>8570.0601578697315</v>
      </c>
      <c r="D2172" s="11">
        <f t="shared" si="135"/>
        <v>247.93064061799055</v>
      </c>
      <c r="E2172" s="11">
        <f t="shared" si="136"/>
        <v>313.39547269128883</v>
      </c>
      <c r="F2172" s="11">
        <f>Speed_Calc!B$5*E2172</f>
        <v>282.05592542215993</v>
      </c>
      <c r="G2172" s="15">
        <f>Speed_Calc!G$3+Speed_Calc!G$5*A2172^2</f>
        <v>202.95608959998972</v>
      </c>
      <c r="H2172" s="7">
        <f>(F2172-G2172)/Speed_Calc!G$2*9.806</f>
        <v>0.57455777042385259</v>
      </c>
      <c r="I2172" s="4">
        <f t="shared" si="137"/>
        <v>59.333333333331666</v>
      </c>
    </row>
    <row r="2173" spans="1:9" x14ac:dyDescent="0.15">
      <c r="A2173" s="11">
        <v>213.69999999999399</v>
      </c>
      <c r="B2173" s="16">
        <v>0.97</v>
      </c>
      <c r="C2173" s="11">
        <f t="shared" si="134"/>
        <v>8574.0723583181698</v>
      </c>
      <c r="D2173" s="11">
        <f t="shared" si="135"/>
        <v>247.88420220090734</v>
      </c>
      <c r="E2173" s="11">
        <f t="shared" si="136"/>
        <v>313.19014784392539</v>
      </c>
      <c r="F2173" s="11">
        <f>Speed_Calc!B$5*E2173</f>
        <v>281.87113305953284</v>
      </c>
      <c r="G2173" s="15">
        <f>Speed_Calc!G$3+Speed_Calc!G$5*A2173^2</f>
        <v>203.1274368999897</v>
      </c>
      <c r="H2173" s="7">
        <f>(F2173-G2173)/Speed_Calc!G$2*9.806</f>
        <v>0.5719708774373925</v>
      </c>
      <c r="I2173" s="4">
        <f t="shared" si="137"/>
        <v>59.361111111109437</v>
      </c>
    </row>
    <row r="2174" spans="1:9" x14ac:dyDescent="0.15">
      <c r="A2174" s="11">
        <v>213.79999999999399</v>
      </c>
      <c r="B2174" s="16">
        <v>0.97</v>
      </c>
      <c r="C2174" s="11">
        <f t="shared" si="134"/>
        <v>8578.0845587666099</v>
      </c>
      <c r="D2174" s="11">
        <f t="shared" si="135"/>
        <v>247.83668180825453</v>
      </c>
      <c r="E2174" s="11">
        <f t="shared" si="136"/>
        <v>312.98364868208893</v>
      </c>
      <c r="F2174" s="11">
        <f>Speed_Calc!B$5*E2174</f>
        <v>281.68528381388006</v>
      </c>
      <c r="G2174" s="15">
        <f>Speed_Calc!G$3+Speed_Calc!G$5*A2174^2</f>
        <v>203.29886439998967</v>
      </c>
      <c r="H2174" s="7">
        <f>(F2174-G2174)/Speed_Calc!G$2*9.806</f>
        <v>0.56937572501674749</v>
      </c>
      <c r="I2174" s="4">
        <f t="shared" si="137"/>
        <v>59.388888888887216</v>
      </c>
    </row>
    <row r="2175" spans="1:9" x14ac:dyDescent="0.15">
      <c r="A2175" s="11">
        <v>213.89999999999401</v>
      </c>
      <c r="B2175" s="16">
        <v>0.97</v>
      </c>
      <c r="C2175" s="11">
        <f t="shared" si="134"/>
        <v>8582.0967592150519</v>
      </c>
      <c r="D2175" s="11">
        <f t="shared" si="135"/>
        <v>247.7880758240172</v>
      </c>
      <c r="E2175" s="11">
        <f t="shared" si="136"/>
        <v>312.77597228838954</v>
      </c>
      <c r="F2175" s="11">
        <f>Speed_Calc!B$5*E2175</f>
        <v>281.4983750595506</v>
      </c>
      <c r="G2175" s="15">
        <f>Speed_Calc!G$3+Speed_Calc!G$5*A2175^2</f>
        <v>203.4703720999897</v>
      </c>
      <c r="H2175" s="7">
        <f>(F2175-G2175)/Speed_Calc!G$2*9.806</f>
        <v>0.56677229408996599</v>
      </c>
      <c r="I2175" s="4">
        <f t="shared" si="137"/>
        <v>59.416666666665002</v>
      </c>
    </row>
    <row r="2176" spans="1:9" x14ac:dyDescent="0.15">
      <c r="A2176" s="11">
        <v>213.999999999994</v>
      </c>
      <c r="B2176" s="16">
        <v>0.97</v>
      </c>
      <c r="C2176" s="11">
        <f t="shared" si="134"/>
        <v>8586.1089596634956</v>
      </c>
      <c r="D2176" s="11">
        <f t="shared" si="135"/>
        <v>247.7383806253516</v>
      </c>
      <c r="E2176" s="11">
        <f t="shared" si="136"/>
        <v>312.56711574227478</v>
      </c>
      <c r="F2176" s="11">
        <f>Speed_Calc!B$5*E2176</f>
        <v>281.31040416804728</v>
      </c>
      <c r="G2176" s="15">
        <f>Speed_Calc!G$3+Speed_Calc!G$5*A2176^2</f>
        <v>203.64195999998969</v>
      </c>
      <c r="H2176" s="7">
        <f>(F2176-G2176)/Speed_Calc!G$2*9.806</f>
        <v>0.56416056556442418</v>
      </c>
      <c r="I2176" s="4">
        <f t="shared" si="137"/>
        <v>59.44444444444278</v>
      </c>
    </row>
    <row r="2177" spans="1:9" x14ac:dyDescent="0.15">
      <c r="A2177" s="11">
        <v>214.099999999994</v>
      </c>
      <c r="B2177" s="16">
        <v>0.97</v>
      </c>
      <c r="C2177" s="11">
        <f t="shared" si="134"/>
        <v>8590.1211601119339</v>
      </c>
      <c r="D2177" s="11">
        <f t="shared" si="135"/>
        <v>247.68759258258581</v>
      </c>
      <c r="E2177" s="11">
        <f t="shared" si="136"/>
        <v>312.35707612003762</v>
      </c>
      <c r="F2177" s="11">
        <f>Speed_Calc!B$5*E2177</f>
        <v>281.12136850803387</v>
      </c>
      <c r="G2177" s="15">
        <f>Speed_Calc!G$3+Speed_Calc!G$5*A2177^2</f>
        <v>203.81362809998967</v>
      </c>
      <c r="H2177" s="7">
        <f>(F2177-G2177)/Speed_Calc!G$2*9.806</f>
        <v>0.56154052032687507</v>
      </c>
      <c r="I2177" s="4">
        <f t="shared" si="137"/>
        <v>59.472222222220552</v>
      </c>
    </row>
    <row r="2178" spans="1:9" x14ac:dyDescent="0.15">
      <c r="A2178" s="11">
        <v>214.19999999999399</v>
      </c>
      <c r="B2178" s="16">
        <v>0.97</v>
      </c>
      <c r="C2178" s="11">
        <f t="shared" si="134"/>
        <v>8594.1333605603759</v>
      </c>
      <c r="D2178" s="11">
        <f t="shared" si="135"/>
        <v>247.635708059211</v>
      </c>
      <c r="E2178" s="11">
        <f t="shared" si="136"/>
        <v>312.14585049481246</v>
      </c>
      <c r="F2178" s="11">
        <f>Speed_Calc!B$5*E2178</f>
        <v>280.93126544533123</v>
      </c>
      <c r="G2178" s="15">
        <f>Speed_Calc!G$3+Speed_Calc!G$5*A2178^2</f>
        <v>203.98537639998966</v>
      </c>
      <c r="H2178" s="7">
        <f>(F2178-G2178)/Speed_Calc!G$2*9.806</f>
        <v>0.55891213924342176</v>
      </c>
      <c r="I2178" s="4">
        <f t="shared" si="137"/>
        <v>59.49999999999833</v>
      </c>
    </row>
    <row r="2179" spans="1:9" x14ac:dyDescent="0.15">
      <c r="A2179" s="11">
        <v>214.29999999999399</v>
      </c>
      <c r="B2179" s="16">
        <v>0.97</v>
      </c>
      <c r="C2179" s="11">
        <f t="shared" si="134"/>
        <v>8598.145561008816</v>
      </c>
      <c r="D2179" s="11">
        <f t="shared" si="135"/>
        <v>247.58272341187552</v>
      </c>
      <c r="E2179" s="11">
        <f t="shared" si="136"/>
        <v>311.93343593657613</v>
      </c>
      <c r="F2179" s="11">
        <f>Speed_Calc!B$5*E2179</f>
        <v>280.7400923429185</v>
      </c>
      <c r="G2179" s="15">
        <f>Speed_Calc!G$3+Speed_Calc!G$5*A2179^2</f>
        <v>204.15720489998964</v>
      </c>
      <c r="H2179" s="7">
        <f>(F2179-G2179)/Speed_Calc!G$2*9.806</f>
        <v>0.55627540315952628</v>
      </c>
      <c r="I2179" s="4">
        <f t="shared" si="137"/>
        <v>59.527777777776109</v>
      </c>
    </row>
    <row r="2180" spans="1:9" x14ac:dyDescent="0.15">
      <c r="A2180" s="11">
        <v>214.39999999999401</v>
      </c>
      <c r="B2180" s="16">
        <v>0.97</v>
      </c>
      <c r="C2180" s="11">
        <f t="shared" si="134"/>
        <v>8602.1577614572561</v>
      </c>
      <c r="D2180" s="11">
        <f t="shared" si="135"/>
        <v>247.52863499038079</v>
      </c>
      <c r="E2180" s="11">
        <f t="shared" si="136"/>
        <v>311.71982951214881</v>
      </c>
      <c r="F2180" s="11">
        <f>Speed_Calc!B$5*E2180</f>
        <v>280.54784656093392</v>
      </c>
      <c r="G2180" s="15">
        <f>Speed_Calc!G$3+Speed_Calc!G$5*A2180^2</f>
        <v>204.32911359998968</v>
      </c>
      <c r="H2180" s="7">
        <f>(F2180-G2180)/Speed_Calc!G$2*9.806</f>
        <v>0.5536302929000142</v>
      </c>
      <c r="I2180" s="4">
        <f t="shared" si="137"/>
        <v>59.555555555553887</v>
      </c>
    </row>
    <row r="2181" spans="1:9" x14ac:dyDescent="0.15">
      <c r="A2181" s="11">
        <v>214.499999999994</v>
      </c>
      <c r="B2181" s="16">
        <v>0.97</v>
      </c>
      <c r="C2181" s="11">
        <f t="shared" si="134"/>
        <v>8606.1699619056999</v>
      </c>
      <c r="D2181" s="11">
        <f t="shared" si="135"/>
        <v>247.47343913767099</v>
      </c>
      <c r="E2181" s="11">
        <f t="shared" si="136"/>
        <v>311.50502828518893</v>
      </c>
      <c r="F2181" s="11">
        <f>Speed_Calc!B$5*E2181</f>
        <v>280.35452545667005</v>
      </c>
      <c r="G2181" s="15">
        <f>Speed_Calc!G$3+Speed_Calc!G$5*A2181^2</f>
        <v>204.50110249998966</v>
      </c>
      <c r="H2181" s="7">
        <f>(F2181-G2181)/Speed_Calc!G$2*9.806</f>
        <v>0.55097678926904281</v>
      </c>
      <c r="I2181" s="4">
        <f t="shared" si="137"/>
        <v>59.583333333331666</v>
      </c>
    </row>
    <row r="2182" spans="1:9" x14ac:dyDescent="0.15">
      <c r="A2182" s="11">
        <v>214.599999999994</v>
      </c>
      <c r="B2182" s="16">
        <v>0.97</v>
      </c>
      <c r="C2182" s="11">
        <f t="shared" si="134"/>
        <v>8610.18216235414</v>
      </c>
      <c r="D2182" s="11">
        <f t="shared" si="135"/>
        <v>247.41713218983389</v>
      </c>
      <c r="E2182" s="11">
        <f t="shared" si="136"/>
        <v>311.28902931620229</v>
      </c>
      <c r="F2182" s="11">
        <f>Speed_Calc!B$5*E2182</f>
        <v>280.16012638458204</v>
      </c>
      <c r="G2182" s="15">
        <f>Speed_Calc!G$3+Speed_Calc!G$5*A2182^2</f>
        <v>204.67317159998964</v>
      </c>
      <c r="H2182" s="7">
        <f>(F2182-G2182)/Speed_Calc!G$2*9.806</f>
        <v>0.5483148730501578</v>
      </c>
      <c r="I2182" s="4">
        <f t="shared" si="137"/>
        <v>59.611111111109444</v>
      </c>
    </row>
    <row r="2183" spans="1:9" x14ac:dyDescent="0.15">
      <c r="A2183" s="11">
        <v>214.69999999999399</v>
      </c>
      <c r="B2183" s="16">
        <v>0.97</v>
      </c>
      <c r="C2183" s="11">
        <f t="shared" si="134"/>
        <v>8614.1943628025801</v>
      </c>
      <c r="D2183" s="11">
        <f t="shared" si="135"/>
        <v>247.35971047608956</v>
      </c>
      <c r="E2183" s="11">
        <f t="shared" si="136"/>
        <v>311.07182966253407</v>
      </c>
      <c r="F2183" s="11">
        <f>Speed_Calc!B$5*E2183</f>
        <v>279.96464669628068</v>
      </c>
      <c r="G2183" s="15">
        <f>Speed_Calc!G$3+Speed_Calc!G$5*A2183^2</f>
        <v>204.84532089998964</v>
      </c>
      <c r="H2183" s="7">
        <f>(F2183-G2183)/Speed_Calc!G$2*9.806</f>
        <v>0.54564452500624427</v>
      </c>
      <c r="I2183" s="4">
        <f t="shared" si="137"/>
        <v>59.638888888887216</v>
      </c>
    </row>
    <row r="2184" spans="1:9" x14ac:dyDescent="0.15">
      <c r="A2184" s="11">
        <v>214.79999999999399</v>
      </c>
      <c r="B2184" s="16">
        <v>0.97</v>
      </c>
      <c r="C2184" s="11">
        <f t="shared" si="134"/>
        <v>8618.2065632510203</v>
      </c>
      <c r="D2184" s="11">
        <f t="shared" si="135"/>
        <v>247.30117031878541</v>
      </c>
      <c r="E2184" s="11">
        <f t="shared" si="136"/>
        <v>310.85342637837027</v>
      </c>
      <c r="F2184" s="11">
        <f>Speed_Calc!B$5*E2184</f>
        <v>279.76808374053326</v>
      </c>
      <c r="G2184" s="15">
        <f>Speed_Calc!G$3+Speed_Calc!G$5*A2184^2</f>
        <v>205.01755039998963</v>
      </c>
      <c r="H2184" s="7">
        <f>(F2184-G2184)/Speed_Calc!G$2*9.806</f>
        <v>0.54296572587953396</v>
      </c>
      <c r="I2184" s="4">
        <f t="shared" si="137"/>
        <v>59.666666666664995</v>
      </c>
    </row>
    <row r="2185" spans="1:9" x14ac:dyDescent="0.15">
      <c r="A2185" s="11">
        <v>214.89999999999401</v>
      </c>
      <c r="B2185" s="16">
        <v>0.97</v>
      </c>
      <c r="C2185" s="11">
        <f t="shared" si="134"/>
        <v>8622.218763699464</v>
      </c>
      <c r="D2185" s="11">
        <f t="shared" si="135"/>
        <v>247.2415080333941</v>
      </c>
      <c r="E2185" s="11">
        <f t="shared" si="136"/>
        <v>310.63381651474293</v>
      </c>
      <c r="F2185" s="11">
        <f>Speed_Calc!B$5*E2185</f>
        <v>279.57043486326864</v>
      </c>
      <c r="G2185" s="15">
        <f>Speed_Calc!G$3+Speed_Calc!G$5*A2185^2</f>
        <v>205.18986009998966</v>
      </c>
      <c r="H2185" s="7">
        <f>(F2185-G2185)/Speed_Calc!G$2*9.806</f>
        <v>0.54027845639163974</v>
      </c>
      <c r="I2185" s="4">
        <f t="shared" si="137"/>
        <v>59.69444444444278</v>
      </c>
    </row>
    <row r="2186" spans="1:9" x14ac:dyDescent="0.15">
      <c r="A2186" s="11">
        <v>214.999999999994</v>
      </c>
      <c r="B2186" s="16">
        <v>0.97</v>
      </c>
      <c r="C2186" s="11">
        <f t="shared" si="134"/>
        <v>8626.2309641479023</v>
      </c>
      <c r="D2186" s="11">
        <f t="shared" si="135"/>
        <v>247.1807199285023</v>
      </c>
      <c r="E2186" s="11">
        <f t="shared" si="136"/>
        <v>310.41299711952325</v>
      </c>
      <c r="F2186" s="11">
        <f>Speed_Calc!B$5*E2186</f>
        <v>279.37169740757093</v>
      </c>
      <c r="G2186" s="15">
        <f>Speed_Calc!G$3+Speed_Calc!G$5*A2186^2</f>
        <v>205.36224999998964</v>
      </c>
      <c r="H2186" s="7">
        <f>(F2186-G2186)/Speed_Calc!G$2*9.806</f>
        <v>0.53758269724351271</v>
      </c>
      <c r="I2186" s="4">
        <f t="shared" si="137"/>
        <v>59.722222222220552</v>
      </c>
    </row>
    <row r="2187" spans="1:9" x14ac:dyDescent="0.15">
      <c r="A2187" s="11">
        <v>215.099999999994</v>
      </c>
      <c r="B2187" s="16">
        <v>0.97</v>
      </c>
      <c r="C2187" s="11">
        <f t="shared" si="134"/>
        <v>8630.2431645963443</v>
      </c>
      <c r="D2187" s="11">
        <f t="shared" si="135"/>
        <v>247.11880230580931</v>
      </c>
      <c r="E2187" s="11">
        <f t="shared" si="136"/>
        <v>310.19096523742627</v>
      </c>
      <c r="F2187" s="11">
        <f>Speed_Calc!B$5*E2187</f>
        <v>279.17186871368364</v>
      </c>
      <c r="G2187" s="15">
        <f>Speed_Calc!G$3+Speed_Calc!G$5*A2187^2</f>
        <v>205.53472009998964</v>
      </c>
      <c r="H2187" s="7">
        <f>(F2187-G2187)/Speed_Calc!G$2*9.806</f>
        <v>0.53487842911546901</v>
      </c>
      <c r="I2187" s="4">
        <f t="shared" si="137"/>
        <v>59.74999999999833</v>
      </c>
    </row>
    <row r="2188" spans="1:9" x14ac:dyDescent="0.15">
      <c r="A2188" s="11">
        <v>215.19999999999399</v>
      </c>
      <c r="B2188" s="16">
        <v>0.97</v>
      </c>
      <c r="C2188" s="11">
        <f t="shared" si="134"/>
        <v>8634.2553650447844</v>
      </c>
      <c r="D2188" s="11">
        <f t="shared" si="135"/>
        <v>247.05575146011796</v>
      </c>
      <c r="E2188" s="11">
        <f t="shared" si="136"/>
        <v>309.96771791000799</v>
      </c>
      <c r="F2188" s="11">
        <f>Speed_Calc!B$5*E2188</f>
        <v>278.97094611900718</v>
      </c>
      <c r="G2188" s="15">
        <f>Speed_Calc!G$3+Speed_Calc!G$5*A2188^2</f>
        <v>205.7072703999896</v>
      </c>
      <c r="H2188" s="7">
        <f>(F2188-G2188)/Speed_Calc!G$2*9.806</f>
        <v>0.53216563266717509</v>
      </c>
      <c r="I2188" s="4">
        <f t="shared" si="137"/>
        <v>59.777777777776109</v>
      </c>
    </row>
    <row r="2189" spans="1:9" x14ac:dyDescent="0.15">
      <c r="A2189" s="11">
        <v>215.29999999999399</v>
      </c>
      <c r="B2189" s="16">
        <v>0.97</v>
      </c>
      <c r="C2189" s="11">
        <f t="shared" si="134"/>
        <v>8638.2675654932245</v>
      </c>
      <c r="D2189" s="11">
        <f t="shared" si="135"/>
        <v>246.99156367933094</v>
      </c>
      <c r="E2189" s="11">
        <f t="shared" si="136"/>
        <v>309.74325217566758</v>
      </c>
      <c r="F2189" s="11">
        <f>Speed_Calc!B$5*E2189</f>
        <v>278.76892695810085</v>
      </c>
      <c r="G2189" s="15">
        <f>Speed_Calc!G$3+Speed_Calc!G$5*A2189^2</f>
        <v>205.87990089998962</v>
      </c>
      <c r="H2189" s="7">
        <f>(F2189-G2189)/Speed_Calc!G$2*9.806</f>
        <v>0.52944428853765824</v>
      </c>
      <c r="I2189" s="4">
        <f t="shared" si="137"/>
        <v>59.80555555555388</v>
      </c>
    </row>
    <row r="2190" spans="1:9" x14ac:dyDescent="0.15">
      <c r="A2190" s="11">
        <v>215.39999999999401</v>
      </c>
      <c r="B2190" s="16">
        <v>0.97</v>
      </c>
      <c r="C2190" s="11">
        <f t="shared" si="134"/>
        <v>8642.2797659416683</v>
      </c>
      <c r="D2190" s="11">
        <f t="shared" si="135"/>
        <v>246.92623524444369</v>
      </c>
      <c r="E2190" s="11">
        <f t="shared" si="136"/>
        <v>309.51756506964546</v>
      </c>
      <c r="F2190" s="11">
        <f>Speed_Calc!B$5*E2190</f>
        <v>278.5658085626809</v>
      </c>
      <c r="G2190" s="15">
        <f>Speed_Calc!G$3+Speed_Calc!G$5*A2190^2</f>
        <v>206.05261159998963</v>
      </c>
      <c r="H2190" s="7">
        <f>(F2190-G2190)/Speed_Calc!G$2*9.806</f>
        <v>0.52671437734529669</v>
      </c>
      <c r="I2190" s="4">
        <f t="shared" si="137"/>
        <v>59.833333333331666</v>
      </c>
    </row>
    <row r="2191" spans="1:9" x14ac:dyDescent="0.15">
      <c r="A2191" s="11">
        <v>215.499999999994</v>
      </c>
      <c r="B2191" s="16">
        <v>0.97</v>
      </c>
      <c r="C2191" s="11">
        <f t="shared" ref="C2191:C2236" si="138">A2191/3.6/B$23/2/PI()*B$32*B$31*B2191*60</f>
        <v>8646.2919663901084</v>
      </c>
      <c r="D2191" s="11">
        <f t="shared" ref="D2191:D2236" si="139">-4.687*10^(-17)*C2191^5+9.129*10^(-13)*C2191^4-6.175*10^(-9)*C2191^3+1.799*10^(-5)*C2191^2+6.502*10^(-3)*C2191</f>
        <v>246.85976242954058</v>
      </c>
      <c r="E2191" s="11">
        <f t="shared" ref="E2191:E2236" si="140">D2191*75*B2191*B$31*B$32/B$23/C2191/2/PI()*60</f>
        <v>309.29065362402696</v>
      </c>
      <c r="F2191" s="11">
        <f>Speed_Calc!B$5*E2191</f>
        <v>278.36158826162426</v>
      </c>
      <c r="G2191" s="15">
        <f>Speed_Calc!G$3+Speed_Calc!G$5*A2191^2</f>
        <v>206.22540249998963</v>
      </c>
      <c r="H2191" s="7">
        <f>(F2191-G2191)/Speed_Calc!G$2*9.806</f>
        <v>0.52397587968784387</v>
      </c>
      <c r="I2191" s="4">
        <f t="shared" ref="I2191:I2236" si="141">A2191/3.6</f>
        <v>59.861111111109444</v>
      </c>
    </row>
    <row r="2192" spans="1:9" x14ac:dyDescent="0.15">
      <c r="A2192" s="11">
        <v>215.599999999994</v>
      </c>
      <c r="B2192" s="16">
        <v>0.97</v>
      </c>
      <c r="C2192" s="11">
        <f t="shared" si="138"/>
        <v>8650.3041668385486</v>
      </c>
      <c r="D2192" s="11">
        <f t="shared" si="139"/>
        <v>246.79214150178387</v>
      </c>
      <c r="E2192" s="11">
        <f t="shared" si="140"/>
        <v>309.06251486773431</v>
      </c>
      <c r="F2192" s="11">
        <f>Speed_Calc!B$5*E2192</f>
        <v>278.15626338096087</v>
      </c>
      <c r="G2192" s="15">
        <f>Speed_Calc!G$3+Speed_Calc!G$5*A2192^2</f>
        <v>206.39827359998961</v>
      </c>
      <c r="H2192" s="7">
        <f>(F2192-G2192)/Speed_Calc!G$2*9.806</f>
        <v>0.5212287761423734</v>
      </c>
      <c r="I2192" s="4">
        <f t="shared" si="141"/>
        <v>59.888888888887223</v>
      </c>
    </row>
    <row r="2193" spans="1:9" x14ac:dyDescent="0.15">
      <c r="A2193" s="11">
        <v>215.69999999999399</v>
      </c>
      <c r="B2193" s="16">
        <v>0.97</v>
      </c>
      <c r="C2193" s="11">
        <f t="shared" si="138"/>
        <v>8654.3163672869905</v>
      </c>
      <c r="D2193" s="11">
        <f t="shared" si="139"/>
        <v>246.72336872141554</v>
      </c>
      <c r="E2193" s="11">
        <f t="shared" si="140"/>
        <v>308.83314582653713</v>
      </c>
      <c r="F2193" s="11">
        <f>Speed_Calc!B$5*E2193</f>
        <v>277.94983124388341</v>
      </c>
      <c r="G2193" s="15">
        <f>Speed_Calc!G$3+Speed_Calc!G$5*A2193^2</f>
        <v>206.5712248999896</v>
      </c>
      <c r="H2193" s="7">
        <f>(F2193-G2193)/Speed_Calc!G$2*9.806</f>
        <v>0.51847304726535015</v>
      </c>
      <c r="I2193" s="4">
        <f t="shared" si="141"/>
        <v>59.916666666664995</v>
      </c>
    </row>
    <row r="2194" spans="1:9" x14ac:dyDescent="0.15">
      <c r="A2194" s="11">
        <v>215.79999999999399</v>
      </c>
      <c r="B2194" s="16">
        <v>0.97</v>
      </c>
      <c r="C2194" s="11">
        <f t="shared" si="138"/>
        <v>8658.3285677354288</v>
      </c>
      <c r="D2194" s="11">
        <f t="shared" si="139"/>
        <v>246.65344034174711</v>
      </c>
      <c r="E2194" s="11">
        <f t="shared" si="140"/>
        <v>308.60254352304725</v>
      </c>
      <c r="F2194" s="11">
        <f>Speed_Calc!B$5*E2194</f>
        <v>277.74228917074254</v>
      </c>
      <c r="G2194" s="15">
        <f>Speed_Calc!G$3+Speed_Calc!G$5*A2194^2</f>
        <v>206.74425639998955</v>
      </c>
      <c r="H2194" s="7">
        <f>(F2194-G2194)/Speed_Calc!G$2*9.806</f>
        <v>0.51570867359259531</v>
      </c>
      <c r="I2194" s="4">
        <f t="shared" si="141"/>
        <v>59.944444444442773</v>
      </c>
    </row>
    <row r="2195" spans="1:9" x14ac:dyDescent="0.15">
      <c r="A2195" s="11">
        <v>215.89999999999401</v>
      </c>
      <c r="B2195" s="16">
        <v>0.97</v>
      </c>
      <c r="C2195" s="11">
        <f t="shared" si="138"/>
        <v>8662.3407681838726</v>
      </c>
      <c r="D2195" s="11">
        <f t="shared" si="139"/>
        <v>246.58235260914935</v>
      </c>
      <c r="E2195" s="11">
        <f t="shared" si="140"/>
        <v>308.3707049767122</v>
      </c>
      <c r="F2195" s="11">
        <f>Speed_Calc!B$5*E2195</f>
        <v>277.53363447904098</v>
      </c>
      <c r="G2195" s="15">
        <f>Speed_Calc!G$3+Speed_Calc!G$5*A2195^2</f>
        <v>206.91736809998963</v>
      </c>
      <c r="H2195" s="7">
        <f>(F2195-G2195)/Speed_Calc!G$2*9.806</f>
        <v>0.5129356356392426</v>
      </c>
      <c r="I2195" s="4">
        <f t="shared" si="141"/>
        <v>59.972222222220559</v>
      </c>
    </row>
    <row r="2196" spans="1:9" x14ac:dyDescent="0.15">
      <c r="A2196" s="11">
        <v>215.999999999994</v>
      </c>
      <c r="B2196" s="16">
        <v>0.97</v>
      </c>
      <c r="C2196" s="11">
        <f t="shared" si="138"/>
        <v>8666.3529686323163</v>
      </c>
      <c r="D2196" s="11">
        <f t="shared" si="139"/>
        <v>246.51010176305633</v>
      </c>
      <c r="E2196" s="11">
        <f t="shared" si="140"/>
        <v>308.13762720382891</v>
      </c>
      <c r="F2196" s="11">
        <f>Speed_Calc!B$5*E2196</f>
        <v>277.32386448344602</v>
      </c>
      <c r="G2196" s="15">
        <f>Speed_Calc!G$3+Speed_Calc!G$5*A2196^2</f>
        <v>207.09055999998961</v>
      </c>
      <c r="H2196" s="7">
        <f>(F2196-G2196)/Speed_Calc!G$2*9.806</f>
        <v>0.51015391389983222</v>
      </c>
      <c r="I2196" s="4">
        <f t="shared" si="141"/>
        <v>59.99999999999833</v>
      </c>
    </row>
    <row r="2197" spans="1:9" x14ac:dyDescent="0.15">
      <c r="A2197" s="11">
        <v>216.099999999994</v>
      </c>
      <c r="B2197" s="16">
        <v>0.97</v>
      </c>
      <c r="C2197" s="11">
        <f t="shared" si="138"/>
        <v>8670.3651690807546</v>
      </c>
      <c r="D2197" s="11">
        <f t="shared" si="139"/>
        <v>246.43668403595345</v>
      </c>
      <c r="E2197" s="11">
        <f t="shared" si="140"/>
        <v>307.9033072175348</v>
      </c>
      <c r="F2197" s="11">
        <f>Speed_Calc!B$5*E2197</f>
        <v>277.11297649578131</v>
      </c>
      <c r="G2197" s="15">
        <f>Speed_Calc!G$3+Speed_Calc!G$5*A2197^2</f>
        <v>207.2638320999896</v>
      </c>
      <c r="H2197" s="7">
        <f>(F2197-G2197)/Speed_Calc!G$2*9.806</f>
        <v>0.507363488848247</v>
      </c>
      <c r="I2197" s="4">
        <f t="shared" si="141"/>
        <v>60.027777777776109</v>
      </c>
    </row>
    <row r="2198" spans="1:9" x14ac:dyDescent="0.15">
      <c r="A2198" s="11">
        <v>216.19999999999399</v>
      </c>
      <c r="B2198" s="16">
        <v>0.97</v>
      </c>
      <c r="C2198" s="11">
        <f t="shared" si="138"/>
        <v>8674.3773695291948</v>
      </c>
      <c r="D2198" s="11">
        <f t="shared" si="139"/>
        <v>246.36209565337003</v>
      </c>
      <c r="E2198" s="11">
        <f t="shared" si="140"/>
        <v>307.66774202780647</v>
      </c>
      <c r="F2198" s="11">
        <f>Speed_Calc!B$5*E2198</f>
        <v>276.90096782502582</v>
      </c>
      <c r="G2198" s="15">
        <f>Speed_Calc!G$3+Speed_Calc!G$5*A2198^2</f>
        <v>207.43718439998958</v>
      </c>
      <c r="H2198" s="7">
        <f>(F2198-G2198)/Speed_Calc!G$2*9.806</f>
        <v>0.50456434093770763</v>
      </c>
      <c r="I2198" s="4">
        <f t="shared" si="141"/>
        <v>60.055555555553887</v>
      </c>
    </row>
    <row r="2199" spans="1:9" x14ac:dyDescent="0.15">
      <c r="A2199" s="11">
        <v>216.29999999999399</v>
      </c>
      <c r="B2199" s="16">
        <v>0.97</v>
      </c>
      <c r="C2199" s="11">
        <f t="shared" si="138"/>
        <v>8678.3895699776349</v>
      </c>
      <c r="D2199" s="11">
        <f t="shared" si="139"/>
        <v>246.28633283387879</v>
      </c>
      <c r="E2199" s="11">
        <f t="shared" si="140"/>
        <v>307.4309286414661</v>
      </c>
      <c r="F2199" s="11">
        <f>Speed_Calc!B$5*E2199</f>
        <v>276.68783577731949</v>
      </c>
      <c r="G2199" s="15">
        <f>Speed_Calc!G$3+Speed_Calc!G$5*A2199^2</f>
        <v>207.61061689998954</v>
      </c>
      <c r="H2199" s="7">
        <f>(F2199-G2199)/Speed_Calc!G$2*9.806</f>
        <v>0.50175645060081298</v>
      </c>
      <c r="I2199" s="4">
        <f t="shared" si="141"/>
        <v>60.083333333331659</v>
      </c>
    </row>
    <row r="2200" spans="1:9" x14ac:dyDescent="0.15">
      <c r="A2200" s="11">
        <v>216.39999999999401</v>
      </c>
      <c r="B2200" s="16">
        <v>0.97</v>
      </c>
      <c r="C2200" s="11">
        <f t="shared" si="138"/>
        <v>8682.4017704260787</v>
      </c>
      <c r="D2200" s="11">
        <f t="shared" si="139"/>
        <v>246.20939178908594</v>
      </c>
      <c r="E2200" s="11">
        <f t="shared" si="140"/>
        <v>307.19286406217674</v>
      </c>
      <c r="F2200" s="11">
        <f>Speed_Calc!B$5*E2200</f>
        <v>276.47357765595905</v>
      </c>
      <c r="G2200" s="15">
        <f>Speed_Calc!G$3+Speed_Calc!G$5*A2200^2</f>
        <v>207.7841295999896</v>
      </c>
      <c r="H2200" s="7">
        <f>(F2200-G2200)/Speed_Calc!G$2*9.806</f>
        <v>0.4989397982495084</v>
      </c>
      <c r="I2200" s="4">
        <f t="shared" si="141"/>
        <v>60.111111111109444</v>
      </c>
    </row>
    <row r="2201" spans="1:9" x14ac:dyDescent="0.15">
      <c r="A2201" s="11">
        <v>216.499999999994</v>
      </c>
      <c r="B2201" s="16">
        <v>0.97</v>
      </c>
      <c r="C2201" s="11">
        <f t="shared" si="138"/>
        <v>8686.413970874517</v>
      </c>
      <c r="D2201" s="11">
        <f t="shared" si="139"/>
        <v>246.13126872362622</v>
      </c>
      <c r="E2201" s="11">
        <f t="shared" si="140"/>
        <v>306.95354529044312</v>
      </c>
      <c r="F2201" s="11">
        <f>Speed_Calc!B$5*E2201</f>
        <v>276.25819076139879</v>
      </c>
      <c r="G2201" s="15">
        <f>Speed_Calc!G$3+Speed_Calc!G$5*A2201^2</f>
        <v>207.95772249998956</v>
      </c>
      <c r="H2201" s="7">
        <f>(F2201-G2201)/Speed_Calc!G$2*9.806</f>
        <v>0.49611436427509548</v>
      </c>
      <c r="I2201" s="4">
        <f t="shared" si="141"/>
        <v>60.138888888887223</v>
      </c>
    </row>
    <row r="2202" spans="1:9" x14ac:dyDescent="0.15">
      <c r="A2202" s="11">
        <v>216.599999999994</v>
      </c>
      <c r="B2202" s="16">
        <v>0.97</v>
      </c>
      <c r="C2202" s="11">
        <f t="shared" si="138"/>
        <v>8690.4261713229589</v>
      </c>
      <c r="D2202" s="11">
        <f t="shared" si="139"/>
        <v>246.05195983515966</v>
      </c>
      <c r="E2202" s="11">
        <f t="shared" si="140"/>
        <v>306.71296932361474</v>
      </c>
      <c r="F2202" s="11">
        <f>Speed_Calc!B$5*E2202</f>
        <v>276.04167239125326</v>
      </c>
      <c r="G2202" s="15">
        <f>Speed_Calc!G$3+Speed_Calc!G$5*A2202^2</f>
        <v>208.13139559998956</v>
      </c>
      <c r="H2202" s="7">
        <f>(F2202-G2202)/Speed_Calc!G$2*9.806</f>
        <v>0.49328012904824575</v>
      </c>
      <c r="I2202" s="4">
        <f t="shared" si="141"/>
        <v>60.166666666664995</v>
      </c>
    </row>
    <row r="2203" spans="1:9" x14ac:dyDescent="0.15">
      <c r="A2203" s="11">
        <v>216.69999999999399</v>
      </c>
      <c r="B2203" s="16">
        <v>0.97</v>
      </c>
      <c r="C2203" s="11">
        <f t="shared" si="138"/>
        <v>8694.438371771399</v>
      </c>
      <c r="D2203" s="11">
        <f t="shared" si="139"/>
        <v>245.9714613143598</v>
      </c>
      <c r="E2203" s="11">
        <f t="shared" si="140"/>
        <v>306.4711331558791</v>
      </c>
      <c r="F2203" s="11">
        <f>Speed_Calc!B$5*E2203</f>
        <v>275.82401984029121</v>
      </c>
      <c r="G2203" s="15">
        <f>Speed_Calc!G$3+Speed_Calc!G$5*A2203^2</f>
        <v>208.30514889998955</v>
      </c>
      <c r="H2203" s="7">
        <f>(F2203-G2203)/Speed_Calc!G$2*9.806</f>
        <v>0.49043707291896155</v>
      </c>
      <c r="I2203" s="4">
        <f t="shared" si="141"/>
        <v>60.194444444442773</v>
      </c>
    </row>
    <row r="2204" spans="1:9" x14ac:dyDescent="0.15">
      <c r="A2204" s="11">
        <v>216.79999999999399</v>
      </c>
      <c r="B2204" s="16">
        <v>0.97</v>
      </c>
      <c r="C2204" s="11">
        <f t="shared" si="138"/>
        <v>8698.450572219841</v>
      </c>
      <c r="D2204" s="11">
        <f t="shared" si="139"/>
        <v>245.88976934491501</v>
      </c>
      <c r="E2204" s="11">
        <f t="shared" si="140"/>
        <v>306.22803377826983</v>
      </c>
      <c r="F2204" s="11">
        <f>Speed_Calc!B$5*E2204</f>
        <v>275.60523040044285</v>
      </c>
      <c r="G2204" s="15">
        <f>Speed_Calc!G$3+Speed_Calc!G$5*A2204^2</f>
        <v>208.47898239998952</v>
      </c>
      <c r="H2204" s="7">
        <f>(F2204-G2204)/Speed_Calc!G$2*9.806</f>
        <v>0.48758517621662617</v>
      </c>
      <c r="I2204" s="4">
        <f t="shared" si="141"/>
        <v>60.222222222220552</v>
      </c>
    </row>
    <row r="2205" spans="1:9" x14ac:dyDescent="0.15">
      <c r="A2205" s="11">
        <v>216.89999999999401</v>
      </c>
      <c r="B2205" s="16">
        <v>0.97</v>
      </c>
      <c r="C2205" s="11">
        <f t="shared" si="138"/>
        <v>8702.4627726682811</v>
      </c>
      <c r="D2205" s="11">
        <f t="shared" si="139"/>
        <v>245.80688010351579</v>
      </c>
      <c r="E2205" s="11">
        <f t="shared" si="140"/>
        <v>305.98366817865883</v>
      </c>
      <c r="F2205" s="11">
        <f>Speed_Calc!B$5*E2205</f>
        <v>275.38530136079294</v>
      </c>
      <c r="G2205" s="15">
        <f>Speed_Calc!G$3+Speed_Calc!G$5*A2205^2</f>
        <v>208.65289609998956</v>
      </c>
      <c r="H2205" s="7">
        <f>(F2205-G2205)/Speed_Calc!G$2*9.806</f>
        <v>0.48472441924995396</v>
      </c>
      <c r="I2205" s="4">
        <f t="shared" si="141"/>
        <v>60.249999999998337</v>
      </c>
    </row>
    <row r="2206" spans="1:9" x14ac:dyDescent="0.15">
      <c r="A2206" s="11">
        <v>216.999999999994</v>
      </c>
      <c r="B2206" s="16">
        <v>0.97</v>
      </c>
      <c r="C2206" s="11">
        <f t="shared" si="138"/>
        <v>8706.474973116723</v>
      </c>
      <c r="D2206" s="11">
        <f t="shared" si="139"/>
        <v>245.72278975985705</v>
      </c>
      <c r="E2206" s="11">
        <f t="shared" si="140"/>
        <v>305.73803334176614</v>
      </c>
      <c r="F2206" s="11">
        <f>Speed_Calc!B$5*E2206</f>
        <v>275.16423000758954</v>
      </c>
      <c r="G2206" s="15">
        <f>Speed_Calc!G$3+Speed_Calc!G$5*A2206^2</f>
        <v>208.82688999998953</v>
      </c>
      <c r="H2206" s="7">
        <f>(F2206-G2206)/Speed_Calc!G$2*9.806</f>
        <v>0.48185478230705603</v>
      </c>
      <c r="I2206" s="4">
        <f t="shared" si="141"/>
        <v>60.277777777776109</v>
      </c>
    </row>
    <row r="2207" spans="1:9" x14ac:dyDescent="0.15">
      <c r="A2207" s="11">
        <v>217.099999999994</v>
      </c>
      <c r="B2207" s="16">
        <v>0.97</v>
      </c>
      <c r="C2207" s="11">
        <f t="shared" si="138"/>
        <v>8710.487173565165</v>
      </c>
      <c r="D2207" s="11">
        <f t="shared" si="139"/>
        <v>245.6374944766217</v>
      </c>
      <c r="E2207" s="11">
        <f t="shared" si="140"/>
        <v>305.49112624914636</v>
      </c>
      <c r="F2207" s="11">
        <f>Speed_Calc!B$5*E2207</f>
        <v>274.94201362423172</v>
      </c>
      <c r="G2207" s="15">
        <f>Speed_Calc!G$3+Speed_Calc!G$5*A2207^2</f>
        <v>209.00096409998952</v>
      </c>
      <c r="H2207" s="7">
        <f>(F2207-G2207)/Speed_Calc!G$2*9.806</f>
        <v>0.47897624565534741</v>
      </c>
      <c r="I2207" s="4">
        <f t="shared" si="141"/>
        <v>60.305555555553887</v>
      </c>
    </row>
    <row r="2208" spans="1:9" x14ac:dyDescent="0.15">
      <c r="A2208" s="11">
        <v>217.19999999999399</v>
      </c>
      <c r="B2208" s="16">
        <v>0.97</v>
      </c>
      <c r="C2208" s="11">
        <f t="shared" si="138"/>
        <v>8714.4993740136051</v>
      </c>
      <c r="D2208" s="11">
        <f t="shared" si="139"/>
        <v>245.55099040948591</v>
      </c>
      <c r="E2208" s="11">
        <f t="shared" si="140"/>
        <v>305.24294387920361</v>
      </c>
      <c r="F2208" s="11">
        <f>Speed_Calc!B$5*E2208</f>
        <v>274.71864949128326</v>
      </c>
      <c r="G2208" s="15">
        <f>Speed_Calc!G$3+Speed_Calc!G$5*A2208^2</f>
        <v>209.17511839998951</v>
      </c>
      <c r="H2208" s="7">
        <f>(F2208-G2208)/Speed_Calc!G$2*9.806</f>
        <v>0.47608878954164918</v>
      </c>
      <c r="I2208" s="4">
        <f t="shared" si="141"/>
        <v>60.333333333331666</v>
      </c>
    </row>
    <row r="2209" spans="1:9" x14ac:dyDescent="0.15">
      <c r="A2209" s="11">
        <v>217.29999999999399</v>
      </c>
      <c r="B2209" s="16">
        <v>0.97</v>
      </c>
      <c r="C2209" s="11">
        <f t="shared" si="138"/>
        <v>8718.5115744620452</v>
      </c>
      <c r="D2209" s="11">
        <f t="shared" si="139"/>
        <v>245.46327370710452</v>
      </c>
      <c r="E2209" s="11">
        <f t="shared" si="140"/>
        <v>304.99348320717922</v>
      </c>
      <c r="F2209" s="11">
        <f>Speed_Calc!B$5*E2209</f>
        <v>274.49413488646132</v>
      </c>
      <c r="G2209" s="15">
        <f>Speed_Calc!G$3+Speed_Calc!G$5*A2209^2</f>
        <v>209.34935289998953</v>
      </c>
      <c r="H2209" s="7">
        <f>(F2209-G2209)/Speed_Calc!G$2*9.806</f>
        <v>0.47319239419210551</v>
      </c>
      <c r="I2209" s="4">
        <f t="shared" si="141"/>
        <v>60.361111111109437</v>
      </c>
    </row>
    <row r="2210" spans="1:9" x14ac:dyDescent="0.15">
      <c r="A2210" s="11">
        <v>217.39999999999401</v>
      </c>
      <c r="B2210" s="16">
        <v>0.97</v>
      </c>
      <c r="C2210" s="11">
        <f t="shared" si="138"/>
        <v>8722.5237749104872</v>
      </c>
      <c r="D2210" s="11">
        <f t="shared" si="139"/>
        <v>245.37434051111029</v>
      </c>
      <c r="E2210" s="11">
        <f t="shared" si="140"/>
        <v>304.74274120515923</v>
      </c>
      <c r="F2210" s="11">
        <f>Speed_Calc!B$5*E2210</f>
        <v>274.26846708464331</v>
      </c>
      <c r="G2210" s="15">
        <f>Speed_Calc!G$3+Speed_Calc!G$5*A2210^2</f>
        <v>209.52366759998955</v>
      </c>
      <c r="H2210" s="7">
        <f>(F2210-G2210)/Speed_Calc!G$2*9.806</f>
        <v>0.47028703981223308</v>
      </c>
      <c r="I2210" s="4">
        <f t="shared" si="141"/>
        <v>60.388888888887223</v>
      </c>
    </row>
    <row r="2211" spans="1:9" x14ac:dyDescent="0.15">
      <c r="A2211" s="11">
        <v>217.499999999994</v>
      </c>
      <c r="B2211" s="16">
        <v>0.97</v>
      </c>
      <c r="C2211" s="11">
        <f t="shared" si="138"/>
        <v>8726.5359753589273</v>
      </c>
      <c r="D2211" s="11">
        <f t="shared" si="139"/>
        <v>245.28418695610628</v>
      </c>
      <c r="E2211" s="11">
        <f t="shared" si="140"/>
        <v>304.49071484207138</v>
      </c>
      <c r="F2211" s="11">
        <f>Speed_Calc!B$5*E2211</f>
        <v>274.04164335786425</v>
      </c>
      <c r="G2211" s="15">
        <f>Speed_Calc!G$3+Speed_Calc!G$5*A2211^2</f>
        <v>209.6980624999895</v>
      </c>
      <c r="H2211" s="7">
        <f>(F2211-G2211)/Speed_Calc!G$2*9.806</f>
        <v>0.46737270658690344</v>
      </c>
      <c r="I2211" s="4">
        <f t="shared" si="141"/>
        <v>60.416666666665002</v>
      </c>
    </row>
    <row r="2212" spans="1:9" x14ac:dyDescent="0.15">
      <c r="A2212" s="11">
        <v>217.599999999994</v>
      </c>
      <c r="B2212" s="16">
        <v>0.97</v>
      </c>
      <c r="C2212" s="11">
        <f t="shared" si="138"/>
        <v>8730.5481758073674</v>
      </c>
      <c r="D2212" s="11">
        <f t="shared" si="139"/>
        <v>245.192809169659</v>
      </c>
      <c r="E2212" s="11">
        <f t="shared" si="140"/>
        <v>304.23740108368457</v>
      </c>
      <c r="F2212" s="11">
        <f>Speed_Calc!B$5*E2212</f>
        <v>273.81366097531611</v>
      </c>
      <c r="G2212" s="15">
        <f>Speed_Calc!G$3+Speed_Calc!G$5*A2212^2</f>
        <v>209.87253759998953</v>
      </c>
      <c r="H2212" s="7">
        <f>(F2212-G2212)/Speed_Calc!G$2*9.806</f>
        <v>0.46444937468033509</v>
      </c>
      <c r="I2212" s="4">
        <f t="shared" si="141"/>
        <v>60.444444444442773</v>
      </c>
    </row>
    <row r="2213" spans="1:9" x14ac:dyDescent="0.15">
      <c r="A2213" s="11">
        <v>217.69999999999399</v>
      </c>
      <c r="B2213" s="16">
        <v>0.97</v>
      </c>
      <c r="C2213" s="11">
        <f t="shared" si="138"/>
        <v>8734.5603762558094</v>
      </c>
      <c r="D2213" s="11">
        <f t="shared" si="139"/>
        <v>245.10020327229307</v>
      </c>
      <c r="E2213" s="11">
        <f t="shared" si="140"/>
        <v>303.98279689260892</v>
      </c>
      <c r="F2213" s="11">
        <f>Speed_Calc!B$5*E2213</f>
        <v>273.58451720334801</v>
      </c>
      <c r="G2213" s="15">
        <f>Speed_Calc!G$3+Speed_Calc!G$5*A2213^2</f>
        <v>210.04709289998948</v>
      </c>
      <c r="H2213" s="7">
        <f>(F2213-G2213)/Speed_Calc!G$2*9.806</f>
        <v>0.46151702423609908</v>
      </c>
      <c r="I2213" s="4">
        <f t="shared" si="141"/>
        <v>60.472222222220552</v>
      </c>
    </row>
    <row r="2214" spans="1:9" x14ac:dyDescent="0.15">
      <c r="A2214" s="11">
        <v>217.79999999999399</v>
      </c>
      <c r="B2214" s="16">
        <v>0.97</v>
      </c>
      <c r="C2214" s="11">
        <f t="shared" si="138"/>
        <v>8738.5725767042513</v>
      </c>
      <c r="D2214" s="11">
        <f t="shared" si="139"/>
        <v>245.00636537749074</v>
      </c>
      <c r="E2214" s="11">
        <f t="shared" si="140"/>
        <v>303.72689922830267</v>
      </c>
      <c r="F2214" s="11">
        <f>Speed_Calc!B$5*E2214</f>
        <v>273.35420930547241</v>
      </c>
      <c r="G2214" s="15">
        <f>Speed_Calc!G$3+Speed_Calc!G$5*A2214^2</f>
        <v>210.22172839998947</v>
      </c>
      <c r="H2214" s="7">
        <f>(F2214-G2214)/Speed_Calc!G$2*9.806</f>
        <v>0.45857563537715973</v>
      </c>
      <c r="I2214" s="4">
        <f t="shared" si="141"/>
        <v>60.49999999999833</v>
      </c>
    </row>
    <row r="2215" spans="1:9" x14ac:dyDescent="0.15">
      <c r="A2215" s="11">
        <v>217.89999999999401</v>
      </c>
      <c r="B2215" s="16">
        <v>0.97</v>
      </c>
      <c r="C2215" s="11">
        <f t="shared" si="138"/>
        <v>8742.5847771526915</v>
      </c>
      <c r="D2215" s="11">
        <f t="shared" si="139"/>
        <v>244.91129159167554</v>
      </c>
      <c r="E2215" s="11">
        <f t="shared" si="140"/>
        <v>303.46970504705928</v>
      </c>
      <c r="F2215" s="11">
        <f>Speed_Calc!B$5*E2215</f>
        <v>273.12273454235338</v>
      </c>
      <c r="G2215" s="15">
        <f>Speed_Calc!G$3+Speed_Calc!G$5*A2215^2</f>
        <v>210.39644409998954</v>
      </c>
      <c r="H2215" s="7">
        <f>(F2215-G2215)/Speed_Calc!G$2*9.806</f>
        <v>0.45562518820579245</v>
      </c>
      <c r="I2215" s="4">
        <f t="shared" si="141"/>
        <v>60.527777777776109</v>
      </c>
    </row>
    <row r="2216" spans="1:9" x14ac:dyDescent="0.15">
      <c r="A2216" s="11">
        <v>217.999999999994</v>
      </c>
      <c r="B2216" s="16">
        <v>0.97</v>
      </c>
      <c r="C2216" s="11">
        <f t="shared" si="138"/>
        <v>8746.5969776011334</v>
      </c>
      <c r="D2216" s="11">
        <f t="shared" si="139"/>
        <v>244.8149780142158</v>
      </c>
      <c r="E2216" s="11">
        <f t="shared" si="140"/>
        <v>303.21121130201874</v>
      </c>
      <c r="F2216" s="11">
        <f>Speed_Calc!B$5*E2216</f>
        <v>272.89009017181689</v>
      </c>
      <c r="G2216" s="15">
        <f>Speed_Calc!G$3+Speed_Calc!G$5*A2216^2</f>
        <v>210.5712399999895</v>
      </c>
      <c r="H2216" s="7">
        <f>(F2216-G2216)/Speed_Calc!G$2*9.806</f>
        <v>0.45266566280365877</v>
      </c>
      <c r="I2216" s="4">
        <f t="shared" si="141"/>
        <v>60.555555555553887</v>
      </c>
    </row>
    <row r="2217" spans="1:9" x14ac:dyDescent="0.15">
      <c r="A2217" s="11">
        <v>218.099999999994</v>
      </c>
      <c r="B2217" s="16">
        <v>0.97</v>
      </c>
      <c r="C2217" s="11">
        <f t="shared" si="138"/>
        <v>8750.6091780495735</v>
      </c>
      <c r="D2217" s="11">
        <f t="shared" si="139"/>
        <v>244.71742073741285</v>
      </c>
      <c r="E2217" s="11">
        <f t="shared" si="140"/>
        <v>302.9514149431605</v>
      </c>
      <c r="F2217" s="11">
        <f>Speed_Calc!B$5*E2217</f>
        <v>272.65627344884444</v>
      </c>
      <c r="G2217" s="15">
        <f>Speed_Calc!G$3+Speed_Calc!G$5*A2217^2</f>
        <v>210.74611609998948</v>
      </c>
      <c r="H2217" s="7">
        <f>(F2217-G2217)/Speed_Calc!G$2*9.806</f>
        <v>0.44969703923175686</v>
      </c>
      <c r="I2217" s="4">
        <f t="shared" si="141"/>
        <v>60.583333333331666</v>
      </c>
    </row>
    <row r="2218" spans="1:9" x14ac:dyDescent="0.15">
      <c r="A2218" s="11">
        <v>218.19999999999399</v>
      </c>
      <c r="B2218" s="16">
        <v>0.97</v>
      </c>
      <c r="C2218" s="11">
        <f t="shared" si="138"/>
        <v>8754.6213784980155</v>
      </c>
      <c r="D2218" s="11">
        <f t="shared" si="139"/>
        <v>244.61861584649944</v>
      </c>
      <c r="E2218" s="11">
        <f t="shared" si="140"/>
        <v>302.69031291730829</v>
      </c>
      <c r="F2218" s="11">
        <f>Speed_Calc!B$5*E2218</f>
        <v>272.42128162557748</v>
      </c>
      <c r="G2218" s="15">
        <f>Speed_Calc!G$3+Speed_Calc!G$5*A2218^2</f>
        <v>210.92107239998947</v>
      </c>
      <c r="H2218" s="7">
        <f>(F2218-G2218)/Speed_Calc!G$2*9.806</f>
        <v>0.44671929753045631</v>
      </c>
      <c r="I2218" s="4">
        <f t="shared" si="141"/>
        <v>60.611111111109437</v>
      </c>
    </row>
    <row r="2219" spans="1:9" x14ac:dyDescent="0.15">
      <c r="A2219" s="11">
        <v>218.29999999999399</v>
      </c>
      <c r="B2219" s="16">
        <v>0.97</v>
      </c>
      <c r="C2219" s="11">
        <f t="shared" si="138"/>
        <v>8758.6335789464556</v>
      </c>
      <c r="D2219" s="11">
        <f t="shared" si="139"/>
        <v>244.51855941963061</v>
      </c>
      <c r="E2219" s="11">
        <f t="shared" si="140"/>
        <v>302.42790216812693</v>
      </c>
      <c r="F2219" s="11">
        <f>Speed_Calc!B$5*E2219</f>
        <v>272.18511195131424</v>
      </c>
      <c r="G2219" s="15">
        <f>Speed_Calc!G$3+Speed_Calc!G$5*A2219^2</f>
        <v>211.09610889998945</v>
      </c>
      <c r="H2219" s="7">
        <f>(F2219-G2219)/Speed_Calc!G$2*9.806</f>
        <v>0.44373241771947475</v>
      </c>
      <c r="I2219" s="4">
        <f t="shared" si="141"/>
        <v>60.638888888887216</v>
      </c>
    </row>
    <row r="2220" spans="1:9" x14ac:dyDescent="0.15">
      <c r="A2220" s="11">
        <v>218.39999999999401</v>
      </c>
      <c r="B2220" s="16">
        <v>0.97</v>
      </c>
      <c r="C2220" s="11">
        <f t="shared" si="138"/>
        <v>8762.6457793948975</v>
      </c>
      <c r="D2220" s="11">
        <f t="shared" si="139"/>
        <v>244.41724752788076</v>
      </c>
      <c r="E2220" s="11">
        <f t="shared" si="140"/>
        <v>302.16417963612469</v>
      </c>
      <c r="F2220" s="11">
        <f>Speed_Calc!B$5*E2220</f>
        <v>271.94776167251223</v>
      </c>
      <c r="G2220" s="15">
        <f>Speed_Calc!G$3+Speed_Calc!G$5*A2220^2</f>
        <v>211.27122559998949</v>
      </c>
      <c r="H2220" s="7">
        <f>(F2220-G2220)/Speed_Calc!G$2*9.806</f>
        <v>0.44073637979789471</v>
      </c>
      <c r="I2220" s="4">
        <f t="shared" si="141"/>
        <v>60.666666666665002</v>
      </c>
    </row>
    <row r="2221" spans="1:9" x14ac:dyDescent="0.15">
      <c r="A2221" s="11">
        <v>218.499999999994</v>
      </c>
      <c r="B2221" s="16">
        <v>0.97</v>
      </c>
      <c r="C2221" s="11">
        <f t="shared" si="138"/>
        <v>8766.6579798433395</v>
      </c>
      <c r="D2221" s="11">
        <f t="shared" si="139"/>
        <v>244.31467623523415</v>
      </c>
      <c r="E2221" s="11">
        <f t="shared" si="140"/>
        <v>301.89914225864999</v>
      </c>
      <c r="F2221" s="11">
        <f>Speed_Calc!B$5*E2221</f>
        <v>271.70922803278501</v>
      </c>
      <c r="G2221" s="15">
        <f>Speed_Calc!G$3+Speed_Calc!G$5*A2221^2</f>
        <v>211.44642249998947</v>
      </c>
      <c r="H2221" s="7">
        <f>(F2221-G2221)/Speed_Calc!G$2*9.806</f>
        <v>0.43773116374414295</v>
      </c>
      <c r="I2221" s="4">
        <f t="shared" si="141"/>
        <v>60.69444444444278</v>
      </c>
    </row>
    <row r="2222" spans="1:9" x14ac:dyDescent="0.15">
      <c r="A2222" s="11">
        <v>218.599999999994</v>
      </c>
      <c r="B2222" s="16">
        <v>0.97</v>
      </c>
      <c r="C2222" s="11">
        <f t="shared" si="138"/>
        <v>8770.6701802917778</v>
      </c>
      <c r="D2222" s="11">
        <f t="shared" si="139"/>
        <v>244.2108415985808</v>
      </c>
      <c r="E2222" s="11">
        <f t="shared" si="140"/>
        <v>301.63278696989306</v>
      </c>
      <c r="F2222" s="11">
        <f>Speed_Calc!B$5*E2222</f>
        <v>271.46950827290374</v>
      </c>
      <c r="G2222" s="15">
        <f>Speed_Calc!G$3+Speed_Calc!G$5*A2222^2</f>
        <v>211.62169959998946</v>
      </c>
      <c r="H2222" s="7">
        <f>(F2222-G2222)/Speed_Calc!G$2*9.806</f>
        <v>0.43471674951599809</v>
      </c>
      <c r="I2222" s="4">
        <f t="shared" si="141"/>
        <v>60.722222222220552</v>
      </c>
    </row>
    <row r="2223" spans="1:9" x14ac:dyDescent="0.15">
      <c r="A2223" s="11">
        <v>218.69999999999399</v>
      </c>
      <c r="B2223" s="16">
        <v>0.97</v>
      </c>
      <c r="C2223" s="11">
        <f t="shared" si="138"/>
        <v>8774.6823807402216</v>
      </c>
      <c r="D2223" s="11">
        <f t="shared" si="139"/>
        <v>244.1057396677177</v>
      </c>
      <c r="E2223" s="11">
        <f t="shared" si="140"/>
        <v>301.36511070089432</v>
      </c>
      <c r="F2223" s="11">
        <f>Speed_Calc!B$5*E2223</f>
        <v>271.22859963080492</v>
      </c>
      <c r="G2223" s="15">
        <f>Speed_Calc!G$3+Speed_Calc!G$5*A2223^2</f>
        <v>211.79705689998943</v>
      </c>
      <c r="H2223" s="7">
        <f>(F2223-G2223)/Speed_Calc!G$2*9.806</f>
        <v>0.43169311705064944</v>
      </c>
      <c r="I2223" s="4">
        <f t="shared" si="141"/>
        <v>60.74999999999833</v>
      </c>
    </row>
    <row r="2224" spans="1:9" x14ac:dyDescent="0.15">
      <c r="A2224" s="11">
        <v>218.79999999999399</v>
      </c>
      <c r="B2224" s="16">
        <v>0.97</v>
      </c>
      <c r="C2224" s="11">
        <f t="shared" si="138"/>
        <v>8778.6945811886617</v>
      </c>
      <c r="D2224" s="11">
        <f t="shared" si="139"/>
        <v>243.99936648532508</v>
      </c>
      <c r="E2224" s="11">
        <f t="shared" si="140"/>
        <v>301.09611037952283</v>
      </c>
      <c r="F2224" s="11">
        <f>Speed_Calc!B$5*E2224</f>
        <v>270.98649934157055</v>
      </c>
      <c r="G2224" s="15">
        <f>Speed_Calc!G$3+Speed_Calc!G$5*A2224^2</f>
        <v>211.97249439998944</v>
      </c>
      <c r="H2224" s="7">
        <f>(F2224-G2224)/Speed_Calc!G$2*9.806</f>
        <v>0.42866024626455135</v>
      </c>
      <c r="I2224" s="4">
        <f t="shared" si="141"/>
        <v>60.777777777776109</v>
      </c>
    </row>
    <row r="2225" spans="1:9" x14ac:dyDescent="0.15">
      <c r="A2225" s="11">
        <v>218.89999999999401</v>
      </c>
      <c r="B2225" s="16">
        <v>0.97</v>
      </c>
      <c r="C2225" s="11">
        <f t="shared" si="138"/>
        <v>8782.7067816371018</v>
      </c>
      <c r="D2225" s="11">
        <f t="shared" si="139"/>
        <v>243.89171808698057</v>
      </c>
      <c r="E2225" s="11">
        <f t="shared" si="140"/>
        <v>300.82578293050051</v>
      </c>
      <c r="F2225" s="11">
        <f>Speed_Calc!B$5*E2225</f>
        <v>270.74320463745045</v>
      </c>
      <c r="G2225" s="15">
        <f>Speed_Calc!G$3+Speed_Calc!G$5*A2225^2</f>
        <v>212.14801209998947</v>
      </c>
      <c r="H2225" s="7">
        <f>(F2225-G2225)/Speed_Calc!G$2*9.806</f>
        <v>0.42561811705358688</v>
      </c>
      <c r="I2225" s="4">
        <f t="shared" si="141"/>
        <v>60.805555555553887</v>
      </c>
    </row>
    <row r="2226" spans="1:9" x14ac:dyDescent="0.15">
      <c r="A2226" s="11">
        <v>218.999999999994</v>
      </c>
      <c r="B2226" s="16">
        <v>0.97</v>
      </c>
      <c r="C2226" s="11">
        <f t="shared" si="138"/>
        <v>8786.7189820855419</v>
      </c>
      <c r="D2226" s="11">
        <f t="shared" si="139"/>
        <v>243.78279050114119</v>
      </c>
      <c r="E2226" s="11">
        <f t="shared" si="140"/>
        <v>300.55412527538783</v>
      </c>
      <c r="F2226" s="11">
        <f>Speed_Calc!B$5*E2226</f>
        <v>270.49871274784908</v>
      </c>
      <c r="G2226" s="15">
        <f>Speed_Calc!G$3+Speed_Calc!G$5*A2226^2</f>
        <v>212.32360999998946</v>
      </c>
      <c r="H2226" s="7">
        <f>(F2226-G2226)/Speed_Calc!G$2*9.806</f>
        <v>0.42256670929297141</v>
      </c>
      <c r="I2226" s="4">
        <f t="shared" si="141"/>
        <v>60.833333333331666</v>
      </c>
    </row>
    <row r="2227" spans="1:9" x14ac:dyDescent="0.15">
      <c r="A2227" s="11">
        <v>219.099999999994</v>
      </c>
      <c r="B2227" s="16">
        <v>0.97</v>
      </c>
      <c r="C2227" s="11">
        <f t="shared" si="138"/>
        <v>8790.7311825339857</v>
      </c>
      <c r="D2227" s="11">
        <f t="shared" si="139"/>
        <v>243.67257974914003</v>
      </c>
      <c r="E2227" s="11">
        <f t="shared" si="140"/>
        <v>300.28113433258608</v>
      </c>
      <c r="F2227" s="11">
        <f>Speed_Calc!B$5*E2227</f>
        <v>270.25302089932745</v>
      </c>
      <c r="G2227" s="15">
        <f>Speed_Calc!G$3+Speed_Calc!G$5*A2227^2</f>
        <v>212.49928809998943</v>
      </c>
      <c r="H2227" s="7">
        <f>(F2227-G2227)/Speed_Calc!G$2*9.806</f>
        <v>0.41950600283726563</v>
      </c>
      <c r="I2227" s="4">
        <f t="shared" si="141"/>
        <v>60.861111111109444</v>
      </c>
    </row>
    <row r="2228" spans="1:9" x14ac:dyDescent="0.15">
      <c r="A2228" s="11">
        <v>219.19999999999399</v>
      </c>
      <c r="B2228" s="16">
        <v>0.97</v>
      </c>
      <c r="C2228" s="11">
        <f t="shared" si="138"/>
        <v>8794.7433829824222</v>
      </c>
      <c r="D2228" s="11">
        <f t="shared" si="139"/>
        <v>243.56108184518382</v>
      </c>
      <c r="E2228" s="11">
        <f t="shared" si="140"/>
        <v>300.0068070173424</v>
      </c>
      <c r="F2228" s="11">
        <f>Speed_Calc!B$5*E2228</f>
        <v>270.00612631560818</v>
      </c>
      <c r="G2228" s="15">
        <f>Speed_Calc!G$3+Speed_Calc!G$5*A2228^2</f>
        <v>212.67504639998941</v>
      </c>
      <c r="H2228" s="7">
        <f>(F2228-G2228)/Speed_Calc!G$2*9.806</f>
        <v>0.41643597752041306</v>
      </c>
      <c r="I2228" s="4">
        <f t="shared" si="141"/>
        <v>60.888888888887216</v>
      </c>
    </row>
    <row r="2229" spans="1:9" x14ac:dyDescent="0.15">
      <c r="A2229" s="11">
        <v>219.29999999999399</v>
      </c>
      <c r="B2229" s="16">
        <v>0.97</v>
      </c>
      <c r="C2229" s="11">
        <f t="shared" si="138"/>
        <v>8798.7555834308641</v>
      </c>
      <c r="D2229" s="11">
        <f t="shared" si="139"/>
        <v>243.44829279634195</v>
      </c>
      <c r="E2229" s="11">
        <f t="shared" si="140"/>
        <v>299.73114024174259</v>
      </c>
      <c r="F2229" s="11">
        <f>Speed_Calc!B$5*E2229</f>
        <v>269.75802621756833</v>
      </c>
      <c r="G2229" s="15">
        <f>Speed_Calc!G$3+Speed_Calc!G$5*A2229^2</f>
        <v>212.85088489998941</v>
      </c>
      <c r="H2229" s="7">
        <f>(F2229-G2229)/Speed_Calc!G$2*9.806</f>
        <v>0.413356613155688</v>
      </c>
      <c r="I2229" s="4">
        <f t="shared" si="141"/>
        <v>60.916666666664995</v>
      </c>
    </row>
    <row r="2230" spans="1:9" x14ac:dyDescent="0.15">
      <c r="A2230" s="11">
        <v>219.39999999999401</v>
      </c>
      <c r="B2230" s="16">
        <v>0.97</v>
      </c>
      <c r="C2230" s="11">
        <f t="shared" si="138"/>
        <v>8802.7677838793097</v>
      </c>
      <c r="D2230" s="11">
        <f t="shared" si="139"/>
        <v>243.33420860254478</v>
      </c>
      <c r="E2230" s="11">
        <f t="shared" si="140"/>
        <v>299.45413091471681</v>
      </c>
      <c r="F2230" s="11">
        <f>Speed_Calc!B$5*E2230</f>
        <v>269.50871782324515</v>
      </c>
      <c r="G2230" s="15">
        <f>Speed_Calc!G$3+Speed_Calc!G$5*A2230^2</f>
        <v>213.02680359998945</v>
      </c>
      <c r="H2230" s="7">
        <f>(F2230-G2230)/Speed_Calc!G$2*9.806</f>
        <v>0.41026788953573728</v>
      </c>
      <c r="I2230" s="4">
        <f t="shared" si="141"/>
        <v>60.94444444444278</v>
      </c>
    </row>
    <row r="2231" spans="1:9" x14ac:dyDescent="0.15">
      <c r="A2231" s="11">
        <v>219.499999999994</v>
      </c>
      <c r="B2231" s="16">
        <v>0.97</v>
      </c>
      <c r="C2231" s="11">
        <f t="shared" si="138"/>
        <v>8806.7799843277462</v>
      </c>
      <c r="D2231" s="11">
        <f t="shared" si="139"/>
        <v>243.21882525657543</v>
      </c>
      <c r="E2231" s="11">
        <f t="shared" si="140"/>
        <v>299.17577594203732</v>
      </c>
      <c r="F2231" s="11">
        <f>Speed_Calc!B$5*E2231</f>
        <v>269.25819834783357</v>
      </c>
      <c r="G2231" s="15">
        <f>Speed_Calc!G$3+Speed_Calc!G$5*A2231^2</f>
        <v>213.20280249998942</v>
      </c>
      <c r="H2231" s="7">
        <f>(F2231-G2231)/Speed_Calc!G$2*9.806</f>
        <v>0.40716978643256274</v>
      </c>
      <c r="I2231" s="4">
        <f t="shared" si="141"/>
        <v>60.972222222220552</v>
      </c>
    </row>
    <row r="2232" spans="1:9" x14ac:dyDescent="0.15">
      <c r="A2232" s="11">
        <v>219.599999999994</v>
      </c>
      <c r="B2232" s="16">
        <v>0.97</v>
      </c>
      <c r="C2232" s="11">
        <f t="shared" si="138"/>
        <v>8810.79218477619</v>
      </c>
      <c r="D2232" s="11">
        <f t="shared" si="139"/>
        <v>243.10213874406284</v>
      </c>
      <c r="E2232" s="11">
        <f t="shared" si="140"/>
        <v>298.89607222631497</v>
      </c>
      <c r="F2232" s="11">
        <f>Speed_Calc!B$5*E2232</f>
        <v>269.0064650036835</v>
      </c>
      <c r="G2232" s="15">
        <f>Speed_Calc!G$3+Speed_Calc!G$5*A2232^2</f>
        <v>213.3788815999894</v>
      </c>
      <c r="H2232" s="7">
        <f>(F2232-G2232)/Speed_Calc!G$2*9.806</f>
        <v>0.40406228359749952</v>
      </c>
      <c r="I2232" s="4">
        <f t="shared" si="141"/>
        <v>60.99999999999833</v>
      </c>
    </row>
    <row r="2233" spans="1:9" x14ac:dyDescent="0.15">
      <c r="A2233" s="11">
        <v>219.69999999999399</v>
      </c>
      <c r="B2233" s="16">
        <v>0.97</v>
      </c>
      <c r="C2233" s="11">
        <f t="shared" si="138"/>
        <v>8814.8043852246301</v>
      </c>
      <c r="D2233" s="11">
        <f t="shared" si="139"/>
        <v>242.98414504348403</v>
      </c>
      <c r="E2233" s="11">
        <f t="shared" si="140"/>
        <v>298.61501666701179</v>
      </c>
      <c r="F2233" s="11">
        <f>Speed_Calc!B$5*E2233</f>
        <v>268.75351500031064</v>
      </c>
      <c r="G2233" s="15">
        <f>Speed_Calc!G$3+Speed_Calc!G$5*A2233^2</f>
        <v>213.55504089998942</v>
      </c>
      <c r="H2233" s="7">
        <f>(F2233-G2233)/Speed_Calc!G$2*9.806</f>
        <v>0.40094536076129617</v>
      </c>
      <c r="I2233" s="4">
        <f t="shared" si="141"/>
        <v>61.027777777776109</v>
      </c>
    </row>
    <row r="2234" spans="1:9" x14ac:dyDescent="0.15">
      <c r="A2234" s="11">
        <v>219.79999999999399</v>
      </c>
      <c r="B2234" s="16">
        <v>0.97</v>
      </c>
      <c r="C2234" s="11">
        <f t="shared" si="138"/>
        <v>8818.8165856730702</v>
      </c>
      <c r="D2234" s="11">
        <f t="shared" si="139"/>
        <v>242.86484012614241</v>
      </c>
      <c r="E2234" s="11">
        <f t="shared" si="140"/>
        <v>298.33260616041974</v>
      </c>
      <c r="F2234" s="11">
        <f>Speed_Calc!B$5*E2234</f>
        <v>268.49934554437777</v>
      </c>
      <c r="G2234" s="15">
        <f>Speed_Calc!G$3+Speed_Calc!G$5*A2234^2</f>
        <v>213.7312803999894</v>
      </c>
      <c r="H2234" s="7">
        <f>(F2234-G2234)/Speed_Calc!G$2*9.806</f>
        <v>0.39781899763397949</v>
      </c>
      <c r="I2234" s="4">
        <f t="shared" si="141"/>
        <v>61.05555555555388</v>
      </c>
    </row>
    <row r="2235" spans="1:9" x14ac:dyDescent="0.15">
      <c r="A2235" s="11">
        <v>219.89999999999401</v>
      </c>
      <c r="B2235" s="16">
        <v>0.97</v>
      </c>
      <c r="C2235" s="11">
        <f t="shared" si="138"/>
        <v>8822.8287861215103</v>
      </c>
      <c r="D2235" s="11">
        <f t="shared" si="139"/>
        <v>242.74421995618002</v>
      </c>
      <c r="E2235" s="11">
        <f t="shared" si="140"/>
        <v>298.04883759968351</v>
      </c>
      <c r="F2235" s="11">
        <f>Speed_Calc!B$5*E2235</f>
        <v>268.24395383971518</v>
      </c>
      <c r="G2235" s="15">
        <f>Speed_Calc!G$3+Speed_Calc!G$5*A2235^2</f>
        <v>213.90760009998942</v>
      </c>
      <c r="H2235" s="7">
        <f>(F2235-G2235)/Speed_Calc!G$2*9.806</f>
        <v>0.39468317390500052</v>
      </c>
      <c r="I2235" s="4">
        <f t="shared" si="141"/>
        <v>61.083333333331666</v>
      </c>
    </row>
    <row r="2236" spans="1:9" x14ac:dyDescent="0.15">
      <c r="A2236" s="11">
        <v>219.999999999994</v>
      </c>
      <c r="B2236" s="16">
        <v>0.97</v>
      </c>
      <c r="C2236" s="11">
        <f t="shared" si="138"/>
        <v>8826.8409865699541</v>
      </c>
      <c r="D2236" s="11">
        <f t="shared" si="139"/>
        <v>242.62228049055889</v>
      </c>
      <c r="E2236" s="11">
        <f t="shared" si="140"/>
        <v>297.76370787478493</v>
      </c>
      <c r="F2236" s="11">
        <f>Speed_Calc!B$5*E2236</f>
        <v>267.98733708730646</v>
      </c>
      <c r="G2236" s="15">
        <f>Speed_Calc!G$3+Speed_Calc!G$5*A2236^2</f>
        <v>214.0839999999894</v>
      </c>
      <c r="H2236" s="7">
        <f>(F2236-G2236)/Speed_Calc!G$2*9.806</f>
        <v>0.39153786924313411</v>
      </c>
      <c r="I2236" s="4">
        <f t="shared" si="141"/>
        <v>61.111111111109444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Traveling_Line</vt:lpstr>
      <vt:lpstr>Speed_Calc</vt:lpstr>
      <vt:lpstr>ENG_Calc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桑野僚大</dc:creator>
  <cp:lastModifiedBy>桑野僚大</cp:lastModifiedBy>
  <dcterms:created xsi:type="dcterms:W3CDTF">2018-11-18T06:32:41Z</dcterms:created>
  <dcterms:modified xsi:type="dcterms:W3CDTF">2018-11-23T07:57:16Z</dcterms:modified>
</cp:coreProperties>
</file>