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wano\Documents\LapTimeSim\"/>
    </mc:Choice>
  </mc:AlternateContent>
  <bookViews>
    <workbookView xWindow="1860" yWindow="0" windowWidth="18270" windowHeight="7920" activeTab="1"/>
  </bookViews>
  <sheets>
    <sheet name="Traveling Line" sheetId="1" r:id="rId1"/>
    <sheet name="Speed Cal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13" i="2"/>
  <c r="S13" i="2"/>
  <c r="R14" i="2"/>
  <c r="S14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18" i="2"/>
  <c r="S18" i="2"/>
  <c r="B16" i="2" s="1"/>
  <c r="R19" i="2"/>
  <c r="S19" i="2"/>
  <c r="B17" i="2" s="1"/>
  <c r="R20" i="2"/>
  <c r="S20" i="2"/>
  <c r="B18" i="2" s="1"/>
  <c r="R21" i="2"/>
  <c r="S21" i="2"/>
  <c r="B19" i="2" s="1"/>
  <c r="R22" i="2"/>
  <c r="S22" i="2"/>
  <c r="B20" i="2" s="1"/>
  <c r="R23" i="2"/>
  <c r="S23" i="2"/>
  <c r="B21" i="2" s="1"/>
  <c r="R24" i="2"/>
  <c r="S24" i="2"/>
  <c r="B22" i="2" s="1"/>
  <c r="R25" i="2"/>
  <c r="S25" i="2"/>
  <c r="B23" i="2" s="1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S15" i="2"/>
  <c r="S16" i="2"/>
  <c r="S17" i="2"/>
  <c r="B15" i="2" s="1"/>
  <c r="R16" i="2"/>
  <c r="R17" i="2"/>
  <c r="R15" i="2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 l="1"/>
  <c r="H7" i="1"/>
  <c r="H8" i="1"/>
  <c r="H9" i="1"/>
  <c r="H10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I5" i="1" l="1"/>
  <c r="K5" i="1" s="1"/>
  <c r="J5" i="1"/>
  <c r="G6" i="1"/>
  <c r="G7" i="1" l="1"/>
  <c r="I6" i="1"/>
  <c r="J6" i="1" l="1"/>
  <c r="E6" i="1" s="1"/>
  <c r="K6" i="1"/>
  <c r="F6" i="1" s="1"/>
  <c r="G8" i="1"/>
  <c r="I7" i="1"/>
  <c r="J7" i="1" l="1"/>
  <c r="E7" i="1" s="1"/>
  <c r="K7" i="1"/>
  <c r="F7" i="1" s="1"/>
  <c r="G9" i="1"/>
  <c r="I8" i="1"/>
  <c r="J8" i="1" l="1"/>
  <c r="E8" i="1" s="1"/>
  <c r="K8" i="1"/>
  <c r="F8" i="1" s="1"/>
  <c r="G10" i="1"/>
  <c r="I9" i="1"/>
  <c r="I10" i="1" l="1"/>
  <c r="J10" i="1" s="1"/>
  <c r="G11" i="1"/>
  <c r="J9" i="1"/>
  <c r="E9" i="1" s="1"/>
  <c r="K9" i="1"/>
  <c r="F9" i="1" s="1"/>
  <c r="K10" i="1" l="1"/>
  <c r="F10" i="1" s="1"/>
  <c r="G12" i="1"/>
  <c r="I11" i="1"/>
  <c r="E10" i="1"/>
  <c r="K11" i="1" l="1"/>
  <c r="F11" i="1" s="1"/>
  <c r="J11" i="1"/>
  <c r="E11" i="1" s="1"/>
  <c r="G13" i="1"/>
  <c r="I12" i="1"/>
  <c r="J12" i="1" l="1"/>
  <c r="E12" i="1" s="1"/>
  <c r="K12" i="1"/>
  <c r="F12" i="1" s="1"/>
  <c r="G14" i="1"/>
  <c r="I13" i="1"/>
  <c r="I14" i="1" l="1"/>
  <c r="G15" i="1"/>
  <c r="J13" i="1"/>
  <c r="E13" i="1" s="1"/>
  <c r="K13" i="1"/>
  <c r="F13" i="1" s="1"/>
  <c r="I15" i="1" l="1"/>
  <c r="G16" i="1"/>
  <c r="K14" i="1"/>
  <c r="F14" i="1" s="1"/>
  <c r="J14" i="1"/>
  <c r="E14" i="1" s="1"/>
  <c r="K15" i="1" l="1"/>
  <c r="F15" i="1" s="1"/>
  <c r="J15" i="1"/>
  <c r="E15" i="1" s="1"/>
  <c r="I16" i="1"/>
  <c r="G17" i="1"/>
  <c r="K16" i="1" l="1"/>
  <c r="F16" i="1" s="1"/>
  <c r="J16" i="1"/>
  <c r="E16" i="1" s="1"/>
  <c r="G18" i="1"/>
  <c r="I17" i="1"/>
  <c r="K17" i="1" l="1"/>
  <c r="F17" i="1" s="1"/>
  <c r="J17" i="1"/>
  <c r="E17" i="1" s="1"/>
  <c r="G19" i="1"/>
  <c r="I18" i="1"/>
  <c r="J18" i="1" l="1"/>
  <c r="E18" i="1" s="1"/>
  <c r="K18" i="1"/>
  <c r="F18" i="1" s="1"/>
  <c r="G20" i="1"/>
  <c r="I19" i="1"/>
  <c r="J19" i="1" l="1"/>
  <c r="E19" i="1" s="1"/>
  <c r="K19" i="1"/>
  <c r="F19" i="1" s="1"/>
  <c r="G21" i="1"/>
  <c r="I20" i="1"/>
  <c r="J20" i="1" l="1"/>
  <c r="E20" i="1" s="1"/>
  <c r="K20" i="1"/>
  <c r="F20" i="1" s="1"/>
  <c r="I21" i="1"/>
  <c r="G22" i="1"/>
  <c r="G23" i="1" l="1"/>
  <c r="I22" i="1"/>
  <c r="K21" i="1"/>
  <c r="F21" i="1" s="1"/>
  <c r="J21" i="1"/>
  <c r="E21" i="1" s="1"/>
  <c r="K22" i="1" l="1"/>
  <c r="F22" i="1" s="1"/>
  <c r="J22" i="1"/>
  <c r="E22" i="1" s="1"/>
  <c r="I23" i="1"/>
  <c r="G24" i="1"/>
  <c r="G25" i="1" l="1"/>
  <c r="I24" i="1"/>
  <c r="K23" i="1"/>
  <c r="F23" i="1" s="1"/>
  <c r="J23" i="1"/>
  <c r="E23" i="1" s="1"/>
  <c r="I25" i="1" l="1"/>
  <c r="G26" i="1"/>
  <c r="K24" i="1"/>
  <c r="F24" i="1" s="1"/>
  <c r="J24" i="1"/>
  <c r="E24" i="1" s="1"/>
  <c r="K25" i="1"/>
  <c r="J25" i="1"/>
  <c r="G27" i="1" l="1"/>
  <c r="I26" i="1"/>
  <c r="E25" i="1"/>
  <c r="F25" i="1"/>
  <c r="J26" i="1" l="1"/>
  <c r="E26" i="1" s="1"/>
  <c r="K26" i="1"/>
  <c r="F26" i="1" s="1"/>
  <c r="G28" i="1"/>
  <c r="I27" i="1"/>
  <c r="J27" i="1" l="1"/>
  <c r="K27" i="1"/>
  <c r="F27" i="1" s="1"/>
  <c r="G29" i="1"/>
  <c r="I28" i="1"/>
  <c r="E27" i="1"/>
  <c r="J28" i="1" l="1"/>
  <c r="E28" i="1" s="1"/>
  <c r="K28" i="1"/>
  <c r="F28" i="1" s="1"/>
  <c r="G30" i="1"/>
  <c r="I29" i="1"/>
  <c r="K29" i="1" l="1"/>
  <c r="F29" i="1" s="1"/>
  <c r="J29" i="1"/>
  <c r="E29" i="1" s="1"/>
  <c r="G31" i="1"/>
  <c r="I30" i="1"/>
  <c r="G32" i="1" l="1"/>
  <c r="I31" i="1"/>
  <c r="J30" i="1"/>
  <c r="E30" i="1" s="1"/>
  <c r="K30" i="1"/>
  <c r="F30" i="1" s="1"/>
  <c r="J31" i="1" l="1"/>
  <c r="E31" i="1" s="1"/>
  <c r="K31" i="1"/>
  <c r="F31" i="1" s="1"/>
  <c r="G33" i="1"/>
  <c r="I32" i="1"/>
  <c r="J32" i="1" l="1"/>
  <c r="E32" i="1" s="1"/>
  <c r="K32" i="1"/>
  <c r="F32" i="1" s="1"/>
  <c r="G34" i="1"/>
  <c r="I33" i="1"/>
  <c r="J33" i="1" l="1"/>
  <c r="E33" i="1" s="1"/>
  <c r="K33" i="1"/>
  <c r="F33" i="1" s="1"/>
  <c r="I34" i="1"/>
  <c r="G35" i="1"/>
  <c r="G36" i="1" l="1"/>
  <c r="I35" i="1"/>
  <c r="J34" i="1"/>
  <c r="E34" i="1" s="1"/>
  <c r="K34" i="1"/>
  <c r="F34" i="1" s="1"/>
  <c r="J35" i="1" l="1"/>
  <c r="E35" i="1" s="1"/>
  <c r="K35" i="1"/>
  <c r="F35" i="1" s="1"/>
  <c r="G37" i="1"/>
  <c r="I36" i="1"/>
  <c r="J36" i="1" l="1"/>
  <c r="E36" i="1" s="1"/>
  <c r="K36" i="1"/>
  <c r="F36" i="1" s="1"/>
  <c r="G38" i="1"/>
  <c r="I37" i="1"/>
  <c r="K37" i="1" l="1"/>
  <c r="F37" i="1" s="1"/>
  <c r="J37" i="1"/>
  <c r="E37" i="1" s="1"/>
  <c r="G39" i="1"/>
  <c r="I38" i="1"/>
  <c r="J38" i="1" l="1"/>
  <c r="E38" i="1" s="1"/>
  <c r="K38" i="1"/>
  <c r="F38" i="1" s="1"/>
  <c r="G40" i="1"/>
  <c r="I39" i="1"/>
  <c r="J39" i="1" l="1"/>
  <c r="E39" i="1" s="1"/>
  <c r="K39" i="1"/>
  <c r="F39" i="1" s="1"/>
  <c r="I40" i="1"/>
  <c r="G41" i="1"/>
  <c r="G42" i="1" l="1"/>
  <c r="I41" i="1"/>
  <c r="J40" i="1"/>
  <c r="E40" i="1" s="1"/>
  <c r="K40" i="1"/>
  <c r="F40" i="1" s="1"/>
  <c r="K41" i="1" l="1"/>
  <c r="F41" i="1" s="1"/>
  <c r="J41" i="1"/>
  <c r="E41" i="1" s="1"/>
  <c r="G43" i="1"/>
  <c r="I42" i="1"/>
  <c r="J42" i="1" l="1"/>
  <c r="E42" i="1" s="1"/>
  <c r="K42" i="1"/>
  <c r="F42" i="1" s="1"/>
  <c r="G44" i="1"/>
  <c r="I43" i="1"/>
  <c r="J43" i="1" l="1"/>
  <c r="E43" i="1" s="1"/>
  <c r="K43" i="1"/>
  <c r="F43" i="1" s="1"/>
  <c r="G45" i="1"/>
  <c r="I44" i="1"/>
  <c r="J44" i="1" l="1"/>
  <c r="E44" i="1" s="1"/>
  <c r="K44" i="1"/>
  <c r="F44" i="1" s="1"/>
  <c r="G46" i="1"/>
  <c r="I45" i="1"/>
  <c r="K45" i="1" l="1"/>
  <c r="F45" i="1" s="1"/>
  <c r="J45" i="1"/>
  <c r="E45" i="1" s="1"/>
  <c r="G47" i="1"/>
  <c r="I46" i="1"/>
  <c r="K46" i="1" l="1"/>
  <c r="F46" i="1" s="1"/>
  <c r="J46" i="1"/>
  <c r="E46" i="1" s="1"/>
  <c r="I47" i="1"/>
  <c r="G48" i="1"/>
  <c r="G49" i="1" l="1"/>
  <c r="I48" i="1"/>
  <c r="J47" i="1"/>
  <c r="E47" i="1" s="1"/>
  <c r="K47" i="1"/>
  <c r="F47" i="1" s="1"/>
  <c r="K48" i="1" l="1"/>
  <c r="F48" i="1" s="1"/>
  <c r="J48" i="1"/>
  <c r="E48" i="1" s="1"/>
  <c r="G50" i="1"/>
  <c r="I49" i="1"/>
  <c r="J49" i="1" l="1"/>
  <c r="E49" i="1" s="1"/>
  <c r="K49" i="1"/>
  <c r="F49" i="1" s="1"/>
  <c r="G51" i="1"/>
  <c r="I50" i="1"/>
  <c r="J50" i="1" l="1"/>
  <c r="E50" i="1" s="1"/>
  <c r="K50" i="1"/>
  <c r="F50" i="1" s="1"/>
  <c r="G52" i="1"/>
  <c r="I51" i="1"/>
  <c r="K51" i="1" l="1"/>
  <c r="F51" i="1" s="1"/>
  <c r="J51" i="1"/>
  <c r="E51" i="1" s="1"/>
  <c r="I52" i="1"/>
  <c r="G53" i="1"/>
  <c r="G54" i="1" l="1"/>
  <c r="I53" i="1"/>
  <c r="K52" i="1"/>
  <c r="F52" i="1" s="1"/>
  <c r="J52" i="1"/>
  <c r="E52" i="1" s="1"/>
  <c r="K53" i="1" l="1"/>
  <c r="F53" i="1" s="1"/>
  <c r="J53" i="1"/>
  <c r="E53" i="1" s="1"/>
  <c r="G55" i="1"/>
  <c r="I54" i="1"/>
  <c r="J54" i="1" l="1"/>
  <c r="E54" i="1" s="1"/>
  <c r="K54" i="1"/>
  <c r="F54" i="1" s="1"/>
  <c r="G56" i="1"/>
  <c r="I55" i="1"/>
  <c r="K55" i="1" l="1"/>
  <c r="F55" i="1" s="1"/>
  <c r="J55" i="1"/>
  <c r="E55" i="1" s="1"/>
  <c r="I56" i="1"/>
  <c r="G57" i="1"/>
  <c r="K56" i="1" l="1"/>
  <c r="F56" i="1" s="1"/>
  <c r="J56" i="1"/>
  <c r="E56" i="1" s="1"/>
  <c r="G58" i="1"/>
  <c r="I57" i="1"/>
  <c r="J57" i="1" l="1"/>
  <c r="E57" i="1" s="1"/>
  <c r="K57" i="1"/>
  <c r="F57" i="1" s="1"/>
  <c r="G59" i="1"/>
  <c r="I58" i="1"/>
  <c r="J58" i="1" l="1"/>
  <c r="E58" i="1" s="1"/>
  <c r="K58" i="1"/>
  <c r="F58" i="1" s="1"/>
  <c r="G60" i="1"/>
  <c r="I59" i="1"/>
  <c r="G61" i="1" l="1"/>
  <c r="I60" i="1"/>
  <c r="J59" i="1"/>
  <c r="E59" i="1" s="1"/>
  <c r="K59" i="1"/>
  <c r="F59" i="1" s="1"/>
  <c r="K60" i="1" l="1"/>
  <c r="F60" i="1" s="1"/>
  <c r="J60" i="1"/>
  <c r="E60" i="1" s="1"/>
  <c r="G62" i="1"/>
  <c r="I61" i="1"/>
  <c r="J61" i="1" l="1"/>
  <c r="E61" i="1" s="1"/>
  <c r="K61" i="1"/>
  <c r="F61" i="1" s="1"/>
  <c r="G63" i="1"/>
  <c r="I62" i="1"/>
  <c r="J62" i="1" l="1"/>
  <c r="E62" i="1" s="1"/>
  <c r="K62" i="1"/>
  <c r="F62" i="1" s="1"/>
  <c r="G64" i="1"/>
  <c r="I63" i="1"/>
  <c r="J63" i="1" l="1"/>
  <c r="E63" i="1" s="1"/>
  <c r="K63" i="1"/>
  <c r="F63" i="1" s="1"/>
  <c r="G65" i="1"/>
  <c r="I64" i="1"/>
  <c r="K64" i="1" l="1"/>
  <c r="F64" i="1" s="1"/>
  <c r="J64" i="1"/>
  <c r="E64" i="1" s="1"/>
  <c r="G66" i="1"/>
  <c r="I65" i="1"/>
  <c r="J65" i="1" l="1"/>
  <c r="E65" i="1" s="1"/>
  <c r="K65" i="1"/>
  <c r="F65" i="1" s="1"/>
  <c r="G67" i="1"/>
  <c r="I66" i="1"/>
  <c r="K66" i="1" l="1"/>
  <c r="F66" i="1" s="1"/>
  <c r="J66" i="1"/>
  <c r="E66" i="1" s="1"/>
  <c r="G68" i="1"/>
  <c r="I67" i="1"/>
  <c r="J67" i="1" l="1"/>
  <c r="E67" i="1" s="1"/>
  <c r="K67" i="1"/>
  <c r="F67" i="1" s="1"/>
  <c r="G69" i="1"/>
  <c r="I68" i="1"/>
  <c r="J68" i="1" l="1"/>
  <c r="E68" i="1" s="1"/>
  <c r="K68" i="1"/>
  <c r="F68" i="1" s="1"/>
  <c r="G70" i="1"/>
  <c r="I69" i="1"/>
  <c r="J69" i="1" l="1"/>
  <c r="E69" i="1" s="1"/>
  <c r="K69" i="1"/>
  <c r="F69" i="1" s="1"/>
  <c r="G71" i="1"/>
  <c r="I70" i="1"/>
  <c r="K70" i="1" l="1"/>
  <c r="F70" i="1" s="1"/>
  <c r="J70" i="1"/>
  <c r="E70" i="1" s="1"/>
  <c r="I71" i="1"/>
  <c r="G72" i="1"/>
  <c r="I72" i="1" l="1"/>
  <c r="G73" i="1"/>
  <c r="J71" i="1"/>
  <c r="E71" i="1" s="1"/>
  <c r="K71" i="1"/>
  <c r="F71" i="1" s="1"/>
  <c r="G74" i="1" l="1"/>
  <c r="I73" i="1"/>
  <c r="J72" i="1"/>
  <c r="E72" i="1" s="1"/>
  <c r="K72" i="1"/>
  <c r="F72" i="1" s="1"/>
  <c r="J73" i="1" l="1"/>
  <c r="E73" i="1" s="1"/>
  <c r="K73" i="1"/>
  <c r="F73" i="1" s="1"/>
  <c r="I74" i="1"/>
  <c r="G75" i="1"/>
  <c r="G76" i="1" l="1"/>
  <c r="I75" i="1"/>
  <c r="K74" i="1"/>
  <c r="F74" i="1" s="1"/>
  <c r="J74" i="1"/>
  <c r="E74" i="1" s="1"/>
  <c r="K75" i="1" l="1"/>
  <c r="F75" i="1" s="1"/>
  <c r="J75" i="1"/>
  <c r="E75" i="1" s="1"/>
  <c r="I76" i="1"/>
  <c r="G77" i="1"/>
  <c r="G78" i="1" l="1"/>
  <c r="I77" i="1"/>
  <c r="J76" i="1"/>
  <c r="E76" i="1" s="1"/>
  <c r="K76" i="1"/>
  <c r="F76" i="1" s="1"/>
  <c r="J77" i="1" l="1"/>
  <c r="E77" i="1" s="1"/>
  <c r="K77" i="1"/>
  <c r="F77" i="1" s="1"/>
  <c r="G79" i="1"/>
  <c r="I78" i="1"/>
  <c r="K78" i="1" l="1"/>
  <c r="F78" i="1" s="1"/>
  <c r="J78" i="1"/>
  <c r="E78" i="1" s="1"/>
  <c r="G80" i="1"/>
  <c r="I79" i="1"/>
  <c r="K79" i="1" l="1"/>
  <c r="F79" i="1" s="1"/>
  <c r="J79" i="1"/>
  <c r="E79" i="1" s="1"/>
  <c r="I80" i="1"/>
  <c r="G81" i="1"/>
  <c r="G82" i="1" l="1"/>
  <c r="I81" i="1"/>
  <c r="J80" i="1"/>
  <c r="E80" i="1" s="1"/>
  <c r="K80" i="1"/>
  <c r="F80" i="1" s="1"/>
  <c r="K81" i="1" l="1"/>
  <c r="F81" i="1" s="1"/>
  <c r="J81" i="1"/>
  <c r="E81" i="1" s="1"/>
  <c r="G83" i="1"/>
  <c r="I82" i="1"/>
  <c r="K82" i="1" l="1"/>
  <c r="F82" i="1" s="1"/>
  <c r="J82" i="1"/>
  <c r="E82" i="1" s="1"/>
  <c r="I83" i="1"/>
  <c r="G84" i="1"/>
  <c r="G85" i="1" l="1"/>
  <c r="I85" i="1" s="1"/>
  <c r="I84" i="1"/>
  <c r="J83" i="1"/>
  <c r="E83" i="1" s="1"/>
  <c r="K83" i="1"/>
  <c r="F83" i="1" s="1"/>
  <c r="J84" i="1" l="1"/>
  <c r="E84" i="1" s="1"/>
  <c r="K84" i="1"/>
  <c r="F84" i="1" s="1"/>
  <c r="J85" i="1"/>
  <c r="E85" i="1" s="1"/>
  <c r="K85" i="1"/>
  <c r="F85" i="1" l="1"/>
</calcChain>
</file>

<file path=xl/sharedStrings.xml><?xml version="1.0" encoding="utf-8"?>
<sst xmlns="http://schemas.openxmlformats.org/spreadsheetml/2006/main" count="79" uniqueCount="64">
  <si>
    <t>距離</t>
    <rPh sb="0" eb="2">
      <t>キョリ</t>
    </rPh>
    <phoneticPr fontId="1"/>
  </si>
  <si>
    <t>曲率半径</t>
    <rPh sb="0" eb="2">
      <t>キョクリツ</t>
    </rPh>
    <rPh sb="2" eb="4">
      <t>ハンケイ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</si>
  <si>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</si>
  <si>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</si>
  <si>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積算角度</t>
    <rPh sb="0" eb="2">
      <t>セキサン</t>
    </rPh>
    <rPh sb="2" eb="4">
      <t>カクド</t>
    </rPh>
    <phoneticPr fontId="1"/>
  </si>
  <si>
    <t>角度変化</t>
    <rPh sb="0" eb="2">
      <t>カクド</t>
    </rPh>
    <rPh sb="2" eb="4">
      <t>ヘンカ</t>
    </rPh>
    <phoneticPr fontId="1"/>
  </si>
  <si>
    <t>角度差</t>
    <rPh sb="0" eb="2">
      <t>カクド</t>
    </rPh>
    <rPh sb="2" eb="3">
      <t>サ</t>
    </rPh>
    <phoneticPr fontId="1"/>
  </si>
  <si>
    <t>横変位</t>
    <rPh sb="0" eb="1">
      <t>ヨコ</t>
    </rPh>
    <rPh sb="1" eb="3">
      <t>ヘンイ</t>
    </rPh>
    <phoneticPr fontId="1"/>
  </si>
  <si>
    <t>縦変位</t>
    <rPh sb="0" eb="1">
      <t>タテ</t>
    </rPh>
    <rPh sb="1" eb="3">
      <t>ヘンイ</t>
    </rPh>
    <phoneticPr fontId="1"/>
  </si>
  <si>
    <t>L</t>
    <phoneticPr fontId="1"/>
  </si>
  <si>
    <t>m</t>
    <phoneticPr fontId="1"/>
  </si>
  <si>
    <t>ΔL</t>
    <phoneticPr fontId="1"/>
  </si>
  <si>
    <t>X</t>
    <phoneticPr fontId="1"/>
  </si>
  <si>
    <t>Y</t>
    <phoneticPr fontId="1"/>
  </si>
  <si>
    <t>θ</t>
    <phoneticPr fontId="1"/>
  </si>
  <si>
    <t>Φ</t>
    <phoneticPr fontId="1"/>
  </si>
  <si>
    <t>β</t>
    <phoneticPr fontId="1"/>
  </si>
  <si>
    <t>ΔX</t>
    <phoneticPr fontId="1"/>
  </si>
  <si>
    <t>ΔY</t>
    <phoneticPr fontId="1"/>
  </si>
  <si>
    <t>m</t>
    <phoneticPr fontId="1"/>
  </si>
  <si>
    <t>rad</t>
    <phoneticPr fontId="1"/>
  </si>
  <si>
    <t>m</t>
    <phoneticPr fontId="1"/>
  </si>
  <si>
    <t>m</t>
    <phoneticPr fontId="1"/>
  </si>
  <si>
    <t>最大横G</t>
    <rPh sb="0" eb="2">
      <t>サイダイ</t>
    </rPh>
    <rPh sb="2" eb="3">
      <t>ヨコ</t>
    </rPh>
    <phoneticPr fontId="1"/>
  </si>
  <si>
    <t>最大減速G</t>
    <rPh sb="0" eb="2">
      <t>サイダイ</t>
    </rPh>
    <rPh sb="2" eb="4">
      <t>ゲンソク</t>
    </rPh>
    <phoneticPr fontId="1"/>
  </si>
  <si>
    <t>最大加速G</t>
    <rPh sb="0" eb="2">
      <t>サイダイ</t>
    </rPh>
    <rPh sb="2" eb="4">
      <t>カソク</t>
    </rPh>
    <phoneticPr fontId="1"/>
  </si>
  <si>
    <t>出力補正</t>
    <rPh sb="0" eb="2">
      <t>シュツリョク</t>
    </rPh>
    <rPh sb="2" eb="4">
      <t>ホセイ</t>
    </rPh>
    <phoneticPr fontId="1"/>
  </si>
  <si>
    <t>横G抵抗</t>
    <rPh sb="0" eb="1">
      <t>ヨコ</t>
    </rPh>
    <rPh sb="2" eb="4">
      <t>テイコウ</t>
    </rPh>
    <phoneticPr fontId="1"/>
  </si>
  <si>
    <t>最高速度</t>
    <rPh sb="0" eb="2">
      <t>サイコウ</t>
    </rPh>
    <rPh sb="2" eb="4">
      <t>ソクド</t>
    </rPh>
    <phoneticPr fontId="1"/>
  </si>
  <si>
    <t>区間数</t>
    <rPh sb="0" eb="2">
      <t>クカン</t>
    </rPh>
    <rPh sb="2" eb="3">
      <t>スウ</t>
    </rPh>
    <phoneticPr fontId="1"/>
  </si>
  <si>
    <t>車両重量</t>
    <rPh sb="0" eb="2">
      <t>シャリョウ</t>
    </rPh>
    <rPh sb="2" eb="4">
      <t>ジュウリョウ</t>
    </rPh>
    <phoneticPr fontId="1"/>
  </si>
  <si>
    <t>走行抵抗(0 km/h)</t>
    <rPh sb="0" eb="2">
      <t>ソウコウ</t>
    </rPh>
    <rPh sb="2" eb="4">
      <t>テイコウ</t>
    </rPh>
    <phoneticPr fontId="1"/>
  </si>
  <si>
    <t>走行抵抗(180 km/h)</t>
    <rPh sb="0" eb="2">
      <t>ソウコウ</t>
    </rPh>
    <rPh sb="2" eb="4">
      <t>テイコウ</t>
    </rPh>
    <phoneticPr fontId="1"/>
  </si>
  <si>
    <t>走行抵抗係数</t>
    <rPh sb="0" eb="2">
      <t>ソウコウ</t>
    </rPh>
    <rPh sb="2" eb="4">
      <t>テイコウ</t>
    </rPh>
    <rPh sb="4" eb="6">
      <t>ケイスウ</t>
    </rPh>
    <phoneticPr fontId="1"/>
  </si>
  <si>
    <t>kg</t>
    <phoneticPr fontId="1"/>
  </si>
  <si>
    <t>kgf</t>
    <phoneticPr fontId="1"/>
  </si>
  <si>
    <t>kgf/(km/h)2</t>
    <phoneticPr fontId="1"/>
  </si>
  <si>
    <t>axmax</t>
    <phoneticPr fontId="1"/>
  </si>
  <si>
    <t>aydmax</t>
    <phoneticPr fontId="1"/>
  </si>
  <si>
    <t>ayamax</t>
    <phoneticPr fontId="1"/>
  </si>
  <si>
    <t>ke</t>
    <phoneticPr fontId="1"/>
  </si>
  <si>
    <t>kxg</t>
    <phoneticPr fontId="1"/>
  </si>
  <si>
    <t>Vmax</t>
    <phoneticPr fontId="1"/>
  </si>
  <si>
    <t>P</t>
    <phoneticPr fontId="1"/>
  </si>
  <si>
    <t>合計時間</t>
    <rPh sb="0" eb="2">
      <t>ゴウケイ</t>
    </rPh>
    <rPh sb="2" eb="4">
      <t>ジカン</t>
    </rPh>
    <phoneticPr fontId="1"/>
  </si>
  <si>
    <t>Accele Cal</t>
    <phoneticPr fontId="1"/>
  </si>
  <si>
    <t>Decele Cal</t>
    <phoneticPr fontId="1"/>
  </si>
  <si>
    <t>sec</t>
    <phoneticPr fontId="1"/>
  </si>
  <si>
    <t>横G速度</t>
    <rPh sb="0" eb="1">
      <t>ヨコ</t>
    </rPh>
    <rPh sb="2" eb="4">
      <t>ソクド</t>
    </rPh>
    <phoneticPr fontId="1"/>
  </si>
  <si>
    <t>速度</t>
    <rPh sb="0" eb="2">
      <t>ソクド</t>
    </rPh>
    <phoneticPr fontId="1"/>
  </si>
  <si>
    <t>速度増加</t>
    <rPh sb="0" eb="2">
      <t>ソクド</t>
    </rPh>
    <rPh sb="2" eb="4">
      <t>ゾウカ</t>
    </rPh>
    <phoneticPr fontId="1"/>
  </si>
  <si>
    <t>区間時間</t>
    <rPh sb="0" eb="2">
      <t>クカン</t>
    </rPh>
    <rPh sb="2" eb="4">
      <t>ジカン</t>
    </rPh>
    <phoneticPr fontId="1"/>
  </si>
  <si>
    <t>横G</t>
    <rPh sb="0" eb="1">
      <t>ヨコ</t>
    </rPh>
    <phoneticPr fontId="1"/>
  </si>
  <si>
    <t>前後G</t>
    <rPh sb="0" eb="2">
      <t>ゼンゴ</t>
    </rPh>
    <phoneticPr fontId="1"/>
  </si>
  <si>
    <t>タイヤ
使用率</t>
    <rPh sb="4" eb="6">
      <t>シヨウ</t>
    </rPh>
    <rPh sb="6" eb="7">
      <t>リツ</t>
    </rPh>
    <phoneticPr fontId="1"/>
  </si>
  <si>
    <t>ENG加速</t>
    <rPh sb="3" eb="5">
      <t>カソク</t>
    </rPh>
    <phoneticPr fontId="1"/>
  </si>
  <si>
    <t>タイヤ
使用率</t>
    <rPh sb="4" eb="7">
      <t>シヨウリツ</t>
    </rPh>
    <phoneticPr fontId="1"/>
  </si>
  <si>
    <t>計算速度</t>
    <rPh sb="0" eb="2">
      <t>ケイサン</t>
    </rPh>
    <rPh sb="2" eb="4">
      <t>ソクド</t>
    </rPh>
    <phoneticPr fontId="1"/>
  </si>
  <si>
    <t>時間</t>
    <rPh sb="0" eb="2">
      <t>ジカン</t>
    </rPh>
    <phoneticPr fontId="1"/>
  </si>
  <si>
    <t>減速計算</t>
    <rPh sb="0" eb="2">
      <t>ゲンソク</t>
    </rPh>
    <rPh sb="2" eb="4">
      <t>ケイサン</t>
    </rPh>
    <phoneticPr fontId="1"/>
  </si>
  <si>
    <t>加速計算</t>
    <rPh sb="0" eb="2">
      <t>カソク</t>
    </rPh>
    <rPh sb="2" eb="4">
      <t>ケイサン</t>
    </rPh>
    <phoneticPr fontId="1"/>
  </si>
  <si>
    <t>最終結果</t>
    <rPh sb="0" eb="2">
      <t>サイシュウ</t>
    </rPh>
    <rPh sb="2" eb="4">
      <t>ケッカ</t>
    </rPh>
    <phoneticPr fontId="1"/>
  </si>
  <si>
    <t>Vymax</t>
    <phoneticPr fontId="1"/>
  </si>
  <si>
    <t>m/s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</si>
</sst>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9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'Traveling Line'!$E$5:$E$85</c:f>
              <c:numCache>
                <c:formatCode>0.000</c:formatCode>
                <c:ptCount val="81"/>
                <c:pt idx="0">
                  <c:v>0</c:v>
                </c:pt>
                <c:pt idx="1">
                  <c:v>-1.398165980169729</c:v>
                </c:pt>
                <c:pt idx="2">
                  <c:v>-2.8203170288780539</c:v>
                </c:pt>
                <c:pt idx="3">
                  <c:v>-4.2664175924228278</c:v>
                </c:pt>
                <c:pt idx="4">
                  <c:v>-5.7364315183652792</c:v>
                </c:pt>
                <c:pt idx="5">
                  <c:v>-7.2303220564338222</c:v>
                </c:pt>
                <c:pt idx="6">
                  <c:v>-8.7480518594428123</c:v>
                </c:pt>
                <c:pt idx="7">
                  <c:v>-10.289582984226223</c:v>
                </c:pt>
                <c:pt idx="8">
                  <c:v>-11.854876892586223</c:v>
                </c:pt>
                <c:pt idx="9">
                  <c:v>-13.443894452256629</c:v>
                </c:pt>
                <c:pt idx="10">
                  <c:v>-15.056595937881209</c:v>
                </c:pt>
                <c:pt idx="11">
                  <c:v>-16.692941032006818</c:v>
                </c:pt>
                <c:pt idx="12">
                  <c:v>-18.352888826091331</c:v>
                </c:pt>
                <c:pt idx="13">
                  <c:v>-20.036397821526347</c:v>
                </c:pt>
                <c:pt idx="14">
                  <c:v>-21.743425930674665</c:v>
                </c:pt>
                <c:pt idx="15">
                  <c:v>-23.473930477922465</c:v>
                </c:pt>
                <c:pt idx="16">
                  <c:v>-25.227868200746197</c:v>
                </c:pt>
                <c:pt idx="17">
                  <c:v>-27.005195250794142</c:v>
                </c:pt>
                <c:pt idx="18">
                  <c:v>-28.805867194982614</c:v>
                </c:pt>
                <c:pt idx="19">
                  <c:v>-30.629839016606795</c:v>
                </c:pt>
                <c:pt idx="20">
                  <c:v>-32.477065116466143</c:v>
                </c:pt>
                <c:pt idx="21">
                  <c:v>-34.347499314004367</c:v>
                </c:pt>
                <c:pt idx="22">
                  <c:v>-36.241094848463952</c:v>
                </c:pt>
                <c:pt idx="23">
                  <c:v>-38.157804380055161</c:v>
                </c:pt>
                <c:pt idx="24">
                  <c:v>-40.097579991139533</c:v>
                </c:pt>
                <c:pt idx="25">
                  <c:v>-42.060373187427821</c:v>
                </c:pt>
                <c:pt idx="26">
                  <c:v>-44.046134899192346</c:v>
                </c:pt>
                <c:pt idx="27">
                  <c:v>-46.054815482493737</c:v>
                </c:pt>
                <c:pt idx="28">
                  <c:v>-48.086364720422026</c:v>
                </c:pt>
                <c:pt idx="29">
                  <c:v>-50.140731824352081</c:v>
                </c:pt>
                <c:pt idx="30">
                  <c:v>-52.217865435213305</c:v>
                </c:pt>
                <c:pt idx="31">
                  <c:v>-54.317713624773603</c:v>
                </c:pt>
                <c:pt idx="32">
                  <c:v>-56.44022389693761</c:v>
                </c:pt>
                <c:pt idx="33">
                  <c:v>-58.58534318905906</c:v>
                </c:pt>
                <c:pt idx="34">
                  <c:v>-60.753017873267382</c:v>
                </c:pt>
                <c:pt idx="35">
                  <c:v>-62.943193757808366</c:v>
                </c:pt>
                <c:pt idx="36">
                  <c:v>-65.155816088398979</c:v>
                </c:pt>
                <c:pt idx="37">
                  <c:v>-67.390829549596191</c:v>
                </c:pt>
                <c:pt idx="38">
                  <c:v>-69.648178266179869</c:v>
                </c:pt>
                <c:pt idx="39">
                  <c:v>-71.927805804549678</c:v>
                </c:pt>
                <c:pt idx="40">
                  <c:v>-74.2296551741359</c:v>
                </c:pt>
                <c:pt idx="41">
                  <c:v>-76.553668828824172</c:v>
                </c:pt>
                <c:pt idx="42">
                  <c:v>-78.899788668394166</c:v>
                </c:pt>
                <c:pt idx="43">
                  <c:v>-81.267956039972091</c:v>
                </c:pt>
                <c:pt idx="44">
                  <c:v>-83.658111739497002</c:v>
                </c:pt>
                <c:pt idx="45">
                  <c:v>-86.070196013200885</c:v>
                </c:pt>
                <c:pt idx="46">
                  <c:v>-88.504148559102532</c:v>
                </c:pt>
                <c:pt idx="47">
                  <c:v>-90.959908528515072</c:v>
                </c:pt>
                <c:pt idx="48">
                  <c:v>-93.437414527567171</c:v>
                </c:pt>
                <c:pt idx="49">
                  <c:v>-95.936604618737888</c:v>
                </c:pt>
                <c:pt idx="50">
                  <c:v>-98.457416322405109</c:v>
                </c:pt>
                <c:pt idx="51">
                  <c:v>-100.99978661840754</c:v>
                </c:pt>
                <c:pt idx="52">
                  <c:v>-103.56365194762019</c:v>
                </c:pt>
                <c:pt idx="53">
                  <c:v>-106.14894821354336</c:v>
                </c:pt>
                <c:pt idx="54">
                  <c:v>-108.75561078390507</c:v>
                </c:pt>
                <c:pt idx="55">
                  <c:v>-111.38357449227681</c:v>
                </c:pt>
                <c:pt idx="56">
                  <c:v>-114.03277363970274</c:v>
                </c:pt>
                <c:pt idx="57">
                  <c:v>-116.70314199634215</c:v>
                </c:pt>
                <c:pt idx="58">
                  <c:v>-119.39461280312523</c:v>
                </c:pt>
                <c:pt idx="59">
                  <c:v>-122.10711877342196</c:v>
                </c:pt>
                <c:pt idx="60">
                  <c:v>-124.84059209472439</c:v>
                </c:pt>
                <c:pt idx="61">
                  <c:v>-127.59496443034183</c:v>
                </c:pt>
                <c:pt idx="62">
                  <c:v>-130.37016692110936</c:v>
                </c:pt>
                <c:pt idx="63">
                  <c:v>-133.16613018710925</c:v>
                </c:pt>
                <c:pt idx="64">
                  <c:v>-135.98278432940546</c:v>
                </c:pt>
                <c:pt idx="65">
                  <c:v>-138.82005893179115</c:v>
                </c:pt>
                <c:pt idx="66">
                  <c:v>-141.67788306254903</c:v>
                </c:pt>
                <c:pt idx="67">
                  <c:v>-144.55618527622468</c:v>
                </c:pt>
                <c:pt idx="68">
                  <c:v>-147.45489361541266</c:v>
                </c:pt>
                <c:pt idx="69">
                  <c:v>-150.37393561255547</c:v>
                </c:pt>
                <c:pt idx="70">
                  <c:v>-153.31323829175523</c:v>
                </c:pt>
                <c:pt idx="71">
                  <c:v>-156.27272817059801</c:v>
                </c:pt>
                <c:pt idx="72">
                  <c:v>-159.252331261991</c:v>
                </c:pt>
                <c:pt idx="73">
                  <c:v>-162.25197307601212</c:v>
                </c:pt>
                <c:pt idx="74">
                  <c:v>-165.27157862177222</c:v>
                </c:pt>
                <c:pt idx="75">
                  <c:v>-168.31107240928995</c:v>
                </c:pt>
                <c:pt idx="76">
                  <c:v>-171.37037845137894</c:v>
                </c:pt>
                <c:pt idx="77">
                  <c:v>-174.44942026554745</c:v>
                </c:pt>
                <c:pt idx="78">
                  <c:v>-177.54812087591048</c:v>
                </c:pt>
                <c:pt idx="79">
                  <c:v>-180.6664028151142</c:v>
                </c:pt>
                <c:pt idx="80">
                  <c:v>-183.80418812627252</c:v>
                </c:pt>
              </c:numCache>
            </c:numRef>
          </c:xVal>
          <c:yVal>
            <c:numRef>
              <c:f>'Traveling Line'!$F$5:$F$85</c:f>
              <c:numCache>
                <c:formatCode>0.000</c:formatCode>
                <c:ptCount val="81"/>
                <c:pt idx="0">
                  <c:v>0</c:v>
                </c:pt>
                <c:pt idx="1">
                  <c:v>-4.8005291175672644</c:v>
                </c:pt>
                <c:pt idx="2">
                  <c:v>-9.5940074278731462</c:v>
                </c:pt>
                <c:pt idx="3">
                  <c:v>-14.380315094209546</c:v>
                </c:pt>
                <c:pt idx="4">
                  <c:v>-19.159332459134095</c:v>
                </c:pt>
                <c:pt idx="5">
                  <c:v>-23.930940047461576</c:v>
                </c:pt>
                <c:pt idx="6">
                  <c:v>-28.695018569250802</c:v>
                </c:pt>
                <c:pt idx="7">
                  <c:v>-33.451448922786852</c:v>
                </c:pt>
                <c:pt idx="8">
                  <c:v>-38.200112197558624</c:v>
                </c:pt>
                <c:pt idx="9">
                  <c:v>-42.940889677231574</c:v>
                </c:pt>
                <c:pt idx="10">
                  <c:v>-47.673662842615627</c:v>
                </c:pt>
                <c:pt idx="11">
                  <c:v>-52.398313374628145</c:v>
                </c:pt>
                <c:pt idx="12">
                  <c:v>-57.114723157251902</c:v>
                </c:pt>
                <c:pt idx="13">
                  <c:v>-61.822774280487977</c:v>
                </c:pt>
                <c:pt idx="14">
                  <c:v>-66.522349043303507</c:v>
                </c:pt>
                <c:pt idx="15">
                  <c:v>-71.213329956574185</c:v>
                </c:pt>
                <c:pt idx="16">
                  <c:v>-75.895599746021503</c:v>
                </c:pt>
                <c:pt idx="17">
                  <c:v>-80.569041355144591</c:v>
                </c:pt>
                <c:pt idx="18">
                  <c:v>-85.233537948146633</c:v>
                </c:pt>
                <c:pt idx="19">
                  <c:v>-89.888972912855735</c:v>
                </c:pt>
                <c:pt idx="20">
                  <c:v>-94.535229863640268</c:v>
                </c:pt>
                <c:pt idx="21">
                  <c:v>-99.172192644318443</c:v>
                </c:pt>
                <c:pt idx="22">
                  <c:v>-103.79974533106225</c:v>
                </c:pt>
                <c:pt idx="23">
                  <c:v>-108.41777223529554</c:v>
                </c:pt>
                <c:pt idx="24">
                  <c:v>-113.02615790658623</c:v>
                </c:pt>
                <c:pt idx="25">
                  <c:v>-117.62478713553257</c:v>
                </c:pt>
                <c:pt idx="26">
                  <c:v>-122.21354495664333</c:v>
                </c:pt>
                <c:pt idx="27">
                  <c:v>-126.79231665121199</c:v>
                </c:pt>
                <c:pt idx="28">
                  <c:v>-131.36098775018465</c:v>
                </c:pt>
                <c:pt idx="29">
                  <c:v>-135.9194440370218</c:v>
                </c:pt>
                <c:pt idx="30">
                  <c:v>-140.46757155055369</c:v>
                </c:pt>
                <c:pt idx="31">
                  <c:v>-145.00525658782936</c:v>
                </c:pt>
                <c:pt idx="32">
                  <c:v>-149.53238570695922</c:v>
                </c:pt>
                <c:pt idx="33">
                  <c:v>-154.04884572995107</c:v>
                </c:pt>
                <c:pt idx="34">
                  <c:v>-158.55452374553957</c:v>
                </c:pt>
                <c:pt idx="35">
                  <c:v>-163.04930711200899</c:v>
                </c:pt>
                <c:pt idx="36">
                  <c:v>-167.53308346000929</c:v>
                </c:pt>
                <c:pt idx="37">
                  <c:v>-172.00574069536529</c:v>
                </c:pt>
                <c:pt idx="38">
                  <c:v>-176.46716700187906</c:v>
                </c:pt>
                <c:pt idx="39">
                  <c:v>-180.91725084412531</c:v>
                </c:pt>
                <c:pt idx="40">
                  <c:v>-185.35588097023975</c:v>
                </c:pt>
                <c:pt idx="41">
                  <c:v>-189.7829464147004</c:v>
                </c:pt>
                <c:pt idx="42">
                  <c:v>-194.19833650110175</c:v>
                </c:pt>
                <c:pt idx="43">
                  <c:v>-198.60194084492159</c:v>
                </c:pt>
                <c:pt idx="44">
                  <c:v>-202.99364935628066</c:v>
                </c:pt>
                <c:pt idx="45">
                  <c:v>-207.37335224269492</c:v>
                </c:pt>
                <c:pt idx="46">
                  <c:v>-211.74094001182033</c:v>
                </c:pt>
                <c:pt idx="47">
                  <c:v>-216.09630347419014</c:v>
                </c:pt>
                <c:pt idx="48">
                  <c:v>-220.43933374594462</c:v>
                </c:pt>
                <c:pt idx="49">
                  <c:v>-224.7699222515532</c:v>
                </c:pt>
                <c:pt idx="50">
                  <c:v>-229.08796072652879</c:v>
                </c:pt>
                <c:pt idx="51">
                  <c:v>-233.3933412201344</c:v>
                </c:pt>
                <c:pt idx="52">
                  <c:v>-237.68595609808193</c:v>
                </c:pt>
                <c:pt idx="53">
                  <c:v>-241.96569804522301</c:v>
                </c:pt>
                <c:pt idx="54">
                  <c:v>-246.23246006823183</c:v>
                </c:pt>
                <c:pt idx="55">
                  <c:v>-250.48613549828008</c:v>
                </c:pt>
                <c:pt idx="56">
                  <c:v>-254.72661799370354</c:v>
                </c:pt>
                <c:pt idx="57">
                  <c:v>-258.9538015426607</c:v>
                </c:pt>
                <c:pt idx="58">
                  <c:v>-263.16758046578298</c:v>
                </c:pt>
                <c:pt idx="59">
                  <c:v>-267.36784941881677</c:v>
                </c:pt>
                <c:pt idx="60">
                  <c:v>-271.55450339525703</c:v>
                </c:pt>
                <c:pt idx="61">
                  <c:v>-275.7274377289724</c:v>
                </c:pt>
                <c:pt idx="62">
                  <c:v>-279.88654809682185</c:v>
                </c:pt>
                <c:pt idx="63">
                  <c:v>-284.03173052126283</c:v>
                </c:pt>
                <c:pt idx="64">
                  <c:v>-288.16288137295061</c:v>
                </c:pt>
                <c:pt idx="65">
                  <c:v>-292.27989737332905</c:v>
                </c:pt>
                <c:pt idx="66">
                  <c:v>-296.3826755972126</c:v>
                </c:pt>
                <c:pt idx="67">
                  <c:v>-300.47111347535935</c:v>
                </c:pt>
                <c:pt idx="68">
                  <c:v>-304.54510879703525</c:v>
                </c:pt>
                <c:pt idx="69">
                  <c:v>-308.60455971256948</c:v>
                </c:pt>
                <c:pt idx="70">
                  <c:v>-312.64936473590058</c:v>
                </c:pt>
                <c:pt idx="71">
                  <c:v>-316.67942274711356</c:v>
                </c:pt>
                <c:pt idx="72">
                  <c:v>-320.69463299496812</c:v>
                </c:pt>
                <c:pt idx="73">
                  <c:v>-324.69489509941718</c:v>
                </c:pt>
                <c:pt idx="74">
                  <c:v>-328.68010905411649</c:v>
                </c:pt>
                <c:pt idx="75">
                  <c:v>-332.6501752289247</c:v>
                </c:pt>
                <c:pt idx="76">
                  <c:v>-336.60499437239423</c:v>
                </c:pt>
                <c:pt idx="77">
                  <c:v>-340.54446761425248</c:v>
                </c:pt>
                <c:pt idx="78">
                  <c:v>-344.46849646787359</c:v>
                </c:pt>
                <c:pt idx="79">
                  <c:v>-348.37698283274057</c:v>
                </c:pt>
                <c:pt idx="80">
                  <c:v>-352.26982899689784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550128"/>
        <c:axId val="-997554480"/>
      </c:scatterChart>
      <c:valAx>
        <c:axId val="-997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7554480"/>
        <c:crosses val="autoZero"/>
        <c:crossBetween val="midCat"/>
      </c:valAx>
      <c:valAx>
        <c:axId val="-9975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7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445366</xdr:colOff>
      <xdr:row>3</xdr:row>
      <xdr:rowOff>33771</xdr:rowOff>
    </xdr:from>
    <xdr:to>
      <xdr:col>27</xdr:col>
      <xdr:colOff>501541</xdr:colOff>
      <xdr:row>36</xdr:row>
      <xdr:rowOff>23091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zoomScale="55" zoomScaleNormal="55" workbookViewId="0">
      <selection activeCell="C5" sqref="C5:C85"/>
    </sheetView>
  </sheetViews>
  <sheetFormatPr defaultRowHeight="13" x14ac:dyDescent="0.2"/>
  <sheetData>
    <row r="2" spans="2:11" x14ac:dyDescent="0.2">
      <c r="B2" s="1" t="s">
        <v>0</v>
      </c>
      <c r="C2" s="8" t="s">
        <v>1</v>
      </c>
      <c r="D2" s="8" t="s">
        <v>0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x14ac:dyDescent="0.2">
      <c r="B3" s="1" t="s">
        <v>9</v>
      </c>
      <c r="C3" s="8" t="s">
        <v>10</v>
      </c>
      <c r="D3" s="8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2:11" x14ac:dyDescent="0.2">
      <c r="B4" s="1" t="s">
        <v>19</v>
      </c>
      <c r="C4" s="8" t="s">
        <v>19</v>
      </c>
      <c r="D4" s="8" t="s">
        <v>19</v>
      </c>
      <c r="E4" s="1" t="s">
        <v>19</v>
      </c>
      <c r="F4" s="1" t="s">
        <v>19</v>
      </c>
      <c r="G4" s="1" t="s">
        <v>20</v>
      </c>
      <c r="H4" s="1" t="s">
        <v>20</v>
      </c>
      <c r="I4" s="1" t="s">
        <v>20</v>
      </c>
      <c r="J4" s="1" t="s">
        <v>21</v>
      </c>
      <c r="K4" s="1" t="s">
        <v>22</v>
      </c>
    </row>
    <row r="5" spans="2:11" x14ac:dyDescent="0.2">
      <c r="B5" s="2">
        <v>0</v>
      </c>
      <c r="C5" s="3">
        <v>1000</v>
      </c>
      <c r="D5" s="3">
        <v>0</v>
      </c>
      <c r="E5" s="5">
        <v>0</v>
      </c>
      <c r="F5" s="5">
        <v>0</v>
      </c>
      <c r="G5" s="6">
        <v>3.42</v>
      </c>
      <c r="H5" s="2">
        <f>D5/C5</f>
        <v>0</v>
      </c>
      <c r="I5" s="7">
        <f>G5+H5/C5</f>
        <v>3.42</v>
      </c>
      <c r="J5" s="4">
        <f>ABS(C5)*(2*(1-COS(H5)))^0.5*SIN(I5)</f>
        <v>0</v>
      </c>
      <c r="K5" s="4">
        <f>ABS(C5)*(2*(1-COS(H5)))^0.5*COS(I5)</f>
        <v>0</v>
      </c>
    </row>
    <row r="6" spans="2:11" x14ac:dyDescent="0.2">
      <c r="B6" s="2">
        <f>B5+D6</f>
        <v>5</v>
      </c>
      <c r="C6" s="3">
        <v>1000</v>
      </c>
      <c r="D6" s="3">
        <v>5</v>
      </c>
      <c r="E6" s="4">
        <f>E5+J6</f>
        <v>-1.398165980169729</v>
      </c>
      <c r="F6" s="4">
        <f>F5+K6</f>
        <v>-4.8005291175672644</v>
      </c>
      <c r="G6" s="7">
        <f>G5+H6</f>
        <v>3.4249999999999998</v>
      </c>
      <c r="H6" s="2">
        <f t="shared" ref="H6:H10" si="0">D6/C6</f>
        <v>5.0000000000000001E-3</v>
      </c>
      <c r="I6" s="7">
        <f t="shared" ref="I6:I10" si="1">G6+H6/C6</f>
        <v>3.4250049999999996</v>
      </c>
      <c r="J6" s="4">
        <f>ABS(C6)*(2*(1-COS(H6)))^0.5*SIN(I6)</f>
        <v>-1.398165980169729</v>
      </c>
      <c r="K6" s="4">
        <f t="shared" ref="K6:K10" si="2">ABS(C6)*(2*(1-COS(H6)))^0.5*COS(I6)</f>
        <v>-4.8005291175672644</v>
      </c>
    </row>
    <row r="7" spans="2:11" x14ac:dyDescent="0.2">
      <c r="B7" s="2">
        <f t="shared" ref="B7:B10" si="3">B6+D7</f>
        <v>10</v>
      </c>
      <c r="C7" s="3">
        <v>1000</v>
      </c>
      <c r="D7" s="3">
        <v>5</v>
      </c>
      <c r="E7" s="4">
        <f t="shared" ref="E7:F10" si="4">E6+J7</f>
        <v>-2.8203170288780539</v>
      </c>
      <c r="F7" s="4">
        <f t="shared" si="4"/>
        <v>-9.5940074278731462</v>
      </c>
      <c r="G7" s="7">
        <f t="shared" ref="G7:G10" si="5">G6+H7</f>
        <v>3.4299999999999997</v>
      </c>
      <c r="H7" s="2">
        <f t="shared" si="0"/>
        <v>5.0000000000000001E-3</v>
      </c>
      <c r="I7" s="7">
        <f t="shared" si="1"/>
        <v>3.4300049999999995</v>
      </c>
      <c r="J7" s="4">
        <f t="shared" ref="J7:J10" si="6">ABS(C7)*(2*(1-COS(H7)))^0.5*SIN(I7)</f>
        <v>-1.4221510487083251</v>
      </c>
      <c r="K7" s="4">
        <f t="shared" si="2"/>
        <v>-4.7934783103058818</v>
      </c>
    </row>
    <row r="8" spans="2:11" x14ac:dyDescent="0.2">
      <c r="B8" s="2">
        <f t="shared" si="3"/>
        <v>15</v>
      </c>
      <c r="C8" s="3">
        <v>1000</v>
      </c>
      <c r="D8" s="3">
        <v>5</v>
      </c>
      <c r="E8" s="4">
        <f t="shared" si="4"/>
        <v>-4.2664175924228278</v>
      </c>
      <c r="F8" s="4">
        <f t="shared" si="4"/>
        <v>-14.380315094209546</v>
      </c>
      <c r="G8" s="7">
        <f t="shared" si="5"/>
        <v>3.4349999999999996</v>
      </c>
      <c r="H8" s="2">
        <f t="shared" si="0"/>
        <v>5.0000000000000001E-3</v>
      </c>
      <c r="I8" s="7">
        <f t="shared" si="1"/>
        <v>3.4350049999999994</v>
      </c>
      <c r="J8" s="4">
        <f t="shared" si="6"/>
        <v>-1.4461005635447735</v>
      </c>
      <c r="K8" s="4">
        <f t="shared" si="2"/>
        <v>-4.786307666336401</v>
      </c>
    </row>
    <row r="9" spans="2:11" x14ac:dyDescent="0.2">
      <c r="B9" s="2">
        <f t="shared" si="3"/>
        <v>20</v>
      </c>
      <c r="C9" s="3">
        <v>1000</v>
      </c>
      <c r="D9" s="3">
        <v>5</v>
      </c>
      <c r="E9" s="4">
        <f t="shared" si="4"/>
        <v>-5.7364315183652792</v>
      </c>
      <c r="F9" s="4">
        <f t="shared" si="4"/>
        <v>-19.159332459134095</v>
      </c>
      <c r="G9" s="7">
        <f t="shared" si="5"/>
        <v>3.4399999999999995</v>
      </c>
      <c r="H9" s="2">
        <f t="shared" si="0"/>
        <v>5.0000000000000001E-3</v>
      </c>
      <c r="I9" s="7">
        <f t="shared" si="1"/>
        <v>3.4400049999999993</v>
      </c>
      <c r="J9" s="4">
        <f t="shared" si="6"/>
        <v>-1.4700139259424512</v>
      </c>
      <c r="K9" s="4">
        <f t="shared" si="2"/>
        <v>-4.7790173649245489</v>
      </c>
    </row>
    <row r="10" spans="2:11" x14ac:dyDescent="0.2">
      <c r="B10" s="2">
        <f t="shared" si="3"/>
        <v>25</v>
      </c>
      <c r="C10" s="3">
        <v>1000</v>
      </c>
      <c r="D10" s="3">
        <v>5</v>
      </c>
      <c r="E10" s="4">
        <f t="shared" si="4"/>
        <v>-7.2303220564338222</v>
      </c>
      <c r="F10" s="4">
        <f t="shared" si="4"/>
        <v>-23.930940047461576</v>
      </c>
      <c r="G10" s="7">
        <f t="shared" si="5"/>
        <v>3.4449999999999994</v>
      </c>
      <c r="H10" s="2">
        <f t="shared" si="0"/>
        <v>5.0000000000000001E-3</v>
      </c>
      <c r="I10" s="7">
        <f t="shared" si="1"/>
        <v>3.4450049999999992</v>
      </c>
      <c r="J10" s="4">
        <f t="shared" si="6"/>
        <v>-1.4938905380685432</v>
      </c>
      <c r="K10" s="4">
        <f t="shared" si="2"/>
        <v>-4.7716075883274804</v>
      </c>
    </row>
    <row r="11" spans="2:11" x14ac:dyDescent="0.2">
      <c r="B11" s="2">
        <f t="shared" ref="B11:B25" si="7">B10+D11</f>
        <v>30</v>
      </c>
      <c r="C11" s="3">
        <v>1000</v>
      </c>
      <c r="D11" s="3">
        <v>5</v>
      </c>
      <c r="E11" s="4">
        <f t="shared" ref="E11:E25" si="8">E10+J11</f>
        <v>-8.7480518594428123</v>
      </c>
      <c r="F11" s="4">
        <f t="shared" ref="F11:F25" si="9">F10+K11</f>
        <v>-28.695018569250802</v>
      </c>
      <c r="G11" s="7">
        <f t="shared" ref="G11:G25" si="10">G10+H11</f>
        <v>3.4499999999999993</v>
      </c>
      <c r="H11" s="2">
        <f t="shared" ref="H11:H25" si="11">D11/C11</f>
        <v>5.0000000000000001E-3</v>
      </c>
      <c r="I11" s="7">
        <f t="shared" ref="I11:I25" si="12">G11+H11/C11</f>
        <v>3.4500049999999991</v>
      </c>
      <c r="J11" s="4">
        <f t="shared" ref="J11:J25" si="13">ABS(C11)*(2*(1-COS(H11)))^0.5*SIN(I11)</f>
        <v>-1.5177298030089907</v>
      </c>
      <c r="K11" s="4">
        <f t="shared" ref="K11:K25" si="14">ABS(C11)*(2*(1-COS(H11)))^0.5*COS(I11)</f>
        <v>-4.7640785217892256</v>
      </c>
    </row>
    <row r="12" spans="2:11" x14ac:dyDescent="0.2">
      <c r="B12" s="2">
        <f t="shared" si="7"/>
        <v>35</v>
      </c>
      <c r="C12" s="3">
        <v>1000</v>
      </c>
      <c r="D12" s="3">
        <v>5</v>
      </c>
      <c r="E12" s="4">
        <f t="shared" si="8"/>
        <v>-10.289582984226223</v>
      </c>
      <c r="F12" s="4">
        <f t="shared" si="9"/>
        <v>-33.451448922786852</v>
      </c>
      <c r="G12" s="7">
        <f t="shared" si="10"/>
        <v>3.4549999999999992</v>
      </c>
      <c r="H12" s="2">
        <f t="shared" si="11"/>
        <v>5.0000000000000001E-3</v>
      </c>
      <c r="I12" s="7">
        <f t="shared" si="12"/>
        <v>3.455004999999999</v>
      </c>
      <c r="J12" s="4">
        <f t="shared" si="13"/>
        <v>-1.5415311247834109</v>
      </c>
      <c r="K12" s="4">
        <f t="shared" si="14"/>
        <v>-4.7564303535360537</v>
      </c>
    </row>
    <row r="13" spans="2:11" x14ac:dyDescent="0.2">
      <c r="B13" s="2">
        <f t="shared" si="7"/>
        <v>40</v>
      </c>
      <c r="C13" s="3">
        <v>1000</v>
      </c>
      <c r="D13" s="3">
        <v>5</v>
      </c>
      <c r="E13" s="4">
        <f t="shared" si="8"/>
        <v>-11.854876892586223</v>
      </c>
      <c r="F13" s="4">
        <f t="shared" si="9"/>
        <v>-38.200112197558624</v>
      </c>
      <c r="G13" s="7">
        <f t="shared" si="10"/>
        <v>3.4599999999999991</v>
      </c>
      <c r="H13" s="2">
        <f t="shared" si="11"/>
        <v>5.0000000000000001E-3</v>
      </c>
      <c r="I13" s="7">
        <f t="shared" si="12"/>
        <v>3.4600049999999989</v>
      </c>
      <c r="J13" s="4">
        <f t="shared" si="13"/>
        <v>-1.5652939083599997</v>
      </c>
      <c r="K13" s="4">
        <f t="shared" si="14"/>
        <v>-4.7486632747717747</v>
      </c>
    </row>
    <row r="14" spans="2:11" x14ac:dyDescent="0.2">
      <c r="B14" s="2">
        <f t="shared" si="7"/>
        <v>45</v>
      </c>
      <c r="C14" s="3">
        <v>1000</v>
      </c>
      <c r="D14" s="3">
        <v>5</v>
      </c>
      <c r="E14" s="4">
        <f t="shared" si="8"/>
        <v>-13.443894452256629</v>
      </c>
      <c r="F14" s="4">
        <f t="shared" si="9"/>
        <v>-42.940889677231574</v>
      </c>
      <c r="G14" s="7">
        <f t="shared" si="10"/>
        <v>3.464999999999999</v>
      </c>
      <c r="H14" s="2">
        <f t="shared" si="11"/>
        <v>5.0000000000000001E-3</v>
      </c>
      <c r="I14" s="7">
        <f t="shared" si="12"/>
        <v>3.4650049999999988</v>
      </c>
      <c r="J14" s="4">
        <f t="shared" si="13"/>
        <v>-1.5890175596704053</v>
      </c>
      <c r="K14" s="4">
        <f t="shared" si="14"/>
        <v>-4.7407774796729516</v>
      </c>
    </row>
    <row r="15" spans="2:11" x14ac:dyDescent="0.2">
      <c r="B15" s="2">
        <f t="shared" si="7"/>
        <v>50</v>
      </c>
      <c r="C15" s="3">
        <v>1000</v>
      </c>
      <c r="D15" s="3">
        <v>5</v>
      </c>
      <c r="E15" s="4">
        <f t="shared" si="8"/>
        <v>-15.056595937881209</v>
      </c>
      <c r="F15" s="4">
        <f t="shared" si="9"/>
        <v>-47.673662842615627</v>
      </c>
      <c r="G15" s="7">
        <f t="shared" si="10"/>
        <v>3.4699999999999989</v>
      </c>
      <c r="H15" s="2">
        <f t="shared" si="11"/>
        <v>5.0000000000000001E-3</v>
      </c>
      <c r="I15" s="7">
        <f t="shared" si="12"/>
        <v>3.4700049999999987</v>
      </c>
      <c r="J15" s="4">
        <f t="shared" si="13"/>
        <v>-1.61270148562458</v>
      </c>
      <c r="K15" s="4">
        <f t="shared" si="14"/>
        <v>-4.732773165384053</v>
      </c>
    </row>
    <row r="16" spans="2:11" x14ac:dyDescent="0.2">
      <c r="B16" s="2">
        <f t="shared" si="7"/>
        <v>55</v>
      </c>
      <c r="C16" s="3">
        <v>1000</v>
      </c>
      <c r="D16" s="3">
        <v>5</v>
      </c>
      <c r="E16" s="4">
        <f t="shared" si="8"/>
        <v>-16.692941032006818</v>
      </c>
      <c r="F16" s="4">
        <f t="shared" si="9"/>
        <v>-52.398313374628145</v>
      </c>
      <c r="G16" s="7">
        <f t="shared" si="10"/>
        <v>3.4749999999999988</v>
      </c>
      <c r="H16" s="2">
        <f t="shared" si="11"/>
        <v>5.0000000000000001E-3</v>
      </c>
      <c r="I16" s="7">
        <f t="shared" si="12"/>
        <v>3.4750049999999986</v>
      </c>
      <c r="J16" s="4">
        <f t="shared" si="13"/>
        <v>-1.6363450941256095</v>
      </c>
      <c r="K16" s="4">
        <f t="shared" si="14"/>
        <v>-4.7246505320125181</v>
      </c>
    </row>
    <row r="17" spans="2:11" x14ac:dyDescent="0.2">
      <c r="B17" s="2">
        <f t="shared" si="7"/>
        <v>60</v>
      </c>
      <c r="C17" s="3">
        <v>1000</v>
      </c>
      <c r="D17" s="3">
        <v>5</v>
      </c>
      <c r="E17" s="4">
        <f t="shared" si="8"/>
        <v>-18.352888826091331</v>
      </c>
      <c r="F17" s="4">
        <f t="shared" si="9"/>
        <v>-57.114723157251902</v>
      </c>
      <c r="G17" s="7">
        <f t="shared" si="10"/>
        <v>3.4799999999999986</v>
      </c>
      <c r="H17" s="2">
        <f t="shared" si="11"/>
        <v>5.0000000000000001E-3</v>
      </c>
      <c r="I17" s="7">
        <f t="shared" si="12"/>
        <v>3.4800049999999985</v>
      </c>
      <c r="J17" s="4">
        <f t="shared" si="13"/>
        <v>-1.6599477940845115</v>
      </c>
      <c r="K17" s="4">
        <f t="shared" si="14"/>
        <v>-4.7164097826237574</v>
      </c>
    </row>
    <row r="18" spans="2:11" x14ac:dyDescent="0.2">
      <c r="B18" s="2">
        <f t="shared" si="7"/>
        <v>65</v>
      </c>
      <c r="C18" s="3">
        <v>1000</v>
      </c>
      <c r="D18" s="3">
        <v>5</v>
      </c>
      <c r="E18" s="4">
        <f t="shared" si="8"/>
        <v>-20.036397821526347</v>
      </c>
      <c r="F18" s="4">
        <f t="shared" si="9"/>
        <v>-61.822774280487977</v>
      </c>
      <c r="G18" s="7">
        <f t="shared" si="10"/>
        <v>3.4849999999999985</v>
      </c>
      <c r="H18" s="2">
        <f t="shared" si="11"/>
        <v>5.0000000000000001E-3</v>
      </c>
      <c r="I18" s="7">
        <f t="shared" si="12"/>
        <v>3.4850049999999984</v>
      </c>
      <c r="J18" s="4">
        <f t="shared" si="13"/>
        <v>-1.6835089954350171</v>
      </c>
      <c r="K18" s="4">
        <f t="shared" si="14"/>
        <v>-4.7080511232360784</v>
      </c>
    </row>
    <row r="19" spans="2:11" x14ac:dyDescent="0.2">
      <c r="B19" s="2">
        <f t="shared" si="7"/>
        <v>70</v>
      </c>
      <c r="C19" s="3">
        <v>1000</v>
      </c>
      <c r="D19" s="3">
        <v>5</v>
      </c>
      <c r="E19" s="4">
        <f t="shared" si="8"/>
        <v>-21.743425930674665</v>
      </c>
      <c r="F19" s="4">
        <f t="shared" si="9"/>
        <v>-66.522349043303507</v>
      </c>
      <c r="G19" s="7">
        <f t="shared" si="10"/>
        <v>3.4899999999999984</v>
      </c>
      <c r="H19" s="2">
        <f t="shared" si="11"/>
        <v>5.0000000000000001E-3</v>
      </c>
      <c r="I19" s="7">
        <f t="shared" si="12"/>
        <v>3.4900049999999982</v>
      </c>
      <c r="J19" s="4">
        <f t="shared" si="13"/>
        <v>-1.7070281091483197</v>
      </c>
      <c r="K19" s="4">
        <f t="shared" si="14"/>
        <v>-4.6995747628155282</v>
      </c>
    </row>
    <row r="20" spans="2:11" x14ac:dyDescent="0.2">
      <c r="B20" s="2">
        <f t="shared" si="7"/>
        <v>75</v>
      </c>
      <c r="C20" s="3">
        <v>1000</v>
      </c>
      <c r="D20" s="3">
        <v>5</v>
      </c>
      <c r="E20" s="4">
        <f t="shared" si="8"/>
        <v>-23.473930477922465</v>
      </c>
      <c r="F20" s="4">
        <f t="shared" si="9"/>
        <v>-71.213329956574185</v>
      </c>
      <c r="G20" s="7">
        <f t="shared" si="10"/>
        <v>3.4949999999999983</v>
      </c>
      <c r="H20" s="2">
        <f t="shared" si="11"/>
        <v>5.0000000000000001E-3</v>
      </c>
      <c r="I20" s="7">
        <f t="shared" si="12"/>
        <v>3.4950049999999981</v>
      </c>
      <c r="J20" s="4">
        <f t="shared" si="13"/>
        <v>-1.7305045472478013</v>
      </c>
      <c r="K20" s="4">
        <f t="shared" si="14"/>
        <v>-4.6909809132706775</v>
      </c>
    </row>
    <row r="21" spans="2:11" x14ac:dyDescent="0.2">
      <c r="B21" s="2">
        <f t="shared" si="7"/>
        <v>80</v>
      </c>
      <c r="C21" s="3">
        <v>1000</v>
      </c>
      <c r="D21" s="3">
        <v>5</v>
      </c>
      <c r="E21" s="4">
        <f t="shared" si="8"/>
        <v>-25.227868200746197</v>
      </c>
      <c r="F21" s="4">
        <f t="shared" si="9"/>
        <v>-75.895599746021503</v>
      </c>
      <c r="G21" s="7">
        <f t="shared" si="10"/>
        <v>3.4999999999999982</v>
      </c>
      <c r="H21" s="2">
        <f t="shared" si="11"/>
        <v>5.0000000000000001E-3</v>
      </c>
      <c r="I21" s="7">
        <f t="shared" si="12"/>
        <v>3.500004999999998</v>
      </c>
      <c r="J21" s="4">
        <f t="shared" si="13"/>
        <v>-1.7539377228237318</v>
      </c>
      <c r="K21" s="4">
        <f t="shared" si="14"/>
        <v>-4.6822697894473162</v>
      </c>
    </row>
    <row r="22" spans="2:11" x14ac:dyDescent="0.2">
      <c r="B22" s="2">
        <f t="shared" si="7"/>
        <v>85</v>
      </c>
      <c r="C22" s="3">
        <v>1000</v>
      </c>
      <c r="D22" s="3">
        <v>5</v>
      </c>
      <c r="E22" s="4">
        <f t="shared" si="8"/>
        <v>-27.005195250794142</v>
      </c>
      <c r="F22" s="4">
        <f t="shared" si="9"/>
        <v>-80.569041355144591</v>
      </c>
      <c r="G22" s="7">
        <f t="shared" si="10"/>
        <v>3.5049999999999981</v>
      </c>
      <c r="H22" s="2">
        <f t="shared" si="11"/>
        <v>5.0000000000000001E-3</v>
      </c>
      <c r="I22" s="7">
        <f t="shared" si="12"/>
        <v>3.5050049999999979</v>
      </c>
      <c r="J22" s="4">
        <f t="shared" si="13"/>
        <v>-1.7773270500479426</v>
      </c>
      <c r="K22" s="4">
        <f t="shared" si="14"/>
        <v>-4.6734416091230875</v>
      </c>
    </row>
    <row r="23" spans="2:11" x14ac:dyDescent="0.2">
      <c r="B23" s="2">
        <f t="shared" si="7"/>
        <v>90</v>
      </c>
      <c r="C23" s="3">
        <v>1000</v>
      </c>
      <c r="D23" s="3">
        <v>5</v>
      </c>
      <c r="E23" s="4">
        <f t="shared" si="8"/>
        <v>-28.805867194982614</v>
      </c>
      <c r="F23" s="4">
        <f t="shared" si="9"/>
        <v>-85.233537948146633</v>
      </c>
      <c r="G23" s="7">
        <f t="shared" si="10"/>
        <v>3.509999999999998</v>
      </c>
      <c r="H23" s="2">
        <f t="shared" si="11"/>
        <v>5.0000000000000001E-3</v>
      </c>
      <c r="I23" s="7">
        <f t="shared" si="12"/>
        <v>3.5100049999999978</v>
      </c>
      <c r="J23" s="4">
        <f t="shared" si="13"/>
        <v>-1.8006719441884713</v>
      </c>
      <c r="K23" s="4">
        <f t="shared" si="14"/>
        <v>-4.6644965930020392</v>
      </c>
    </row>
    <row r="24" spans="2:11" x14ac:dyDescent="0.2">
      <c r="B24" s="2">
        <f t="shared" si="7"/>
        <v>95</v>
      </c>
      <c r="C24" s="3">
        <v>1000</v>
      </c>
      <c r="D24" s="3">
        <v>5</v>
      </c>
      <c r="E24" s="4">
        <f t="shared" si="8"/>
        <v>-30.629839016606795</v>
      </c>
      <c r="F24" s="4">
        <f t="shared" si="9"/>
        <v>-89.888972912855735</v>
      </c>
      <c r="G24" s="7">
        <f t="shared" si="10"/>
        <v>3.5149999999999979</v>
      </c>
      <c r="H24" s="2">
        <f t="shared" si="11"/>
        <v>5.0000000000000001E-3</v>
      </c>
      <c r="I24" s="7">
        <f t="shared" si="12"/>
        <v>3.5150049999999977</v>
      </c>
      <c r="J24" s="4">
        <f t="shared" si="13"/>
        <v>-1.8239718216241805</v>
      </c>
      <c r="K24" s="4">
        <f t="shared" si="14"/>
        <v>-4.6554349647091069</v>
      </c>
    </row>
    <row r="25" spans="2:11" x14ac:dyDescent="0.2">
      <c r="B25" s="2">
        <f t="shared" si="7"/>
        <v>100</v>
      </c>
      <c r="C25" s="3">
        <v>1000</v>
      </c>
      <c r="D25" s="3">
        <v>5</v>
      </c>
      <c r="E25" s="4">
        <f t="shared" si="8"/>
        <v>-32.477065116466143</v>
      </c>
      <c r="F25" s="4">
        <f t="shared" si="9"/>
        <v>-94.535229863640268</v>
      </c>
      <c r="G25" s="7">
        <f t="shared" si="10"/>
        <v>3.5199999999999978</v>
      </c>
      <c r="H25" s="2">
        <f t="shared" si="11"/>
        <v>5.0000000000000001E-3</v>
      </c>
      <c r="I25" s="7">
        <f t="shared" si="12"/>
        <v>3.5200049999999976</v>
      </c>
      <c r="J25" s="4">
        <f t="shared" si="13"/>
        <v>-1.8472260998593473</v>
      </c>
      <c r="K25" s="4">
        <f t="shared" si="14"/>
        <v>-4.6462569507845286</v>
      </c>
    </row>
    <row r="26" spans="2:11" x14ac:dyDescent="0.2">
      <c r="B26" s="2">
        <f t="shared" ref="B26:B85" si="15">B25+D26</f>
        <v>105</v>
      </c>
      <c r="C26" s="3">
        <v>1000</v>
      </c>
      <c r="D26" s="3">
        <v>5</v>
      </c>
      <c r="E26" s="4">
        <f t="shared" ref="E26:E85" si="16">E25+J26</f>
        <v>-34.347499314004367</v>
      </c>
      <c r="F26" s="4">
        <f t="shared" ref="F26:F85" si="17">F25+K26</f>
        <v>-99.172192644318443</v>
      </c>
      <c r="G26" s="7">
        <f t="shared" ref="G26:G85" si="18">G25+H26</f>
        <v>3.5249999999999977</v>
      </c>
      <c r="H26" s="2">
        <f t="shared" ref="H26:H85" si="19">D26/C26</f>
        <v>5.0000000000000001E-3</v>
      </c>
      <c r="I26" s="7">
        <f t="shared" ref="I26:I85" si="20">G26+H26/C26</f>
        <v>3.5250049999999975</v>
      </c>
      <c r="J26" s="4">
        <f t="shared" ref="J26:J85" si="21">ABS(C26)*(2*(1-COS(H26)))^0.5*SIN(I26)</f>
        <v>-1.8704341975382268</v>
      </c>
      <c r="K26" s="4">
        <f t="shared" ref="K26:K85" si="22">ABS(C26)*(2*(1-COS(H26)))^0.5*COS(I26)</f>
        <v>-4.6369627806781715</v>
      </c>
    </row>
    <row r="27" spans="2:11" x14ac:dyDescent="0.2">
      <c r="B27" s="2">
        <f t="shared" si="15"/>
        <v>110</v>
      </c>
      <c r="C27" s="3">
        <v>1000</v>
      </c>
      <c r="D27" s="3">
        <v>5</v>
      </c>
      <c r="E27" s="4">
        <f t="shared" si="16"/>
        <v>-36.241094848463952</v>
      </c>
      <c r="F27" s="4">
        <f t="shared" si="17"/>
        <v>-103.79974533106225</v>
      </c>
      <c r="G27" s="7">
        <f t="shared" si="18"/>
        <v>3.5299999999999976</v>
      </c>
      <c r="H27" s="2">
        <f t="shared" si="19"/>
        <v>5.0000000000000001E-3</v>
      </c>
      <c r="I27" s="7">
        <f t="shared" si="20"/>
        <v>3.5300049999999974</v>
      </c>
      <c r="J27" s="4">
        <f t="shared" si="21"/>
        <v>-1.8935955344595867</v>
      </c>
      <c r="K27" s="4">
        <f t="shared" si="22"/>
        <v>-4.6275526867438073</v>
      </c>
    </row>
    <row r="28" spans="2:11" x14ac:dyDescent="0.2">
      <c r="B28" s="2">
        <f t="shared" si="15"/>
        <v>115</v>
      </c>
      <c r="C28" s="3">
        <v>1000</v>
      </c>
      <c r="D28" s="3">
        <v>5</v>
      </c>
      <c r="E28" s="4">
        <f t="shared" si="16"/>
        <v>-38.157804380055161</v>
      </c>
      <c r="F28" s="4">
        <f t="shared" si="17"/>
        <v>-108.41777223529554</v>
      </c>
      <c r="G28" s="7">
        <f t="shared" si="18"/>
        <v>3.5349999999999975</v>
      </c>
      <c r="H28" s="2">
        <f t="shared" si="19"/>
        <v>5.0000000000000001E-3</v>
      </c>
      <c r="I28" s="7">
        <f t="shared" si="20"/>
        <v>3.5350049999999973</v>
      </c>
      <c r="J28" s="4">
        <f t="shared" si="21"/>
        <v>-1.9167095315912097</v>
      </c>
      <c r="K28" s="4">
        <f t="shared" si="22"/>
        <v>-4.6180269042332922</v>
      </c>
    </row>
    <row r="29" spans="2:11" x14ac:dyDescent="0.2">
      <c r="B29" s="2">
        <f t="shared" si="15"/>
        <v>120</v>
      </c>
      <c r="C29" s="3">
        <v>1000</v>
      </c>
      <c r="D29" s="3">
        <v>5</v>
      </c>
      <c r="E29" s="4">
        <f t="shared" si="16"/>
        <v>-40.097579991139533</v>
      </c>
      <c r="F29" s="4">
        <f t="shared" si="17"/>
        <v>-113.02615790658623</v>
      </c>
      <c r="G29" s="7">
        <f t="shared" si="18"/>
        <v>3.5399999999999974</v>
      </c>
      <c r="H29" s="2">
        <f t="shared" si="19"/>
        <v>5.0000000000000001E-3</v>
      </c>
      <c r="I29" s="7">
        <f t="shared" si="20"/>
        <v>3.5400049999999972</v>
      </c>
      <c r="J29" s="4">
        <f t="shared" si="21"/>
        <v>-1.9397756110843718</v>
      </c>
      <c r="K29" s="4">
        <f t="shared" si="22"/>
        <v>-4.6083856712906925</v>
      </c>
    </row>
    <row r="30" spans="2:11" x14ac:dyDescent="0.2">
      <c r="B30" s="2">
        <f t="shared" si="15"/>
        <v>125</v>
      </c>
      <c r="C30" s="3">
        <v>1000</v>
      </c>
      <c r="D30" s="3">
        <v>5</v>
      </c>
      <c r="E30" s="4">
        <f t="shared" si="16"/>
        <v>-42.060373187427821</v>
      </c>
      <c r="F30" s="4">
        <f t="shared" si="17"/>
        <v>-117.62478713553257</v>
      </c>
      <c r="G30" s="7">
        <f t="shared" si="18"/>
        <v>3.5449999999999973</v>
      </c>
      <c r="H30" s="2">
        <f t="shared" si="19"/>
        <v>5.0000000000000001E-3</v>
      </c>
      <c r="I30" s="7">
        <f t="shared" si="20"/>
        <v>3.5450049999999971</v>
      </c>
      <c r="J30" s="4">
        <f t="shared" si="21"/>
        <v>-1.9627931962882861</v>
      </c>
      <c r="K30" s="4">
        <f t="shared" si="22"/>
        <v>-4.5986292289463311</v>
      </c>
    </row>
    <row r="31" spans="2:11" x14ac:dyDescent="0.2">
      <c r="B31" s="2">
        <f t="shared" si="15"/>
        <v>130</v>
      </c>
      <c r="C31" s="3">
        <v>1000</v>
      </c>
      <c r="D31" s="3">
        <v>5</v>
      </c>
      <c r="E31" s="4">
        <f t="shared" si="16"/>
        <v>-44.046134899192346</v>
      </c>
      <c r="F31" s="4">
        <f t="shared" si="17"/>
        <v>-122.21354495664333</v>
      </c>
      <c r="G31" s="7">
        <f t="shared" si="18"/>
        <v>3.5499999999999972</v>
      </c>
      <c r="H31" s="2">
        <f t="shared" si="19"/>
        <v>5.0000000000000001E-3</v>
      </c>
      <c r="I31" s="7">
        <f t="shared" si="20"/>
        <v>3.550004999999997</v>
      </c>
      <c r="J31" s="4">
        <f t="shared" si="21"/>
        <v>-1.9857617117645223</v>
      </c>
      <c r="K31" s="4">
        <f t="shared" si="22"/>
        <v>-4.5887578211107583</v>
      </c>
    </row>
    <row r="32" spans="2:11" x14ac:dyDescent="0.2">
      <c r="B32" s="2">
        <f t="shared" si="15"/>
        <v>135</v>
      </c>
      <c r="C32" s="3">
        <v>1000</v>
      </c>
      <c r="D32" s="3">
        <v>5</v>
      </c>
      <c r="E32" s="4">
        <f t="shared" si="16"/>
        <v>-46.054815482493737</v>
      </c>
      <c r="F32" s="4">
        <f t="shared" si="17"/>
        <v>-126.79231665121199</v>
      </c>
      <c r="G32" s="7">
        <f t="shared" si="18"/>
        <v>3.5549999999999971</v>
      </c>
      <c r="H32" s="2">
        <f t="shared" si="19"/>
        <v>5.0000000000000001E-3</v>
      </c>
      <c r="I32" s="7">
        <f t="shared" si="20"/>
        <v>3.5550049999999969</v>
      </c>
      <c r="J32" s="4">
        <f t="shared" si="21"/>
        <v>-2.008680583301389</v>
      </c>
      <c r="K32" s="4">
        <f t="shared" si="22"/>
        <v>-4.5787716945686547</v>
      </c>
    </row>
    <row r="33" spans="2:11" x14ac:dyDescent="0.2">
      <c r="B33" s="2">
        <f t="shared" si="15"/>
        <v>140</v>
      </c>
      <c r="C33" s="3">
        <v>1000</v>
      </c>
      <c r="D33" s="3">
        <v>5</v>
      </c>
      <c r="E33" s="4">
        <f t="shared" si="16"/>
        <v>-48.086364720422026</v>
      </c>
      <c r="F33" s="4">
        <f t="shared" si="17"/>
        <v>-131.36098775018465</v>
      </c>
      <c r="G33" s="7">
        <f t="shared" si="18"/>
        <v>3.5599999999999969</v>
      </c>
      <c r="H33" s="2">
        <f t="shared" si="19"/>
        <v>5.0000000000000001E-3</v>
      </c>
      <c r="I33" s="7">
        <f t="shared" si="20"/>
        <v>3.5600049999999968</v>
      </c>
      <c r="J33" s="4">
        <f t="shared" si="21"/>
        <v>-2.0315492379282922</v>
      </c>
      <c r="K33" s="4">
        <f t="shared" si="22"/>
        <v>-4.568671098972664</v>
      </c>
    </row>
    <row r="34" spans="2:11" x14ac:dyDescent="0.2">
      <c r="B34" s="2">
        <f t="shared" si="15"/>
        <v>145</v>
      </c>
      <c r="C34" s="3">
        <v>1000</v>
      </c>
      <c r="D34" s="3">
        <v>5</v>
      </c>
      <c r="E34" s="4">
        <f t="shared" si="16"/>
        <v>-50.140731824352081</v>
      </c>
      <c r="F34" s="4">
        <f t="shared" si="17"/>
        <v>-135.9194440370218</v>
      </c>
      <c r="G34" s="7">
        <f t="shared" si="18"/>
        <v>3.5649999999999968</v>
      </c>
      <c r="H34" s="2">
        <f t="shared" si="19"/>
        <v>5.0000000000000001E-3</v>
      </c>
      <c r="I34" s="7">
        <f t="shared" si="20"/>
        <v>3.5650049999999966</v>
      </c>
      <c r="J34" s="4">
        <f t="shared" si="21"/>
        <v>-2.0543671039300571</v>
      </c>
      <c r="K34" s="4">
        <f t="shared" si="22"/>
        <v>-4.558456286837151</v>
      </c>
    </row>
    <row r="35" spans="2:11" x14ac:dyDescent="0.2">
      <c r="B35" s="2">
        <f t="shared" si="15"/>
        <v>150</v>
      </c>
      <c r="C35" s="3">
        <v>1000</v>
      </c>
      <c r="D35" s="3">
        <v>5</v>
      </c>
      <c r="E35" s="4">
        <f t="shared" si="16"/>
        <v>-52.217865435213305</v>
      </c>
      <c r="F35" s="4">
        <f t="shared" si="17"/>
        <v>-140.46757155055369</v>
      </c>
      <c r="G35" s="7">
        <f t="shared" si="18"/>
        <v>3.5699999999999967</v>
      </c>
      <c r="H35" s="2">
        <f t="shared" si="19"/>
        <v>5.0000000000000001E-3</v>
      </c>
      <c r="I35" s="7">
        <f t="shared" si="20"/>
        <v>3.5700049999999965</v>
      </c>
      <c r="J35" s="4">
        <f t="shared" si="21"/>
        <v>-2.0771336108612215</v>
      </c>
      <c r="K35" s="4">
        <f t="shared" si="22"/>
        <v>-4.5481275135318864</v>
      </c>
    </row>
    <row r="36" spans="2:11" x14ac:dyDescent="0.2">
      <c r="B36" s="2">
        <f t="shared" si="15"/>
        <v>155</v>
      </c>
      <c r="C36" s="3">
        <v>1000</v>
      </c>
      <c r="D36" s="3">
        <v>5</v>
      </c>
      <c r="E36" s="4">
        <f t="shared" si="16"/>
        <v>-54.317713624773603</v>
      </c>
      <c r="F36" s="4">
        <f t="shared" si="17"/>
        <v>-145.00525658782936</v>
      </c>
      <c r="G36" s="7">
        <f t="shared" si="18"/>
        <v>3.5749999999999966</v>
      </c>
      <c r="H36" s="2">
        <f t="shared" si="19"/>
        <v>5.0000000000000001E-3</v>
      </c>
      <c r="I36" s="7">
        <f t="shared" si="20"/>
        <v>3.5750049999999964</v>
      </c>
      <c r="J36" s="4">
        <f t="shared" si="21"/>
        <v>-2.0998481895602987</v>
      </c>
      <c r="K36" s="4">
        <f t="shared" si="22"/>
        <v>-4.537685037275665</v>
      </c>
    </row>
    <row r="37" spans="2:11" x14ac:dyDescent="0.2">
      <c r="B37" s="2">
        <f t="shared" si="15"/>
        <v>160</v>
      </c>
      <c r="C37" s="3">
        <v>1000</v>
      </c>
      <c r="D37" s="3">
        <v>5</v>
      </c>
      <c r="E37" s="4">
        <f t="shared" si="16"/>
        <v>-56.44022389693761</v>
      </c>
      <c r="F37" s="4">
        <f t="shared" si="17"/>
        <v>-149.53238570695922</v>
      </c>
      <c r="G37" s="7">
        <f t="shared" si="18"/>
        <v>3.5799999999999965</v>
      </c>
      <c r="H37" s="2">
        <f t="shared" si="19"/>
        <v>5.0000000000000001E-3</v>
      </c>
      <c r="I37" s="7">
        <f t="shared" si="20"/>
        <v>3.5800049999999963</v>
      </c>
      <c r="J37" s="4">
        <f t="shared" si="21"/>
        <v>-2.1225102721640039</v>
      </c>
      <c r="K37" s="4">
        <f t="shared" si="22"/>
        <v>-4.5271291191298486</v>
      </c>
    </row>
    <row r="38" spans="2:11" x14ac:dyDescent="0.2">
      <c r="B38" s="2">
        <f t="shared" si="15"/>
        <v>165</v>
      </c>
      <c r="C38" s="3">
        <v>1000</v>
      </c>
      <c r="D38" s="3">
        <v>5</v>
      </c>
      <c r="E38" s="4">
        <f t="shared" si="16"/>
        <v>-58.58534318905906</v>
      </c>
      <c r="F38" s="4">
        <f t="shared" si="17"/>
        <v>-154.04884572995107</v>
      </c>
      <c r="G38" s="7">
        <f t="shared" si="18"/>
        <v>3.5849999999999964</v>
      </c>
      <c r="H38" s="2">
        <f t="shared" si="19"/>
        <v>5.0000000000000001E-3</v>
      </c>
      <c r="I38" s="7">
        <f t="shared" si="20"/>
        <v>3.5850049999999962</v>
      </c>
      <c r="J38" s="4">
        <f t="shared" si="21"/>
        <v>-2.1451192921214521</v>
      </c>
      <c r="K38" s="4">
        <f t="shared" si="22"/>
        <v>-4.5164600229918426</v>
      </c>
    </row>
    <row r="39" spans="2:11" x14ac:dyDescent="0.2">
      <c r="B39" s="2">
        <f t="shared" si="15"/>
        <v>170</v>
      </c>
      <c r="C39" s="3">
        <v>1000</v>
      </c>
      <c r="D39" s="3">
        <v>5</v>
      </c>
      <c r="E39" s="4">
        <f t="shared" si="16"/>
        <v>-60.753017873267382</v>
      </c>
      <c r="F39" s="4">
        <f t="shared" si="17"/>
        <v>-158.55452374553957</v>
      </c>
      <c r="G39" s="7">
        <f t="shared" si="18"/>
        <v>3.5899999999999963</v>
      </c>
      <c r="H39" s="2">
        <f t="shared" si="19"/>
        <v>5.0000000000000001E-3</v>
      </c>
      <c r="I39" s="7">
        <f t="shared" si="20"/>
        <v>3.5900049999999961</v>
      </c>
      <c r="J39" s="4">
        <f t="shared" si="21"/>
        <v>-2.1676746842083223</v>
      </c>
      <c r="K39" s="4">
        <f t="shared" si="22"/>
        <v>-4.5056780155884937</v>
      </c>
    </row>
    <row r="40" spans="2:11" x14ac:dyDescent="0.2">
      <c r="B40" s="2">
        <f t="shared" si="15"/>
        <v>175</v>
      </c>
      <c r="C40" s="3">
        <v>1000</v>
      </c>
      <c r="D40" s="3">
        <v>5</v>
      </c>
      <c r="E40" s="4">
        <f t="shared" si="16"/>
        <v>-62.943193757808366</v>
      </c>
      <c r="F40" s="4">
        <f t="shared" si="17"/>
        <v>-163.04930711200899</v>
      </c>
      <c r="G40" s="7">
        <f t="shared" si="18"/>
        <v>3.5949999999999962</v>
      </c>
      <c r="H40" s="2">
        <f t="shared" si="19"/>
        <v>5.0000000000000001E-3</v>
      </c>
      <c r="I40" s="7">
        <f t="shared" si="20"/>
        <v>3.595004999999996</v>
      </c>
      <c r="J40" s="4">
        <f t="shared" si="21"/>
        <v>-2.1901758845409867</v>
      </c>
      <c r="K40" s="4">
        <f t="shared" si="22"/>
        <v>-4.4947833664694254</v>
      </c>
    </row>
    <row r="41" spans="2:11" x14ac:dyDescent="0.2">
      <c r="B41" s="2">
        <f t="shared" si="15"/>
        <v>180</v>
      </c>
      <c r="C41" s="3">
        <v>1000</v>
      </c>
      <c r="D41" s="3">
        <v>5</v>
      </c>
      <c r="E41" s="4">
        <f t="shared" si="16"/>
        <v>-65.155816088398979</v>
      </c>
      <c r="F41" s="4">
        <f t="shared" si="17"/>
        <v>-167.53308346000929</v>
      </c>
      <c r="G41" s="7">
        <f t="shared" si="18"/>
        <v>3.5999999999999961</v>
      </c>
      <c r="H41" s="2">
        <f t="shared" si="19"/>
        <v>5.0000000000000001E-3</v>
      </c>
      <c r="I41" s="7">
        <f t="shared" si="20"/>
        <v>3.6000049999999959</v>
      </c>
      <c r="J41" s="4">
        <f t="shared" si="21"/>
        <v>-2.2126223305906092</v>
      </c>
      <c r="K41" s="4">
        <f t="shared" si="22"/>
        <v>-4.4837763480002986</v>
      </c>
    </row>
    <row r="42" spans="2:11" x14ac:dyDescent="0.2">
      <c r="B42" s="2">
        <f t="shared" si="15"/>
        <v>185</v>
      </c>
      <c r="C42" s="3">
        <v>1000</v>
      </c>
      <c r="D42" s="3">
        <v>5</v>
      </c>
      <c r="E42" s="4">
        <f t="shared" si="16"/>
        <v>-67.390829549596191</v>
      </c>
      <c r="F42" s="4">
        <f t="shared" si="17"/>
        <v>-172.00574069536529</v>
      </c>
      <c r="G42" s="7">
        <f t="shared" si="18"/>
        <v>3.604999999999996</v>
      </c>
      <c r="H42" s="2">
        <f t="shared" si="19"/>
        <v>5.0000000000000001E-3</v>
      </c>
      <c r="I42" s="7">
        <f t="shared" si="20"/>
        <v>3.6050049999999958</v>
      </c>
      <c r="J42" s="4">
        <f t="shared" si="21"/>
        <v>-2.2350134611972079</v>
      </c>
      <c r="K42" s="4">
        <f t="shared" si="22"/>
        <v>-4.4726572353560012</v>
      </c>
    </row>
    <row r="43" spans="2:11" x14ac:dyDescent="0.2">
      <c r="B43" s="2">
        <f t="shared" si="15"/>
        <v>190</v>
      </c>
      <c r="C43" s="3">
        <v>1000</v>
      </c>
      <c r="D43" s="3">
        <v>5</v>
      </c>
      <c r="E43" s="4">
        <f t="shared" si="16"/>
        <v>-69.648178266179869</v>
      </c>
      <c r="F43" s="4">
        <f t="shared" si="17"/>
        <v>-176.46716700187906</v>
      </c>
      <c r="G43" s="7">
        <f t="shared" si="18"/>
        <v>3.6099999999999959</v>
      </c>
      <c r="H43" s="2">
        <f t="shared" si="19"/>
        <v>5.0000000000000001E-3</v>
      </c>
      <c r="I43" s="7">
        <f t="shared" si="20"/>
        <v>3.6100049999999957</v>
      </c>
      <c r="J43" s="4">
        <f t="shared" si="21"/>
        <v>-2.257348716583683</v>
      </c>
      <c r="K43" s="4">
        <f t="shared" si="22"/>
        <v>-4.461426306513772</v>
      </c>
    </row>
    <row r="44" spans="2:11" x14ac:dyDescent="0.2">
      <c r="B44" s="2">
        <f t="shared" si="15"/>
        <v>195</v>
      </c>
      <c r="C44" s="3">
        <v>1000</v>
      </c>
      <c r="D44" s="3">
        <v>5</v>
      </c>
      <c r="E44" s="4">
        <f t="shared" si="16"/>
        <v>-71.927805804549678</v>
      </c>
      <c r="F44" s="4">
        <f t="shared" si="17"/>
        <v>-180.91725084412531</v>
      </c>
      <c r="G44" s="7">
        <f t="shared" si="18"/>
        <v>3.6149999999999958</v>
      </c>
      <c r="H44" s="2">
        <f t="shared" si="19"/>
        <v>5.0000000000000001E-3</v>
      </c>
      <c r="I44" s="7">
        <f t="shared" si="20"/>
        <v>3.6150049999999956</v>
      </c>
      <c r="J44" s="4">
        <f t="shared" si="21"/>
        <v>-2.2796275383698141</v>
      </c>
      <c r="K44" s="4">
        <f t="shared" si="22"/>
        <v>-4.4500838422462445</v>
      </c>
    </row>
    <row r="45" spans="2:11" x14ac:dyDescent="0.2">
      <c r="B45" s="2">
        <f t="shared" si="15"/>
        <v>200</v>
      </c>
      <c r="C45" s="3">
        <v>1000</v>
      </c>
      <c r="D45" s="3">
        <v>5</v>
      </c>
      <c r="E45" s="4">
        <f t="shared" si="16"/>
        <v>-74.2296551741359</v>
      </c>
      <c r="F45" s="4">
        <f t="shared" si="17"/>
        <v>-185.35588097023975</v>
      </c>
      <c r="G45" s="7">
        <f t="shared" si="18"/>
        <v>3.6199999999999957</v>
      </c>
      <c r="H45" s="2">
        <f t="shared" si="19"/>
        <v>5.0000000000000001E-3</v>
      </c>
      <c r="I45" s="7">
        <f t="shared" si="20"/>
        <v>3.6200049999999955</v>
      </c>
      <c r="J45" s="4">
        <f t="shared" si="21"/>
        <v>-2.3018493695862161</v>
      </c>
      <c r="K45" s="4">
        <f t="shared" si="22"/>
        <v>-4.4386301261144361</v>
      </c>
    </row>
    <row r="46" spans="2:11" x14ac:dyDescent="0.2">
      <c r="B46" s="2">
        <f t="shared" si="15"/>
        <v>205</v>
      </c>
      <c r="C46" s="3">
        <v>1000</v>
      </c>
      <c r="D46" s="3">
        <v>5</v>
      </c>
      <c r="E46" s="4">
        <f t="shared" si="16"/>
        <v>-76.553668828824172</v>
      </c>
      <c r="F46" s="4">
        <f t="shared" si="17"/>
        <v>-189.7829464147004</v>
      </c>
      <c r="G46" s="7">
        <f t="shared" si="18"/>
        <v>3.6249999999999956</v>
      </c>
      <c r="H46" s="2">
        <f t="shared" si="19"/>
        <v>5.0000000000000001E-3</v>
      </c>
      <c r="I46" s="7">
        <f t="shared" si="20"/>
        <v>3.6250049999999954</v>
      </c>
      <c r="J46" s="4">
        <f t="shared" si="21"/>
        <v>-2.3240136546882666</v>
      </c>
      <c r="K46" s="4">
        <f t="shared" si="22"/>
        <v>-4.4270654444606539</v>
      </c>
    </row>
    <row r="47" spans="2:11" x14ac:dyDescent="0.2">
      <c r="B47" s="2">
        <f t="shared" si="15"/>
        <v>210</v>
      </c>
      <c r="C47" s="3">
        <v>1000</v>
      </c>
      <c r="D47" s="3">
        <v>5</v>
      </c>
      <c r="E47" s="4">
        <f t="shared" si="16"/>
        <v>-78.899788668394166</v>
      </c>
      <c r="F47" s="4">
        <f t="shared" si="17"/>
        <v>-194.19833650110175</v>
      </c>
      <c r="G47" s="7">
        <f t="shared" si="18"/>
        <v>3.6299999999999955</v>
      </c>
      <c r="H47" s="2">
        <f t="shared" si="19"/>
        <v>5.0000000000000001E-3</v>
      </c>
      <c r="I47" s="7">
        <f t="shared" si="20"/>
        <v>3.6300049999999953</v>
      </c>
      <c r="J47" s="4">
        <f t="shared" si="21"/>
        <v>-2.3461198395699925</v>
      </c>
      <c r="K47" s="4">
        <f t="shared" si="22"/>
        <v>-4.4153900864013353</v>
      </c>
    </row>
    <row r="48" spans="2:11" x14ac:dyDescent="0.2">
      <c r="B48" s="2">
        <f t="shared" si="15"/>
        <v>215</v>
      </c>
      <c r="C48" s="3">
        <v>1000</v>
      </c>
      <c r="D48" s="3">
        <v>5</v>
      </c>
      <c r="E48" s="4">
        <f t="shared" si="16"/>
        <v>-81.267956039972091</v>
      </c>
      <c r="F48" s="4">
        <f t="shared" si="17"/>
        <v>-198.60194084492159</v>
      </c>
      <c r="G48" s="7">
        <f t="shared" si="18"/>
        <v>3.6349999999999953</v>
      </c>
      <c r="H48" s="2">
        <f t="shared" si="19"/>
        <v>5.0000000000000001E-3</v>
      </c>
      <c r="I48" s="7">
        <f t="shared" si="20"/>
        <v>3.6350049999999952</v>
      </c>
      <c r="J48" s="4">
        <f t="shared" si="21"/>
        <v>-2.3681673715779223</v>
      </c>
      <c r="K48" s="4">
        <f t="shared" si="22"/>
        <v>-4.4036043438198256</v>
      </c>
    </row>
    <row r="49" spans="2:11" x14ac:dyDescent="0.2">
      <c r="B49" s="2">
        <f t="shared" si="15"/>
        <v>220</v>
      </c>
      <c r="C49" s="3">
        <v>1000</v>
      </c>
      <c r="D49" s="3">
        <v>5</v>
      </c>
      <c r="E49" s="4">
        <f t="shared" si="16"/>
        <v>-83.658111739497002</v>
      </c>
      <c r="F49" s="4">
        <f t="shared" si="17"/>
        <v>-202.99364935628066</v>
      </c>
      <c r="G49" s="7">
        <f t="shared" si="18"/>
        <v>3.6399999999999952</v>
      </c>
      <c r="H49" s="2">
        <f t="shared" si="19"/>
        <v>5.0000000000000001E-3</v>
      </c>
      <c r="I49" s="7">
        <f t="shared" si="20"/>
        <v>3.6400049999999951</v>
      </c>
      <c r="J49" s="4">
        <f t="shared" si="21"/>
        <v>-2.3901556995249047</v>
      </c>
      <c r="K49" s="4">
        <f t="shared" si="22"/>
        <v>-4.3917085113590737</v>
      </c>
    </row>
    <row r="50" spans="2:11" x14ac:dyDescent="0.2">
      <c r="B50" s="2">
        <f t="shared" si="15"/>
        <v>225</v>
      </c>
      <c r="C50" s="3">
        <v>1000</v>
      </c>
      <c r="D50" s="3">
        <v>5</v>
      </c>
      <c r="E50" s="4">
        <f t="shared" si="16"/>
        <v>-86.070196013200885</v>
      </c>
      <c r="F50" s="4">
        <f t="shared" si="17"/>
        <v>-207.37335224269492</v>
      </c>
      <c r="G50" s="7">
        <f t="shared" si="18"/>
        <v>3.6449999999999951</v>
      </c>
      <c r="H50" s="2">
        <f t="shared" si="19"/>
        <v>5.0000000000000001E-3</v>
      </c>
      <c r="I50" s="7">
        <f t="shared" si="20"/>
        <v>3.6450049999999949</v>
      </c>
      <c r="J50" s="4">
        <f t="shared" si="21"/>
        <v>-2.4120842737038863</v>
      </c>
      <c r="K50" s="4">
        <f t="shared" si="22"/>
        <v>-4.3797028864142726</v>
      </c>
    </row>
    <row r="51" spans="2:11" x14ac:dyDescent="0.2">
      <c r="B51" s="2">
        <f t="shared" si="15"/>
        <v>230</v>
      </c>
      <c r="C51" s="3">
        <v>1000</v>
      </c>
      <c r="D51" s="3">
        <v>5</v>
      </c>
      <c r="E51" s="4">
        <f t="shared" si="16"/>
        <v>-88.504148559102532</v>
      </c>
      <c r="F51" s="4">
        <f t="shared" si="17"/>
        <v>-211.74094001182033</v>
      </c>
      <c r="G51" s="7">
        <f t="shared" si="18"/>
        <v>3.649999999999995</v>
      </c>
      <c r="H51" s="2">
        <f t="shared" si="19"/>
        <v>5.0000000000000001E-3</v>
      </c>
      <c r="I51" s="7">
        <f t="shared" si="20"/>
        <v>3.6500049999999948</v>
      </c>
      <c r="J51" s="4">
        <f t="shared" si="21"/>
        <v>-2.4339525459016542</v>
      </c>
      <c r="K51" s="4">
        <f t="shared" si="22"/>
        <v>-4.3675877691254206</v>
      </c>
    </row>
    <row r="52" spans="2:11" x14ac:dyDescent="0.2">
      <c r="B52" s="2">
        <f t="shared" si="15"/>
        <v>235</v>
      </c>
      <c r="C52" s="3">
        <v>1000</v>
      </c>
      <c r="D52" s="3">
        <v>5</v>
      </c>
      <c r="E52" s="4">
        <f t="shared" si="16"/>
        <v>-90.959908528515072</v>
      </c>
      <c r="F52" s="4">
        <f t="shared" si="17"/>
        <v>-216.09630347419014</v>
      </c>
      <c r="G52" s="7">
        <f t="shared" si="18"/>
        <v>3.6549999999999949</v>
      </c>
      <c r="H52" s="2">
        <f t="shared" si="19"/>
        <v>5.0000000000000001E-3</v>
      </c>
      <c r="I52" s="7">
        <f t="shared" si="20"/>
        <v>3.6550049999999947</v>
      </c>
      <c r="J52" s="4">
        <f t="shared" si="21"/>
        <v>-2.4557599694125432</v>
      </c>
      <c r="K52" s="4">
        <f t="shared" si="22"/>
        <v>-4.3553634623698194</v>
      </c>
    </row>
    <row r="53" spans="2:11" x14ac:dyDescent="0.2">
      <c r="B53" s="2">
        <f t="shared" si="15"/>
        <v>240</v>
      </c>
      <c r="C53" s="3">
        <v>1000</v>
      </c>
      <c r="D53" s="3">
        <v>5</v>
      </c>
      <c r="E53" s="4">
        <f t="shared" si="16"/>
        <v>-93.437414527567171</v>
      </c>
      <c r="F53" s="4">
        <f t="shared" si="17"/>
        <v>-220.43933374594462</v>
      </c>
      <c r="G53" s="7">
        <f t="shared" si="18"/>
        <v>3.6599999999999948</v>
      </c>
      <c r="H53" s="2">
        <f t="shared" si="19"/>
        <v>5.0000000000000001E-3</v>
      </c>
      <c r="I53" s="7">
        <f t="shared" si="20"/>
        <v>3.6600049999999946</v>
      </c>
      <c r="J53" s="4">
        <f t="shared" si="21"/>
        <v>-2.4775059990521009</v>
      </c>
      <c r="K53" s="4">
        <f t="shared" si="22"/>
        <v>-4.3430302717545004</v>
      </c>
    </row>
    <row r="54" spans="2:11" x14ac:dyDescent="0.2">
      <c r="B54" s="2">
        <f t="shared" si="15"/>
        <v>245</v>
      </c>
      <c r="C54" s="3">
        <v>1000</v>
      </c>
      <c r="D54" s="3">
        <v>5</v>
      </c>
      <c r="E54" s="4">
        <f t="shared" si="16"/>
        <v>-95.936604618737888</v>
      </c>
      <c r="F54" s="4">
        <f t="shared" si="17"/>
        <v>-224.7699222515532</v>
      </c>
      <c r="G54" s="7">
        <f t="shared" si="18"/>
        <v>3.6649999999999947</v>
      </c>
      <c r="H54" s="2">
        <f t="shared" si="19"/>
        <v>5.0000000000000001E-3</v>
      </c>
      <c r="I54" s="7">
        <f t="shared" si="20"/>
        <v>3.6650049999999945</v>
      </c>
      <c r="J54" s="4">
        <f t="shared" si="21"/>
        <v>-2.499190091170719</v>
      </c>
      <c r="K54" s="4">
        <f t="shared" si="22"/>
        <v>-4.3305885056085867</v>
      </c>
    </row>
    <row r="55" spans="2:11" x14ac:dyDescent="0.2">
      <c r="B55" s="2">
        <f t="shared" si="15"/>
        <v>250</v>
      </c>
      <c r="C55" s="3">
        <v>1000</v>
      </c>
      <c r="D55" s="3">
        <v>5</v>
      </c>
      <c r="E55" s="4">
        <f t="shared" si="16"/>
        <v>-98.457416322405109</v>
      </c>
      <c r="F55" s="4">
        <f t="shared" si="17"/>
        <v>-229.08796072652879</v>
      </c>
      <c r="G55" s="7">
        <f t="shared" si="18"/>
        <v>3.6699999999999946</v>
      </c>
      <c r="H55" s="2">
        <f t="shared" si="19"/>
        <v>5.0000000000000001E-3</v>
      </c>
      <c r="I55" s="7">
        <f t="shared" si="20"/>
        <v>3.6700049999999944</v>
      </c>
      <c r="J55" s="4">
        <f t="shared" si="21"/>
        <v>-2.5208117036672237</v>
      </c>
      <c r="K55" s="4">
        <f t="shared" si="22"/>
        <v>-4.3180384749755838</v>
      </c>
    </row>
    <row r="56" spans="2:11" x14ac:dyDescent="0.2">
      <c r="B56" s="2">
        <f t="shared" si="15"/>
        <v>255</v>
      </c>
      <c r="C56" s="3">
        <v>1000</v>
      </c>
      <c r="D56" s="3">
        <v>5</v>
      </c>
      <c r="E56" s="4">
        <f t="shared" si="16"/>
        <v>-100.99978661840754</v>
      </c>
      <c r="F56" s="4">
        <f t="shared" si="17"/>
        <v>-233.3933412201344</v>
      </c>
      <c r="G56" s="7">
        <f t="shared" si="18"/>
        <v>3.6749999999999945</v>
      </c>
      <c r="H56" s="2">
        <f t="shared" si="19"/>
        <v>5.0000000000000001E-3</v>
      </c>
      <c r="I56" s="7">
        <f t="shared" si="20"/>
        <v>3.6750049999999943</v>
      </c>
      <c r="J56" s="4">
        <f t="shared" si="21"/>
        <v>-2.5423702960024293</v>
      </c>
      <c r="K56" s="4">
        <f t="shared" si="22"/>
        <v>-4.3053804936056048</v>
      </c>
    </row>
    <row r="57" spans="2:11" x14ac:dyDescent="0.2">
      <c r="B57" s="2">
        <f t="shared" si="15"/>
        <v>260</v>
      </c>
      <c r="C57" s="3">
        <v>1000</v>
      </c>
      <c r="D57" s="3">
        <v>5</v>
      </c>
      <c r="E57" s="4">
        <f t="shared" si="16"/>
        <v>-103.56365194762019</v>
      </c>
      <c r="F57" s="4">
        <f t="shared" si="17"/>
        <v>-237.68595609808193</v>
      </c>
      <c r="G57" s="7">
        <f t="shared" si="18"/>
        <v>3.6799999999999944</v>
      </c>
      <c r="H57" s="2">
        <f t="shared" si="19"/>
        <v>5.0000000000000001E-3</v>
      </c>
      <c r="I57" s="7">
        <f t="shared" si="20"/>
        <v>3.6800049999999942</v>
      </c>
      <c r="J57" s="4">
        <f t="shared" si="21"/>
        <v>-2.563865329212649</v>
      </c>
      <c r="K57" s="4">
        <f t="shared" si="22"/>
        <v>-4.2926148779475231</v>
      </c>
    </row>
    <row r="58" spans="2:11" x14ac:dyDescent="0.2">
      <c r="B58" s="2">
        <f t="shared" si="15"/>
        <v>265</v>
      </c>
      <c r="C58" s="3">
        <v>1000</v>
      </c>
      <c r="D58" s="3">
        <v>5</v>
      </c>
      <c r="E58" s="4">
        <f t="shared" si="16"/>
        <v>-106.14894821354336</v>
      </c>
      <c r="F58" s="4">
        <f t="shared" si="17"/>
        <v>-241.96569804522301</v>
      </c>
      <c r="G58" s="7">
        <f t="shared" si="18"/>
        <v>3.6849999999999943</v>
      </c>
      <c r="H58" s="2">
        <f t="shared" si="19"/>
        <v>5.0000000000000001E-3</v>
      </c>
      <c r="I58" s="7">
        <f t="shared" si="20"/>
        <v>3.6850049999999941</v>
      </c>
      <c r="J58" s="4">
        <f t="shared" si="21"/>
        <v>-2.5852962659231733</v>
      </c>
      <c r="K58" s="4">
        <f t="shared" si="22"/>
        <v>-4.2797419471410674</v>
      </c>
    </row>
    <row r="59" spans="2:11" x14ac:dyDescent="0.2">
      <c r="B59" s="2">
        <f t="shared" si="15"/>
        <v>270</v>
      </c>
      <c r="C59" s="3">
        <v>1000</v>
      </c>
      <c r="D59" s="3">
        <v>5</v>
      </c>
      <c r="E59" s="4">
        <f t="shared" si="16"/>
        <v>-108.75561078390507</v>
      </c>
      <c r="F59" s="4">
        <f t="shared" si="17"/>
        <v>-246.23246006823183</v>
      </c>
      <c r="G59" s="7">
        <f t="shared" si="18"/>
        <v>3.6899999999999942</v>
      </c>
      <c r="H59" s="2">
        <f t="shared" si="19"/>
        <v>5.0000000000000001E-3</v>
      </c>
      <c r="I59" s="7">
        <f t="shared" si="20"/>
        <v>3.690004999999994</v>
      </c>
      <c r="J59" s="4">
        <f t="shared" si="21"/>
        <v>-2.6066625703617006</v>
      </c>
      <c r="K59" s="4">
        <f t="shared" si="22"/>
        <v>-4.2667620230088357</v>
      </c>
    </row>
    <row r="60" spans="2:11" x14ac:dyDescent="0.2">
      <c r="B60" s="2">
        <f t="shared" si="15"/>
        <v>275</v>
      </c>
      <c r="C60" s="3">
        <v>1000</v>
      </c>
      <c r="D60" s="3">
        <v>5</v>
      </c>
      <c r="E60" s="4">
        <f t="shared" si="16"/>
        <v>-111.38357449227681</v>
      </c>
      <c r="F60" s="4">
        <f t="shared" si="17"/>
        <v>-250.48613549828008</v>
      </c>
      <c r="G60" s="7">
        <f t="shared" si="18"/>
        <v>3.6949999999999941</v>
      </c>
      <c r="H60" s="2">
        <f t="shared" si="19"/>
        <v>5.0000000000000001E-3</v>
      </c>
      <c r="I60" s="7">
        <f t="shared" si="20"/>
        <v>3.6950049999999939</v>
      </c>
      <c r="J60" s="4">
        <f t="shared" si="21"/>
        <v>-2.6279637083717322</v>
      </c>
      <c r="K60" s="4">
        <f t="shared" si="22"/>
        <v>-4.253675430048256</v>
      </c>
    </row>
    <row r="61" spans="2:11" x14ac:dyDescent="0.2">
      <c r="B61" s="2">
        <f t="shared" si="15"/>
        <v>280</v>
      </c>
      <c r="C61" s="3">
        <v>1000</v>
      </c>
      <c r="D61" s="3">
        <v>5</v>
      </c>
      <c r="E61" s="4">
        <f t="shared" si="16"/>
        <v>-114.03277363970274</v>
      </c>
      <c r="F61" s="4">
        <f t="shared" si="17"/>
        <v>-254.72661799370354</v>
      </c>
      <c r="G61" s="7">
        <f t="shared" si="18"/>
        <v>3.699999999999994</v>
      </c>
      <c r="H61" s="2">
        <f t="shared" si="19"/>
        <v>5.0000000000000001E-3</v>
      </c>
      <c r="I61" s="7">
        <f t="shared" si="20"/>
        <v>3.7000049999999938</v>
      </c>
      <c r="J61" s="4">
        <f t="shared" si="21"/>
        <v>-2.6491991474259273</v>
      </c>
      <c r="K61" s="4">
        <f t="shared" si="22"/>
        <v>-4.2404824954234694</v>
      </c>
    </row>
    <row r="62" spans="2:11" x14ac:dyDescent="0.2">
      <c r="B62" s="2">
        <f t="shared" si="15"/>
        <v>285</v>
      </c>
      <c r="C62" s="3">
        <v>1000</v>
      </c>
      <c r="D62" s="3">
        <v>5</v>
      </c>
      <c r="E62" s="4">
        <f t="shared" si="16"/>
        <v>-116.70314199634215</v>
      </c>
      <c r="F62" s="4">
        <f t="shared" si="17"/>
        <v>-258.9538015426607</v>
      </c>
      <c r="G62" s="7">
        <f t="shared" si="18"/>
        <v>3.7049999999999939</v>
      </c>
      <c r="H62" s="2">
        <f t="shared" si="19"/>
        <v>5.0000000000000001E-3</v>
      </c>
      <c r="I62" s="7">
        <f t="shared" si="20"/>
        <v>3.7050049999999937</v>
      </c>
      <c r="J62" s="4">
        <f t="shared" si="21"/>
        <v>-2.6703683566394161</v>
      </c>
      <c r="K62" s="4">
        <f t="shared" si="22"/>
        <v>-4.2271835489571563</v>
      </c>
    </row>
    <row r="63" spans="2:11" x14ac:dyDescent="0.2">
      <c r="B63" s="2">
        <f t="shared" si="15"/>
        <v>290</v>
      </c>
      <c r="C63" s="3">
        <v>1000</v>
      </c>
      <c r="D63" s="3">
        <v>5</v>
      </c>
      <c r="E63" s="4">
        <f t="shared" si="16"/>
        <v>-119.39461280312523</v>
      </c>
      <c r="F63" s="4">
        <f t="shared" si="17"/>
        <v>-263.16758046578298</v>
      </c>
      <c r="G63" s="7">
        <f t="shared" si="18"/>
        <v>3.7099999999999937</v>
      </c>
      <c r="H63" s="2">
        <f t="shared" si="19"/>
        <v>5.0000000000000001E-3</v>
      </c>
      <c r="I63" s="7">
        <f t="shared" si="20"/>
        <v>3.7100049999999936</v>
      </c>
      <c r="J63" s="4">
        <f t="shared" si="21"/>
        <v>-2.6914708067830704</v>
      </c>
      <c r="K63" s="4">
        <f t="shared" si="22"/>
        <v>-4.2137789231222857</v>
      </c>
    </row>
    <row r="64" spans="2:11" x14ac:dyDescent="0.2">
      <c r="B64" s="2">
        <f t="shared" si="15"/>
        <v>295</v>
      </c>
      <c r="C64" s="3">
        <v>1000</v>
      </c>
      <c r="D64" s="3">
        <v>5</v>
      </c>
      <c r="E64" s="4">
        <f t="shared" si="16"/>
        <v>-122.10711877342196</v>
      </c>
      <c r="F64" s="4">
        <f t="shared" si="17"/>
        <v>-267.36784941881677</v>
      </c>
      <c r="G64" s="7">
        <f t="shared" si="18"/>
        <v>3.7149999999999936</v>
      </c>
      <c r="H64" s="2">
        <f t="shared" si="19"/>
        <v>5.0000000000000001E-3</v>
      </c>
      <c r="I64" s="7">
        <f t="shared" si="20"/>
        <v>3.7150049999999935</v>
      </c>
      <c r="J64" s="4">
        <f t="shared" si="21"/>
        <v>-2.7125059702967356</v>
      </c>
      <c r="K64" s="4">
        <f t="shared" si="22"/>
        <v>-4.2002689530338033</v>
      </c>
    </row>
    <row r="65" spans="2:11" x14ac:dyDescent="0.2">
      <c r="B65" s="2">
        <f t="shared" si="15"/>
        <v>300</v>
      </c>
      <c r="C65" s="3">
        <v>1000</v>
      </c>
      <c r="D65" s="3">
        <v>5</v>
      </c>
      <c r="E65" s="4">
        <f t="shared" si="16"/>
        <v>-124.84059209472439</v>
      </c>
      <c r="F65" s="4">
        <f t="shared" si="17"/>
        <v>-271.55450339525703</v>
      </c>
      <c r="G65" s="7">
        <f t="shared" si="18"/>
        <v>3.7199999999999935</v>
      </c>
      <c r="H65" s="2">
        <f t="shared" si="19"/>
        <v>5.0000000000000001E-3</v>
      </c>
      <c r="I65" s="7">
        <f t="shared" si="20"/>
        <v>3.7200049999999933</v>
      </c>
      <c r="J65" s="4">
        <f t="shared" si="21"/>
        <v>-2.7334733213024198</v>
      </c>
      <c r="K65" s="4">
        <f t="shared" si="22"/>
        <v>-4.1866539764402591</v>
      </c>
    </row>
    <row r="66" spans="2:11" x14ac:dyDescent="0.2">
      <c r="B66" s="2">
        <f t="shared" si="15"/>
        <v>305</v>
      </c>
      <c r="C66" s="3">
        <v>1000</v>
      </c>
      <c r="D66" s="3">
        <v>5</v>
      </c>
      <c r="E66" s="4">
        <f t="shared" si="16"/>
        <v>-127.59496443034183</v>
      </c>
      <c r="F66" s="4">
        <f t="shared" si="17"/>
        <v>-275.7274377289724</v>
      </c>
      <c r="G66" s="7">
        <f t="shared" si="18"/>
        <v>3.7249999999999934</v>
      </c>
      <c r="H66" s="2">
        <f t="shared" si="19"/>
        <v>5.0000000000000001E-3</v>
      </c>
      <c r="I66" s="7">
        <f t="shared" si="20"/>
        <v>3.7250049999999932</v>
      </c>
      <c r="J66" s="4">
        <f t="shared" si="21"/>
        <v>-2.7543723356174397</v>
      </c>
      <c r="K66" s="4">
        <f t="shared" si="22"/>
        <v>-4.172934333715359</v>
      </c>
    </row>
    <row r="67" spans="2:11" x14ac:dyDescent="0.2">
      <c r="B67" s="2">
        <f t="shared" si="15"/>
        <v>310</v>
      </c>
      <c r="C67" s="3">
        <v>1000</v>
      </c>
      <c r="D67" s="3">
        <v>5</v>
      </c>
      <c r="E67" s="4">
        <f t="shared" si="16"/>
        <v>-130.37016692110936</v>
      </c>
      <c r="F67" s="4">
        <f t="shared" si="17"/>
        <v>-279.88654809682185</v>
      </c>
      <c r="G67" s="7">
        <f t="shared" si="18"/>
        <v>3.7299999999999933</v>
      </c>
      <c r="H67" s="2">
        <f t="shared" si="19"/>
        <v>5.0000000000000001E-3</v>
      </c>
      <c r="I67" s="7">
        <f t="shared" si="20"/>
        <v>3.7300049999999931</v>
      </c>
      <c r="J67" s="4">
        <f t="shared" si="21"/>
        <v>-2.7752024907675263</v>
      </c>
      <c r="K67" s="4">
        <f t="shared" si="22"/>
        <v>-4.1591103678494559</v>
      </c>
    </row>
    <row r="68" spans="2:11" x14ac:dyDescent="0.2">
      <c r="B68" s="2">
        <f t="shared" si="15"/>
        <v>315</v>
      </c>
      <c r="C68" s="3">
        <v>1000</v>
      </c>
      <c r="D68" s="3">
        <v>5</v>
      </c>
      <c r="E68" s="4">
        <f t="shared" si="16"/>
        <v>-133.16613018710925</v>
      </c>
      <c r="F68" s="4">
        <f t="shared" si="17"/>
        <v>-284.03173052126283</v>
      </c>
      <c r="G68" s="7">
        <f t="shared" si="18"/>
        <v>3.7349999999999932</v>
      </c>
      <c r="H68" s="2">
        <f t="shared" si="19"/>
        <v>5.0000000000000001E-3</v>
      </c>
      <c r="I68" s="7">
        <f t="shared" si="20"/>
        <v>3.735004999999993</v>
      </c>
      <c r="J68" s="4">
        <f t="shared" si="21"/>
        <v>-2.7959632659998848</v>
      </c>
      <c r="K68" s="4">
        <f t="shared" si="22"/>
        <v>-4.1451824244409767</v>
      </c>
    </row>
    <row r="69" spans="2:11" x14ac:dyDescent="0.2">
      <c r="B69" s="2">
        <f t="shared" si="15"/>
        <v>320</v>
      </c>
      <c r="C69" s="3">
        <v>1000</v>
      </c>
      <c r="D69" s="3">
        <v>5</v>
      </c>
      <c r="E69" s="4">
        <f t="shared" si="16"/>
        <v>-135.98278432940546</v>
      </c>
      <c r="F69" s="4">
        <f t="shared" si="17"/>
        <v>-288.16288137295061</v>
      </c>
      <c r="G69" s="7">
        <f t="shared" si="18"/>
        <v>3.7399999999999931</v>
      </c>
      <c r="H69" s="2">
        <f t="shared" si="19"/>
        <v>5.0000000000000001E-3</v>
      </c>
      <c r="I69" s="7">
        <f t="shared" si="20"/>
        <v>3.7400049999999929</v>
      </c>
      <c r="J69" s="4">
        <f t="shared" si="21"/>
        <v>-2.8166541422962168</v>
      </c>
      <c r="K69" s="4">
        <f t="shared" si="22"/>
        <v>-4.1311508516877815</v>
      </c>
    </row>
    <row r="70" spans="2:11" x14ac:dyDescent="0.2">
      <c r="B70" s="2">
        <f t="shared" si="15"/>
        <v>325</v>
      </c>
      <c r="C70" s="3">
        <v>1000</v>
      </c>
      <c r="D70" s="3">
        <v>5</v>
      </c>
      <c r="E70" s="4">
        <f t="shared" si="16"/>
        <v>-138.82005893179115</v>
      </c>
      <c r="F70" s="4">
        <f t="shared" si="17"/>
        <v>-292.27989737332905</v>
      </c>
      <c r="G70" s="7">
        <f t="shared" si="18"/>
        <v>3.744999999999993</v>
      </c>
      <c r="H70" s="2">
        <f t="shared" si="19"/>
        <v>5.0000000000000001E-3</v>
      </c>
      <c r="I70" s="7">
        <f t="shared" si="20"/>
        <v>3.7450049999999928</v>
      </c>
      <c r="J70" s="4">
        <f t="shared" si="21"/>
        <v>-2.8372746023856914</v>
      </c>
      <c r="K70" s="4">
        <f t="shared" si="22"/>
        <v>-4.1170160003784577</v>
      </c>
    </row>
    <row r="71" spans="2:11" x14ac:dyDescent="0.2">
      <c r="B71" s="2">
        <f t="shared" si="15"/>
        <v>330</v>
      </c>
      <c r="C71" s="3">
        <v>1000</v>
      </c>
      <c r="D71" s="3">
        <v>5</v>
      </c>
      <c r="E71" s="4">
        <f t="shared" si="16"/>
        <v>-141.67788306254903</v>
      </c>
      <c r="F71" s="4">
        <f t="shared" si="17"/>
        <v>-296.3826755972126</v>
      </c>
      <c r="G71" s="7">
        <f t="shared" si="18"/>
        <v>3.7499999999999929</v>
      </c>
      <c r="H71" s="2">
        <f t="shared" si="19"/>
        <v>5.0000000000000001E-3</v>
      </c>
      <c r="I71" s="7">
        <f t="shared" si="20"/>
        <v>3.7500049999999927</v>
      </c>
      <c r="J71" s="4">
        <f t="shared" si="21"/>
        <v>-2.8578241307578813</v>
      </c>
      <c r="K71" s="4">
        <f t="shared" si="22"/>
        <v>-4.1027782238835524</v>
      </c>
    </row>
    <row r="72" spans="2:11" x14ac:dyDescent="0.2">
      <c r="B72" s="2">
        <f t="shared" si="15"/>
        <v>335</v>
      </c>
      <c r="C72" s="3">
        <v>1000</v>
      </c>
      <c r="D72" s="3">
        <v>5</v>
      </c>
      <c r="E72" s="4">
        <f t="shared" si="16"/>
        <v>-144.55618527622468</v>
      </c>
      <c r="F72" s="4">
        <f t="shared" si="17"/>
        <v>-300.47111347535935</v>
      </c>
      <c r="G72" s="7">
        <f t="shared" si="18"/>
        <v>3.7549999999999928</v>
      </c>
      <c r="H72" s="2">
        <f t="shared" si="19"/>
        <v>5.0000000000000001E-3</v>
      </c>
      <c r="I72" s="7">
        <f t="shared" si="20"/>
        <v>3.7550049999999926</v>
      </c>
      <c r="J72" s="4">
        <f t="shared" si="21"/>
        <v>-2.8783022136756471</v>
      </c>
      <c r="K72" s="4">
        <f t="shared" si="22"/>
        <v>-4.0884378781467356</v>
      </c>
    </row>
    <row r="73" spans="2:11" x14ac:dyDescent="0.2">
      <c r="B73" s="2">
        <f t="shared" si="15"/>
        <v>340</v>
      </c>
      <c r="C73" s="3">
        <v>1000</v>
      </c>
      <c r="D73" s="3">
        <v>5</v>
      </c>
      <c r="E73" s="4">
        <f t="shared" si="16"/>
        <v>-147.45489361541266</v>
      </c>
      <c r="F73" s="4">
        <f t="shared" si="17"/>
        <v>-304.54510879703525</v>
      </c>
      <c r="G73" s="7">
        <f t="shared" si="18"/>
        <v>3.7599999999999927</v>
      </c>
      <c r="H73" s="2">
        <f t="shared" si="19"/>
        <v>5.0000000000000001E-3</v>
      </c>
      <c r="I73" s="7">
        <f t="shared" si="20"/>
        <v>3.7600049999999925</v>
      </c>
      <c r="J73" s="4">
        <f t="shared" si="21"/>
        <v>-2.8987083391879827</v>
      </c>
      <c r="K73" s="4">
        <f t="shared" si="22"/>
        <v>-4.0739953216759055</v>
      </c>
    </row>
    <row r="74" spans="2:11" x14ac:dyDescent="0.2">
      <c r="B74" s="2">
        <f t="shared" si="15"/>
        <v>345</v>
      </c>
      <c r="C74" s="3">
        <v>1000</v>
      </c>
      <c r="D74" s="3">
        <v>5</v>
      </c>
      <c r="E74" s="4">
        <f t="shared" si="16"/>
        <v>-150.37393561255547</v>
      </c>
      <c r="F74" s="4">
        <f t="shared" si="17"/>
        <v>-308.60455971256948</v>
      </c>
      <c r="G74" s="7">
        <f t="shared" si="18"/>
        <v>3.7649999999999926</v>
      </c>
      <c r="H74" s="2">
        <f t="shared" si="19"/>
        <v>5.0000000000000001E-3</v>
      </c>
      <c r="I74" s="7">
        <f t="shared" si="20"/>
        <v>3.7650049999999924</v>
      </c>
      <c r="J74" s="4">
        <f t="shared" si="21"/>
        <v>-2.9190419971428123</v>
      </c>
      <c r="K74" s="4">
        <f t="shared" si="22"/>
        <v>-4.05945091553422</v>
      </c>
    </row>
    <row r="75" spans="2:11" x14ac:dyDescent="0.2">
      <c r="B75" s="2">
        <f t="shared" si="15"/>
        <v>350</v>
      </c>
      <c r="C75" s="3">
        <v>1000</v>
      </c>
      <c r="D75" s="3">
        <v>5</v>
      </c>
      <c r="E75" s="4">
        <f t="shared" si="16"/>
        <v>-153.31323829175523</v>
      </c>
      <c r="F75" s="4">
        <f t="shared" si="17"/>
        <v>-312.64936473590058</v>
      </c>
      <c r="G75" s="7">
        <f t="shared" si="18"/>
        <v>3.7699999999999925</v>
      </c>
      <c r="H75" s="2">
        <f t="shared" si="19"/>
        <v>5.0000000000000001E-3</v>
      </c>
      <c r="I75" s="7">
        <f t="shared" si="20"/>
        <v>3.7700049999999923</v>
      </c>
      <c r="J75" s="4">
        <f t="shared" si="21"/>
        <v>-2.9393026791997472</v>
      </c>
      <c r="K75" s="4">
        <f t="shared" si="22"/>
        <v>-4.0448050233310759</v>
      </c>
    </row>
    <row r="76" spans="2:11" x14ac:dyDescent="0.2">
      <c r="B76" s="2">
        <f t="shared" si="15"/>
        <v>355</v>
      </c>
      <c r="C76" s="3">
        <v>1000</v>
      </c>
      <c r="D76" s="3">
        <v>5</v>
      </c>
      <c r="E76" s="4">
        <f t="shared" si="16"/>
        <v>-156.27272817059801</v>
      </c>
      <c r="F76" s="4">
        <f t="shared" si="17"/>
        <v>-316.67942274711356</v>
      </c>
      <c r="G76" s="7">
        <f t="shared" si="18"/>
        <v>3.7749999999999924</v>
      </c>
      <c r="H76" s="2">
        <f t="shared" si="19"/>
        <v>5.0000000000000001E-3</v>
      </c>
      <c r="I76" s="7">
        <f t="shared" si="20"/>
        <v>3.7750049999999922</v>
      </c>
      <c r="J76" s="4">
        <f t="shared" si="21"/>
        <v>-2.9594898788427901</v>
      </c>
      <c r="K76" s="4">
        <f t="shared" si="22"/>
        <v>-4.0300580112130149</v>
      </c>
    </row>
    <row r="77" spans="2:11" x14ac:dyDescent="0.2">
      <c r="B77" s="2">
        <f t="shared" si="15"/>
        <v>360</v>
      </c>
      <c r="C77" s="3">
        <v>1000</v>
      </c>
      <c r="D77" s="3">
        <v>5</v>
      </c>
      <c r="E77" s="4">
        <f t="shared" si="16"/>
        <v>-159.252331261991</v>
      </c>
      <c r="F77" s="4">
        <f t="shared" si="17"/>
        <v>-320.69463299496812</v>
      </c>
      <c r="G77" s="7">
        <f t="shared" si="18"/>
        <v>3.7799999999999923</v>
      </c>
      <c r="H77" s="2">
        <f t="shared" si="19"/>
        <v>5.0000000000000001E-3</v>
      </c>
      <c r="I77" s="7">
        <f t="shared" si="20"/>
        <v>3.7800049999999921</v>
      </c>
      <c r="J77" s="4">
        <f t="shared" si="21"/>
        <v>-2.9796030913930025</v>
      </c>
      <c r="K77" s="4">
        <f t="shared" si="22"/>
        <v>-4.015210247854573</v>
      </c>
    </row>
    <row r="78" spans="2:11" x14ac:dyDescent="0.2">
      <c r="B78" s="2">
        <f t="shared" si="15"/>
        <v>365</v>
      </c>
      <c r="C78" s="3">
        <v>1000</v>
      </c>
      <c r="D78" s="3">
        <v>5</v>
      </c>
      <c r="E78" s="4">
        <f t="shared" si="16"/>
        <v>-162.25197307601212</v>
      </c>
      <c r="F78" s="4">
        <f t="shared" si="17"/>
        <v>-324.69489509941718</v>
      </c>
      <c r="G78" s="7">
        <f t="shared" si="18"/>
        <v>3.7849999999999921</v>
      </c>
      <c r="H78" s="2">
        <f t="shared" si="19"/>
        <v>5.0000000000000001E-3</v>
      </c>
      <c r="I78" s="7">
        <f t="shared" si="20"/>
        <v>3.785004999999992</v>
      </c>
      <c r="J78" s="4">
        <f t="shared" si="21"/>
        <v>-2.9996418140211172</v>
      </c>
      <c r="K78" s="4">
        <f t="shared" si="22"/>
        <v>-4.0002621044490594</v>
      </c>
    </row>
    <row r="79" spans="2:11" x14ac:dyDescent="0.2">
      <c r="B79" s="2">
        <f t="shared" si="15"/>
        <v>370</v>
      </c>
      <c r="C79" s="3">
        <v>1000</v>
      </c>
      <c r="D79" s="3">
        <v>5</v>
      </c>
      <c r="E79" s="4">
        <f t="shared" si="16"/>
        <v>-165.27157862177222</v>
      </c>
      <c r="F79" s="4">
        <f t="shared" si="17"/>
        <v>-328.68010905411649</v>
      </c>
      <c r="G79" s="7">
        <f t="shared" si="18"/>
        <v>3.789999999999992</v>
      </c>
      <c r="H79" s="2">
        <f t="shared" si="19"/>
        <v>5.0000000000000001E-3</v>
      </c>
      <c r="I79" s="7">
        <f t="shared" si="20"/>
        <v>3.7900049999999919</v>
      </c>
      <c r="J79" s="4">
        <f t="shared" si="21"/>
        <v>-3.0196055457601134</v>
      </c>
      <c r="K79" s="4">
        <f t="shared" si="22"/>
        <v>-3.9852139546992813</v>
      </c>
    </row>
    <row r="80" spans="2:11" x14ac:dyDescent="0.2">
      <c r="B80" s="2">
        <f t="shared" si="15"/>
        <v>375</v>
      </c>
      <c r="C80" s="3">
        <v>1000</v>
      </c>
      <c r="D80" s="3">
        <v>5</v>
      </c>
      <c r="E80" s="4">
        <f t="shared" si="16"/>
        <v>-168.31107240928995</v>
      </c>
      <c r="F80" s="4">
        <f t="shared" si="17"/>
        <v>-332.6501752289247</v>
      </c>
      <c r="G80" s="7">
        <f t="shared" si="18"/>
        <v>3.7949999999999919</v>
      </c>
      <c r="H80" s="2">
        <f t="shared" si="19"/>
        <v>5.0000000000000001E-3</v>
      </c>
      <c r="I80" s="7">
        <f t="shared" si="20"/>
        <v>3.7950049999999917</v>
      </c>
      <c r="J80" s="4">
        <f t="shared" si="21"/>
        <v>-3.0394937875177357</v>
      </c>
      <c r="K80" s="4">
        <f t="shared" si="22"/>
        <v>-3.9700661748081996</v>
      </c>
    </row>
    <row r="81" spans="2:11" x14ac:dyDescent="0.2">
      <c r="B81" s="2">
        <f t="shared" si="15"/>
        <v>380</v>
      </c>
      <c r="C81" s="3">
        <v>1000</v>
      </c>
      <c r="D81" s="3">
        <v>5</v>
      </c>
      <c r="E81" s="4">
        <f t="shared" si="16"/>
        <v>-171.37037845137894</v>
      </c>
      <c r="F81" s="4">
        <f t="shared" si="17"/>
        <v>-336.60499437239423</v>
      </c>
      <c r="G81" s="7">
        <f t="shared" si="18"/>
        <v>3.7999999999999918</v>
      </c>
      <c r="H81" s="2">
        <f t="shared" si="19"/>
        <v>5.0000000000000001E-3</v>
      </c>
      <c r="I81" s="7">
        <f t="shared" si="20"/>
        <v>3.8000049999999916</v>
      </c>
      <c r="J81" s="4">
        <f t="shared" si="21"/>
        <v>-3.0593060420889771</v>
      </c>
      <c r="K81" s="4">
        <f t="shared" si="22"/>
        <v>-3.9548191434695208</v>
      </c>
    </row>
    <row r="82" spans="2:11" x14ac:dyDescent="0.2">
      <c r="B82" s="2">
        <f t="shared" si="15"/>
        <v>385</v>
      </c>
      <c r="C82" s="3">
        <v>1000</v>
      </c>
      <c r="D82" s="3">
        <v>5</v>
      </c>
      <c r="E82" s="4">
        <f t="shared" si="16"/>
        <v>-174.44942026554745</v>
      </c>
      <c r="F82" s="4">
        <f t="shared" si="17"/>
        <v>-340.54446761425248</v>
      </c>
      <c r="G82" s="7">
        <f t="shared" si="18"/>
        <v>3.8049999999999917</v>
      </c>
      <c r="H82" s="2">
        <f t="shared" si="19"/>
        <v>5.0000000000000001E-3</v>
      </c>
      <c r="I82" s="7">
        <f t="shared" si="20"/>
        <v>3.8050049999999915</v>
      </c>
      <c r="J82" s="4">
        <f t="shared" si="21"/>
        <v>-3.0790418141685048</v>
      </c>
      <c r="K82" s="4">
        <f t="shared" si="22"/>
        <v>-3.9394732418582357</v>
      </c>
    </row>
    <row r="83" spans="2:11" x14ac:dyDescent="0.2">
      <c r="B83" s="2">
        <f t="shared" si="15"/>
        <v>390</v>
      </c>
      <c r="C83" s="3">
        <v>1000</v>
      </c>
      <c r="D83" s="3">
        <v>5</v>
      </c>
      <c r="E83" s="4">
        <f t="shared" si="16"/>
        <v>-177.54812087591048</v>
      </c>
      <c r="F83" s="4">
        <f t="shared" si="17"/>
        <v>-344.46849646787359</v>
      </c>
      <c r="G83" s="7">
        <f t="shared" si="18"/>
        <v>3.8099999999999916</v>
      </c>
      <c r="H83" s="2">
        <f t="shared" si="19"/>
        <v>5.0000000000000001E-3</v>
      </c>
      <c r="I83" s="7">
        <f t="shared" si="20"/>
        <v>3.8100049999999914</v>
      </c>
      <c r="J83" s="4">
        <f t="shared" si="21"/>
        <v>-3.098700610363045</v>
      </c>
      <c r="K83" s="4">
        <f t="shared" si="22"/>
        <v>-3.9240288536210852</v>
      </c>
    </row>
    <row r="84" spans="2:11" x14ac:dyDescent="0.2">
      <c r="B84" s="2">
        <f t="shared" si="15"/>
        <v>395</v>
      </c>
      <c r="C84" s="3">
        <v>1000</v>
      </c>
      <c r="D84" s="3">
        <v>5</v>
      </c>
      <c r="E84" s="4">
        <f t="shared" si="16"/>
        <v>-180.6664028151142</v>
      </c>
      <c r="F84" s="4">
        <f t="shared" si="17"/>
        <v>-348.37698283274057</v>
      </c>
      <c r="G84" s="7">
        <f t="shared" si="18"/>
        <v>3.8149999999999915</v>
      </c>
      <c r="H84" s="2">
        <f t="shared" si="19"/>
        <v>5.0000000000000001E-3</v>
      </c>
      <c r="I84" s="7">
        <f t="shared" si="20"/>
        <v>3.8150049999999913</v>
      </c>
      <c r="J84" s="4">
        <f t="shared" si="21"/>
        <v>-3.1182819392037167</v>
      </c>
      <c r="K84" s="4">
        <f t="shared" si="22"/>
        <v>-3.9084863648669703</v>
      </c>
    </row>
    <row r="85" spans="2:11" x14ac:dyDescent="0.2">
      <c r="B85" s="2">
        <f t="shared" si="15"/>
        <v>400</v>
      </c>
      <c r="C85" s="3">
        <v>1000</v>
      </c>
      <c r="D85" s="3">
        <v>5</v>
      </c>
      <c r="E85" s="4">
        <f t="shared" si="16"/>
        <v>-183.80418812627252</v>
      </c>
      <c r="F85" s="4">
        <f t="shared" si="17"/>
        <v>-352.26982899689784</v>
      </c>
      <c r="G85" s="7">
        <f t="shared" si="18"/>
        <v>3.8199999999999914</v>
      </c>
      <c r="H85" s="2">
        <f t="shared" si="19"/>
        <v>5.0000000000000001E-3</v>
      </c>
      <c r="I85" s="7">
        <f t="shared" si="20"/>
        <v>3.8200049999999912</v>
      </c>
      <c r="J85" s="4">
        <f t="shared" si="21"/>
        <v>-3.1377853111583192</v>
      </c>
      <c r="K85" s="4">
        <f t="shared" si="22"/>
        <v>-3.8928461641573002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tabSelected="1" zoomScale="70" zoomScaleNormal="70" workbookViewId="0">
      <selection activeCell="L7" sqref="L7"/>
    </sheetView>
  </sheetViews>
  <sheetFormatPr defaultRowHeight="13" x14ac:dyDescent="0.2"/>
  <cols>
    <col min="2" max="2" width="10.7265625" bestFit="1" customWidth="1"/>
    <col min="6" max="6" width="10.36328125" bestFit="1" customWidth="1"/>
    <col min="7" max="7" width="9" customWidth="1"/>
    <col min="9" max="9" width="11.453125" bestFit="1" customWidth="1"/>
  </cols>
  <sheetData>
    <row r="2" spans="2:19" x14ac:dyDescent="0.2">
      <c r="B2" s="2" t="s">
        <v>23</v>
      </c>
      <c r="C2" s="3">
        <v>1.1499999999999999</v>
      </c>
      <c r="D2" s="2" t="s">
        <v>37</v>
      </c>
      <c r="F2" s="9" t="s">
        <v>30</v>
      </c>
      <c r="G2" s="9"/>
      <c r="H2" s="3">
        <v>1350</v>
      </c>
      <c r="I2" s="2" t="s">
        <v>34</v>
      </c>
    </row>
    <row r="3" spans="2:19" x14ac:dyDescent="0.2">
      <c r="B3" s="2" t="s">
        <v>24</v>
      </c>
      <c r="C3" s="3">
        <v>0.85</v>
      </c>
      <c r="D3" s="2" t="s">
        <v>38</v>
      </c>
      <c r="F3" s="9" t="s">
        <v>31</v>
      </c>
      <c r="G3" s="9"/>
      <c r="H3" s="3">
        <v>20</v>
      </c>
      <c r="I3" s="2" t="s">
        <v>35</v>
      </c>
    </row>
    <row r="4" spans="2:19" x14ac:dyDescent="0.2">
      <c r="B4" s="2" t="s">
        <v>25</v>
      </c>
      <c r="C4" s="3">
        <v>0.45</v>
      </c>
      <c r="D4" s="2" t="s">
        <v>39</v>
      </c>
      <c r="F4" s="9" t="s">
        <v>32</v>
      </c>
      <c r="G4" s="9"/>
      <c r="H4" s="3">
        <v>150</v>
      </c>
      <c r="I4" s="2" t="s">
        <v>35</v>
      </c>
    </row>
    <row r="5" spans="2:19" x14ac:dyDescent="0.2">
      <c r="B5" s="2" t="s">
        <v>26</v>
      </c>
      <c r="C5" s="3">
        <v>0.9</v>
      </c>
      <c r="D5" s="2" t="s">
        <v>40</v>
      </c>
      <c r="F5" s="9" t="s">
        <v>33</v>
      </c>
      <c r="G5" s="9"/>
      <c r="H5" s="2"/>
      <c r="I5" s="2" t="s">
        <v>36</v>
      </c>
    </row>
    <row r="6" spans="2:19" x14ac:dyDescent="0.2">
      <c r="B6" s="2" t="s">
        <v>27</v>
      </c>
      <c r="C6" s="3">
        <v>0.05</v>
      </c>
      <c r="D6" s="2" t="s">
        <v>41</v>
      </c>
    </row>
    <row r="7" spans="2:19" x14ac:dyDescent="0.2">
      <c r="B7" s="2" t="s">
        <v>28</v>
      </c>
      <c r="C7" s="3">
        <v>150</v>
      </c>
      <c r="D7" s="2" t="s">
        <v>42</v>
      </c>
      <c r="F7" s="2" t="s">
        <v>44</v>
      </c>
      <c r="G7" s="2"/>
      <c r="H7" s="2" t="s">
        <v>47</v>
      </c>
    </row>
    <row r="8" spans="2:19" x14ac:dyDescent="0.2">
      <c r="F8" s="2" t="s">
        <v>45</v>
      </c>
      <c r="G8" s="2"/>
      <c r="H8" s="2"/>
    </row>
    <row r="9" spans="2:19" x14ac:dyDescent="0.2">
      <c r="B9" s="2" t="s">
        <v>29</v>
      </c>
      <c r="C9" s="2"/>
      <c r="D9" s="2" t="s">
        <v>43</v>
      </c>
      <c r="F9" s="2" t="s">
        <v>46</v>
      </c>
      <c r="G9" s="2"/>
      <c r="H9" s="2"/>
    </row>
    <row r="11" spans="2:19" x14ac:dyDescent="0.2">
      <c r="B11" s="2"/>
      <c r="C11" s="10" t="s">
        <v>59</v>
      </c>
      <c r="D11" s="10"/>
      <c r="E11" s="10"/>
      <c r="F11" s="10"/>
      <c r="G11" s="10"/>
      <c r="H11" s="10"/>
      <c r="I11" s="10" t="s">
        <v>60</v>
      </c>
      <c r="J11" s="10"/>
      <c r="K11" s="10"/>
      <c r="L11" s="10"/>
      <c r="M11" s="10"/>
      <c r="N11" s="10"/>
      <c r="O11" s="10"/>
      <c r="P11" s="10" t="s">
        <v>61</v>
      </c>
      <c r="Q11" s="10"/>
      <c r="R11" s="2"/>
      <c r="S11" s="2"/>
    </row>
    <row r="12" spans="2:19" ht="26" x14ac:dyDescent="0.2">
      <c r="B12" s="2" t="s">
        <v>48</v>
      </c>
      <c r="C12" s="2" t="s">
        <v>49</v>
      </c>
      <c r="D12" s="2" t="s">
        <v>50</v>
      </c>
      <c r="E12" s="2" t="s">
        <v>51</v>
      </c>
      <c r="F12" s="2" t="s">
        <v>52</v>
      </c>
      <c r="G12" s="2" t="s">
        <v>53</v>
      </c>
      <c r="H12" s="11" t="s">
        <v>54</v>
      </c>
      <c r="I12" s="2" t="s">
        <v>49</v>
      </c>
      <c r="J12" s="2" t="s">
        <v>50</v>
      </c>
      <c r="K12" s="2" t="s">
        <v>51</v>
      </c>
      <c r="L12" s="2" t="s">
        <v>52</v>
      </c>
      <c r="M12" s="2" t="s">
        <v>53</v>
      </c>
      <c r="N12" s="2" t="s">
        <v>55</v>
      </c>
      <c r="O12" s="11" t="s">
        <v>56</v>
      </c>
      <c r="P12" s="2" t="s">
        <v>57</v>
      </c>
      <c r="Q12" s="2" t="s">
        <v>58</v>
      </c>
      <c r="R12" s="2" t="s">
        <v>0</v>
      </c>
      <c r="S12" s="2" t="s">
        <v>1</v>
      </c>
    </row>
    <row r="13" spans="2:19" x14ac:dyDescent="0.2">
      <c r="B13" s="2" t="s">
        <v>62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tr">
        <f>'Traveling Line'!B3</f>
        <v>L</v>
      </c>
      <c r="S13" s="2" t="str">
        <f>'Traveling Line'!C3</f>
        <v>m</v>
      </c>
    </row>
    <row r="14" spans="2:19" x14ac:dyDescent="0.2">
      <c r="B14" s="2" t="s">
        <v>63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tr">
        <f>'Traveling Line'!B4</f>
        <v>m</v>
      </c>
      <c r="S14" s="2" t="str">
        <f>'Traveling Line'!C4</f>
        <v>m</v>
      </c>
    </row>
    <row r="15" spans="2:19" x14ac:dyDescent="0.2">
      <c r="B15" s="12">
        <f>IF((ABS(S17)*C$2*9.806)^0.5&gt;C$7/3.6,C$7/3.6,(ABS(S17)*C$2*9.806)^0.5)</f>
        <v>41.666666666666664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f>'Traveling Line'!B5</f>
        <v>0</v>
      </c>
      <c r="S15" s="2">
        <f>'Traveling Line'!C5</f>
        <v>1000</v>
      </c>
    </row>
    <row r="16" spans="2:19" x14ac:dyDescent="0.2">
      <c r="B16" s="12">
        <f t="shared" ref="B16:B79" si="0">IF((ABS(S18)*C$2*9.806)^0.5&gt;C$7/3.6,C$7/3.6,(ABS(S18)*C$2*9.806)^0.5)</f>
        <v>41.666666666666664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f>'Traveling Line'!B6</f>
        <v>5</v>
      </c>
      <c r="S16" s="2">
        <f>'Traveling Line'!C6</f>
        <v>1000</v>
      </c>
    </row>
    <row r="17" spans="2:19" x14ac:dyDescent="0.2">
      <c r="B17" s="12">
        <f t="shared" si="0"/>
        <v>41.666666666666664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f>'Traveling Line'!B7</f>
        <v>10</v>
      </c>
      <c r="S17" s="2">
        <f>'Traveling Line'!C7</f>
        <v>1000</v>
      </c>
    </row>
    <row r="18" spans="2:19" x14ac:dyDescent="0.2">
      <c r="B18" s="12">
        <f t="shared" si="0"/>
        <v>41.666666666666664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>'Traveling Line'!B8</f>
        <v>15</v>
      </c>
      <c r="S18" s="2">
        <f>'Traveling Line'!C8</f>
        <v>1000</v>
      </c>
    </row>
    <row r="19" spans="2:19" x14ac:dyDescent="0.2">
      <c r="B19" s="12">
        <f t="shared" si="0"/>
        <v>41.666666666666664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f>'Traveling Line'!B9</f>
        <v>20</v>
      </c>
      <c r="S19" s="2">
        <f>'Traveling Line'!C9</f>
        <v>1000</v>
      </c>
    </row>
    <row r="20" spans="2:19" x14ac:dyDescent="0.2">
      <c r="B20" s="12">
        <f t="shared" si="0"/>
        <v>41.666666666666664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>'Traveling Line'!B10</f>
        <v>25</v>
      </c>
      <c r="S20" s="2">
        <f>'Traveling Line'!C10</f>
        <v>1000</v>
      </c>
    </row>
    <row r="21" spans="2:19" x14ac:dyDescent="0.2">
      <c r="B21" s="12">
        <f t="shared" si="0"/>
        <v>41.666666666666664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f>'Traveling Line'!B11</f>
        <v>30</v>
      </c>
      <c r="S21" s="2">
        <f>'Traveling Line'!C11</f>
        <v>1000</v>
      </c>
    </row>
    <row r="22" spans="2:19" x14ac:dyDescent="0.2">
      <c r="B22" s="12">
        <f t="shared" si="0"/>
        <v>41.666666666666664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>'Traveling Line'!B12</f>
        <v>35</v>
      </c>
      <c r="S22" s="2">
        <f>'Traveling Line'!C12</f>
        <v>1000</v>
      </c>
    </row>
    <row r="23" spans="2:19" x14ac:dyDescent="0.2">
      <c r="B23" s="12">
        <f t="shared" si="0"/>
        <v>41.666666666666664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'Traveling Line'!B13</f>
        <v>40</v>
      </c>
      <c r="S23" s="2">
        <f>'Traveling Line'!C13</f>
        <v>1000</v>
      </c>
    </row>
    <row r="24" spans="2:19" x14ac:dyDescent="0.2">
      <c r="B24" s="12">
        <f t="shared" si="0"/>
        <v>41.666666666666664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>'Traveling Line'!B14</f>
        <v>45</v>
      </c>
      <c r="S24" s="2">
        <f>'Traveling Line'!C14</f>
        <v>1000</v>
      </c>
    </row>
    <row r="25" spans="2:19" x14ac:dyDescent="0.2">
      <c r="B25" s="12">
        <f t="shared" si="0"/>
        <v>41.666666666666664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'Traveling Line'!B15</f>
        <v>50</v>
      </c>
      <c r="S25" s="2">
        <f>'Traveling Line'!C15</f>
        <v>1000</v>
      </c>
    </row>
    <row r="26" spans="2:19" x14ac:dyDescent="0.2">
      <c r="B26" s="12">
        <f t="shared" si="0"/>
        <v>41.666666666666664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>'Traveling Line'!B16</f>
        <v>55</v>
      </c>
      <c r="S26" s="2">
        <f>'Traveling Line'!C16</f>
        <v>1000</v>
      </c>
    </row>
    <row r="27" spans="2:19" x14ac:dyDescent="0.2">
      <c r="B27" s="12">
        <f t="shared" si="0"/>
        <v>41.666666666666664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f>'Traveling Line'!B17</f>
        <v>60</v>
      </c>
      <c r="S27" s="2">
        <f>'Traveling Line'!C17</f>
        <v>1000</v>
      </c>
    </row>
    <row r="28" spans="2:19" x14ac:dyDescent="0.2">
      <c r="B28" s="12">
        <f t="shared" si="0"/>
        <v>41.666666666666664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f>'Traveling Line'!B18</f>
        <v>65</v>
      </c>
      <c r="S28" s="2">
        <f>'Traveling Line'!C18</f>
        <v>1000</v>
      </c>
    </row>
    <row r="29" spans="2:19" x14ac:dyDescent="0.2">
      <c r="B29" s="12">
        <f t="shared" si="0"/>
        <v>41.666666666666664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'Traveling Line'!B19</f>
        <v>70</v>
      </c>
      <c r="S29" s="2">
        <f>'Traveling Line'!C19</f>
        <v>1000</v>
      </c>
    </row>
    <row r="30" spans="2:19" x14ac:dyDescent="0.2">
      <c r="B30" s="12">
        <f t="shared" si="0"/>
        <v>41.666666666666664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f>'Traveling Line'!B20</f>
        <v>75</v>
      </c>
      <c r="S30" s="2">
        <f>'Traveling Line'!C20</f>
        <v>1000</v>
      </c>
    </row>
    <row r="31" spans="2:19" x14ac:dyDescent="0.2">
      <c r="B31" s="12">
        <f t="shared" si="0"/>
        <v>41.666666666666664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'Traveling Line'!B21</f>
        <v>80</v>
      </c>
      <c r="S31" s="2">
        <f>'Traveling Line'!C21</f>
        <v>1000</v>
      </c>
    </row>
    <row r="32" spans="2:19" x14ac:dyDescent="0.2">
      <c r="B32" s="12">
        <f t="shared" si="0"/>
        <v>41.666666666666664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f>'Traveling Line'!B22</f>
        <v>85</v>
      </c>
      <c r="S32" s="2">
        <f>'Traveling Line'!C22</f>
        <v>1000</v>
      </c>
    </row>
    <row r="33" spans="2:19" x14ac:dyDescent="0.2">
      <c r="B33" s="12">
        <f t="shared" si="0"/>
        <v>41.666666666666664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f>'Traveling Line'!B23</f>
        <v>90</v>
      </c>
      <c r="S33" s="2">
        <f>'Traveling Line'!C23</f>
        <v>1000</v>
      </c>
    </row>
    <row r="34" spans="2:19" x14ac:dyDescent="0.2">
      <c r="B34" s="12">
        <f t="shared" si="0"/>
        <v>41.666666666666664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>'Traveling Line'!B24</f>
        <v>95</v>
      </c>
      <c r="S34" s="2">
        <f>'Traveling Line'!C24</f>
        <v>1000</v>
      </c>
    </row>
    <row r="35" spans="2:19" x14ac:dyDescent="0.2">
      <c r="B35" s="12">
        <f t="shared" si="0"/>
        <v>41.666666666666664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f>'Traveling Line'!B25</f>
        <v>100</v>
      </c>
      <c r="S35" s="2">
        <f>'Traveling Line'!C25</f>
        <v>1000</v>
      </c>
    </row>
    <row r="36" spans="2:19" x14ac:dyDescent="0.2">
      <c r="B36" s="12">
        <f t="shared" si="0"/>
        <v>41.666666666666664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>'Traveling Line'!B26</f>
        <v>105</v>
      </c>
      <c r="S36" s="2">
        <f>'Traveling Line'!C26</f>
        <v>1000</v>
      </c>
    </row>
    <row r="37" spans="2:19" x14ac:dyDescent="0.2">
      <c r="B37" s="12">
        <f t="shared" si="0"/>
        <v>41.666666666666664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f>'Traveling Line'!B27</f>
        <v>110</v>
      </c>
      <c r="S37" s="2">
        <f>'Traveling Line'!C27</f>
        <v>1000</v>
      </c>
    </row>
    <row r="38" spans="2:19" x14ac:dyDescent="0.2">
      <c r="B38" s="12">
        <f t="shared" si="0"/>
        <v>41.666666666666664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f>'Traveling Line'!B28</f>
        <v>115</v>
      </c>
      <c r="S38" s="2">
        <f>'Traveling Line'!C28</f>
        <v>1000</v>
      </c>
    </row>
    <row r="39" spans="2:19" x14ac:dyDescent="0.2">
      <c r="B39" s="12">
        <f t="shared" si="0"/>
        <v>41.666666666666664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>
        <f>'Traveling Line'!B29</f>
        <v>120</v>
      </c>
      <c r="S39" s="2">
        <f>'Traveling Line'!C29</f>
        <v>1000</v>
      </c>
    </row>
    <row r="40" spans="2:19" x14ac:dyDescent="0.2">
      <c r="B40" s="12">
        <f t="shared" si="0"/>
        <v>41.666666666666664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f>'Traveling Line'!B30</f>
        <v>125</v>
      </c>
      <c r="S40" s="2">
        <f>'Traveling Line'!C30</f>
        <v>1000</v>
      </c>
    </row>
    <row r="41" spans="2:19" x14ac:dyDescent="0.2">
      <c r="B41" s="12">
        <f t="shared" si="0"/>
        <v>41.666666666666664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f>'Traveling Line'!B31</f>
        <v>130</v>
      </c>
      <c r="S41" s="2">
        <f>'Traveling Line'!C31</f>
        <v>1000</v>
      </c>
    </row>
    <row r="42" spans="2:19" x14ac:dyDescent="0.2">
      <c r="B42" s="12">
        <f t="shared" si="0"/>
        <v>41.666666666666664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f>'Traveling Line'!B32</f>
        <v>135</v>
      </c>
      <c r="S42" s="2">
        <f>'Traveling Line'!C32</f>
        <v>1000</v>
      </c>
    </row>
    <row r="43" spans="2:19" x14ac:dyDescent="0.2">
      <c r="B43" s="12">
        <f t="shared" si="0"/>
        <v>41.666666666666664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f>'Traveling Line'!B33</f>
        <v>140</v>
      </c>
      <c r="S43" s="2">
        <f>'Traveling Line'!C33</f>
        <v>1000</v>
      </c>
    </row>
    <row r="44" spans="2:19" x14ac:dyDescent="0.2">
      <c r="B44" s="12">
        <f t="shared" si="0"/>
        <v>41.666666666666664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f>'Traveling Line'!B34</f>
        <v>145</v>
      </c>
      <c r="S44" s="2">
        <f>'Traveling Line'!C34</f>
        <v>1000</v>
      </c>
    </row>
    <row r="45" spans="2:19" x14ac:dyDescent="0.2">
      <c r="B45" s="12">
        <f t="shared" si="0"/>
        <v>41.666666666666664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f>'Traveling Line'!B35</f>
        <v>150</v>
      </c>
      <c r="S45" s="2">
        <f>'Traveling Line'!C35</f>
        <v>1000</v>
      </c>
    </row>
    <row r="46" spans="2:19" x14ac:dyDescent="0.2">
      <c r="B46" s="12">
        <f t="shared" si="0"/>
        <v>41.666666666666664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f>'Traveling Line'!B36</f>
        <v>155</v>
      </c>
      <c r="S46" s="2">
        <f>'Traveling Line'!C36</f>
        <v>1000</v>
      </c>
    </row>
    <row r="47" spans="2:19" x14ac:dyDescent="0.2">
      <c r="B47" s="12">
        <f t="shared" si="0"/>
        <v>41.666666666666664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f>'Traveling Line'!B37</f>
        <v>160</v>
      </c>
      <c r="S47" s="2">
        <f>'Traveling Line'!C37</f>
        <v>1000</v>
      </c>
    </row>
    <row r="48" spans="2:19" x14ac:dyDescent="0.2">
      <c r="B48" s="12">
        <f t="shared" si="0"/>
        <v>41.666666666666664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f>'Traveling Line'!B38</f>
        <v>165</v>
      </c>
      <c r="S48" s="2">
        <f>'Traveling Line'!C38</f>
        <v>1000</v>
      </c>
    </row>
    <row r="49" spans="2:19" x14ac:dyDescent="0.2">
      <c r="B49" s="12">
        <f t="shared" si="0"/>
        <v>41.666666666666664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f>'Traveling Line'!B39</f>
        <v>170</v>
      </c>
      <c r="S49" s="2">
        <f>'Traveling Line'!C39</f>
        <v>1000</v>
      </c>
    </row>
    <row r="50" spans="2:19" x14ac:dyDescent="0.2">
      <c r="B50" s="12">
        <f t="shared" si="0"/>
        <v>41.666666666666664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f>'Traveling Line'!B40</f>
        <v>175</v>
      </c>
      <c r="S50" s="2">
        <f>'Traveling Line'!C40</f>
        <v>1000</v>
      </c>
    </row>
    <row r="51" spans="2:19" x14ac:dyDescent="0.2">
      <c r="B51" s="12">
        <f t="shared" si="0"/>
        <v>41.666666666666664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f>'Traveling Line'!B41</f>
        <v>180</v>
      </c>
      <c r="S51" s="2">
        <f>'Traveling Line'!C41</f>
        <v>1000</v>
      </c>
    </row>
    <row r="52" spans="2:19" x14ac:dyDescent="0.2">
      <c r="B52" s="12">
        <f t="shared" si="0"/>
        <v>41.666666666666664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f>'Traveling Line'!B42</f>
        <v>185</v>
      </c>
      <c r="S52" s="2">
        <f>'Traveling Line'!C42</f>
        <v>1000</v>
      </c>
    </row>
    <row r="53" spans="2:19" x14ac:dyDescent="0.2">
      <c r="B53" s="12">
        <f t="shared" si="0"/>
        <v>41.666666666666664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f>'Traveling Line'!B43</f>
        <v>190</v>
      </c>
      <c r="S53" s="2">
        <f>'Traveling Line'!C43</f>
        <v>1000</v>
      </c>
    </row>
    <row r="54" spans="2:19" x14ac:dyDescent="0.2">
      <c r="B54" s="12">
        <f t="shared" si="0"/>
        <v>41.666666666666664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f>'Traveling Line'!B44</f>
        <v>195</v>
      </c>
      <c r="S54" s="2">
        <f>'Traveling Line'!C44</f>
        <v>1000</v>
      </c>
    </row>
    <row r="55" spans="2:19" x14ac:dyDescent="0.2">
      <c r="B55" s="12">
        <f t="shared" si="0"/>
        <v>41.666666666666664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f>'Traveling Line'!B45</f>
        <v>200</v>
      </c>
      <c r="S55" s="2">
        <f>'Traveling Line'!C45</f>
        <v>1000</v>
      </c>
    </row>
    <row r="56" spans="2:19" x14ac:dyDescent="0.2">
      <c r="B56" s="12">
        <f t="shared" si="0"/>
        <v>41.666666666666664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f>'Traveling Line'!B46</f>
        <v>205</v>
      </c>
      <c r="S56" s="2">
        <f>'Traveling Line'!C46</f>
        <v>1000</v>
      </c>
    </row>
    <row r="57" spans="2:19" x14ac:dyDescent="0.2">
      <c r="B57" s="12">
        <f t="shared" si="0"/>
        <v>41.666666666666664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f>'Traveling Line'!B47</f>
        <v>210</v>
      </c>
      <c r="S57" s="2">
        <f>'Traveling Line'!C47</f>
        <v>1000</v>
      </c>
    </row>
    <row r="58" spans="2:19" x14ac:dyDescent="0.2">
      <c r="B58" s="12">
        <f t="shared" si="0"/>
        <v>41.666666666666664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f>'Traveling Line'!B48</f>
        <v>215</v>
      </c>
      <c r="S58" s="2">
        <f>'Traveling Line'!C48</f>
        <v>1000</v>
      </c>
    </row>
    <row r="59" spans="2:19" x14ac:dyDescent="0.2">
      <c r="B59" s="12">
        <f t="shared" si="0"/>
        <v>41.666666666666664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f>'Traveling Line'!B49</f>
        <v>220</v>
      </c>
      <c r="S59" s="2">
        <f>'Traveling Line'!C49</f>
        <v>1000</v>
      </c>
    </row>
    <row r="60" spans="2:19" x14ac:dyDescent="0.2">
      <c r="B60" s="12">
        <f t="shared" si="0"/>
        <v>41.666666666666664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f>'Traveling Line'!B50</f>
        <v>225</v>
      </c>
      <c r="S60" s="2">
        <f>'Traveling Line'!C50</f>
        <v>1000</v>
      </c>
    </row>
    <row r="61" spans="2:19" x14ac:dyDescent="0.2">
      <c r="B61" s="12">
        <f t="shared" si="0"/>
        <v>41.666666666666664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>
        <f>'Traveling Line'!B51</f>
        <v>230</v>
      </c>
      <c r="S61" s="2">
        <f>'Traveling Line'!C51</f>
        <v>1000</v>
      </c>
    </row>
    <row r="62" spans="2:19" x14ac:dyDescent="0.2">
      <c r="B62" s="12">
        <f t="shared" si="0"/>
        <v>41.666666666666664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f>'Traveling Line'!B52</f>
        <v>235</v>
      </c>
      <c r="S62" s="2">
        <f>'Traveling Line'!C52</f>
        <v>1000</v>
      </c>
    </row>
    <row r="63" spans="2:19" x14ac:dyDescent="0.2">
      <c r="B63" s="12">
        <f t="shared" si="0"/>
        <v>41.666666666666664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f>'Traveling Line'!B53</f>
        <v>240</v>
      </c>
      <c r="S63" s="2">
        <f>'Traveling Line'!C53</f>
        <v>1000</v>
      </c>
    </row>
    <row r="64" spans="2:19" x14ac:dyDescent="0.2">
      <c r="B64" s="12">
        <f t="shared" si="0"/>
        <v>41.666666666666664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>
        <f>'Traveling Line'!B54</f>
        <v>245</v>
      </c>
      <c r="S64" s="2">
        <f>'Traveling Line'!C54</f>
        <v>1000</v>
      </c>
    </row>
    <row r="65" spans="2:19" x14ac:dyDescent="0.2">
      <c r="B65" s="12">
        <f t="shared" si="0"/>
        <v>41.666666666666664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>
        <f>'Traveling Line'!B55</f>
        <v>250</v>
      </c>
      <c r="S65" s="2">
        <f>'Traveling Line'!C55</f>
        <v>1000</v>
      </c>
    </row>
    <row r="66" spans="2:19" x14ac:dyDescent="0.2">
      <c r="B66" s="12">
        <f t="shared" si="0"/>
        <v>41.666666666666664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>
        <f>'Traveling Line'!B56</f>
        <v>255</v>
      </c>
      <c r="S66" s="2">
        <f>'Traveling Line'!C56</f>
        <v>1000</v>
      </c>
    </row>
    <row r="67" spans="2:19" x14ac:dyDescent="0.2">
      <c r="B67" s="12">
        <f t="shared" si="0"/>
        <v>41.666666666666664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>
        <f>'Traveling Line'!B57</f>
        <v>260</v>
      </c>
      <c r="S67" s="2">
        <f>'Traveling Line'!C57</f>
        <v>1000</v>
      </c>
    </row>
    <row r="68" spans="2:19" x14ac:dyDescent="0.2">
      <c r="B68" s="12">
        <f t="shared" si="0"/>
        <v>41.666666666666664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>
        <f>'Traveling Line'!B58</f>
        <v>265</v>
      </c>
      <c r="S68" s="2">
        <f>'Traveling Line'!C58</f>
        <v>1000</v>
      </c>
    </row>
    <row r="69" spans="2:19" x14ac:dyDescent="0.2">
      <c r="B69" s="12">
        <f t="shared" si="0"/>
        <v>41.666666666666664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>
        <f>'Traveling Line'!B59</f>
        <v>270</v>
      </c>
      <c r="S69" s="2">
        <f>'Traveling Line'!C59</f>
        <v>1000</v>
      </c>
    </row>
    <row r="70" spans="2:19" x14ac:dyDescent="0.2">
      <c r="B70" s="12">
        <f t="shared" si="0"/>
        <v>41.666666666666664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>
        <f>'Traveling Line'!B60</f>
        <v>275</v>
      </c>
      <c r="S70" s="2">
        <f>'Traveling Line'!C60</f>
        <v>1000</v>
      </c>
    </row>
    <row r="71" spans="2:19" x14ac:dyDescent="0.2">
      <c r="B71" s="12">
        <f t="shared" si="0"/>
        <v>41.666666666666664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f>'Traveling Line'!B61</f>
        <v>280</v>
      </c>
      <c r="S71" s="2">
        <f>'Traveling Line'!C61</f>
        <v>1000</v>
      </c>
    </row>
    <row r="72" spans="2:19" x14ac:dyDescent="0.2">
      <c r="B72" s="12">
        <f t="shared" si="0"/>
        <v>41.666666666666664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>
        <f>'Traveling Line'!B62</f>
        <v>285</v>
      </c>
      <c r="S72" s="2">
        <f>'Traveling Line'!C62</f>
        <v>1000</v>
      </c>
    </row>
    <row r="73" spans="2:19" x14ac:dyDescent="0.2">
      <c r="B73" s="12">
        <f t="shared" si="0"/>
        <v>41.666666666666664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>
        <f>'Traveling Line'!B63</f>
        <v>290</v>
      </c>
      <c r="S73" s="2">
        <f>'Traveling Line'!C63</f>
        <v>1000</v>
      </c>
    </row>
    <row r="74" spans="2:19" x14ac:dyDescent="0.2">
      <c r="B74" s="12">
        <f t="shared" si="0"/>
        <v>41.666666666666664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>
        <f>'Traveling Line'!B64</f>
        <v>295</v>
      </c>
      <c r="S74" s="2">
        <f>'Traveling Line'!C64</f>
        <v>1000</v>
      </c>
    </row>
    <row r="75" spans="2:19" x14ac:dyDescent="0.2">
      <c r="B75" s="12">
        <f t="shared" si="0"/>
        <v>41.666666666666664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>
        <f>'Traveling Line'!B65</f>
        <v>300</v>
      </c>
      <c r="S75" s="2">
        <f>'Traveling Line'!C65</f>
        <v>1000</v>
      </c>
    </row>
    <row r="76" spans="2:19" x14ac:dyDescent="0.2">
      <c r="B76" s="12">
        <f t="shared" si="0"/>
        <v>41.666666666666664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>
        <f>'Traveling Line'!B66</f>
        <v>305</v>
      </c>
      <c r="S76" s="2">
        <f>'Traveling Line'!C66</f>
        <v>1000</v>
      </c>
    </row>
    <row r="77" spans="2:19" x14ac:dyDescent="0.2">
      <c r="B77" s="12">
        <f t="shared" si="0"/>
        <v>41.666666666666664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>
        <f>'Traveling Line'!B67</f>
        <v>310</v>
      </c>
      <c r="S77" s="2">
        <f>'Traveling Line'!C67</f>
        <v>1000</v>
      </c>
    </row>
    <row r="78" spans="2:19" x14ac:dyDescent="0.2">
      <c r="B78" s="12">
        <f t="shared" si="0"/>
        <v>41.666666666666664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>
        <f>'Traveling Line'!B68</f>
        <v>315</v>
      </c>
      <c r="S78" s="2">
        <f>'Traveling Line'!C68</f>
        <v>1000</v>
      </c>
    </row>
    <row r="79" spans="2:19" x14ac:dyDescent="0.2">
      <c r="B79" s="12">
        <f t="shared" si="0"/>
        <v>41.666666666666664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>
        <f>'Traveling Line'!B69</f>
        <v>320</v>
      </c>
      <c r="S79" s="2">
        <f>'Traveling Line'!C69</f>
        <v>1000</v>
      </c>
    </row>
    <row r="80" spans="2:19" x14ac:dyDescent="0.2">
      <c r="B80" s="12">
        <f t="shared" ref="B80:B95" si="1">IF((ABS(S82)*C$2*9.806)^0.5&gt;C$7/3.6,C$7/3.6,(ABS(S82)*C$2*9.806)^0.5)</f>
        <v>41.666666666666664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>
        <f>'Traveling Line'!B70</f>
        <v>325</v>
      </c>
      <c r="S80" s="2">
        <f>'Traveling Line'!C70</f>
        <v>1000</v>
      </c>
    </row>
    <row r="81" spans="2:19" x14ac:dyDescent="0.2">
      <c r="B81" s="12">
        <f t="shared" si="1"/>
        <v>41.666666666666664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>
        <f>'Traveling Line'!B71</f>
        <v>330</v>
      </c>
      <c r="S81" s="2">
        <f>'Traveling Line'!C71</f>
        <v>1000</v>
      </c>
    </row>
    <row r="82" spans="2:19" x14ac:dyDescent="0.2">
      <c r="B82" s="12">
        <f t="shared" si="1"/>
        <v>41.666666666666664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f>'Traveling Line'!B72</f>
        <v>335</v>
      </c>
      <c r="S82" s="2">
        <f>'Traveling Line'!C72</f>
        <v>1000</v>
      </c>
    </row>
    <row r="83" spans="2:19" x14ac:dyDescent="0.2">
      <c r="B83" s="12">
        <f t="shared" si="1"/>
        <v>41.666666666666664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>
        <f>'Traveling Line'!B73</f>
        <v>340</v>
      </c>
      <c r="S83" s="2">
        <f>'Traveling Line'!C73</f>
        <v>1000</v>
      </c>
    </row>
    <row r="84" spans="2:19" x14ac:dyDescent="0.2">
      <c r="B84" s="12">
        <f t="shared" si="1"/>
        <v>41.666666666666664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>
        <f>'Traveling Line'!B74</f>
        <v>345</v>
      </c>
      <c r="S84" s="2">
        <f>'Traveling Line'!C74</f>
        <v>1000</v>
      </c>
    </row>
    <row r="85" spans="2:19" x14ac:dyDescent="0.2">
      <c r="B85" s="12">
        <f t="shared" si="1"/>
        <v>41.666666666666664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>
        <f>'Traveling Line'!B75</f>
        <v>350</v>
      </c>
      <c r="S85" s="2">
        <f>'Traveling Line'!C75</f>
        <v>1000</v>
      </c>
    </row>
    <row r="86" spans="2:19" x14ac:dyDescent="0.2">
      <c r="B86" s="12">
        <f t="shared" si="1"/>
        <v>41.666666666666664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f>'Traveling Line'!B76</f>
        <v>355</v>
      </c>
      <c r="S86" s="2">
        <f>'Traveling Line'!C76</f>
        <v>1000</v>
      </c>
    </row>
    <row r="87" spans="2:19" x14ac:dyDescent="0.2">
      <c r="B87" s="12">
        <f t="shared" si="1"/>
        <v>41.666666666666664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>
        <f>'Traveling Line'!B77</f>
        <v>360</v>
      </c>
      <c r="S87" s="2">
        <f>'Traveling Line'!C77</f>
        <v>1000</v>
      </c>
    </row>
    <row r="88" spans="2:19" x14ac:dyDescent="0.2">
      <c r="B88" s="12">
        <f t="shared" si="1"/>
        <v>41.666666666666664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>
        <f>'Traveling Line'!B78</f>
        <v>365</v>
      </c>
      <c r="S88" s="2">
        <f>'Traveling Line'!C78</f>
        <v>1000</v>
      </c>
    </row>
    <row r="89" spans="2:19" x14ac:dyDescent="0.2">
      <c r="B89" s="12">
        <f t="shared" si="1"/>
        <v>41.666666666666664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f>'Traveling Line'!B79</f>
        <v>370</v>
      </c>
      <c r="S89" s="2">
        <f>'Traveling Line'!C79</f>
        <v>1000</v>
      </c>
    </row>
    <row r="90" spans="2:19" x14ac:dyDescent="0.2">
      <c r="B90" s="12">
        <f t="shared" si="1"/>
        <v>41.666666666666664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>
        <f>'Traveling Line'!B80</f>
        <v>375</v>
      </c>
      <c r="S90" s="2">
        <f>'Traveling Line'!C80</f>
        <v>1000</v>
      </c>
    </row>
    <row r="91" spans="2:19" x14ac:dyDescent="0.2">
      <c r="B91" s="12">
        <f t="shared" si="1"/>
        <v>41.666666666666664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>
        <f>'Traveling Line'!B81</f>
        <v>380</v>
      </c>
      <c r="S91" s="2">
        <f>'Traveling Line'!C81</f>
        <v>1000</v>
      </c>
    </row>
    <row r="92" spans="2:19" x14ac:dyDescent="0.2">
      <c r="B92" s="12">
        <f t="shared" si="1"/>
        <v>41.666666666666664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>
        <f>'Traveling Line'!B82</f>
        <v>385</v>
      </c>
      <c r="S92" s="2">
        <f>'Traveling Line'!C82</f>
        <v>1000</v>
      </c>
    </row>
    <row r="93" spans="2:19" x14ac:dyDescent="0.2">
      <c r="B93" s="12">
        <f t="shared" si="1"/>
        <v>41.666666666666664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f>'Traveling Line'!B83</f>
        <v>390</v>
      </c>
      <c r="S93" s="2">
        <f>'Traveling Line'!C83</f>
        <v>1000</v>
      </c>
    </row>
    <row r="94" spans="2:19" x14ac:dyDescent="0.2">
      <c r="B94" s="12">
        <f t="shared" si="1"/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>
        <f>'Traveling Line'!B84</f>
        <v>395</v>
      </c>
      <c r="S94" s="2">
        <f>'Traveling Line'!C84</f>
        <v>1000</v>
      </c>
    </row>
    <row r="95" spans="2:19" x14ac:dyDescent="0.2">
      <c r="B95" s="12">
        <f t="shared" si="1"/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>
        <f>'Traveling Line'!B85</f>
        <v>400</v>
      </c>
      <c r="S95" s="2">
        <f>'Traveling Line'!C85</f>
        <v>1000</v>
      </c>
    </row>
  </sheetData>
  <mergeCells count="7">
    <mergeCell ref="P11:Q11"/>
    <mergeCell ref="F2:G2"/>
    <mergeCell ref="F3:G3"/>
    <mergeCell ref="F4:G4"/>
    <mergeCell ref="F5:G5"/>
    <mergeCell ref="C11:H11"/>
    <mergeCell ref="I11:O1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Traveling Line</vt:lpstr>
      <vt:lpstr>Speed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2018-11-18T06:32:41Z</dcterms:created>
  <dcterms:modified xsi:type="dcterms:W3CDTF">2018-11-18T07:54:03Z</dcterms:modified>
</cp:coreProperties>
</file>