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<sst xmlns="http://schemas.openxmlformats.org/spreadsheetml/2006/main" count="8" uniqueCount="7">
  <si>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i =</t>
  </si>
  <si>
    <t xml:space="preserve">i = </t>
  </si>
  <si>
    <t xml:space="preserve">Taxa1 =</t>
  </si>
  <si>
    <t xml:space="preserve">vlp</t>
  </si>
  <si>
    <t xml:space="preserve">payback</t>
  </si>
  <si>
    <t xml:space="preserve">lucratividade</t>
  </si>
  <si>
    <t xml:space="preserve">tir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</si>
</sst>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366480</xdr:colOff>
      <xdr:row>0</xdr:row>
      <xdr:rowOff>66600</xdr:rowOff>
    </xdr:from>
    <xdr:to>
      <xdr:col>16</xdr:col>
      <xdr:colOff>136800</xdr:colOff>
      <xdr:row>23</xdr:row>
      <xdr:rowOff>95760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681680" y="66600"/>
          <a:ext cx="5459760" cy="3767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415800</xdr:colOff>
      <xdr:row>24</xdr:row>
      <xdr:rowOff>86760</xdr:rowOff>
    </xdr:from>
    <xdr:to>
      <xdr:col>16</xdr:col>
      <xdr:colOff>149040</xdr:colOff>
      <xdr:row>41</xdr:row>
      <xdr:rowOff>102960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731000" y="3988080"/>
          <a:ext cx="5422680" cy="277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158400</xdr:colOff>
      <xdr:row>44</xdr:row>
      <xdr:rowOff>162000</xdr:rowOff>
    </xdr:from>
    <xdr:to>
      <xdr:col>15</xdr:col>
      <xdr:colOff>364680</xdr:colOff>
      <xdr:row>58</xdr:row>
      <xdr:rowOff>85680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7473600" y="7314480"/>
          <a:ext cx="5082840" cy="2199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177840</xdr:colOff>
      <xdr:row>60</xdr:row>
      <xdr:rowOff>38160</xdr:rowOff>
    </xdr:from>
    <xdr:to>
      <xdr:col>15</xdr:col>
      <xdr:colOff>238320</xdr:colOff>
      <xdr:row>80</xdr:row>
      <xdr:rowOff>74160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7493040" y="9791640"/>
          <a:ext cx="4937040" cy="328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109440</xdr:colOff>
      <xdr:row>81</xdr:row>
      <xdr:rowOff>133920</xdr:rowOff>
    </xdr:from>
    <xdr:to>
      <xdr:col>15</xdr:col>
      <xdr:colOff>228600</xdr:colOff>
      <xdr:row>105</xdr:row>
      <xdr:rowOff>81720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7424640" y="13301280"/>
          <a:ext cx="4995720" cy="384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51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F146" activeCellId="0" sqref="F14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1" t="s">
        <v>0</v>
      </c>
      <c r="E1" s="0" t="n">
        <v>0.1</v>
      </c>
    </row>
    <row r="3" customFormat="false" ht="12.8" hidden="false" customHeight="false" outlineLevel="0" collapsed="false">
      <c r="C3" s="0" t="n">
        <v>0</v>
      </c>
      <c r="D3" s="0" t="n">
        <v>-10000</v>
      </c>
      <c r="F3" s="0" t="n">
        <f aca="false">D3</f>
        <v>-10000</v>
      </c>
    </row>
    <row r="4" customFormat="false" ht="12.8" hidden="false" customHeight="false" outlineLevel="0" collapsed="false">
      <c r="C4" s="0" t="n">
        <v>1</v>
      </c>
      <c r="D4" s="0" t="n">
        <v>2000</v>
      </c>
      <c r="E4" s="0" t="n">
        <f aca="false">D4/(1+$E$1)^C4</f>
        <v>1818.18181818182</v>
      </c>
      <c r="F4" s="0" t="n">
        <f aca="false">F3+E4</f>
        <v>-8181.81818181818</v>
      </c>
    </row>
    <row r="5" customFormat="false" ht="12.8" hidden="false" customHeight="false" outlineLevel="0" collapsed="false">
      <c r="C5" s="0" t="n">
        <v>2</v>
      </c>
      <c r="D5" s="0" t="n">
        <v>2000</v>
      </c>
      <c r="E5" s="0" t="n">
        <f aca="false">D5/(1+$E$1)^C5</f>
        <v>1652.89256198347</v>
      </c>
      <c r="F5" s="0" t="n">
        <f aca="false">F4+E5</f>
        <v>-6528.92561983471</v>
      </c>
    </row>
    <row r="6" customFormat="false" ht="12.8" hidden="false" customHeight="false" outlineLevel="0" collapsed="false">
      <c r="C6" s="0" t="n">
        <v>3</v>
      </c>
      <c r="D6" s="0" t="n">
        <v>3000</v>
      </c>
      <c r="E6" s="0" t="n">
        <f aca="false">D6/(1+$E$1)^C6</f>
        <v>2253.94440270473</v>
      </c>
      <c r="F6" s="0" t="n">
        <f aca="false">F5+E6</f>
        <v>-4274.98121712998</v>
      </c>
    </row>
    <row r="7" customFormat="false" ht="12.8" hidden="false" customHeight="false" outlineLevel="0" collapsed="false">
      <c r="C7" s="0" t="n">
        <v>4</v>
      </c>
      <c r="D7" s="0" t="n">
        <v>3000</v>
      </c>
      <c r="E7" s="0" t="n">
        <f aca="false">D7/(1+$E$1)^C7</f>
        <v>2049.04036609521</v>
      </c>
      <c r="F7" s="0" t="n">
        <f aca="false">F6+E7</f>
        <v>-2225.94085103477</v>
      </c>
    </row>
    <row r="8" customFormat="false" ht="12.8" hidden="false" customHeight="false" outlineLevel="0" collapsed="false">
      <c r="C8" s="0" t="n">
        <v>5</v>
      </c>
      <c r="D8" s="0" t="n">
        <v>5000</v>
      </c>
      <c r="E8" s="0" t="n">
        <f aca="false">D8/(1+$E$1)^C8</f>
        <v>3104.60661529577</v>
      </c>
      <c r="F8" s="0" t="n">
        <f aca="false">F7+E8</f>
        <v>878.665764261008</v>
      </c>
    </row>
    <row r="10" customFormat="false" ht="12.8" hidden="false" customHeight="false" outlineLevel="0" collapsed="false">
      <c r="F10" s="0" t="n">
        <f aca="false">F7/E8*12</f>
        <v>-8.60376000000001</v>
      </c>
    </row>
    <row r="25" customFormat="false" ht="12.8" hidden="false" customHeight="false" outlineLevel="0" collapsed="false">
      <c r="D25" s="1" t="s">
        <v>0</v>
      </c>
      <c r="E25" s="0" t="n">
        <v>0.1</v>
      </c>
    </row>
    <row r="27" customFormat="false" ht="12.8" hidden="false" customHeight="false" outlineLevel="0" collapsed="false">
      <c r="C27" s="0" t="n">
        <v>0</v>
      </c>
      <c r="D27" s="0" t="n">
        <v>-50000</v>
      </c>
      <c r="F27" s="0" t="n">
        <f aca="false">D27</f>
        <v>-50000</v>
      </c>
    </row>
    <row r="28" customFormat="false" ht="12.8" hidden="false" customHeight="false" outlineLevel="0" collapsed="false">
      <c r="C28" s="0" t="n">
        <v>1</v>
      </c>
      <c r="D28" s="0" t="n">
        <v>18000</v>
      </c>
      <c r="E28" s="0" t="n">
        <f aca="false">D28/(1+$E$25)^C28</f>
        <v>16363.6363636364</v>
      </c>
      <c r="F28" s="0" t="n">
        <f aca="false">F27+E28</f>
        <v>-33636.3636363636</v>
      </c>
    </row>
    <row r="29" customFormat="false" ht="12.8" hidden="false" customHeight="false" outlineLevel="0" collapsed="false">
      <c r="C29" s="0" t="n">
        <v>2</v>
      </c>
      <c r="D29" s="1" t="n">
        <v>18000</v>
      </c>
      <c r="E29" s="0" t="n">
        <f aca="false">D29/(1+$E$25)^C29</f>
        <v>14876.0330578512</v>
      </c>
      <c r="F29" s="1" t="n">
        <f aca="false">F28+E29</f>
        <v>-18760.3305785124</v>
      </c>
    </row>
    <row r="30" customFormat="false" ht="12.8" hidden="false" customHeight="false" outlineLevel="0" collapsed="false">
      <c r="C30" s="0" t="n">
        <v>3</v>
      </c>
      <c r="D30" s="1" t="n">
        <v>18000</v>
      </c>
      <c r="E30" s="0" t="n">
        <f aca="false">D30/(1+$E$25)^C30</f>
        <v>13523.6664162284</v>
      </c>
      <c r="F30" s="1" t="n">
        <f aca="false">F29+E30</f>
        <v>-5236.66416228401</v>
      </c>
    </row>
    <row r="31" customFormat="false" ht="12.8" hidden="false" customHeight="false" outlineLevel="0" collapsed="false">
      <c r="C31" s="0" t="n">
        <v>4</v>
      </c>
      <c r="D31" s="1" t="n">
        <v>18000</v>
      </c>
      <c r="E31" s="0" t="n">
        <f aca="false">D31/(1+$E$25)^C31</f>
        <v>12294.2421965713</v>
      </c>
      <c r="F31" s="1" t="n">
        <f aca="false">F30+E31</f>
        <v>7057.57803428726</v>
      </c>
    </row>
    <row r="33" customFormat="false" ht="12.8" hidden="false" customHeight="false" outlineLevel="0" collapsed="false">
      <c r="F33" s="0" t="n">
        <f aca="false">F30/E31*12</f>
        <v>-5.11133333333334</v>
      </c>
    </row>
    <row r="34" customFormat="false" ht="12.8" hidden="false" customHeight="false" outlineLevel="0" collapsed="false">
      <c r="D34" s="0" t="n">
        <f aca="false">F31/(D27*-1)</f>
        <v>0.141151560685745</v>
      </c>
      <c r="F34" s="0" t="n">
        <f aca="false">F33*-1</f>
        <v>5.11133333333334</v>
      </c>
    </row>
    <row r="35" customFormat="false" ht="12.8" hidden="false" customHeight="false" outlineLevel="0" collapsed="false">
      <c r="F35" s="0" t="n">
        <f aca="false">ROUNDDOWN(F34,0)</f>
        <v>5</v>
      </c>
    </row>
    <row r="36" customFormat="false" ht="12.8" hidden="false" customHeight="false" outlineLevel="0" collapsed="false">
      <c r="F36" s="0" t="str">
        <f aca="false">"3 anos e "&amp;F35&amp;" meses"</f>
        <v>3 anos e 5 meses</v>
      </c>
    </row>
    <row r="61" customFormat="false" ht="12.8" hidden="false" customHeight="false" outlineLevel="0" collapsed="false">
      <c r="C61" s="0" t="s">
        <v>1</v>
      </c>
      <c r="D61" s="0" t="n">
        <v>0.2</v>
      </c>
    </row>
    <row r="63" customFormat="false" ht="12.8" hidden="false" customHeight="false" outlineLevel="0" collapsed="false">
      <c r="B63" s="0" t="n">
        <v>0</v>
      </c>
      <c r="C63" s="0" t="n">
        <v>-4000</v>
      </c>
      <c r="E63" s="0" t="n">
        <f aca="false">C63</f>
        <v>-4000</v>
      </c>
    </row>
    <row r="64" customFormat="false" ht="12.8" hidden="false" customHeight="false" outlineLevel="0" collapsed="false">
      <c r="B64" s="0" t="n">
        <v>1</v>
      </c>
      <c r="C64" s="0" t="n">
        <v>2000</v>
      </c>
      <c r="D64" s="0" t="n">
        <f aca="false">C64/(1+$D$61)^B64</f>
        <v>1666.66666666667</v>
      </c>
      <c r="E64" s="0" t="n">
        <f aca="false">E63+D64</f>
        <v>-2333.33333333333</v>
      </c>
    </row>
    <row r="65" customFormat="false" ht="12.8" hidden="false" customHeight="false" outlineLevel="0" collapsed="false">
      <c r="B65" s="0" t="n">
        <v>2</v>
      </c>
      <c r="C65" s="0" t="n">
        <v>4000</v>
      </c>
      <c r="D65" s="0" t="n">
        <f aca="false">C65/(1+$D$61)^B65</f>
        <v>2777.77777777778</v>
      </c>
      <c r="E65" s="1" t="n">
        <f aca="false">E64+D65</f>
        <v>444.444444444445</v>
      </c>
    </row>
    <row r="68" customFormat="false" ht="12.8" hidden="false" customHeight="false" outlineLevel="0" collapsed="false">
      <c r="E68" s="0" t="n">
        <v>0.28</v>
      </c>
    </row>
    <row r="83" customFormat="false" ht="12.8" hidden="false" customHeight="false" outlineLevel="0" collapsed="false">
      <c r="C83" s="0" t="s">
        <v>2</v>
      </c>
      <c r="D83" s="0" t="n">
        <v>0.008</v>
      </c>
    </row>
    <row r="85" customFormat="false" ht="12.8" hidden="false" customHeight="false" outlineLevel="0" collapsed="false">
      <c r="B85" s="0" t="n">
        <v>0</v>
      </c>
      <c r="C85" s="0" t="n">
        <v>-150000</v>
      </c>
      <c r="E85" s="0" t="n">
        <f aca="false">C85</f>
        <v>-150000</v>
      </c>
    </row>
    <row r="86" customFormat="false" ht="12.8" hidden="false" customHeight="false" outlineLevel="0" collapsed="false">
      <c r="B86" s="0" t="n">
        <v>1</v>
      </c>
      <c r="C86" s="0" t="n">
        <v>4500</v>
      </c>
      <c r="D86" s="0" t="n">
        <f aca="false">C86/(1+$D$83)^B86</f>
        <v>4464.28571428571</v>
      </c>
      <c r="E86" s="0" t="n">
        <f aca="false">E85+D86</f>
        <v>-145535.714285714</v>
      </c>
    </row>
    <row r="87" customFormat="false" ht="12.8" hidden="false" customHeight="false" outlineLevel="0" collapsed="false">
      <c r="B87" s="0" t="n">
        <v>2</v>
      </c>
      <c r="C87" s="1" t="n">
        <v>4500</v>
      </c>
      <c r="D87" s="0" t="n">
        <f aca="false">C87/(1+$D$83)^B87</f>
        <v>4428.85487528345</v>
      </c>
      <c r="E87" s="0" t="n">
        <f aca="false">E86+D87</f>
        <v>-141106.859410431</v>
      </c>
    </row>
    <row r="88" customFormat="false" ht="12.8" hidden="false" customHeight="false" outlineLevel="0" collapsed="false">
      <c r="B88" s="0" t="n">
        <v>3</v>
      </c>
      <c r="C88" s="0" t="n">
        <v>4500</v>
      </c>
      <c r="D88" s="0" t="n">
        <f aca="false">C88/(1+$D$83)^B88</f>
        <v>4393.70523341612</v>
      </c>
      <c r="E88" s="0" t="n">
        <f aca="false">E87+D88</f>
        <v>-136713.154177015</v>
      </c>
    </row>
    <row r="89" customFormat="false" ht="12.8" hidden="false" customHeight="false" outlineLevel="0" collapsed="false">
      <c r="B89" s="0" t="n">
        <v>4</v>
      </c>
      <c r="C89" s="1" t="n">
        <v>4500</v>
      </c>
      <c r="D89" s="0" t="n">
        <f aca="false">C89/(1+$D$83)^B89</f>
        <v>4358.83455696043</v>
      </c>
      <c r="E89" s="0" t="n">
        <f aca="false">E88+D89</f>
        <v>-132354.319620054</v>
      </c>
    </row>
    <row r="90" customFormat="false" ht="12.8" hidden="false" customHeight="false" outlineLevel="0" collapsed="false">
      <c r="B90" s="0" t="n">
        <v>5</v>
      </c>
      <c r="C90" s="0" t="n">
        <v>4500</v>
      </c>
      <c r="D90" s="0" t="n">
        <f aca="false">C90/(1+$D$83)^B90</f>
        <v>4324.24063190519</v>
      </c>
      <c r="E90" s="0" t="n">
        <f aca="false">E89+D90</f>
        <v>-128030.078988149</v>
      </c>
    </row>
    <row r="91" customFormat="false" ht="12.8" hidden="false" customHeight="false" outlineLevel="0" collapsed="false">
      <c r="B91" s="0" t="n">
        <v>6</v>
      </c>
      <c r="C91" s="1" t="n">
        <v>4500</v>
      </c>
      <c r="D91" s="0" t="n">
        <f aca="false">C91/(1+$D$83)^B91</f>
        <v>4289.92126181071</v>
      </c>
      <c r="E91" s="0" t="n">
        <f aca="false">E90+D91</f>
        <v>-123740.157726338</v>
      </c>
    </row>
    <row r="92" customFormat="false" ht="12.8" hidden="false" customHeight="false" outlineLevel="0" collapsed="false">
      <c r="B92" s="0" t="n">
        <v>7</v>
      </c>
      <c r="C92" s="0" t="n">
        <v>4500</v>
      </c>
      <c r="D92" s="0" t="n">
        <f aca="false">C92/(1+$D$83)^B92</f>
        <v>4255.87426766935</v>
      </c>
      <c r="E92" s="0" t="n">
        <f aca="false">E91+D92</f>
        <v>-119484.283458669</v>
      </c>
    </row>
    <row r="93" customFormat="false" ht="12.8" hidden="false" customHeight="false" outlineLevel="0" collapsed="false">
      <c r="B93" s="0" t="n">
        <v>8</v>
      </c>
      <c r="C93" s="1" t="n">
        <v>4500</v>
      </c>
      <c r="D93" s="0" t="n">
        <f aca="false">C93/(1+$D$83)^B93</f>
        <v>4222.09748776721</v>
      </c>
      <c r="E93" s="0" t="n">
        <f aca="false">E92+D93</f>
        <v>-115262.185970902</v>
      </c>
    </row>
    <row r="94" customFormat="false" ht="12.8" hidden="false" customHeight="false" outlineLevel="0" collapsed="false">
      <c r="B94" s="0" t="n">
        <v>9</v>
      </c>
      <c r="C94" s="0" t="n">
        <v>4500</v>
      </c>
      <c r="D94" s="0" t="n">
        <f aca="false">C94/(1+$D$83)^B94</f>
        <v>4188.58877754684</v>
      </c>
      <c r="E94" s="0" t="n">
        <f aca="false">E93+D94</f>
        <v>-111073.597193355</v>
      </c>
    </row>
    <row r="95" customFormat="false" ht="12.8" hidden="false" customHeight="false" outlineLevel="0" collapsed="false">
      <c r="B95" s="0" t="n">
        <v>10</v>
      </c>
      <c r="C95" s="1" t="n">
        <v>4500</v>
      </c>
      <c r="D95" s="0" t="n">
        <f aca="false">C95/(1+$D$83)^B95</f>
        <v>4155.34600947107</v>
      </c>
      <c r="E95" s="0" t="n">
        <f aca="false">E94+D95</f>
        <v>-106918.251183884</v>
      </c>
    </row>
    <row r="96" customFormat="false" ht="12.8" hidden="false" customHeight="false" outlineLevel="0" collapsed="false">
      <c r="B96" s="0" t="n">
        <v>11</v>
      </c>
      <c r="C96" s="0" t="n">
        <v>4500</v>
      </c>
      <c r="D96" s="0" t="n">
        <f aca="false">C96/(1+$D$83)^B96</f>
        <v>4122.36707288797</v>
      </c>
      <c r="E96" s="0" t="n">
        <f aca="false">E95+D96</f>
        <v>-102795.884110996</v>
      </c>
    </row>
    <row r="97" customFormat="false" ht="12.8" hidden="false" customHeight="false" outlineLevel="0" collapsed="false">
      <c r="B97" s="0" t="n">
        <v>12</v>
      </c>
      <c r="C97" s="1" t="n">
        <v>4500</v>
      </c>
      <c r="D97" s="0" t="n">
        <f aca="false">C97/(1+$D$83)^B97</f>
        <v>4089.64987389679</v>
      </c>
      <c r="E97" s="0" t="n">
        <f aca="false">E96+D97</f>
        <v>-98706.2342370991</v>
      </c>
    </row>
    <row r="98" customFormat="false" ht="12.8" hidden="false" customHeight="false" outlineLevel="0" collapsed="false">
      <c r="B98" s="0" t="n">
        <v>13</v>
      </c>
      <c r="C98" s="0" t="n">
        <v>4500</v>
      </c>
      <c r="D98" s="0" t="n">
        <f aca="false">C98/(1+$D$83)^B98</f>
        <v>4057.19233521507</v>
      </c>
      <c r="E98" s="0" t="n">
        <f aca="false">E97+D98</f>
        <v>-94649.041901884</v>
      </c>
    </row>
    <row r="99" customFormat="false" ht="12.8" hidden="false" customHeight="false" outlineLevel="0" collapsed="false">
      <c r="B99" s="0" t="n">
        <v>14</v>
      </c>
      <c r="C99" s="1" t="n">
        <v>4500</v>
      </c>
      <c r="D99" s="0" t="n">
        <f aca="false">C99/(1+$D$83)^B99</f>
        <v>4024.9923960467</v>
      </c>
      <c r="E99" s="0" t="n">
        <f aca="false">E98+D99</f>
        <v>-90624.0495058374</v>
      </c>
    </row>
    <row r="100" customFormat="false" ht="12.8" hidden="false" customHeight="false" outlineLevel="0" collapsed="false">
      <c r="B100" s="0" t="n">
        <v>15</v>
      </c>
      <c r="C100" s="0" t="n">
        <v>4500</v>
      </c>
      <c r="D100" s="0" t="n">
        <f aca="false">C100/(1+$D$83)^B100</f>
        <v>3993.04801195109</v>
      </c>
      <c r="E100" s="0" t="n">
        <f aca="false">E99+D100</f>
        <v>-86631.0014938863</v>
      </c>
    </row>
    <row r="101" customFormat="false" ht="12.8" hidden="false" customHeight="false" outlineLevel="0" collapsed="false">
      <c r="B101" s="0" t="n">
        <v>16</v>
      </c>
      <c r="C101" s="1" t="n">
        <v>4500</v>
      </c>
      <c r="D101" s="0" t="n">
        <f aca="false">C101/(1+$D$83)^B101</f>
        <v>3961.35715471338</v>
      </c>
      <c r="E101" s="0" t="n">
        <f aca="false">E100+D101</f>
        <v>-82669.6443391729</v>
      </c>
    </row>
    <row r="102" customFormat="false" ht="12.8" hidden="false" customHeight="false" outlineLevel="0" collapsed="false">
      <c r="B102" s="0" t="n">
        <v>17</v>
      </c>
      <c r="C102" s="0" t="n">
        <v>4500</v>
      </c>
      <c r="D102" s="0" t="n">
        <f aca="false">C102/(1+$D$83)^B102</f>
        <v>3929.91781221566</v>
      </c>
      <c r="E102" s="0" t="n">
        <f aca="false">E101+D102</f>
        <v>-78739.7265269572</v>
      </c>
    </row>
    <row r="103" customFormat="false" ht="12.8" hidden="false" customHeight="false" outlineLevel="0" collapsed="false">
      <c r="B103" s="0" t="n">
        <v>18</v>
      </c>
      <c r="C103" s="1" t="n">
        <v>4500</v>
      </c>
      <c r="D103" s="0" t="n">
        <f aca="false">C103/(1+$D$83)^B103</f>
        <v>3898.72798830918</v>
      </c>
      <c r="E103" s="0" t="n">
        <f aca="false">E102+D103</f>
        <v>-74840.998538648</v>
      </c>
    </row>
    <row r="104" customFormat="false" ht="12.8" hidden="false" customHeight="false" outlineLevel="0" collapsed="false">
      <c r="B104" s="0" t="n">
        <v>19</v>
      </c>
      <c r="C104" s="0" t="n">
        <v>4500</v>
      </c>
      <c r="D104" s="0" t="n">
        <f aca="false">C104/(1+$D$83)^B104</f>
        <v>3867.78570268768</v>
      </c>
      <c r="E104" s="0" t="n">
        <f aca="false">E103+D104</f>
        <v>-70973.2128359604</v>
      </c>
    </row>
    <row r="105" customFormat="false" ht="12.8" hidden="false" customHeight="false" outlineLevel="0" collapsed="false">
      <c r="B105" s="0" t="n">
        <v>20</v>
      </c>
      <c r="C105" s="1" t="n">
        <v>4500</v>
      </c>
      <c r="D105" s="0" t="n">
        <f aca="false">C105/(1+$D$83)^B105</f>
        <v>3837.08899076159</v>
      </c>
      <c r="E105" s="0" t="n">
        <f aca="false">E104+D105</f>
        <v>-67136.1238451988</v>
      </c>
    </row>
    <row r="106" customFormat="false" ht="12.8" hidden="false" customHeight="false" outlineLevel="0" collapsed="false">
      <c r="B106" s="0" t="n">
        <v>21</v>
      </c>
      <c r="C106" s="0" t="n">
        <v>4500</v>
      </c>
      <c r="D106" s="0" t="n">
        <f aca="false">C106/(1+$D$83)^B106</f>
        <v>3806.63590353332</v>
      </c>
      <c r="E106" s="0" t="n">
        <f aca="false">E105+D106</f>
        <v>-63329.4879416654</v>
      </c>
    </row>
    <row r="107" customFormat="false" ht="12.8" hidden="false" customHeight="false" outlineLevel="0" collapsed="false">
      <c r="B107" s="0" t="n">
        <v>22</v>
      </c>
      <c r="C107" s="1" t="n">
        <v>4500</v>
      </c>
      <c r="D107" s="0" t="n">
        <f aca="false">C107/(1+$D$83)^B107</f>
        <v>3776.42450747353</v>
      </c>
      <c r="E107" s="0" t="n">
        <f aca="false">E106+D107</f>
        <v>-59553.0634341919</v>
      </c>
    </row>
    <row r="108" customFormat="false" ht="12.8" hidden="false" customHeight="false" outlineLevel="0" collapsed="false">
      <c r="B108" s="0" t="n">
        <v>23</v>
      </c>
      <c r="C108" s="0" t="n">
        <v>4500</v>
      </c>
      <c r="D108" s="0" t="n">
        <f aca="false">C108/(1+$D$83)^B108</f>
        <v>3746.45288439835</v>
      </c>
      <c r="E108" s="0" t="n">
        <f aca="false">E107+D108</f>
        <v>-55806.6105497936</v>
      </c>
    </row>
    <row r="109" customFormat="false" ht="12.8" hidden="false" customHeight="false" outlineLevel="0" collapsed="false">
      <c r="B109" s="0" t="n">
        <v>24</v>
      </c>
      <c r="C109" s="1" t="n">
        <v>4500</v>
      </c>
      <c r="D109" s="0" t="n">
        <f aca="false">C109/(1+$D$83)^B109</f>
        <v>3716.71913134757</v>
      </c>
      <c r="E109" s="0" t="n">
        <f aca="false">E108+D109</f>
        <v>-52089.891418446</v>
      </c>
    </row>
    <row r="110" customFormat="false" ht="12.8" hidden="false" customHeight="false" outlineLevel="0" collapsed="false">
      <c r="B110" s="0" t="n">
        <v>25</v>
      </c>
      <c r="C110" s="0" t="n">
        <v>4500</v>
      </c>
      <c r="D110" s="0" t="n">
        <f aca="false">C110/(1+$D$83)^B110</f>
        <v>3687.22136046386</v>
      </c>
      <c r="E110" s="0" t="n">
        <f aca="false">E109+D110</f>
        <v>-48402.6700579821</v>
      </c>
    </row>
    <row r="111" customFormat="false" ht="12.8" hidden="false" customHeight="false" outlineLevel="0" collapsed="false">
      <c r="B111" s="0" t="n">
        <v>26</v>
      </c>
      <c r="C111" s="1" t="n">
        <v>4500</v>
      </c>
      <c r="D111" s="0" t="n">
        <f aca="false">C111/(1+$D$83)^B111</f>
        <v>3657.95769887287</v>
      </c>
      <c r="E111" s="0" t="n">
        <f aca="false">E110+D111</f>
        <v>-44744.7123591093</v>
      </c>
    </row>
    <row r="112" customFormat="false" ht="12.8" hidden="false" customHeight="false" outlineLevel="0" collapsed="false">
      <c r="B112" s="0" t="n">
        <v>27</v>
      </c>
      <c r="C112" s="0" t="n">
        <v>4500</v>
      </c>
      <c r="D112" s="0" t="n">
        <f aca="false">C112/(1+$D$83)^B112</f>
        <v>3628.92628856436</v>
      </c>
      <c r="E112" s="0" t="n">
        <f aca="false">E111+D112</f>
        <v>-41115.7860705449</v>
      </c>
    </row>
    <row r="113" customFormat="false" ht="12.8" hidden="false" customHeight="false" outlineLevel="0" collapsed="false">
      <c r="B113" s="0" t="n">
        <v>28</v>
      </c>
      <c r="C113" s="1" t="n">
        <v>4500</v>
      </c>
      <c r="D113" s="0" t="n">
        <f aca="false">C113/(1+$D$83)^B113</f>
        <v>3600.12528627417</v>
      </c>
      <c r="E113" s="0" t="n">
        <f aca="false">E112+D113</f>
        <v>-37515.6607842707</v>
      </c>
    </row>
    <row r="114" customFormat="false" ht="12.8" hidden="false" customHeight="false" outlineLevel="0" collapsed="false">
      <c r="B114" s="0" t="n">
        <v>29</v>
      </c>
      <c r="C114" s="0" t="n">
        <v>4500</v>
      </c>
      <c r="D114" s="0" t="n">
        <f aca="false">C114/(1+$D$83)^B114</f>
        <v>3571.55286336723</v>
      </c>
      <c r="E114" s="0" t="n">
        <f aca="false">E113+D114</f>
        <v>-33944.1079209035</v>
      </c>
    </row>
    <row r="115" customFormat="false" ht="12.8" hidden="false" customHeight="false" outlineLevel="0" collapsed="false">
      <c r="B115" s="0" t="n">
        <v>30</v>
      </c>
      <c r="C115" s="1" t="n">
        <v>4500</v>
      </c>
      <c r="D115" s="0" t="n">
        <f aca="false">C115/(1+$D$83)^B115</f>
        <v>3543.20720572146</v>
      </c>
      <c r="E115" s="0" t="n">
        <f aca="false">E114+D115</f>
        <v>-30400.900715182</v>
      </c>
    </row>
    <row r="116" customFormat="false" ht="12.8" hidden="false" customHeight="false" outlineLevel="0" collapsed="false">
      <c r="B116" s="0" t="n">
        <v>31</v>
      </c>
      <c r="C116" s="0" t="n">
        <v>4500</v>
      </c>
      <c r="D116" s="0" t="n">
        <f aca="false">C116/(1+$D$83)^B116</f>
        <v>3515.08651361256</v>
      </c>
      <c r="E116" s="0" t="n">
        <f aca="false">E115+D116</f>
        <v>-26885.8142015695</v>
      </c>
    </row>
    <row r="117" customFormat="false" ht="12.8" hidden="false" customHeight="false" outlineLevel="0" collapsed="false">
      <c r="B117" s="0" t="n">
        <v>32</v>
      </c>
      <c r="C117" s="1" t="n">
        <v>4500</v>
      </c>
      <c r="D117" s="0" t="n">
        <f aca="false">C117/(1+$D$83)^B117</f>
        <v>3487.18900159976</v>
      </c>
      <c r="E117" s="0" t="n">
        <f aca="false">E116+D117</f>
        <v>-23398.6251999697</v>
      </c>
    </row>
    <row r="118" customFormat="false" ht="12.8" hidden="false" customHeight="false" outlineLevel="0" collapsed="false">
      <c r="B118" s="0" t="n">
        <v>33</v>
      </c>
      <c r="C118" s="0" t="n">
        <v>4500</v>
      </c>
      <c r="D118" s="0" t="n">
        <f aca="false">C118/(1+$D$83)^B118</f>
        <v>3459.51289841246</v>
      </c>
      <c r="E118" s="0" t="n">
        <f aca="false">E117+D118</f>
        <v>-19939.1123015573</v>
      </c>
    </row>
    <row r="119" customFormat="false" ht="12.8" hidden="false" customHeight="false" outlineLevel="0" collapsed="false">
      <c r="B119" s="0" t="n">
        <v>34</v>
      </c>
      <c r="C119" s="1" t="n">
        <v>4500</v>
      </c>
      <c r="D119" s="0" t="n">
        <f aca="false">C119/(1+$D$83)^B119</f>
        <v>3432.05644683776</v>
      </c>
      <c r="E119" s="0" t="n">
        <f aca="false">E118+D119</f>
        <v>-16507.0558547195</v>
      </c>
    </row>
    <row r="120" customFormat="false" ht="12.8" hidden="false" customHeight="false" outlineLevel="0" collapsed="false">
      <c r="B120" s="0" t="n">
        <v>35</v>
      </c>
      <c r="C120" s="0" t="n">
        <v>4500</v>
      </c>
      <c r="D120" s="0" t="n">
        <f aca="false">C120/(1+$D$83)^B120</f>
        <v>3404.81790360888</v>
      </c>
      <c r="E120" s="0" t="n">
        <f aca="false">E119+D120</f>
        <v>-13102.2379511106</v>
      </c>
    </row>
    <row r="121" customFormat="false" ht="12.8" hidden="false" customHeight="false" outlineLevel="0" collapsed="false">
      <c r="B121" s="0" t="n">
        <v>36</v>
      </c>
      <c r="C121" s="1" t="n">
        <v>4500</v>
      </c>
      <c r="D121" s="0" t="n">
        <f aca="false">C121/(1+$D$83)^B121</f>
        <v>3377.79553929453</v>
      </c>
      <c r="E121" s="0" t="n">
        <f aca="false">E120+D121</f>
        <v>-9724.4424118161</v>
      </c>
    </row>
    <row r="122" customFormat="false" ht="12.8" hidden="false" customHeight="false" outlineLevel="0" collapsed="false">
      <c r="B122" s="0" t="n">
        <v>37</v>
      </c>
      <c r="C122" s="0" t="n">
        <v>4500</v>
      </c>
      <c r="D122" s="0" t="n">
        <f aca="false">C122/(1+$D$83)^B122</f>
        <v>3350.98763818902</v>
      </c>
      <c r="E122" s="0" t="n">
        <f aca="false">E121+D122</f>
        <v>-6373.45477362708</v>
      </c>
    </row>
    <row r="123" customFormat="false" ht="12.8" hidden="false" customHeight="false" outlineLevel="0" collapsed="false">
      <c r="B123" s="0" t="n">
        <v>38</v>
      </c>
      <c r="C123" s="1" t="n">
        <v>4500</v>
      </c>
      <c r="D123" s="0" t="n">
        <f aca="false">C123/(1+$D$83)^B123</f>
        <v>3324.39249820339</v>
      </c>
      <c r="E123" s="0" t="n">
        <f aca="false">E122+D123</f>
        <v>-3049.06227542369</v>
      </c>
    </row>
    <row r="124" customFormat="false" ht="12.8" hidden="false" customHeight="false" outlineLevel="0" collapsed="false">
      <c r="B124" s="0" t="n">
        <v>39</v>
      </c>
      <c r="C124" s="0" t="n">
        <v>4500</v>
      </c>
      <c r="D124" s="0" t="n">
        <f aca="false">C124/(1+$D$83)^B124</f>
        <v>3298.00843075733</v>
      </c>
      <c r="E124" s="0" t="n">
        <f aca="false">E123+D124</f>
        <v>248.94615533364</v>
      </c>
    </row>
    <row r="125" customFormat="false" ht="12.8" hidden="false" customHeight="false" outlineLevel="0" collapsed="false">
      <c r="B125" s="0" t="n">
        <v>40</v>
      </c>
      <c r="C125" s="1" t="n">
        <v>4500</v>
      </c>
      <c r="D125" s="0" t="n">
        <f aca="false">C125/(1+$D$83)^B125</f>
        <v>3271.83376067195</v>
      </c>
      <c r="E125" s="0" t="n">
        <f aca="false">E124+D125</f>
        <v>3520.77991600559</v>
      </c>
    </row>
    <row r="126" customFormat="false" ht="12.8" hidden="false" customHeight="false" outlineLevel="0" collapsed="false">
      <c r="B126" s="0" t="n">
        <v>41</v>
      </c>
      <c r="C126" s="0" t="n">
        <v>4500</v>
      </c>
      <c r="D126" s="0" t="n">
        <f aca="false">C126/(1+$D$83)^B126</f>
        <v>3245.86682606345</v>
      </c>
      <c r="E126" s="0" t="n">
        <f aca="false">E125+D126</f>
        <v>6766.64674206904</v>
      </c>
    </row>
    <row r="127" customFormat="false" ht="12.8" hidden="false" customHeight="false" outlineLevel="0" collapsed="false">
      <c r="B127" s="0" t="n">
        <v>42</v>
      </c>
      <c r="C127" s="1" t="n">
        <v>4500</v>
      </c>
      <c r="D127" s="0" t="n">
        <f aca="false">C127/(1+$D$83)^B127</f>
        <v>3220.10597823755</v>
      </c>
      <c r="E127" s="0" t="n">
        <f aca="false">E126+D127</f>
        <v>9986.75272030659</v>
      </c>
    </row>
    <row r="128" customFormat="false" ht="12.8" hidden="false" customHeight="false" outlineLevel="0" collapsed="false">
      <c r="B128" s="0" t="n">
        <v>43</v>
      </c>
      <c r="C128" s="0" t="n">
        <v>4500</v>
      </c>
      <c r="D128" s="0" t="n">
        <f aca="false">C128/(1+$D$83)^B128</f>
        <v>3194.54958158487</v>
      </c>
      <c r="E128" s="0" t="n">
        <f aca="false">E127+D128</f>
        <v>13181.3023018915</v>
      </c>
    </row>
    <row r="129" customFormat="false" ht="12.8" hidden="false" customHeight="false" outlineLevel="0" collapsed="false">
      <c r="B129" s="0" t="n">
        <v>44</v>
      </c>
      <c r="C129" s="1" t="n">
        <v>4500</v>
      </c>
      <c r="D129" s="0" t="n">
        <f aca="false">C129/(1+$D$83)^B129</f>
        <v>3169.19601347705</v>
      </c>
      <c r="E129" s="0" t="n">
        <f aca="false">E128+D129</f>
        <v>16350.4983153685</v>
      </c>
    </row>
    <row r="130" customFormat="false" ht="12.8" hidden="false" customHeight="false" outlineLevel="0" collapsed="false">
      <c r="B130" s="0" t="n">
        <v>45</v>
      </c>
      <c r="C130" s="0" t="n">
        <v>4500</v>
      </c>
      <c r="D130" s="0" t="n">
        <f aca="false">C130/(1+$D$83)^B130</f>
        <v>3144.04366416374</v>
      </c>
      <c r="E130" s="0" t="n">
        <f aca="false">E129+D130</f>
        <v>19494.5419795323</v>
      </c>
    </row>
    <row r="131" customFormat="false" ht="12.8" hidden="false" customHeight="false" outlineLevel="0" collapsed="false">
      <c r="B131" s="0" t="n">
        <v>46</v>
      </c>
      <c r="C131" s="1" t="n">
        <v>4500</v>
      </c>
      <c r="D131" s="0" t="n">
        <f aca="false">C131/(1+$D$83)^B131</f>
        <v>3119.09093667038</v>
      </c>
      <c r="E131" s="0" t="n">
        <f aca="false">E130+D131</f>
        <v>22613.6329162026</v>
      </c>
    </row>
    <row r="132" customFormat="false" ht="12.8" hidden="false" customHeight="false" outlineLevel="0" collapsed="false">
      <c r="B132" s="0" t="n">
        <v>47</v>
      </c>
      <c r="C132" s="0" t="n">
        <v>4500</v>
      </c>
      <c r="D132" s="0" t="n">
        <f aca="false">C132/(1+$D$83)^B132</f>
        <v>3094.3362466968</v>
      </c>
      <c r="E132" s="0" t="n">
        <f aca="false">E131+D132</f>
        <v>25707.9691628994</v>
      </c>
    </row>
    <row r="133" customFormat="false" ht="12.8" hidden="false" customHeight="false" outlineLevel="0" collapsed="false">
      <c r="B133" s="0" t="n">
        <v>48</v>
      </c>
      <c r="C133" s="1" t="n">
        <v>4500</v>
      </c>
      <c r="D133" s="0" t="n">
        <f aca="false">C133/(1+$D$83)^B133</f>
        <v>3069.77802251667</v>
      </c>
      <c r="E133" s="0" t="n">
        <f aca="false">E132+D133</f>
        <v>28777.7471854161</v>
      </c>
    </row>
    <row r="134" customFormat="false" ht="12.8" hidden="false" customHeight="false" outlineLevel="0" collapsed="false">
      <c r="B134" s="0" t="n">
        <v>49</v>
      </c>
      <c r="C134" s="0" t="n">
        <v>4500</v>
      </c>
      <c r="D134" s="0" t="n">
        <f aca="false">C134/(1+$D$83)^B134</f>
        <v>3045.41470487765</v>
      </c>
      <c r="E134" s="0" t="n">
        <f aca="false">E133+D134</f>
        <v>31823.1618902937</v>
      </c>
    </row>
    <row r="135" customFormat="false" ht="12.8" hidden="false" customHeight="false" outlineLevel="0" collapsed="false">
      <c r="B135" s="0" t="n">
        <v>50</v>
      </c>
      <c r="C135" s="1" t="n">
        <v>4500</v>
      </c>
      <c r="D135" s="0" t="n">
        <f aca="false">C135/(1+$D$83)^B135</f>
        <v>3021.24474690243</v>
      </c>
      <c r="E135" s="0" t="n">
        <f aca="false">E134+D135</f>
        <v>34844.4066371962</v>
      </c>
    </row>
    <row r="136" customFormat="false" ht="12.8" hidden="false" customHeight="false" outlineLevel="0" collapsed="false">
      <c r="B136" s="0" t="n">
        <v>51</v>
      </c>
      <c r="C136" s="0" t="n">
        <v>4500</v>
      </c>
      <c r="D136" s="0" t="n">
        <f aca="false">C136/(1+$D$83)^B136</f>
        <v>2997.26661399051</v>
      </c>
      <c r="E136" s="0" t="n">
        <f aca="false">E135+D136</f>
        <v>37841.6732511867</v>
      </c>
    </row>
    <row r="137" customFormat="false" ht="12.8" hidden="false" customHeight="false" outlineLevel="0" collapsed="false">
      <c r="B137" s="0" t="n">
        <v>52</v>
      </c>
      <c r="C137" s="1" t="n">
        <v>4500</v>
      </c>
      <c r="D137" s="0" t="n">
        <f aca="false">C137/(1+$D$83)^B137</f>
        <v>2973.47878372074</v>
      </c>
      <c r="E137" s="0" t="n">
        <f aca="false">E136+D137</f>
        <v>40815.1520349074</v>
      </c>
    </row>
    <row r="138" customFormat="false" ht="12.8" hidden="false" customHeight="false" outlineLevel="0" collapsed="false">
      <c r="B138" s="0" t="n">
        <v>53</v>
      </c>
      <c r="C138" s="0" t="n">
        <v>4500</v>
      </c>
      <c r="D138" s="0" t="n">
        <f aca="false">C138/(1+$D$83)^B138</f>
        <v>2949.8797457547</v>
      </c>
      <c r="E138" s="0" t="n">
        <f aca="false">E137+D138</f>
        <v>43765.0317806621</v>
      </c>
    </row>
    <row r="139" customFormat="false" ht="12.8" hidden="false" customHeight="false" outlineLevel="0" collapsed="false">
      <c r="B139" s="0" t="n">
        <v>54</v>
      </c>
      <c r="C139" s="1" t="n">
        <v>4500</v>
      </c>
      <c r="D139" s="0" t="n">
        <f aca="false">C139/(1+$D$83)^B139</f>
        <v>2926.46800174078</v>
      </c>
      <c r="E139" s="0" t="n">
        <f aca="false">E138+D139</f>
        <v>46691.4997824029</v>
      </c>
    </row>
    <row r="140" customFormat="false" ht="12.8" hidden="false" customHeight="false" outlineLevel="0" collapsed="false">
      <c r="B140" s="0" t="n">
        <v>55</v>
      </c>
      <c r="C140" s="0" t="n">
        <v>4500</v>
      </c>
      <c r="D140" s="0" t="n">
        <f aca="false">C140/(1+$D$83)^B140</f>
        <v>2903.24206521902</v>
      </c>
      <c r="E140" s="0" t="n">
        <f aca="false">E139+D140</f>
        <v>49594.7418476219</v>
      </c>
    </row>
    <row r="141" customFormat="false" ht="12.8" hidden="false" customHeight="false" outlineLevel="0" collapsed="false">
      <c r="B141" s="0" t="n">
        <v>56</v>
      </c>
      <c r="C141" s="1" t="n">
        <v>4500</v>
      </c>
      <c r="D141" s="0" t="n">
        <f aca="false">C141/(1+$D$83)^B141</f>
        <v>2880.20046152681</v>
      </c>
      <c r="E141" s="0" t="n">
        <f aca="false">E140+D141</f>
        <v>52474.9423091487</v>
      </c>
    </row>
    <row r="142" customFormat="false" ht="12.8" hidden="false" customHeight="false" outlineLevel="0" collapsed="false">
      <c r="B142" s="0" t="n">
        <v>57</v>
      </c>
      <c r="C142" s="0" t="n">
        <v>4500</v>
      </c>
      <c r="D142" s="0" t="n">
        <f aca="false">C142/(1+$D$83)^B142</f>
        <v>2857.34172770517</v>
      </c>
      <c r="E142" s="0" t="n">
        <f aca="false">E141+D142</f>
        <v>55332.2840368539</v>
      </c>
    </row>
    <row r="143" customFormat="false" ht="12.8" hidden="false" customHeight="false" outlineLevel="0" collapsed="false">
      <c r="B143" s="0" t="n">
        <v>58</v>
      </c>
      <c r="C143" s="1" t="n">
        <v>4500</v>
      </c>
      <c r="D143" s="0" t="n">
        <f aca="false">C143/(1+$D$83)^B143</f>
        <v>2834.66441240592</v>
      </c>
      <c r="E143" s="0" t="n">
        <f aca="false">E142+D143</f>
        <v>58166.9484492598</v>
      </c>
    </row>
    <row r="144" customFormat="false" ht="12.8" hidden="false" customHeight="false" outlineLevel="0" collapsed="false">
      <c r="B144" s="0" t="n">
        <v>59</v>
      </c>
      <c r="C144" s="0" t="n">
        <v>4500</v>
      </c>
      <c r="D144" s="0" t="n">
        <f aca="false">C144/(1+$D$83)^B144</f>
        <v>2812.16707579952</v>
      </c>
      <c r="E144" s="0" t="n">
        <f aca="false">E143+D144</f>
        <v>60979.1155250594</v>
      </c>
    </row>
    <row r="145" customFormat="false" ht="12.8" hidden="false" customHeight="false" outlineLevel="0" collapsed="false">
      <c r="B145" s="0" t="n">
        <v>60</v>
      </c>
      <c r="C145" s="1" t="n">
        <v>4500</v>
      </c>
      <c r="D145" s="0" t="n">
        <f aca="false">C145/(1+$D$83)^B145</f>
        <v>2789.84828948365</v>
      </c>
      <c r="E145" s="0" t="n">
        <f aca="false">E144+D145</f>
        <v>63768.963814543</v>
      </c>
      <c r="F145" s="0" t="s">
        <v>3</v>
      </c>
    </row>
    <row r="148" customFormat="false" ht="12.8" hidden="false" customHeight="false" outlineLevel="0" collapsed="false">
      <c r="E148" s="0" t="n">
        <f aca="false">E123/D124*30</f>
        <v>-27.7354864862203</v>
      </c>
    </row>
    <row r="149" customFormat="false" ht="12.8" hidden="false" customHeight="false" outlineLevel="0" collapsed="false">
      <c r="D149" s="0" t="s">
        <v>4</v>
      </c>
      <c r="E149" s="0" t="str">
        <f aca="false">"38 meses e "&amp;ROUNDDOWN(E148*-1,0)&amp;" dias"</f>
        <v>38 meses e 27 dias</v>
      </c>
    </row>
    <row r="150" customFormat="false" ht="12.8" hidden="false" customHeight="false" outlineLevel="0" collapsed="false">
      <c r="D150" s="0" t="s">
        <v>5</v>
      </c>
      <c r="E150" s="0" t="n">
        <f aca="false">E145/C85*-1</f>
        <v>0.425126425430287</v>
      </c>
    </row>
    <row r="151" customFormat="false" ht="12.8" hidden="false" customHeight="false" outlineLevel="0" collapsed="false">
      <c r="D151" s="0" t="s">
        <v>6</v>
      </c>
      <c r="E151" s="0" t="n">
        <v>0.0217504228737203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2020-10-29T23:01:59Z</dcterms:created>
  <dc:creator/>
  <dc:description/>
  <dc:language>en-US</dc:language>
  <cp:lastModifiedBy/>
  <dcterms:modified xsi:type="dcterms:W3CDTF">2020-10-30T01:26:01Z</dcterms:modified>
  <cp:revision>2</cp:revision>
  <dc:subject/>
  <dc:title/>
</cp:coreProperties>
</file>