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<sst xmlns="http://schemas.openxmlformats.org/spreadsheetml/2006/main" count="30" uniqueCount="27">
  <si>
    <t xml:space="preserve">1)</t>
  </si>
  <si>
    <t xml:space="preserve">2)</t>
  </si>
  <si>
    <t xml:space="preserve">Para 10 anos</t>
  </si>
  <si>
    <t xml:space="preserve">3 turnos</t>
  </si>
  <si>
    <t xml:space="preserve">depreciação annual</t>
  </si>
  <si>
    <t xml:space="preserve">depreciação mensal</t>
  </si>
  <si>
    <t xml:space="preserve">3)</t>
  </si>
  <si>
    <t xml:space="preserve">1 turno</t>
  </si>
  <si>
    <t xml:space="preserve">4)</t>
  </si>
  <si>
    <t xml:space="preserve">pratos servidos</t>
  </si>
  <si>
    <t xml:space="preserve">11720472@acad.espm.br</t>
  </si>
  <si>
    <t xml:space="preserve">custos fixos</t>
  </si>
  <si>
    <t xml:space="preserve">custos variaveis</t>
  </si>
  <si>
    <t xml:space="preserve">preco de venda do restaurante</t>
  </si>
  <si>
    <t xml:space="preserve">capacidade</t>
  </si>
  <si>
    <t xml:space="preserve">preco novo</t>
  </si>
  <si>
    <t xml:space="preserve">unidades novas</t>
  </si>
  <si>
    <t xml:space="preserve">custo variavel unitario atual</t>
  </si>
  <si>
    <t xml:space="preserve">receita nova</t>
  </si>
  <si>
    <t xml:space="preserve">custo unitario novo</t>
  </si>
  <si>
    <t xml:space="preserve">lucro novo</t>
  </si>
  <si>
    <t xml:space="preserve">11)</t>
  </si>
  <si>
    <t xml:space="preserve">12)</t>
  </si>
  <si>
    <t xml:space="preserve">reais</t>
  </si>
  <si>
    <t xml:space="preserve">unidades</t>
  </si>
  <si>
    <t xml:space="preserve">conto</t>
  </si>
  <si>
    <t xml:space="preserve">lucro presumido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</si>
</sst>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207720</xdr:colOff>
      <xdr:row>0</xdr:row>
      <xdr:rowOff>56520</xdr:rowOff>
    </xdr:from>
    <xdr:to>
      <xdr:col>9</xdr:col>
      <xdr:colOff>604080</xdr:colOff>
      <xdr:row>31</xdr:row>
      <xdr:rowOff>27720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853640" y="56520"/>
          <a:ext cx="6095880" cy="5010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11720472@acad.espm.br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11.66"/>
  </cols>
  <sheetData>
    <row r="1" customFormat="false" ht="12.8" hidden="false" customHeight="false" outlineLevel="0" collapsed="false">
      <c r="A1" s="0" t="s">
        <v>0</v>
      </c>
      <c r="B1" s="0" t="n">
        <v>5</v>
      </c>
      <c r="K1" s="0" t="s">
        <v>1</v>
      </c>
      <c r="L1" s="0" t="n">
        <v>200000</v>
      </c>
      <c r="M1" s="0" t="s">
        <v>2</v>
      </c>
      <c r="N1" s="0" t="s">
        <v>3</v>
      </c>
    </row>
    <row r="2" customFormat="false" ht="12.8" hidden="false" customHeight="false" outlineLevel="0" collapsed="false">
      <c r="A2" s="0" t="n">
        <f aca="false">5+10+40+65+40+85</f>
        <v>245</v>
      </c>
      <c r="B2" s="0" t="n">
        <v>10</v>
      </c>
      <c r="L2" s="0" t="n">
        <f aca="false">L1/10</f>
        <v>20000</v>
      </c>
      <c r="M2" s="0" t="s">
        <v>4</v>
      </c>
    </row>
    <row r="3" customFormat="false" ht="12.8" hidden="false" customHeight="false" outlineLevel="0" collapsed="false">
      <c r="A3" s="0" t="n">
        <f aca="false">A2*(6/8)</f>
        <v>183.75</v>
      </c>
      <c r="B3" s="0" t="n">
        <v>40</v>
      </c>
      <c r="L3" s="0" t="n">
        <f aca="false">L2/12</f>
        <v>1666.66666666667</v>
      </c>
      <c r="M3" s="0" t="s">
        <v>5</v>
      </c>
    </row>
    <row r="4" customFormat="false" ht="12.8" hidden="false" customHeight="false" outlineLevel="0" collapsed="false">
      <c r="B4" s="0" t="n">
        <v>65</v>
      </c>
      <c r="L4" s="1" t="n">
        <f aca="false">L3*2</f>
        <v>3333.33333333333</v>
      </c>
    </row>
    <row r="5" customFormat="false" ht="12.8" hidden="false" customHeight="false" outlineLevel="0" collapsed="false">
      <c r="B5" s="0" t="n">
        <v>85</v>
      </c>
    </row>
    <row r="6" customFormat="false" ht="12.8" hidden="false" customHeight="false" outlineLevel="0" collapsed="false">
      <c r="B6" s="0" t="n">
        <v>135</v>
      </c>
    </row>
    <row r="7" customFormat="false" ht="12.8" hidden="false" customHeight="false" outlineLevel="0" collapsed="false">
      <c r="B7" s="0" t="n">
        <v>285</v>
      </c>
      <c r="K7" s="0" t="s">
        <v>6</v>
      </c>
      <c r="L7" s="0" t="n">
        <v>300000</v>
      </c>
      <c r="M7" s="0" t="s">
        <v>2</v>
      </c>
      <c r="N7" s="0" t="s">
        <v>7</v>
      </c>
    </row>
    <row r="8" customFormat="false" ht="12.8" hidden="false" customHeight="false" outlineLevel="0" collapsed="false">
      <c r="B8" s="2" t="n">
        <f aca="false">B6+B7+A3</f>
        <v>603.75</v>
      </c>
      <c r="L8" s="0" t="n">
        <f aca="false">L7/10</f>
        <v>30000</v>
      </c>
      <c r="M8" s="0" t="s">
        <v>4</v>
      </c>
    </row>
    <row r="9" customFormat="false" ht="12.8" hidden="false" customHeight="false" outlineLevel="0" collapsed="false">
      <c r="B9" s="0" t="n">
        <f aca="false">B8*1000</f>
        <v>603750</v>
      </c>
      <c r="L9" s="1" t="n">
        <f aca="false">L8/12</f>
        <v>2500</v>
      </c>
      <c r="M9" s="0" t="s">
        <v>5</v>
      </c>
    </row>
    <row r="12" customFormat="false" ht="12.8" hidden="false" customHeight="false" outlineLevel="0" collapsed="false">
      <c r="A12" s="0" t="n">
        <v>11720472</v>
      </c>
      <c r="K12" s="0" t="s">
        <v>8</v>
      </c>
      <c r="L12" s="0" t="n">
        <v>5000</v>
      </c>
      <c r="M12" s="0" t="s">
        <v>9</v>
      </c>
    </row>
    <row r="13" customFormat="false" ht="12.8" hidden="false" customHeight="false" outlineLevel="0" collapsed="false">
      <c r="A13" s="3" t="s">
        <v>10</v>
      </c>
      <c r="L13" s="0" t="n">
        <v>25000</v>
      </c>
      <c r="M13" s="0" t="s">
        <v>11</v>
      </c>
    </row>
    <row r="14" customFormat="false" ht="12.8" hidden="false" customHeight="false" outlineLevel="0" collapsed="false">
      <c r="L14" s="0" t="n">
        <v>35000</v>
      </c>
      <c r="M14" s="0" t="s">
        <v>12</v>
      </c>
    </row>
    <row r="15" customFormat="false" ht="12.8" hidden="false" customHeight="false" outlineLevel="0" collapsed="false">
      <c r="L15" s="0" t="n">
        <v>15</v>
      </c>
      <c r="M15" s="0" t="s">
        <v>13</v>
      </c>
    </row>
    <row r="16" customFormat="false" ht="12.8" hidden="false" customHeight="false" outlineLevel="0" collapsed="false">
      <c r="L16" s="0" t="n">
        <v>8000</v>
      </c>
      <c r="M16" s="0" t="s">
        <v>14</v>
      </c>
    </row>
    <row r="17" customFormat="false" ht="12.8" hidden="false" customHeight="false" outlineLevel="0" collapsed="false">
      <c r="L17" s="0" t="n">
        <v>10</v>
      </c>
      <c r="M17" s="0" t="s">
        <v>15</v>
      </c>
    </row>
    <row r="19" customFormat="false" ht="12.8" hidden="false" customHeight="false" outlineLevel="0" collapsed="false">
      <c r="L19" s="0" t="n">
        <v>1000</v>
      </c>
      <c r="M19" s="0" t="s">
        <v>16</v>
      </c>
    </row>
    <row r="20" customFormat="false" ht="12.8" hidden="false" customHeight="false" outlineLevel="0" collapsed="false">
      <c r="L20" s="0" t="n">
        <f aca="false">L14/L12</f>
        <v>7</v>
      </c>
      <c r="M20" s="0" t="s">
        <v>17</v>
      </c>
    </row>
    <row r="21" customFormat="false" ht="12.8" hidden="false" customHeight="false" outlineLevel="0" collapsed="false">
      <c r="L21" s="0" t="n">
        <f aca="false">L19*L17</f>
        <v>10000</v>
      </c>
      <c r="M21" s="0" t="s">
        <v>18</v>
      </c>
    </row>
    <row r="22" customFormat="false" ht="12.8" hidden="false" customHeight="false" outlineLevel="0" collapsed="false">
      <c r="L22" s="0" t="n">
        <f aca="false">L20*1000</f>
        <v>7000</v>
      </c>
      <c r="M22" s="0" t="s">
        <v>19</v>
      </c>
    </row>
    <row r="23" customFormat="false" ht="12.8" hidden="false" customHeight="false" outlineLevel="0" collapsed="false">
      <c r="L23" s="1" t="n">
        <f aca="false">L21-L22</f>
        <v>3000</v>
      </c>
      <c r="M23" s="0" t="s">
        <v>20</v>
      </c>
    </row>
    <row r="26" customFormat="false" ht="12.8" hidden="false" customHeight="false" outlineLevel="0" collapsed="false">
      <c r="K26" s="0" t="s">
        <v>21</v>
      </c>
      <c r="L26" s="1" t="n">
        <f aca="false">2400*14.7/100-85.5</f>
        <v>267.3</v>
      </c>
    </row>
    <row r="28" customFormat="false" ht="12.8" hidden="false" customHeight="false" outlineLevel="0" collapsed="false">
      <c r="K28" s="0" t="s">
        <v>22</v>
      </c>
      <c r="L28" s="0" t="n">
        <v>50</v>
      </c>
      <c r="M28" s="0" t="s">
        <v>23</v>
      </c>
    </row>
    <row r="29" customFormat="false" ht="12.8" hidden="false" customHeight="false" outlineLevel="0" collapsed="false">
      <c r="L29" s="0" t="n">
        <v>120000</v>
      </c>
      <c r="M29" s="0" t="s">
        <v>24</v>
      </c>
    </row>
    <row r="30" customFormat="false" ht="12.8" hidden="false" customHeight="false" outlineLevel="0" collapsed="false">
      <c r="L30" s="0" t="n">
        <f aca="false">L28*L29</f>
        <v>6000000</v>
      </c>
      <c r="M30" s="0" t="s">
        <v>25</v>
      </c>
    </row>
    <row r="31" customFormat="false" ht="12.8" hidden="false" customHeight="false" outlineLevel="0" collapsed="false">
      <c r="L31" s="0" t="n">
        <f aca="false">L30*O31</f>
        <v>480000</v>
      </c>
      <c r="M31" s="0" t="s">
        <v>26</v>
      </c>
      <c r="O31" s="0" t="n">
        <v>0.08</v>
      </c>
    </row>
    <row r="32" customFormat="false" ht="12.8" hidden="false" customHeight="false" outlineLevel="0" collapsed="false">
      <c r="L32" s="0" t="n">
        <f aca="false">L31*0.09</f>
        <v>43200</v>
      </c>
    </row>
    <row r="33" customFormat="false" ht="12.8" hidden="false" customHeight="false" outlineLevel="0" collapsed="false">
      <c r="L33" s="0" t="n">
        <f aca="false">L30*0.0065</f>
        <v>39000</v>
      </c>
    </row>
    <row r="34" customFormat="false" ht="12.8" hidden="false" customHeight="false" outlineLevel="0" collapsed="false">
      <c r="L34" s="0" t="n">
        <f aca="false">L30*0.03</f>
        <v>180000</v>
      </c>
    </row>
    <row r="35" customFormat="false" ht="12.8" hidden="false" customHeight="false" outlineLevel="0" collapsed="false">
      <c r="L35" s="0" t="n">
        <f aca="false">L31*0.25</f>
        <v>120000</v>
      </c>
    </row>
    <row r="36" customFormat="false" ht="12.8" hidden="false" customHeight="false" outlineLevel="0" collapsed="false">
      <c r="L36" s="1" t="n">
        <f aca="false">L32+L33+L34+L35</f>
        <v>382200</v>
      </c>
    </row>
  </sheetData>
  <hyperlinks>
    <hyperlink ref="A13" r:id="rId1" display="11720472@acad.espm.b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2020-10-08T22:38:45Z</dcterms:created>
  <dc:creator/>
  <dc:description/>
  <dc:language>en-US</dc:language>
  <cp:lastModifiedBy/>
  <dcterms:modified xsi:type="dcterms:W3CDTF">2020-10-09T00:39:49Z</dcterms:modified>
  <cp:revision>3</cp:revision>
  <dc:subject/>
  <dc:title/>
</cp:coreProperties>
</file>