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2025GH\StakingPro\"/>
    </mc:Choice>
  </mc:AlternateContent>
  <xr:revisionPtr revIDLastSave="0" documentId="13_ncr:1_{3DB6539D-B5E3-4731-A64E-EA129438932B}" xr6:coauthVersionLast="47" xr6:coauthVersionMax="47" xr10:uidLastSave="{00000000-0000-0000-0000-000000000000}"/>
  <bookViews>
    <workbookView xWindow="4065" yWindow="0" windowWidth="28800" windowHeight="21150" xr2:uid="{E4A2D2C6-D319-4EB2-99BD-DADC57590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 s="1"/>
  <c r="C42" i="1"/>
  <c r="D42" i="1" s="1"/>
  <c r="C43" i="1"/>
  <c r="D43" i="1" s="1"/>
  <c r="C44" i="1"/>
  <c r="D44" i="1" s="1"/>
  <c r="C45" i="1"/>
  <c r="D45" i="1" s="1"/>
  <c r="C40" i="1"/>
  <c r="D4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C31" authorId="0" shapeId="0" xr:uid="{507754A1-94E5-4B1E-8659-12CD2137019B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gas_cost_eth =gas_units * gas_price_gwei / 1e9
[Since 1 gwei = 0.000000001 ETH]</t>
        </r>
      </text>
    </comment>
    <comment ref="C40" authorId="0" shapeId="0" xr:uid="{979D1F0F-A7AA-4A66-AA67-8781CA1BFE64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gas_cost_eth =gas_units * gas_price_gwei / 1e9
[Since 1 gwei = 0.000000001 ETH]</t>
        </r>
      </text>
    </comment>
  </commentList>
</comments>
</file>

<file path=xl/sharedStrings.xml><?xml version="1.0" encoding="utf-8"?>
<sst xmlns="http://schemas.openxmlformats.org/spreadsheetml/2006/main" count="72" uniqueCount="55">
  <si>
    <t>User Fn</t>
  </si>
  <si>
    <t>stakeTokens</t>
  </si>
  <si>
    <t>rewardsMinted = 9000</t>
  </si>
  <si>
    <t>mocaMinted = 9000</t>
  </si>
  <si>
    <t>1 distribution = 90 ether total</t>
  </si>
  <si>
    <t>100 distributions = 90 rewards each</t>
  </si>
  <si>
    <t>100 stakeTokens = 90 each stake</t>
  </si>
  <si>
    <t>DistributionID</t>
  </si>
  <si>
    <t>GasCosts</t>
  </si>
  <si>
    <t>comment</t>
  </si>
  <si>
    <t>0xe545d7caec13edcc86c79bf55978ddfa6717e026bfb7cd01894f9ab492aa62be</t>
  </si>
  <si>
    <t>0x4ae48f4374b7fa7237bd245cfb7ceaa73901380f45208dc72494eec1a40fd452</t>
  </si>
  <si>
    <t>0xa6b4ca3b1efabb9fc2d5c80c7ab5c21e602782d6a74429a03e38a634cc844823</t>
  </si>
  <si>
    <t>0xf2b59131ef3e323ab7a5267fd8ec1141621f598df0343ff8b2a633caf859cc39</t>
  </si>
  <si>
    <t>where the fuck is zero</t>
  </si>
  <si>
    <t>RP HAS NOT BEEN STAKED, so distribution 0 does not get updated</t>
  </si>
  <si>
    <t>_calculateDistributionIndex(distribution, totalBoostedRealmPoints)</t>
  </si>
  <si>
    <t>totalBoostedRealmPoints is 0, so _calculateDistributionIndex returns early on totalBalance == 0</t>
  </si>
  <si>
    <t>0xd5eb83729e5450c1d59ce38b28f0815dac9c48b909114234182ef29db5150db5</t>
  </si>
  <si>
    <t>796,177 </t>
  </si>
  <si>
    <t>0x5d31271e3075d90f001393a069f644a4edf31cee514c91737b4eb9cf11af2cb8</t>
  </si>
  <si>
    <t>1,052,491 </t>
  </si>
  <si>
    <t>calculation ignored since no RP was staked</t>
  </si>
  <si>
    <t>0x68d8ad368d9356b51469ba6d8c7fa1b6de99c2ec9a24c9add9b655309f4e8857</t>
  </si>
  <si>
    <t>0x04a1e3956fc7cd8e269b936d6bdca9ba0ef0f51fd156d9450077af8c34d765eb</t>
  </si>
  <si>
    <t>0xce37028d56900c43a8a28629e230999621f376921f344c082eea2cfcc9269098</t>
  </si>
  <si>
    <t>1,196,346 </t>
  </si>
  <si>
    <t>0x773f5a7375b1e00c9dcbc60f3c5122ada176c7f63c566aab562bd2c99c49516d</t>
  </si>
  <si>
    <t>1,296,466 </t>
  </si>
  <si>
    <t xml:space="preserve"> </t>
  </si>
  <si>
    <t>stakeTokens_hash</t>
  </si>
  <si>
    <t>0xed58045803e69231b066edfa13d42c4c8aa94b3e2a15d862a108f1f429c8cb76</t>
  </si>
  <si>
    <t>StakingPro</t>
  </si>
  <si>
    <t>StakingPro | Address 0x14f2a22c97ae2890e73cb15b1c0e42a8a0821223 | BaseScan</t>
  </si>
  <si>
    <t>0xc97b7a5947ef33b5cc58860359eda7c56ebccd50d078ba56ca7b4ba04d05c88a</t>
  </si>
  <si>
    <t>gas costs for updating 1 distribution, id:0 is returned early within _calculateDistributionIndex</t>
  </si>
  <si>
    <t>however, the loops of userAccounts and vaultAccounts are still accounted</t>
  </si>
  <si>
    <t>0xb7f5dcdbe13d96964a25df65cfddc7285b419fea3870a7c25cee8ec89f775d83</t>
  </si>
  <si>
    <t>1,597,011 </t>
  </si>
  <si>
    <t>0x087ad48bdd51e74d18ede4b539137a9953f7f5f9081ba03e153a61f70dd3bbe0</t>
  </si>
  <si>
    <t>0x2497d8e8522add92e674aebf45e3dde040a8d3a3bf6736e2c18c61ca24b730d7</t>
  </si>
  <si>
    <t>0x1862e87ddcbdd8e473796872b9510b95f5e31c7dff0422d8388d7ccfc10d12be</t>
  </si>
  <si>
    <t>https://base.blockscout.com/blocks</t>
  </si>
  <si>
    <t>Gas used</t>
  </si>
  <si>
    <t>Gas limit</t>
  </si>
  <si>
    <t>(fixed for all blocks)</t>
  </si>
  <si>
    <t>(rough average)</t>
  </si>
  <si>
    <t>if we cap to 10</t>
  </si>
  <si>
    <t>is 3.241% of</t>
  </si>
  <si>
    <t>Cap</t>
  </si>
  <si>
    <t>ether</t>
  </si>
  <si>
    <t xml:space="preserve">** assuming gwei: 0.20 </t>
  </si>
  <si>
    <t xml:space="preserve">** assuming gwei: 0.40 </t>
  </si>
  <si>
    <t>$</t>
  </si>
  <si>
    <t>eth: $3000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</si>
</sst>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8" formatCode="_-* #,##0_-;\-* #,##0_-;_-* &quot;-&quot;??_-;_-@_-"/>
    <numFmt numFmtId="176" formatCode="0.00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E06C75"/>
      <name val="Consolas"/>
      <family val="3"/>
    </font>
    <font>
      <i/>
      <sz val="11"/>
      <color theme="1"/>
      <name val="Calibri"/>
      <family val="2"/>
      <scheme val="minor"/>
    </font>
    <font>
      <sz val="11"/>
      <color theme="4"/>
      <name val="Consolas"/>
      <family val="3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8" borderId="0" applyNumberFormat="0" applyBorder="0" applyAlignment="0" applyProtection="0"/>
    <xf numFmtId="0" fontId="12" fillId="9" borderId="9" applyNumberFormat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1" fillId="5" borderId="0" xfId="0" applyFont="1" applyFill="1"/>
    <xf numFmtId="0" fontId="7" fillId="6" borderId="0" xfId="1" applyFill="1"/>
    <xf numFmtId="0" fontId="0" fillId="6" borderId="0" xfId="0" applyFill="1"/>
    <xf numFmtId="3" fontId="0" fillId="0" borderId="0" xfId="0" applyNumberFormat="1"/>
    <xf numFmtId="0" fontId="9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2" fillId="3" borderId="4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5" xfId="0" applyFill="1" applyBorder="1"/>
    <xf numFmtId="0" fontId="0" fillId="3" borderId="0" xfId="0" applyFill="1"/>
    <xf numFmtId="3" fontId="6" fillId="3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3" fillId="3" borderId="5" xfId="0" applyFont="1" applyFill="1" applyBorder="1"/>
    <xf numFmtId="0" fontId="0" fillId="3" borderId="4" xfId="0" applyFill="1" applyBorder="1"/>
    <xf numFmtId="0" fontId="6" fillId="3" borderId="0" xfId="0" applyFont="1" applyFill="1" applyAlignment="1">
      <alignment horizontal="center"/>
    </xf>
    <xf numFmtId="0" fontId="0" fillId="3" borderId="5" xfId="0" applyFill="1" applyBorder="1"/>
    <xf numFmtId="0" fontId="1" fillId="3" borderId="0" xfId="0" applyFont="1" applyFill="1"/>
    <xf numFmtId="0" fontId="8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6" fillId="3" borderId="7" xfId="0" applyFont="1" applyFill="1" applyBorder="1" applyAlignment="1">
      <alignment horizontal="center"/>
    </xf>
    <xf numFmtId="3" fontId="0" fillId="3" borderId="7" xfId="0" applyNumberFormat="1" applyFill="1" applyBorder="1" applyAlignment="1">
      <alignment horizontal="center"/>
    </xf>
    <xf numFmtId="0" fontId="0" fillId="3" borderId="8" xfId="0" applyFill="1" applyBorder="1"/>
    <xf numFmtId="9" fontId="0" fillId="0" borderId="0" xfId="3" applyNumberFormat="1" applyFont="1"/>
    <xf numFmtId="3" fontId="11" fillId="8" borderId="0" xfId="4" applyNumberFormat="1" applyAlignment="1">
      <alignment horizontal="center"/>
    </xf>
    <xf numFmtId="3" fontId="12" fillId="9" borderId="9" xfId="5" applyNumberFormat="1"/>
    <xf numFmtId="0" fontId="1" fillId="10" borderId="0" xfId="0" applyFont="1" applyFill="1"/>
    <xf numFmtId="0" fontId="1" fillId="10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0" xfId="2" applyNumberFormat="1" applyFont="1" applyAlignment="1">
      <alignment horizontal="center"/>
    </xf>
    <xf numFmtId="176" fontId="0" fillId="0" borderId="0" xfId="0" applyNumberFormat="1" applyAlignment="1">
      <alignment horizontal="center"/>
    </xf>
  </cellXfs>
  <cellStyles count="6">
    <cellStyle name="Calculation" xfId="5" builtinId="22"/>
    <cellStyle name="Comma" xfId="2" builtinId="3"/>
    <cellStyle name="Hyperlink" xfId="1" builtinId="8"/>
    <cellStyle name="Neutral" xfId="4" builtinId="2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276224</xdr:colOff>
      <xdr:row>11</xdr:row>
      <xdr:rowOff>14975</xdr:rowOff>
    </xdr:from>
    <xdr:to>
      <xdr:col>36</xdr:col>
      <xdr:colOff>241012</xdr:colOff>
      <xdr:row>29</xdr:row>
      <xdr:rowOff>144697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4FE0A6-55E7-F757-E298-C5FB7E666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2110475"/>
          <a:ext cx="17728913" cy="3567005"/>
        </a:xfrm>
        <a:prstGeom prst="rect">
          <a:avLst/>
        </a:prstGeom>
      </xdr:spPr>
    </xdr:pic>
    <xdr:clientData/>
  </xdr:twoCellAnchor>
  <xdr:twoCellAnchor editAs="oneCell">
    <xdr:from>
      <xdr:col>13</xdr:col>
      <xdr:colOff>514349</xdr:colOff>
      <xdr:row>9</xdr:row>
      <xdr:rowOff>100700</xdr:rowOff>
    </xdr:from>
    <xdr:to>
      <xdr:col>19</xdr:col>
      <xdr:colOff>467228</xdr:colOff>
      <xdr:row>29</xdr:row>
      <xdr:rowOff>54843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579507-3F75-27B8-E75D-8BE7E3E1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4774" y="1815200"/>
          <a:ext cx="3610479" cy="3772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sepolia.basescan.org/address/0x14f2a22c97ae2890e73cb15b1c0e42a8a0821223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2AD1-CC88-47F3-80C2-E6377CA3DCC0}">
  <dimension ref="A1:P45"/>
  <sheetViews>
    <sheetView tabSelected="1" zoomScale="115" zoomScaleNormal="115" workbookViewId="0">
      <selection activeCell="F34" sqref="F34"/>
    </sheetView>
  </sheetViews>
  <sheetFormatPr defaultRowHeight="15" x14ac:dyDescent="0.25"/>
  <cols>
    <col min="1" max="1" width="13.7109375" bestFit="1" customWidth="1"/>
    <col min="2" max="2" width="13.5703125" bestFit="1" customWidth="1"/>
    <col min="3" max="3" width="18.42578125" style="1" customWidth="1"/>
    <col min="4" max="4" width="12.140625" style="1" customWidth="1"/>
    <col min="5" max="5" width="42.42578125" bestFit="1" customWidth="1"/>
    <col min="7" max="7" width="7.7109375" customWidth="1"/>
    <col min="8" max="8" width="10.42578125" bestFit="1" customWidth="1"/>
  </cols>
  <sheetData>
    <row r="1" spans="1:16" x14ac:dyDescent="0.25">
      <c r="A1" s="12" t="s">
        <v>0</v>
      </c>
      <c r="B1" s="13" t="s">
        <v>7</v>
      </c>
      <c r="C1" s="14" t="s">
        <v>30</v>
      </c>
      <c r="D1" s="14" t="s">
        <v>8</v>
      </c>
      <c r="E1" s="15" t="s">
        <v>9</v>
      </c>
      <c r="H1" s="5" t="s">
        <v>32</v>
      </c>
      <c r="I1" s="6" t="s">
        <v>33</v>
      </c>
      <c r="J1" s="7"/>
      <c r="K1" s="7"/>
      <c r="L1" s="7"/>
      <c r="M1" s="7"/>
      <c r="N1" s="7"/>
      <c r="O1" s="7"/>
      <c r="P1" s="7"/>
    </row>
    <row r="2" spans="1:16" x14ac:dyDescent="0.25">
      <c r="A2" s="16" t="s">
        <v>1</v>
      </c>
      <c r="B2" s="17">
        <v>0</v>
      </c>
      <c r="C2" s="18"/>
      <c r="D2" s="18"/>
      <c r="E2" s="19" t="s">
        <v>22</v>
      </c>
      <c r="M2" t="s">
        <v>2</v>
      </c>
    </row>
    <row r="3" spans="1:16" x14ac:dyDescent="0.25">
      <c r="A3" s="16"/>
      <c r="B3" s="20">
        <v>1</v>
      </c>
      <c r="C3" s="21" t="s">
        <v>10</v>
      </c>
      <c r="D3" s="22">
        <v>389670</v>
      </c>
      <c r="E3" s="23" t="s">
        <v>35</v>
      </c>
      <c r="M3" t="s">
        <v>3</v>
      </c>
    </row>
    <row r="4" spans="1:16" x14ac:dyDescent="0.25">
      <c r="A4" s="24"/>
      <c r="B4" s="20">
        <v>2</v>
      </c>
      <c r="C4" s="25" t="s">
        <v>11</v>
      </c>
      <c r="D4" s="22">
        <v>702381</v>
      </c>
      <c r="E4" s="23" t="s">
        <v>36</v>
      </c>
    </row>
    <row r="5" spans="1:16" x14ac:dyDescent="0.25">
      <c r="A5" s="16"/>
      <c r="B5" s="20">
        <f>B4+1</f>
        <v>3</v>
      </c>
      <c r="C5" s="25" t="s">
        <v>12</v>
      </c>
      <c r="D5" s="22">
        <v>674437</v>
      </c>
      <c r="E5" s="26" t="s">
        <v>29</v>
      </c>
      <c r="M5" t="s">
        <v>4</v>
      </c>
    </row>
    <row r="6" spans="1:16" x14ac:dyDescent="0.25">
      <c r="A6" s="24"/>
      <c r="B6" s="20">
        <f t="shared" ref="B6:B16" si="0">B5+1</f>
        <v>4</v>
      </c>
      <c r="C6" s="25" t="s">
        <v>13</v>
      </c>
      <c r="D6" s="22">
        <v>783324</v>
      </c>
      <c r="E6" s="26" t="s">
        <v>29</v>
      </c>
    </row>
    <row r="7" spans="1:16" x14ac:dyDescent="0.25">
      <c r="A7" s="24"/>
      <c r="B7" s="20">
        <f t="shared" si="0"/>
        <v>5</v>
      </c>
      <c r="C7" s="25" t="s">
        <v>18</v>
      </c>
      <c r="D7" s="22" t="s">
        <v>19</v>
      </c>
      <c r="E7" s="26" t="s">
        <v>29</v>
      </c>
      <c r="M7" t="s">
        <v>5</v>
      </c>
    </row>
    <row r="8" spans="1:16" x14ac:dyDescent="0.25">
      <c r="A8" s="24"/>
      <c r="B8" s="20">
        <f t="shared" si="0"/>
        <v>6</v>
      </c>
      <c r="C8" s="25" t="s">
        <v>20</v>
      </c>
      <c r="D8" s="22" t="s">
        <v>21</v>
      </c>
      <c r="E8" s="26" t="s">
        <v>29</v>
      </c>
      <c r="M8" t="s">
        <v>6</v>
      </c>
    </row>
    <row r="9" spans="1:16" x14ac:dyDescent="0.25">
      <c r="A9" s="24"/>
      <c r="B9" s="20">
        <f t="shared" si="0"/>
        <v>7</v>
      </c>
      <c r="C9" s="25" t="s">
        <v>23</v>
      </c>
      <c r="D9" s="22">
        <v>996200</v>
      </c>
      <c r="E9" s="26" t="s">
        <v>29</v>
      </c>
    </row>
    <row r="10" spans="1:16" x14ac:dyDescent="0.25">
      <c r="A10" s="24"/>
      <c r="B10" s="20">
        <f t="shared" si="0"/>
        <v>8</v>
      </c>
      <c r="C10" s="25" t="s">
        <v>24</v>
      </c>
      <c r="D10" s="22">
        <v>1096257</v>
      </c>
      <c r="E10" s="26" t="s">
        <v>29</v>
      </c>
    </row>
    <row r="11" spans="1:16" x14ac:dyDescent="0.25">
      <c r="A11" s="24"/>
      <c r="B11" s="20">
        <f t="shared" si="0"/>
        <v>9</v>
      </c>
      <c r="C11" s="25" t="s">
        <v>25</v>
      </c>
      <c r="D11" s="22" t="s">
        <v>26</v>
      </c>
      <c r="E11" s="26" t="s">
        <v>29</v>
      </c>
      <c r="J11" s="2" t="s">
        <v>14</v>
      </c>
    </row>
    <row r="12" spans="1:16" x14ac:dyDescent="0.25">
      <c r="A12" s="24"/>
      <c r="B12" s="27">
        <f t="shared" si="0"/>
        <v>10</v>
      </c>
      <c r="C12" s="28" t="s">
        <v>27</v>
      </c>
      <c r="D12" s="29" t="s">
        <v>28</v>
      </c>
      <c r="E12" s="26" t="s">
        <v>29</v>
      </c>
    </row>
    <row r="13" spans="1:16" x14ac:dyDescent="0.25">
      <c r="A13" s="24"/>
      <c r="B13" s="20">
        <f t="shared" si="0"/>
        <v>11</v>
      </c>
      <c r="C13" s="25" t="s">
        <v>31</v>
      </c>
      <c r="D13" s="22">
        <v>1396616</v>
      </c>
      <c r="E13" s="26" t="s">
        <v>29</v>
      </c>
    </row>
    <row r="14" spans="1:16" x14ac:dyDescent="0.25">
      <c r="A14" s="24"/>
      <c r="B14" s="20">
        <f t="shared" si="0"/>
        <v>12</v>
      </c>
      <c r="C14" s="25" t="s">
        <v>34</v>
      </c>
      <c r="D14" s="22">
        <v>1496798</v>
      </c>
      <c r="E14" s="26"/>
    </row>
    <row r="15" spans="1:16" x14ac:dyDescent="0.25">
      <c r="A15" s="24"/>
      <c r="B15" s="20">
        <f t="shared" si="0"/>
        <v>13</v>
      </c>
      <c r="C15" s="25" t="s">
        <v>37</v>
      </c>
      <c r="D15" s="22" t="s">
        <v>38</v>
      </c>
      <c r="E15" s="26" t="s">
        <v>29</v>
      </c>
    </row>
    <row r="16" spans="1:16" x14ac:dyDescent="0.25">
      <c r="A16" s="24"/>
      <c r="B16" s="20">
        <f t="shared" si="0"/>
        <v>14</v>
      </c>
      <c r="C16" s="25" t="s">
        <v>39</v>
      </c>
      <c r="D16" s="22">
        <v>1511511</v>
      </c>
      <c r="E16" s="26" t="s">
        <v>29</v>
      </c>
    </row>
    <row r="17" spans="1:14" x14ac:dyDescent="0.25">
      <c r="A17" s="24"/>
      <c r="B17" s="20">
        <v>15</v>
      </c>
      <c r="C17" s="25" t="s">
        <v>40</v>
      </c>
      <c r="D17" s="22">
        <v>1697254</v>
      </c>
      <c r="E17" s="26"/>
    </row>
    <row r="18" spans="1:14" ht="15.75" thickBot="1" x14ac:dyDescent="0.3">
      <c r="A18" s="30"/>
      <c r="B18" s="31">
        <v>16</v>
      </c>
      <c r="C18" s="32" t="s">
        <v>41</v>
      </c>
      <c r="D18" s="33">
        <v>2393523</v>
      </c>
      <c r="E18" s="34"/>
    </row>
    <row r="19" spans="1:14" x14ac:dyDescent="0.25">
      <c r="C19"/>
      <c r="D19"/>
    </row>
    <row r="20" spans="1:14" x14ac:dyDescent="0.25">
      <c r="C20"/>
      <c r="D20"/>
    </row>
    <row r="22" spans="1:14" x14ac:dyDescent="0.25">
      <c r="A22" s="10" t="s">
        <v>42</v>
      </c>
      <c r="B22" s="10"/>
      <c r="C22" s="11"/>
    </row>
    <row r="23" spans="1:14" x14ac:dyDescent="0.25">
      <c r="A23" t="s">
        <v>44</v>
      </c>
      <c r="B23" s="8">
        <v>264000000</v>
      </c>
      <c r="C23" s="9" t="s">
        <v>45</v>
      </c>
    </row>
    <row r="24" spans="1:14" x14ac:dyDescent="0.25">
      <c r="A24" t="s">
        <v>43</v>
      </c>
      <c r="B24" s="29">
        <v>40000000</v>
      </c>
      <c r="C24" s="9" t="s">
        <v>46</v>
      </c>
    </row>
    <row r="26" spans="1:14" x14ac:dyDescent="0.25">
      <c r="A26" t="s">
        <v>47</v>
      </c>
      <c r="B26" s="36" t="s">
        <v>28</v>
      </c>
      <c r="C26" s="1" t="s">
        <v>48</v>
      </c>
      <c r="D26" s="37">
        <v>40000000</v>
      </c>
    </row>
    <row r="27" spans="1:14" x14ac:dyDescent="0.25">
      <c r="B27" s="35"/>
    </row>
    <row r="29" spans="1:14" x14ac:dyDescent="0.25">
      <c r="A29" t="s">
        <v>51</v>
      </c>
      <c r="C29" s="40"/>
      <c r="D29" s="1" t="s">
        <v>54</v>
      </c>
    </row>
    <row r="30" spans="1:14" x14ac:dyDescent="0.25">
      <c r="A30" s="38" t="s">
        <v>49</v>
      </c>
      <c r="B30" s="38" t="s">
        <v>8</v>
      </c>
      <c r="C30" s="39" t="s">
        <v>50</v>
      </c>
      <c r="D30" s="39" t="s">
        <v>53</v>
      </c>
    </row>
    <row r="31" spans="1:14" x14ac:dyDescent="0.25">
      <c r="A31" s="27">
        <v>10</v>
      </c>
      <c r="B31" s="41">
        <v>1296466</v>
      </c>
      <c r="C31" s="42">
        <f>B31*0.2/1000000000</f>
        <v>2.5929320000000003E-4</v>
      </c>
      <c r="D31" s="1">
        <f>C31*3000</f>
        <v>0.77787960000000012</v>
      </c>
      <c r="J31" s="2" t="s">
        <v>15</v>
      </c>
    </row>
    <row r="32" spans="1:14" x14ac:dyDescent="0.25">
      <c r="A32" s="20">
        <v>11</v>
      </c>
      <c r="B32" s="41">
        <v>1396616</v>
      </c>
      <c r="C32" s="42">
        <f t="shared" ref="C32:C36" si="1">B32*0.2/1000000000</f>
        <v>2.7932320000000001E-4</v>
      </c>
      <c r="D32" s="1">
        <f t="shared" ref="D32:D36" si="2">C32*3000</f>
        <v>0.83796959999999998</v>
      </c>
      <c r="J32" s="3" t="s">
        <v>16</v>
      </c>
      <c r="K32" s="4"/>
      <c r="L32" s="4"/>
      <c r="M32" s="4"/>
      <c r="N32" s="4"/>
    </row>
    <row r="33" spans="1:10" x14ac:dyDescent="0.25">
      <c r="A33" s="20">
        <v>12</v>
      </c>
      <c r="B33" s="41">
        <v>1496798</v>
      </c>
      <c r="C33" s="42">
        <f t="shared" si="1"/>
        <v>2.9935960000000006E-4</v>
      </c>
      <c r="D33" s="1">
        <f t="shared" si="2"/>
        <v>0.89807880000000018</v>
      </c>
      <c r="J33" t="s">
        <v>17</v>
      </c>
    </row>
    <row r="34" spans="1:10" x14ac:dyDescent="0.25">
      <c r="A34" s="20">
        <v>13</v>
      </c>
      <c r="B34" s="41">
        <v>1597011</v>
      </c>
      <c r="C34" s="42">
        <f t="shared" si="1"/>
        <v>3.194022E-4</v>
      </c>
      <c r="D34" s="1">
        <f t="shared" si="2"/>
        <v>0.95820660000000002</v>
      </c>
    </row>
    <row r="35" spans="1:10" x14ac:dyDescent="0.25">
      <c r="A35" s="20">
        <v>14</v>
      </c>
      <c r="B35" s="41">
        <v>1511511</v>
      </c>
      <c r="C35" s="42">
        <f t="shared" si="1"/>
        <v>3.0230220000000002E-4</v>
      </c>
      <c r="D35" s="1">
        <f t="shared" si="2"/>
        <v>0.90690660000000012</v>
      </c>
    </row>
    <row r="36" spans="1:10" x14ac:dyDescent="0.25">
      <c r="A36" s="20">
        <v>15</v>
      </c>
      <c r="B36" s="41">
        <v>1697254</v>
      </c>
      <c r="C36" s="42">
        <f t="shared" si="1"/>
        <v>3.3945080000000004E-4</v>
      </c>
      <c r="D36" s="1">
        <f t="shared" si="2"/>
        <v>1.0183524000000002</v>
      </c>
    </row>
    <row r="38" spans="1:10" x14ac:dyDescent="0.25">
      <c r="A38" t="s">
        <v>52</v>
      </c>
      <c r="D38" s="1" t="s">
        <v>54</v>
      </c>
    </row>
    <row r="39" spans="1:10" x14ac:dyDescent="0.25">
      <c r="A39" s="38" t="s">
        <v>49</v>
      </c>
      <c r="B39" s="38" t="s">
        <v>8</v>
      </c>
      <c r="C39" s="39" t="s">
        <v>50</v>
      </c>
      <c r="D39" s="39" t="s">
        <v>53</v>
      </c>
    </row>
    <row r="40" spans="1:10" x14ac:dyDescent="0.25">
      <c r="A40" s="27">
        <v>10</v>
      </c>
      <c r="B40" s="41">
        <v>1296466</v>
      </c>
      <c r="C40" s="42">
        <f>B40*0.2/1000000000*2</f>
        <v>5.1858640000000005E-4</v>
      </c>
      <c r="D40" s="1">
        <f>C40*3000</f>
        <v>1.5557592000000002</v>
      </c>
    </row>
    <row r="41" spans="1:10" x14ac:dyDescent="0.25">
      <c r="A41" s="20">
        <v>11</v>
      </c>
      <c r="B41" s="41">
        <v>1396616</v>
      </c>
      <c r="C41" s="42">
        <f t="shared" ref="C41:C45" si="3">B41*0.2/1000000000*2</f>
        <v>5.5864640000000002E-4</v>
      </c>
      <c r="D41" s="1">
        <f t="shared" ref="D41:D45" si="4">C41*3000</f>
        <v>1.6759392</v>
      </c>
    </row>
    <row r="42" spans="1:10" x14ac:dyDescent="0.25">
      <c r="A42" s="20">
        <v>12</v>
      </c>
      <c r="B42" s="41">
        <v>1496798</v>
      </c>
      <c r="C42" s="42">
        <f t="shared" si="3"/>
        <v>5.9871920000000012E-4</v>
      </c>
      <c r="D42" s="1">
        <f t="shared" si="4"/>
        <v>1.7961576000000004</v>
      </c>
    </row>
    <row r="43" spans="1:10" x14ac:dyDescent="0.25">
      <c r="A43" s="20">
        <v>13</v>
      </c>
      <c r="B43" s="41">
        <v>1597011</v>
      </c>
      <c r="C43" s="42">
        <f t="shared" si="3"/>
        <v>6.3880440000000001E-4</v>
      </c>
      <c r="D43" s="1">
        <f t="shared" si="4"/>
        <v>1.9164132</v>
      </c>
    </row>
    <row r="44" spans="1:10" x14ac:dyDescent="0.25">
      <c r="A44" s="20">
        <v>14</v>
      </c>
      <c r="B44" s="41">
        <v>1511511</v>
      </c>
      <c r="C44" s="42">
        <f t="shared" si="3"/>
        <v>6.0460440000000004E-4</v>
      </c>
      <c r="D44" s="1">
        <f t="shared" si="4"/>
        <v>1.8138132000000002</v>
      </c>
    </row>
    <row r="45" spans="1:10" x14ac:dyDescent="0.25">
      <c r="A45" s="20">
        <v>15</v>
      </c>
      <c r="B45" s="41">
        <v>1697254</v>
      </c>
      <c r="C45" s="42">
        <f t="shared" si="3"/>
        <v>6.7890160000000008E-4</v>
      </c>
      <c r="D45" s="1">
        <f t="shared" si="4"/>
        <v>2.0367048000000003</v>
      </c>
    </row>
  </sheetData>
  <hyperlinks>
    <hyperlink ref="I1" r:id="rId1" display="https://sepolia.basescan.org/address/0x14f2a22c97ae2890e73cb15b1c0e42a8a0821223" xr:uid="{7E49AA2A-CC8D-495D-9384-4372F05ACC37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Pandian</dc:creator>
  <cp:lastModifiedBy>Raja Pandian</cp:lastModifiedBy>
  <dcterms:created xsi:type="dcterms:W3CDTF">2025-01-29T23:45:25Z</dcterms:created>
  <dcterms:modified xsi:type="dcterms:W3CDTF">2025-02-12T10:36:18Z</dcterms:modified>
</cp:coreProperties>
</file>