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s\Documents\GitHub\LE2\LE2 Simulation and Analysis\Regen_Dev\"/>
    </mc:Choice>
  </mc:AlternateContent>
  <xr:revisionPtr revIDLastSave="0" documentId="13_ncr:1_{10572A91-934D-4E0E-B1D2-0AC22DCA7C8C}" xr6:coauthVersionLast="47" xr6:coauthVersionMax="47" xr10:uidLastSave="{00000000-0000-0000-0000-000000000000}"/>
  <bookViews>
    <workbookView xWindow="-96" yWindow="-96" windowWidth="20928" windowHeight="12432" xr2:uid="{BDA5EE9C-EFCA-48BE-A594-2BB1FEEB921A}"/>
  </bookViews>
  <sheets>
    <sheet name="Varible Descriptions" sheetId="1" r:id="rId1"/>
    <sheet name="Computation IO" sheetId="2" r:id="rId2"/>
    <sheet name="Finite Eleme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3" l="1"/>
  <c r="D80" i="3"/>
  <c r="D81" i="3"/>
  <c r="D82" i="3"/>
  <c r="D83" i="3"/>
  <c r="D84" i="3"/>
  <c r="D85" i="3"/>
  <c r="D86" i="3"/>
  <c r="D87" i="3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7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2" i="3"/>
  <c r="C79" i="3"/>
  <c r="C80" i="3"/>
  <c r="C81" i="3"/>
  <c r="C82" i="3"/>
  <c r="C83" i="3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7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</calcChain>
</file>

<file path=xl/sharedStrings.xml><?xml version="1.0" encoding="utf-8"?>
<sst xmlns="http://schemas.openxmlformats.org/spreadsheetml/2006/main" count="111" uniqueCount="104">
  <si>
    <t>Major Variables</t>
  </si>
  <si>
    <t>[units]</t>
  </si>
  <si>
    <t>Formula</t>
  </si>
  <si>
    <t>Dependencies</t>
  </si>
  <si>
    <t>Threshold?</t>
  </si>
  <si>
    <t>Thrust</t>
  </si>
  <si>
    <t>Pressure</t>
  </si>
  <si>
    <t>OF Ratio</t>
  </si>
  <si>
    <t>Isp</t>
  </si>
  <si>
    <t>Coolant Mass Flow</t>
  </si>
  <si>
    <t>Heat Flux</t>
  </si>
  <si>
    <t>Throat Max</t>
  </si>
  <si>
    <t>Instant. Radius</t>
  </si>
  <si>
    <t>Circumference</t>
  </si>
  <si>
    <t>Material Melting Temp</t>
  </si>
  <si>
    <t>K</t>
  </si>
  <si>
    <t>Copper</t>
  </si>
  <si>
    <t>Y</t>
  </si>
  <si>
    <t>Material Safe Operating Temp</t>
  </si>
  <si>
    <t>Hoop Stress</t>
  </si>
  <si>
    <t>Structural Backing</t>
  </si>
  <si>
    <t>Temp</t>
  </si>
  <si>
    <t>Max Operating Temp</t>
  </si>
  <si>
    <t>Y, Include Safety Factor</t>
  </si>
  <si>
    <t>Fin Thickness</t>
  </si>
  <si>
    <t>Y, manuf.</t>
  </si>
  <si>
    <t>Channel Width (gap betwn fins)</t>
  </si>
  <si>
    <t>Channel Height</t>
  </si>
  <si>
    <t>Sleeve Fluid Resistance</t>
  </si>
  <si>
    <t>Y; tank/fs MAWP</t>
  </si>
  <si>
    <t>Cooling Channel Nusselt Number</t>
  </si>
  <si>
    <t>Nu=(h_c)*(d_h)/(k_c)=0.021*Re^(0.8)*Pr_c^(0.43)*Beta</t>
  </si>
  <si>
    <t>Beta</t>
  </si>
  <si>
    <t>Beta = (Pr_c/Pr_wc)^0.25</t>
  </si>
  <si>
    <t>[W/(m2K)]</t>
  </si>
  <si>
    <t>h_c = 0.021*(k/d_h)*(rho_c*V*d_h/u_c)^0.8*(u_c*cp_c/kc)^0.43*B</t>
  </si>
  <si>
    <t>eta_fin</t>
  </si>
  <si>
    <t>h_eff</t>
  </si>
  <si>
    <t>h_eff=h_c*eta_fin</t>
  </si>
  <si>
    <t>Resistances</t>
  </si>
  <si>
    <t>Chamber</t>
  </si>
  <si>
    <t>Axis-Driven</t>
  </si>
  <si>
    <t>Constants</t>
  </si>
  <si>
    <t>OUTPUTS</t>
  </si>
  <si>
    <t>T_chamber</t>
  </si>
  <si>
    <t>mdot_cool</t>
  </si>
  <si>
    <t>Fluid Temp at Injector</t>
  </si>
  <si>
    <t>R_chamber</t>
  </si>
  <si>
    <t>H_channel</t>
  </si>
  <si>
    <t>Total Heat Removed</t>
  </si>
  <si>
    <t>h_chamber</t>
  </si>
  <si>
    <t>N_fins</t>
  </si>
  <si>
    <t>Max Wall Temp</t>
  </si>
  <si>
    <t>A_csset</t>
  </si>
  <si>
    <t>D_chamber</t>
  </si>
  <si>
    <t>Cp</t>
  </si>
  <si>
    <t>D_throat</t>
  </si>
  <si>
    <t>kg</t>
  </si>
  <si>
    <t>dx</t>
  </si>
  <si>
    <t>d_hyd</t>
  </si>
  <si>
    <t>Emod_chamber</t>
  </si>
  <si>
    <t>visc</t>
  </si>
  <si>
    <t>f_frict</t>
  </si>
  <si>
    <t>T_w_gas</t>
  </si>
  <si>
    <t>eps_roughness</t>
  </si>
  <si>
    <t>Coating</t>
  </si>
  <si>
    <t>R_coat</t>
  </si>
  <si>
    <t>g</t>
  </si>
  <si>
    <t>T_wi</t>
  </si>
  <si>
    <t>Wall</t>
  </si>
  <si>
    <t>R_w</t>
  </si>
  <si>
    <t>L_channelpath</t>
  </si>
  <si>
    <t>T_wo (Tchannel)</t>
  </si>
  <si>
    <t>eta_combustion</t>
  </si>
  <si>
    <t>Channel</t>
  </si>
  <si>
    <t>R_channel</t>
  </si>
  <si>
    <t>Thruster:</t>
  </si>
  <si>
    <t>[mm]</t>
  </si>
  <si>
    <t>Chamber Diam</t>
  </si>
  <si>
    <t>Chamber Length</t>
  </si>
  <si>
    <t>Chamber Temp (K)</t>
  </si>
  <si>
    <t>Convergent Length</t>
  </si>
  <si>
    <t>Throat Diameter</t>
  </si>
  <si>
    <t>Approx Throat Length</t>
  </si>
  <si>
    <t>Throat Temp</t>
  </si>
  <si>
    <t>Expansion Length</t>
  </si>
  <si>
    <t>Exit Diameter</t>
  </si>
  <si>
    <t>Exit Temp</t>
  </si>
  <si>
    <t>Zone</t>
  </si>
  <si>
    <t>Distance from injector (mm)</t>
  </si>
  <si>
    <t>Inst. Radius</t>
  </si>
  <si>
    <t>Gas Temp k</t>
  </si>
  <si>
    <t>Coolant Temp k</t>
  </si>
  <si>
    <t>conv. Coeff</t>
  </si>
  <si>
    <t>R_gas</t>
  </si>
  <si>
    <t>R_coating</t>
  </si>
  <si>
    <t>T_hw</t>
  </si>
  <si>
    <t>R_wall</t>
  </si>
  <si>
    <t>T_cw</t>
  </si>
  <si>
    <t>Cyl End</t>
  </si>
  <si>
    <t>Converg.</t>
  </si>
  <si>
    <t>Throat</t>
  </si>
  <si>
    <t>Expansion</t>
  </si>
  <si>
    <t>INLET^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</si>
</sst>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544606</xdr:colOff>
      <xdr:row>2</xdr:row>
      <xdr:rowOff>37651</xdr:rowOff>
    </xdr:from>
    <xdr:to>
      <xdr:col>16</xdr:col>
      <xdr:colOff>339376</xdr:colOff>
      <xdr:row>20</xdr:row>
      <xdr:rowOff>156281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261C1-B262-716B-F559-2AA47D580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5924" y="396239"/>
          <a:ext cx="5890770" cy="3345924"/>
        </a:xfrm>
        <a:prstGeom prst="rect">
          <a:avLst/>
        </a:prstGeom>
      </xdr:spPr>
    </xdr:pic>
    <xdr:clientData/>
  </xdr:twoCellAnchor>
  <xdr:twoCellAnchor editAs="oneCell">
    <xdr:from>
      <xdr:col>6</xdr:col>
      <xdr:colOff>295834</xdr:colOff>
      <xdr:row>23</xdr:row>
      <xdr:rowOff>134470</xdr:rowOff>
    </xdr:from>
    <xdr:to>
      <xdr:col>15</xdr:col>
      <xdr:colOff>311551</xdr:colOff>
      <xdr:row>53</xdr:row>
      <xdr:rowOff>67246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A3F717-53D6-3FF8-D37B-13CF76024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7152" y="4034117"/>
          <a:ext cx="5502117" cy="531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17</xdr:row>
      <xdr:rowOff>38101</xdr:rowOff>
    </xdr:from>
    <xdr:to>
      <xdr:col>3</xdr:col>
      <xdr:colOff>534888</xdr:colOff>
      <xdr:row>27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C6F84C-BC40-1985-9543-B634A2964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0320" y="3147061"/>
          <a:ext cx="961608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4494-02D5-4DB7-A39C-AB8814FEC113}">
  <dimension ref="A1:E29"/>
  <sheetViews>
    <sheetView tabSelected="1" zoomScale="85" zoomScaleNormal="85" workbookViewId="0">
      <selection activeCell="A22" sqref="A22"/>
    </sheetView>
  </sheetViews>
  <sheetFormatPr defaultRowHeight="14.4" x14ac:dyDescent="0.55000000000000004"/>
  <cols>
    <col min="1" max="1" width="32.68359375" customWidth="1"/>
    <col min="2" max="2" width="10.26171875" customWidth="1"/>
    <col min="3" max="3" width="44.41796875" style="3" customWidth="1"/>
    <col min="4" max="4" width="13.26171875" customWidth="1"/>
  </cols>
  <sheetData>
    <row r="1" spans="1:5" x14ac:dyDescent="0.55000000000000004">
      <c r="A1" s="1" t="s">
        <v>0</v>
      </c>
      <c r="B1" s="1" t="s">
        <v>1</v>
      </c>
      <c r="C1" s="2" t="s">
        <v>2</v>
      </c>
      <c r="D1" s="1" t="s">
        <v>3</v>
      </c>
      <c r="E1" t="s">
        <v>4</v>
      </c>
    </row>
    <row r="2" spans="1:5" x14ac:dyDescent="0.55000000000000004">
      <c r="A2" t="s">
        <v>5</v>
      </c>
      <c r="C2" s="4"/>
    </row>
    <row r="3" spans="1:5" x14ac:dyDescent="0.55000000000000004">
      <c r="A3" t="s">
        <v>6</v>
      </c>
      <c r="C3" s="4"/>
    </row>
    <row r="4" spans="1:5" x14ac:dyDescent="0.55000000000000004">
      <c r="A4" t="s">
        <v>7</v>
      </c>
      <c r="C4" s="4"/>
    </row>
    <row r="5" spans="1:5" x14ac:dyDescent="0.55000000000000004">
      <c r="A5" t="s">
        <v>8</v>
      </c>
      <c r="C5" s="4"/>
    </row>
    <row r="6" spans="1:5" x14ac:dyDescent="0.55000000000000004">
      <c r="A6" t="s">
        <v>9</v>
      </c>
      <c r="C6" s="4"/>
    </row>
    <row r="7" spans="1:5" x14ac:dyDescent="0.55000000000000004">
      <c r="A7" t="s">
        <v>10</v>
      </c>
      <c r="C7" s="4"/>
      <c r="E7" t="s">
        <v>11</v>
      </c>
    </row>
    <row r="8" spans="1:5" x14ac:dyDescent="0.55000000000000004">
      <c r="A8" t="s">
        <v>12</v>
      </c>
      <c r="C8" s="4"/>
    </row>
    <row r="9" spans="1:5" x14ac:dyDescent="0.55000000000000004">
      <c r="A9" t="s">
        <v>13</v>
      </c>
      <c r="C9" s="4"/>
    </row>
    <row r="10" spans="1:5" x14ac:dyDescent="0.55000000000000004">
      <c r="A10" t="s">
        <v>14</v>
      </c>
      <c r="B10" t="s">
        <v>15</v>
      </c>
      <c r="C10" s="4">
        <v>1300</v>
      </c>
      <c r="D10" t="s">
        <v>16</v>
      </c>
      <c r="E10" t="s">
        <v>17</v>
      </c>
    </row>
    <row r="11" spans="1:5" x14ac:dyDescent="0.55000000000000004">
      <c r="A11" t="s">
        <v>18</v>
      </c>
      <c r="B11" t="s">
        <v>15</v>
      </c>
      <c r="C11" s="4">
        <v>900</v>
      </c>
    </row>
    <row r="12" spans="1:5" x14ac:dyDescent="0.55000000000000004">
      <c r="A12" t="s">
        <v>19</v>
      </c>
      <c r="C12" s="4"/>
    </row>
    <row r="13" spans="1:5" x14ac:dyDescent="0.55000000000000004">
      <c r="A13" t="s">
        <v>20</v>
      </c>
      <c r="C13" s="4"/>
      <c r="D13" t="s">
        <v>21</v>
      </c>
    </row>
    <row r="14" spans="1:5" x14ac:dyDescent="0.55000000000000004">
      <c r="A14" t="s">
        <v>22</v>
      </c>
      <c r="C14" s="4"/>
      <c r="E14" t="s">
        <v>23</v>
      </c>
    </row>
    <row r="15" spans="1:5" x14ac:dyDescent="0.55000000000000004">
      <c r="A15" t="s">
        <v>24</v>
      </c>
      <c r="C15" s="4"/>
      <c r="E15" t="s">
        <v>25</v>
      </c>
    </row>
    <row r="16" spans="1:5" x14ac:dyDescent="0.55000000000000004">
      <c r="A16" t="s">
        <v>26</v>
      </c>
      <c r="C16" s="4"/>
    </row>
    <row r="17" spans="1:5" x14ac:dyDescent="0.55000000000000004">
      <c r="A17" t="s">
        <v>27</v>
      </c>
      <c r="C17" s="4"/>
    </row>
    <row r="18" spans="1:5" x14ac:dyDescent="0.55000000000000004">
      <c r="A18" t="s">
        <v>28</v>
      </c>
      <c r="C18" s="4"/>
      <c r="E18" t="s">
        <v>29</v>
      </c>
    </row>
    <row r="19" spans="1:5" x14ac:dyDescent="0.55000000000000004">
      <c r="A19" t="s">
        <v>30</v>
      </c>
      <c r="C19" s="4" t="s">
        <v>31</v>
      </c>
    </row>
    <row r="20" spans="1:5" x14ac:dyDescent="0.55000000000000004">
      <c r="A20" t="s">
        <v>32</v>
      </c>
      <c r="C20" s="4" t="s">
        <v>33</v>
      </c>
    </row>
    <row r="21" spans="1:5" ht="24" x14ac:dyDescent="0.55000000000000004">
      <c r="A21" t="s">
        <v>50</v>
      </c>
      <c r="B21" t="s">
        <v>34</v>
      </c>
      <c r="C21" s="4" t="s">
        <v>35</v>
      </c>
    </row>
    <row r="22" spans="1:5" x14ac:dyDescent="0.55000000000000004">
      <c r="A22" t="s">
        <v>36</v>
      </c>
      <c r="C22" s="4"/>
    </row>
    <row r="23" spans="1:5" x14ac:dyDescent="0.55000000000000004">
      <c r="A23" t="s">
        <v>37</v>
      </c>
      <c r="C23" s="4" t="s">
        <v>38</v>
      </c>
    </row>
    <row r="24" spans="1:5" x14ac:dyDescent="0.55000000000000004">
      <c r="A24" t="s">
        <v>39</v>
      </c>
      <c r="C24" s="4"/>
    </row>
    <row r="25" spans="1:5" x14ac:dyDescent="0.55000000000000004">
      <c r="C25" s="4"/>
    </row>
    <row r="26" spans="1:5" x14ac:dyDescent="0.55000000000000004">
      <c r="C26" s="4"/>
    </row>
    <row r="27" spans="1:5" x14ac:dyDescent="0.55000000000000004">
      <c r="C27" s="4"/>
    </row>
    <row r="28" spans="1:5" x14ac:dyDescent="0.55000000000000004">
      <c r="C28" s="4"/>
    </row>
    <row r="29" spans="1:5" x14ac:dyDescent="0.55000000000000004">
      <c r="C2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46F5-26B7-4B76-B8EF-CCF9B1399D1F}">
  <dimension ref="A1:K28"/>
  <sheetViews>
    <sheetView workbookViewId="0">
      <selection activeCell="B25" sqref="B25"/>
    </sheetView>
  </sheetViews>
  <sheetFormatPr defaultRowHeight="14.4" x14ac:dyDescent="0.55000000000000004"/>
  <cols>
    <col min="1" max="1" width="15.68359375" customWidth="1"/>
    <col min="2" max="2" width="14.83984375" customWidth="1"/>
    <col min="3" max="3" width="13" customWidth="1"/>
    <col min="4" max="4" width="14.26171875" customWidth="1"/>
    <col min="6" max="6" width="14" customWidth="1"/>
    <col min="7" max="7" width="10.26171875" customWidth="1"/>
  </cols>
  <sheetData>
    <row r="1" spans="1:11" x14ac:dyDescent="0.55000000000000004">
      <c r="A1" s="5" t="s">
        <v>40</v>
      </c>
      <c r="B1" t="s">
        <v>41</v>
      </c>
      <c r="F1" s="1" t="s">
        <v>42</v>
      </c>
      <c r="H1" t="s">
        <v>1</v>
      </c>
      <c r="K1" s="1" t="s">
        <v>43</v>
      </c>
    </row>
    <row r="2" spans="1:11" x14ac:dyDescent="0.55000000000000004">
      <c r="A2" s="5"/>
      <c r="B2" t="s">
        <v>44</v>
      </c>
      <c r="F2" t="s">
        <v>45</v>
      </c>
      <c r="K2" t="s">
        <v>46</v>
      </c>
    </row>
    <row r="3" spans="1:11" x14ac:dyDescent="0.55000000000000004">
      <c r="A3" s="5"/>
      <c r="B3" t="s">
        <v>47</v>
      </c>
      <c r="F3" t="s">
        <v>48</v>
      </c>
      <c r="K3" t="s">
        <v>49</v>
      </c>
    </row>
    <row r="4" spans="1:11" x14ac:dyDescent="0.55000000000000004">
      <c r="A4" s="5"/>
      <c r="B4" t="s">
        <v>50</v>
      </c>
      <c r="F4" t="s">
        <v>51</v>
      </c>
      <c r="K4" t="s">
        <v>52</v>
      </c>
    </row>
    <row r="5" spans="1:11" x14ac:dyDescent="0.55000000000000004">
      <c r="A5" s="5"/>
      <c r="B5" t="s">
        <v>53</v>
      </c>
      <c r="F5" t="s">
        <v>54</v>
      </c>
    </row>
    <row r="6" spans="1:11" x14ac:dyDescent="0.55000000000000004">
      <c r="A6" s="5"/>
      <c r="B6" t="s">
        <v>55</v>
      </c>
      <c r="F6" t="s">
        <v>56</v>
      </c>
    </row>
    <row r="7" spans="1:11" x14ac:dyDescent="0.55000000000000004">
      <c r="A7" s="5"/>
      <c r="B7" t="s">
        <v>57</v>
      </c>
      <c r="F7" t="s">
        <v>58</v>
      </c>
    </row>
    <row r="8" spans="1:11" x14ac:dyDescent="0.55000000000000004">
      <c r="A8" s="5"/>
      <c r="B8" t="s">
        <v>59</v>
      </c>
      <c r="F8" t="s">
        <v>60</v>
      </c>
    </row>
    <row r="9" spans="1:11" x14ac:dyDescent="0.55000000000000004">
      <c r="A9" s="5"/>
      <c r="B9" t="s">
        <v>61</v>
      </c>
      <c r="F9" t="s">
        <v>62</v>
      </c>
    </row>
    <row r="10" spans="1:11" x14ac:dyDescent="0.55000000000000004">
      <c r="A10" s="5"/>
      <c r="B10" t="s">
        <v>63</v>
      </c>
      <c r="F10" t="s">
        <v>64</v>
      </c>
    </row>
    <row r="11" spans="1:11" x14ac:dyDescent="0.55000000000000004">
      <c r="A11" t="s">
        <v>65</v>
      </c>
      <c r="B11" t="s">
        <v>66</v>
      </c>
      <c r="F11" t="s">
        <v>67</v>
      </c>
    </row>
    <row r="12" spans="1:11" x14ac:dyDescent="0.55000000000000004">
      <c r="B12" t="s">
        <v>68</v>
      </c>
      <c r="F12" t="s">
        <v>8</v>
      </c>
    </row>
    <row r="13" spans="1:11" x14ac:dyDescent="0.55000000000000004">
      <c r="A13" t="s">
        <v>69</v>
      </c>
      <c r="B13" t="s">
        <v>70</v>
      </c>
      <c r="F13" t="s">
        <v>71</v>
      </c>
    </row>
    <row r="14" spans="1:11" x14ac:dyDescent="0.55000000000000004">
      <c r="B14" t="s">
        <v>72</v>
      </c>
      <c r="F14" t="s">
        <v>73</v>
      </c>
    </row>
    <row r="15" spans="1:11" x14ac:dyDescent="0.55000000000000004">
      <c r="A15" t="s">
        <v>74</v>
      </c>
      <c r="B15" t="s">
        <v>75</v>
      </c>
    </row>
    <row r="18" spans="1:2" x14ac:dyDescent="0.55000000000000004">
      <c r="A18" s="1" t="s">
        <v>76</v>
      </c>
      <c r="B18" t="s">
        <v>77</v>
      </c>
    </row>
    <row r="19" spans="1:2" x14ac:dyDescent="0.55000000000000004">
      <c r="A19" t="s">
        <v>78</v>
      </c>
      <c r="B19">
        <v>70</v>
      </c>
    </row>
    <row r="20" spans="1:2" x14ac:dyDescent="0.55000000000000004">
      <c r="A20" t="s">
        <v>79</v>
      </c>
      <c r="B20">
        <v>140</v>
      </c>
    </row>
    <row r="21" spans="1:2" x14ac:dyDescent="0.55000000000000004">
      <c r="A21" t="s">
        <v>80</v>
      </c>
      <c r="B21">
        <v>2600</v>
      </c>
    </row>
    <row r="22" spans="1:2" x14ac:dyDescent="0.55000000000000004">
      <c r="A22" t="s">
        <v>81</v>
      </c>
      <c r="B22">
        <v>35</v>
      </c>
    </row>
    <row r="23" spans="1:2" x14ac:dyDescent="0.55000000000000004">
      <c r="A23" t="s">
        <v>82</v>
      </c>
      <c r="B23">
        <v>30</v>
      </c>
    </row>
    <row r="24" spans="1:2" x14ac:dyDescent="0.55000000000000004">
      <c r="A24" t="s">
        <v>83</v>
      </c>
      <c r="B24">
        <v>10</v>
      </c>
    </row>
    <row r="25" spans="1:2" x14ac:dyDescent="0.55000000000000004">
      <c r="A25" t="s">
        <v>84</v>
      </c>
      <c r="B25">
        <v>3300</v>
      </c>
    </row>
    <row r="26" spans="1:2" x14ac:dyDescent="0.55000000000000004">
      <c r="A26" t="s">
        <v>85</v>
      </c>
      <c r="B26">
        <v>60</v>
      </c>
    </row>
    <row r="27" spans="1:2" x14ac:dyDescent="0.55000000000000004">
      <c r="A27" t="s">
        <v>86</v>
      </c>
      <c r="B27">
        <v>55</v>
      </c>
    </row>
    <row r="28" spans="1:2" x14ac:dyDescent="0.55000000000000004">
      <c r="A28" t="s">
        <v>87</v>
      </c>
      <c r="B28">
        <v>1500</v>
      </c>
    </row>
  </sheetData>
  <mergeCells count="1">
    <mergeCell ref="A1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505C-A57F-459B-AAB9-6018A3D7DE14}">
  <dimension ref="A1:L113"/>
  <sheetViews>
    <sheetView workbookViewId="0">
      <selection activeCell="B13" sqref="B13"/>
    </sheetView>
  </sheetViews>
  <sheetFormatPr defaultRowHeight="14.4" x14ac:dyDescent="0.55000000000000004"/>
  <cols>
    <col min="1" max="1" width="10.41796875" customWidth="1"/>
    <col min="2" max="2" width="23.68359375" customWidth="1"/>
    <col min="3" max="3" width="10.68359375" customWidth="1"/>
    <col min="4" max="4" width="12.15625" customWidth="1"/>
    <col min="5" max="5" width="13.68359375" customWidth="1"/>
    <col min="6" max="6" width="11.26171875" customWidth="1"/>
  </cols>
  <sheetData>
    <row r="1" spans="1:12" x14ac:dyDescent="0.55000000000000004">
      <c r="A1" t="s">
        <v>88</v>
      </c>
      <c r="B1" t="s">
        <v>89</v>
      </c>
      <c r="C1" t="s">
        <v>90</v>
      </c>
      <c r="D1" t="s">
        <v>91</v>
      </c>
      <c r="E1" s="1" t="s">
        <v>92</v>
      </c>
      <c r="F1" s="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75</v>
      </c>
    </row>
    <row r="2" spans="1:12" x14ac:dyDescent="0.55000000000000004">
      <c r="A2" t="s">
        <v>40</v>
      </c>
      <c r="B2">
        <v>0</v>
      </c>
      <c r="C2">
        <f>'Computation IO'!$B$19/2</f>
        <v>35</v>
      </c>
      <c r="D2">
        <f>'Computation IO'!$B$21</f>
        <v>2600</v>
      </c>
      <c r="I2">
        <v>900</v>
      </c>
    </row>
    <row r="3" spans="1:12" x14ac:dyDescent="0.55000000000000004">
      <c r="B3">
        <f>B2+('Computation IO'!$B$20/50)</f>
        <v>2.8</v>
      </c>
      <c r="C3">
        <f>'Computation IO'!$B$19/2</f>
        <v>35</v>
      </c>
      <c r="D3">
        <f>'Computation IO'!$B$21</f>
        <v>2600</v>
      </c>
      <c r="I3">
        <v>900</v>
      </c>
    </row>
    <row r="4" spans="1:12" x14ac:dyDescent="0.55000000000000004">
      <c r="B4">
        <f>B3+('Computation IO'!$B$20/50)</f>
        <v>5.6</v>
      </c>
      <c r="C4">
        <f>'Computation IO'!$B$19/2</f>
        <v>35</v>
      </c>
      <c r="D4">
        <f>'Computation IO'!$B$21</f>
        <v>2600</v>
      </c>
      <c r="I4">
        <v>900</v>
      </c>
    </row>
    <row r="5" spans="1:12" x14ac:dyDescent="0.55000000000000004">
      <c r="B5">
        <f>B4+('Computation IO'!$B$20/50)</f>
        <v>8.3999999999999986</v>
      </c>
      <c r="C5">
        <f>'Computation IO'!$B$19/2</f>
        <v>35</v>
      </c>
      <c r="D5">
        <f>'Computation IO'!$B$21</f>
        <v>2600</v>
      </c>
      <c r="I5">
        <v>900</v>
      </c>
    </row>
    <row r="6" spans="1:12" x14ac:dyDescent="0.55000000000000004">
      <c r="B6">
        <f>B5+('Computation IO'!$B$20/50)</f>
        <v>11.2</v>
      </c>
      <c r="C6">
        <f>'Computation IO'!$B$19/2</f>
        <v>35</v>
      </c>
      <c r="D6">
        <f>'Computation IO'!$B$21</f>
        <v>2600</v>
      </c>
      <c r="I6">
        <v>900</v>
      </c>
    </row>
    <row r="7" spans="1:12" x14ac:dyDescent="0.55000000000000004">
      <c r="B7">
        <f>B6+('Computation IO'!$B$20/50)</f>
        <v>14</v>
      </c>
      <c r="C7">
        <f>'Computation IO'!$B$19/2</f>
        <v>35</v>
      </c>
      <c r="D7">
        <f>'Computation IO'!$B$21</f>
        <v>2600</v>
      </c>
      <c r="I7">
        <v>900</v>
      </c>
    </row>
    <row r="8" spans="1:12" x14ac:dyDescent="0.55000000000000004">
      <c r="B8">
        <f>B7+('Computation IO'!$B$20/50)</f>
        <v>16.8</v>
      </c>
      <c r="C8">
        <f>'Computation IO'!$B$19/2</f>
        <v>35</v>
      </c>
      <c r="D8">
        <f>'Computation IO'!$B$21</f>
        <v>2600</v>
      </c>
      <c r="I8">
        <v>900</v>
      </c>
    </row>
    <row r="9" spans="1:12" x14ac:dyDescent="0.55000000000000004">
      <c r="B9">
        <f>B8+('Computation IO'!$B$20/50)</f>
        <v>19.600000000000001</v>
      </c>
      <c r="C9">
        <f>'Computation IO'!$B$19/2</f>
        <v>35</v>
      </c>
      <c r="D9">
        <f>'Computation IO'!$B$21</f>
        <v>2600</v>
      </c>
      <c r="I9">
        <v>900</v>
      </c>
    </row>
    <row r="10" spans="1:12" x14ac:dyDescent="0.55000000000000004">
      <c r="B10">
        <f>B9+('Computation IO'!$B$20/50)</f>
        <v>22.400000000000002</v>
      </c>
      <c r="C10">
        <f>'Computation IO'!$B$19/2</f>
        <v>35</v>
      </c>
      <c r="D10">
        <f>'Computation IO'!$B$21</f>
        <v>2600</v>
      </c>
      <c r="I10">
        <v>900</v>
      </c>
    </row>
    <row r="11" spans="1:12" x14ac:dyDescent="0.55000000000000004">
      <c r="B11">
        <f>B10+('Computation IO'!$B$20/50)</f>
        <v>25.200000000000003</v>
      </c>
      <c r="C11">
        <f>'Computation IO'!$B$19/2</f>
        <v>35</v>
      </c>
      <c r="D11">
        <f>'Computation IO'!$B$21</f>
        <v>2600</v>
      </c>
      <c r="I11">
        <v>900</v>
      </c>
    </row>
    <row r="12" spans="1:12" x14ac:dyDescent="0.55000000000000004">
      <c r="B12">
        <f>B11+('Computation IO'!$B$20/50)</f>
        <v>28.000000000000004</v>
      </c>
      <c r="C12">
        <f>'Computation IO'!$B$19/2</f>
        <v>35</v>
      </c>
      <c r="D12">
        <f>'Computation IO'!$B$21</f>
        <v>2600</v>
      </c>
      <c r="I12">
        <v>900</v>
      </c>
    </row>
    <row r="13" spans="1:12" x14ac:dyDescent="0.55000000000000004">
      <c r="B13">
        <f>B12+('Computation IO'!$B$20/50)</f>
        <v>30.800000000000004</v>
      </c>
      <c r="C13">
        <f>'Computation IO'!$B$19/2</f>
        <v>35</v>
      </c>
      <c r="D13">
        <f>'Computation IO'!$B$21</f>
        <v>2600</v>
      </c>
      <c r="I13">
        <v>900</v>
      </c>
    </row>
    <row r="14" spans="1:12" x14ac:dyDescent="0.55000000000000004">
      <c r="B14">
        <f>B13+('Computation IO'!$B$20/50)</f>
        <v>33.6</v>
      </c>
      <c r="C14">
        <f>'Computation IO'!$B$19/2</f>
        <v>35</v>
      </c>
      <c r="D14">
        <f>'Computation IO'!$B$21</f>
        <v>2600</v>
      </c>
      <c r="I14">
        <v>900</v>
      </c>
    </row>
    <row r="15" spans="1:12" x14ac:dyDescent="0.55000000000000004">
      <c r="B15">
        <f>B14+('Computation IO'!$B$20/50)</f>
        <v>36.4</v>
      </c>
      <c r="C15">
        <f>'Computation IO'!$B$19/2</f>
        <v>35</v>
      </c>
      <c r="D15">
        <f>'Computation IO'!$B$21</f>
        <v>2600</v>
      </c>
      <c r="I15">
        <v>900</v>
      </c>
    </row>
    <row r="16" spans="1:12" x14ac:dyDescent="0.55000000000000004">
      <c r="B16">
        <f>B15+('Computation IO'!$B$20/50)</f>
        <v>39.199999999999996</v>
      </c>
      <c r="C16">
        <f>'Computation IO'!$B$19/2</f>
        <v>35</v>
      </c>
      <c r="D16">
        <f>'Computation IO'!$B$21</f>
        <v>2600</v>
      </c>
      <c r="I16">
        <v>900</v>
      </c>
    </row>
    <row r="17" spans="2:9" x14ac:dyDescent="0.55000000000000004">
      <c r="B17">
        <f>B16+('Computation IO'!$B$20/50)</f>
        <v>41.999999999999993</v>
      </c>
      <c r="C17">
        <f>'Computation IO'!$B$19/2</f>
        <v>35</v>
      </c>
      <c r="D17">
        <f>'Computation IO'!$B$21</f>
        <v>2600</v>
      </c>
      <c r="I17">
        <v>900</v>
      </c>
    </row>
    <row r="18" spans="2:9" x14ac:dyDescent="0.55000000000000004">
      <c r="B18">
        <f>B17+('Computation IO'!$B$20/50)</f>
        <v>44.79999999999999</v>
      </c>
      <c r="C18">
        <f>'Computation IO'!$B$19/2</f>
        <v>35</v>
      </c>
      <c r="D18">
        <f>'Computation IO'!$B$21</f>
        <v>2600</v>
      </c>
      <c r="I18">
        <v>900</v>
      </c>
    </row>
    <row r="19" spans="2:9" x14ac:dyDescent="0.55000000000000004">
      <c r="B19">
        <f>B18+('Computation IO'!$B$20/50)</f>
        <v>47.599999999999987</v>
      </c>
      <c r="C19">
        <f>'Computation IO'!$B$19/2</f>
        <v>35</v>
      </c>
      <c r="D19">
        <f>'Computation IO'!$B$21</f>
        <v>2600</v>
      </c>
      <c r="I19">
        <v>900</v>
      </c>
    </row>
    <row r="20" spans="2:9" x14ac:dyDescent="0.55000000000000004">
      <c r="B20">
        <f>B19+('Computation IO'!$B$20/50)</f>
        <v>50.399999999999984</v>
      </c>
      <c r="C20">
        <f>'Computation IO'!$B$19/2</f>
        <v>35</v>
      </c>
      <c r="D20">
        <f>'Computation IO'!$B$21</f>
        <v>2600</v>
      </c>
      <c r="I20">
        <v>900</v>
      </c>
    </row>
    <row r="21" spans="2:9" x14ac:dyDescent="0.55000000000000004">
      <c r="B21">
        <f>B20+('Computation IO'!$B$20/50)</f>
        <v>53.199999999999982</v>
      </c>
      <c r="C21">
        <f>'Computation IO'!$B$19/2</f>
        <v>35</v>
      </c>
      <c r="D21">
        <f>'Computation IO'!$B$21</f>
        <v>2600</v>
      </c>
      <c r="I21">
        <v>900</v>
      </c>
    </row>
    <row r="22" spans="2:9" x14ac:dyDescent="0.55000000000000004">
      <c r="B22">
        <f>B21+('Computation IO'!$B$20/50)</f>
        <v>55.999999999999979</v>
      </c>
      <c r="C22">
        <f>'Computation IO'!$B$19/2</f>
        <v>35</v>
      </c>
      <c r="D22">
        <f>'Computation IO'!$B$21</f>
        <v>2600</v>
      </c>
      <c r="I22">
        <v>900</v>
      </c>
    </row>
    <row r="23" spans="2:9" x14ac:dyDescent="0.55000000000000004">
      <c r="B23">
        <f>B22+('Computation IO'!$B$20/50)</f>
        <v>58.799999999999976</v>
      </c>
      <c r="C23">
        <f>'Computation IO'!$B$19/2</f>
        <v>35</v>
      </c>
      <c r="D23">
        <f>'Computation IO'!$B$21</f>
        <v>2600</v>
      </c>
      <c r="I23">
        <v>900</v>
      </c>
    </row>
    <row r="24" spans="2:9" x14ac:dyDescent="0.55000000000000004">
      <c r="B24">
        <f>B23+('Computation IO'!$B$20/50)</f>
        <v>61.599999999999973</v>
      </c>
      <c r="C24">
        <f>'Computation IO'!$B$19/2</f>
        <v>35</v>
      </c>
      <c r="D24">
        <f>'Computation IO'!$B$21</f>
        <v>2600</v>
      </c>
      <c r="I24">
        <v>900</v>
      </c>
    </row>
    <row r="25" spans="2:9" x14ac:dyDescent="0.55000000000000004">
      <c r="B25">
        <f>B24+('Computation IO'!$B$20/50)</f>
        <v>64.399999999999977</v>
      </c>
      <c r="C25">
        <f>'Computation IO'!$B$19/2</f>
        <v>35</v>
      </c>
      <c r="D25">
        <f>'Computation IO'!$B$21</f>
        <v>2600</v>
      </c>
      <c r="I25">
        <v>900</v>
      </c>
    </row>
    <row r="26" spans="2:9" x14ac:dyDescent="0.55000000000000004">
      <c r="B26">
        <f>B25+('Computation IO'!$B$20/50)</f>
        <v>67.199999999999974</v>
      </c>
      <c r="C26">
        <f>'Computation IO'!$B$19/2</f>
        <v>35</v>
      </c>
      <c r="D26">
        <f>'Computation IO'!$B$21</f>
        <v>2600</v>
      </c>
      <c r="I26">
        <v>900</v>
      </c>
    </row>
    <row r="27" spans="2:9" x14ac:dyDescent="0.55000000000000004">
      <c r="B27">
        <f>B26+('Computation IO'!$B$20/50)</f>
        <v>69.999999999999972</v>
      </c>
      <c r="C27">
        <f>'Computation IO'!$B$19/2</f>
        <v>35</v>
      </c>
      <c r="D27">
        <f>'Computation IO'!$B$21</f>
        <v>2600</v>
      </c>
      <c r="I27">
        <v>900</v>
      </c>
    </row>
    <row r="28" spans="2:9" x14ac:dyDescent="0.55000000000000004">
      <c r="B28">
        <f>B27+('Computation IO'!$B$20/50)</f>
        <v>72.799999999999969</v>
      </c>
      <c r="C28">
        <f>'Computation IO'!$B$19/2</f>
        <v>35</v>
      </c>
      <c r="D28">
        <f>'Computation IO'!$B$21</f>
        <v>2600</v>
      </c>
      <c r="I28">
        <v>900</v>
      </c>
    </row>
    <row r="29" spans="2:9" x14ac:dyDescent="0.55000000000000004">
      <c r="B29">
        <f>B28+('Computation IO'!$B$20/50)</f>
        <v>75.599999999999966</v>
      </c>
      <c r="C29">
        <f>'Computation IO'!$B$19/2</f>
        <v>35</v>
      </c>
      <c r="D29">
        <f>'Computation IO'!$B$21</f>
        <v>2600</v>
      </c>
      <c r="I29">
        <v>900</v>
      </c>
    </row>
    <row r="30" spans="2:9" x14ac:dyDescent="0.55000000000000004">
      <c r="B30">
        <f>B29+('Computation IO'!$B$20/50)</f>
        <v>78.399999999999963</v>
      </c>
      <c r="C30">
        <f>'Computation IO'!$B$19/2</f>
        <v>35</v>
      </c>
      <c r="D30">
        <f>'Computation IO'!$B$21</f>
        <v>2600</v>
      </c>
      <c r="I30">
        <v>900</v>
      </c>
    </row>
    <row r="31" spans="2:9" x14ac:dyDescent="0.55000000000000004">
      <c r="B31">
        <f>B30+('Computation IO'!$B$20/50)</f>
        <v>81.19999999999996</v>
      </c>
      <c r="C31">
        <f>'Computation IO'!$B$19/2</f>
        <v>35</v>
      </c>
      <c r="D31">
        <f>'Computation IO'!$B$21</f>
        <v>2600</v>
      </c>
      <c r="I31">
        <v>900</v>
      </c>
    </row>
    <row r="32" spans="2:9" x14ac:dyDescent="0.55000000000000004">
      <c r="B32">
        <f>B31+('Computation IO'!$B$20/50)</f>
        <v>83.999999999999957</v>
      </c>
      <c r="C32">
        <f>'Computation IO'!$B$19/2</f>
        <v>35</v>
      </c>
      <c r="D32">
        <f>'Computation IO'!$B$21</f>
        <v>2600</v>
      </c>
      <c r="I32">
        <v>900</v>
      </c>
    </row>
    <row r="33" spans="2:9" x14ac:dyDescent="0.55000000000000004">
      <c r="B33">
        <f>B32+('Computation IO'!$B$20/50)</f>
        <v>86.799999999999955</v>
      </c>
      <c r="C33">
        <f>'Computation IO'!$B$19/2</f>
        <v>35</v>
      </c>
      <c r="D33">
        <f>'Computation IO'!$B$21</f>
        <v>2600</v>
      </c>
      <c r="I33">
        <v>900</v>
      </c>
    </row>
    <row r="34" spans="2:9" x14ac:dyDescent="0.55000000000000004">
      <c r="B34">
        <f>B33+('Computation IO'!$B$20/50)</f>
        <v>89.599999999999952</v>
      </c>
      <c r="C34">
        <f>'Computation IO'!$B$19/2</f>
        <v>35</v>
      </c>
      <c r="D34">
        <f>'Computation IO'!$B$21</f>
        <v>2600</v>
      </c>
      <c r="I34">
        <v>900</v>
      </c>
    </row>
    <row r="35" spans="2:9" x14ac:dyDescent="0.55000000000000004">
      <c r="B35">
        <f>B34+('Computation IO'!$B$20/50)</f>
        <v>92.399999999999949</v>
      </c>
      <c r="C35">
        <f>'Computation IO'!$B$19/2</f>
        <v>35</v>
      </c>
      <c r="D35">
        <f>'Computation IO'!$B$21</f>
        <v>2600</v>
      </c>
      <c r="I35">
        <v>900</v>
      </c>
    </row>
    <row r="36" spans="2:9" x14ac:dyDescent="0.55000000000000004">
      <c r="B36">
        <f>B35+('Computation IO'!$B$20/50)</f>
        <v>95.199999999999946</v>
      </c>
      <c r="C36">
        <f>'Computation IO'!$B$19/2</f>
        <v>35</v>
      </c>
      <c r="D36">
        <f>'Computation IO'!$B$21</f>
        <v>2600</v>
      </c>
      <c r="I36">
        <v>900</v>
      </c>
    </row>
    <row r="37" spans="2:9" x14ac:dyDescent="0.55000000000000004">
      <c r="B37">
        <f>B36+('Computation IO'!$B$20/50)</f>
        <v>97.999999999999943</v>
      </c>
      <c r="C37">
        <f>'Computation IO'!$B$19/2</f>
        <v>35</v>
      </c>
      <c r="D37">
        <f>'Computation IO'!$B$21</f>
        <v>2600</v>
      </c>
      <c r="I37">
        <v>900</v>
      </c>
    </row>
    <row r="38" spans="2:9" x14ac:dyDescent="0.55000000000000004">
      <c r="B38">
        <f>B37+('Computation IO'!$B$20/50)</f>
        <v>100.79999999999994</v>
      </c>
      <c r="C38">
        <f>'Computation IO'!$B$19/2</f>
        <v>35</v>
      </c>
      <c r="D38">
        <f>'Computation IO'!$B$21</f>
        <v>2600</v>
      </c>
      <c r="I38">
        <v>900</v>
      </c>
    </row>
    <row r="39" spans="2:9" x14ac:dyDescent="0.55000000000000004">
      <c r="B39">
        <f>B38+('Computation IO'!$B$20/50)</f>
        <v>103.59999999999994</v>
      </c>
      <c r="C39">
        <f>'Computation IO'!$B$19/2</f>
        <v>35</v>
      </c>
      <c r="D39">
        <f>'Computation IO'!$B$21</f>
        <v>2600</v>
      </c>
      <c r="I39">
        <v>900</v>
      </c>
    </row>
    <row r="40" spans="2:9" x14ac:dyDescent="0.55000000000000004">
      <c r="B40">
        <f>B39+('Computation IO'!$B$20/50)</f>
        <v>106.39999999999993</v>
      </c>
      <c r="C40">
        <f>'Computation IO'!$B$19/2</f>
        <v>35</v>
      </c>
      <c r="D40">
        <f>'Computation IO'!$B$21</f>
        <v>2600</v>
      </c>
      <c r="I40">
        <v>900</v>
      </c>
    </row>
    <row r="41" spans="2:9" x14ac:dyDescent="0.55000000000000004">
      <c r="B41">
        <f>B40+('Computation IO'!$B$20/50)</f>
        <v>109.19999999999993</v>
      </c>
      <c r="C41">
        <f>'Computation IO'!$B$19/2</f>
        <v>35</v>
      </c>
      <c r="D41">
        <f>'Computation IO'!$B$21</f>
        <v>2600</v>
      </c>
      <c r="I41">
        <v>900</v>
      </c>
    </row>
    <row r="42" spans="2:9" x14ac:dyDescent="0.55000000000000004">
      <c r="B42">
        <f>B41+('Computation IO'!$B$20/50)</f>
        <v>111.99999999999993</v>
      </c>
      <c r="C42">
        <f>'Computation IO'!$B$19/2</f>
        <v>35</v>
      </c>
      <c r="D42">
        <f>'Computation IO'!$B$21</f>
        <v>2600</v>
      </c>
      <c r="I42">
        <v>900</v>
      </c>
    </row>
    <row r="43" spans="2:9" x14ac:dyDescent="0.55000000000000004">
      <c r="B43">
        <f>B42+('Computation IO'!$B$20/50)</f>
        <v>114.79999999999993</v>
      </c>
      <c r="C43">
        <f>'Computation IO'!$B$19/2</f>
        <v>35</v>
      </c>
      <c r="D43">
        <f>'Computation IO'!$B$21</f>
        <v>2600</v>
      </c>
      <c r="I43">
        <v>900</v>
      </c>
    </row>
    <row r="44" spans="2:9" x14ac:dyDescent="0.55000000000000004">
      <c r="B44">
        <f>B43+('Computation IO'!$B$20/50)</f>
        <v>117.59999999999992</v>
      </c>
      <c r="C44">
        <f>'Computation IO'!$B$19/2</f>
        <v>35</v>
      </c>
      <c r="D44">
        <f>'Computation IO'!$B$21</f>
        <v>2600</v>
      </c>
      <c r="I44">
        <v>900</v>
      </c>
    </row>
    <row r="45" spans="2:9" x14ac:dyDescent="0.55000000000000004">
      <c r="B45">
        <f>B44+('Computation IO'!$B$20/50)</f>
        <v>120.39999999999992</v>
      </c>
      <c r="C45">
        <f>'Computation IO'!$B$19/2</f>
        <v>35</v>
      </c>
      <c r="D45">
        <f>'Computation IO'!$B$21</f>
        <v>2600</v>
      </c>
      <c r="I45">
        <v>900</v>
      </c>
    </row>
    <row r="46" spans="2:9" x14ac:dyDescent="0.55000000000000004">
      <c r="B46">
        <f>B45+('Computation IO'!$B$20/50)</f>
        <v>123.19999999999992</v>
      </c>
      <c r="C46">
        <f>'Computation IO'!$B$19/2</f>
        <v>35</v>
      </c>
      <c r="D46">
        <f>'Computation IO'!$B$21</f>
        <v>2600</v>
      </c>
      <c r="I46">
        <v>900</v>
      </c>
    </row>
    <row r="47" spans="2:9" x14ac:dyDescent="0.55000000000000004">
      <c r="B47">
        <f>B46+('Computation IO'!$B$20/50)</f>
        <v>125.99999999999991</v>
      </c>
      <c r="C47">
        <f>'Computation IO'!$B$19/2</f>
        <v>35</v>
      </c>
      <c r="D47">
        <f>'Computation IO'!$B$21</f>
        <v>2600</v>
      </c>
      <c r="I47">
        <v>900</v>
      </c>
    </row>
    <row r="48" spans="2:9" x14ac:dyDescent="0.55000000000000004">
      <c r="B48">
        <f>B47+('Computation IO'!$B$20/50)</f>
        <v>128.79999999999993</v>
      </c>
      <c r="C48">
        <f>'Computation IO'!$B$19/2</f>
        <v>35</v>
      </c>
      <c r="D48">
        <f>'Computation IO'!$B$21</f>
        <v>2600</v>
      </c>
      <c r="I48">
        <v>900</v>
      </c>
    </row>
    <row r="49" spans="1:9" x14ac:dyDescent="0.55000000000000004">
      <c r="B49">
        <f>B48+('Computation IO'!$B$20/50)</f>
        <v>131.59999999999994</v>
      </c>
      <c r="C49">
        <f>'Computation IO'!$B$19/2</f>
        <v>35</v>
      </c>
      <c r="D49">
        <f>'Computation IO'!$B$21</f>
        <v>2600</v>
      </c>
      <c r="I49">
        <v>900</v>
      </c>
    </row>
    <row r="50" spans="1:9" x14ac:dyDescent="0.55000000000000004">
      <c r="B50">
        <f>B49+('Computation IO'!$B$20/50)</f>
        <v>134.39999999999995</v>
      </c>
      <c r="C50">
        <f>'Computation IO'!$B$19/2</f>
        <v>35</v>
      </c>
      <c r="D50">
        <f>'Computation IO'!$B$21</f>
        <v>2600</v>
      </c>
      <c r="I50">
        <v>900</v>
      </c>
    </row>
    <row r="51" spans="1:9" x14ac:dyDescent="0.55000000000000004">
      <c r="B51">
        <f>B50+('Computation IO'!$B$20/50)</f>
        <v>137.19999999999996</v>
      </c>
      <c r="C51">
        <f>'Computation IO'!$B$19/2</f>
        <v>35</v>
      </c>
      <c r="D51">
        <f>'Computation IO'!$B$21</f>
        <v>2600</v>
      </c>
      <c r="I51">
        <v>900</v>
      </c>
    </row>
    <row r="52" spans="1:9" x14ac:dyDescent="0.55000000000000004">
      <c r="A52" t="s">
        <v>99</v>
      </c>
      <c r="B52">
        <f>B51+('Computation IO'!$B$20/50)</f>
        <v>139.99999999999997</v>
      </c>
      <c r="C52">
        <f>'Computation IO'!$B$19/2</f>
        <v>35</v>
      </c>
      <c r="D52">
        <f>'Computation IO'!$B$21</f>
        <v>2600</v>
      </c>
      <c r="I52">
        <v>900</v>
      </c>
    </row>
    <row r="53" spans="1:9" x14ac:dyDescent="0.55000000000000004">
      <c r="A53" t="s">
        <v>100</v>
      </c>
      <c r="B53">
        <f>B52+('Computation IO'!$B$22/25)</f>
        <v>141.39999999999998</v>
      </c>
      <c r="C53">
        <f>C52-('Computation IO'!$B$19-'Computation IO'!$B$23)/2/25</f>
        <v>34.200000000000003</v>
      </c>
      <c r="D53">
        <f>D52+('Computation IO'!$B$25-$D$52)/25</f>
        <v>2628</v>
      </c>
      <c r="I53">
        <v>900</v>
      </c>
    </row>
    <row r="54" spans="1:9" x14ac:dyDescent="0.55000000000000004">
      <c r="B54">
        <f>B53+('Computation IO'!$B$22/25)</f>
        <v>142.79999999999998</v>
      </c>
      <c r="C54">
        <f>C53-('Computation IO'!$B$19-'Computation IO'!$B$23)/2/25</f>
        <v>33.400000000000006</v>
      </c>
      <c r="D54">
        <f>D53+('Computation IO'!$B$25-$D$52)/25</f>
        <v>2656</v>
      </c>
      <c r="I54">
        <v>900</v>
      </c>
    </row>
    <row r="55" spans="1:9" x14ac:dyDescent="0.55000000000000004">
      <c r="B55">
        <f>B54+('Computation IO'!$B$22/25)</f>
        <v>144.19999999999999</v>
      </c>
      <c r="C55">
        <f>C54-('Computation IO'!$B$19-'Computation IO'!$B$23)/2/25</f>
        <v>32.600000000000009</v>
      </c>
      <c r="D55">
        <f>D54+('Computation IO'!$B$25-$D$52)/25</f>
        <v>2684</v>
      </c>
      <c r="I55">
        <v>900</v>
      </c>
    </row>
    <row r="56" spans="1:9" x14ac:dyDescent="0.55000000000000004">
      <c r="B56">
        <f>B55+('Computation IO'!$B$22/25)</f>
        <v>145.6</v>
      </c>
      <c r="C56">
        <f>C55-('Computation IO'!$B$19-'Computation IO'!$B$23)/2/25</f>
        <v>31.800000000000008</v>
      </c>
      <c r="D56">
        <f>D55+('Computation IO'!$B$25-$D$52)/25</f>
        <v>2712</v>
      </c>
      <c r="I56">
        <v>900</v>
      </c>
    </row>
    <row r="57" spans="1:9" x14ac:dyDescent="0.55000000000000004">
      <c r="B57">
        <f>B56+('Computation IO'!$B$22/25)</f>
        <v>147</v>
      </c>
      <c r="C57">
        <f>C56-('Computation IO'!$B$19-'Computation IO'!$B$23)/2/25</f>
        <v>31.000000000000007</v>
      </c>
      <c r="D57">
        <f>D56+('Computation IO'!$B$25-$D$52)/25</f>
        <v>2740</v>
      </c>
      <c r="I57">
        <v>900</v>
      </c>
    </row>
    <row r="58" spans="1:9" x14ac:dyDescent="0.55000000000000004">
      <c r="B58">
        <f>B57+('Computation IO'!$B$22/25)</f>
        <v>148.4</v>
      </c>
      <c r="C58">
        <f>C57-('Computation IO'!$B$19-'Computation IO'!$B$23)/2/25</f>
        <v>30.200000000000006</v>
      </c>
      <c r="D58">
        <f>D57+('Computation IO'!$B$25-$D$52)/25</f>
        <v>2768</v>
      </c>
      <c r="I58">
        <v>900</v>
      </c>
    </row>
    <row r="59" spans="1:9" x14ac:dyDescent="0.55000000000000004">
      <c r="B59">
        <f>B58+('Computation IO'!$B$22/25)</f>
        <v>149.80000000000001</v>
      </c>
      <c r="C59">
        <f>C58-('Computation IO'!$B$19-'Computation IO'!$B$23)/2/25</f>
        <v>29.400000000000006</v>
      </c>
      <c r="D59">
        <f>D58+('Computation IO'!$B$25-$D$52)/25</f>
        <v>2796</v>
      </c>
      <c r="I59">
        <v>900</v>
      </c>
    </row>
    <row r="60" spans="1:9" x14ac:dyDescent="0.55000000000000004">
      <c r="B60">
        <f>B59+('Computation IO'!$B$22/25)</f>
        <v>151.20000000000002</v>
      </c>
      <c r="C60">
        <f>C59-('Computation IO'!$B$19-'Computation IO'!$B$23)/2/25</f>
        <v>28.600000000000005</v>
      </c>
      <c r="D60">
        <f>D59+('Computation IO'!$B$25-$D$52)/25</f>
        <v>2824</v>
      </c>
      <c r="I60">
        <v>900</v>
      </c>
    </row>
    <row r="61" spans="1:9" x14ac:dyDescent="0.55000000000000004">
      <c r="B61">
        <f>B60+('Computation IO'!$B$22/25)</f>
        <v>152.60000000000002</v>
      </c>
      <c r="C61">
        <f>C60-('Computation IO'!$B$19-'Computation IO'!$B$23)/2/25</f>
        <v>27.800000000000004</v>
      </c>
      <c r="D61">
        <f>D60+('Computation IO'!$B$25-$D$52)/25</f>
        <v>2852</v>
      </c>
      <c r="I61">
        <v>900</v>
      </c>
    </row>
    <row r="62" spans="1:9" x14ac:dyDescent="0.55000000000000004">
      <c r="B62">
        <f>B61+('Computation IO'!$B$22/25)</f>
        <v>154.00000000000003</v>
      </c>
      <c r="C62">
        <f>C61-('Computation IO'!$B$19-'Computation IO'!$B$23)/2/25</f>
        <v>27.000000000000004</v>
      </c>
      <c r="D62">
        <f>D61+('Computation IO'!$B$25-$D$52)/25</f>
        <v>2880</v>
      </c>
      <c r="I62">
        <v>900</v>
      </c>
    </row>
    <row r="63" spans="1:9" x14ac:dyDescent="0.55000000000000004">
      <c r="B63">
        <f>B62+('Computation IO'!$B$22/25)</f>
        <v>155.40000000000003</v>
      </c>
      <c r="C63">
        <f>C62-('Computation IO'!$B$19-'Computation IO'!$B$23)/2/25</f>
        <v>26.200000000000003</v>
      </c>
      <c r="D63">
        <f>D62+('Computation IO'!$B$25-$D$52)/25</f>
        <v>2908</v>
      </c>
      <c r="I63">
        <v>900</v>
      </c>
    </row>
    <row r="64" spans="1:9" x14ac:dyDescent="0.55000000000000004">
      <c r="B64">
        <f>B63+('Computation IO'!$B$22/25)</f>
        <v>156.80000000000004</v>
      </c>
      <c r="C64">
        <f>C63-('Computation IO'!$B$19-'Computation IO'!$B$23)/2/25</f>
        <v>25.400000000000002</v>
      </c>
      <c r="D64">
        <f>D63+('Computation IO'!$B$25-$D$52)/25</f>
        <v>2936</v>
      </c>
      <c r="I64">
        <v>900</v>
      </c>
    </row>
    <row r="65" spans="1:9" x14ac:dyDescent="0.55000000000000004">
      <c r="B65">
        <f>B64+('Computation IO'!$B$22/25)</f>
        <v>158.20000000000005</v>
      </c>
      <c r="C65">
        <f>C64-('Computation IO'!$B$19-'Computation IO'!$B$23)/2/25</f>
        <v>24.6</v>
      </c>
      <c r="D65">
        <f>D64+('Computation IO'!$B$25-$D$52)/25</f>
        <v>2964</v>
      </c>
      <c r="I65">
        <v>900</v>
      </c>
    </row>
    <row r="66" spans="1:9" x14ac:dyDescent="0.55000000000000004">
      <c r="B66">
        <f>B65+('Computation IO'!$B$22/25)</f>
        <v>159.60000000000005</v>
      </c>
      <c r="C66">
        <f>C65-('Computation IO'!$B$19-'Computation IO'!$B$23)/2/25</f>
        <v>23.8</v>
      </c>
      <c r="D66">
        <f>D65+('Computation IO'!$B$25-$D$52)/25</f>
        <v>2992</v>
      </c>
      <c r="I66">
        <v>900</v>
      </c>
    </row>
    <row r="67" spans="1:9" x14ac:dyDescent="0.55000000000000004">
      <c r="B67">
        <f>B66+('Computation IO'!$B$22/25)</f>
        <v>161.00000000000006</v>
      </c>
      <c r="C67">
        <f>C66-('Computation IO'!$B$19-'Computation IO'!$B$23)/2/25</f>
        <v>23</v>
      </c>
      <c r="D67">
        <f>D66+('Computation IO'!$B$25-$D$52)/25</f>
        <v>3020</v>
      </c>
      <c r="I67">
        <v>900</v>
      </c>
    </row>
    <row r="68" spans="1:9" x14ac:dyDescent="0.55000000000000004">
      <c r="B68">
        <f>B67+('Computation IO'!$B$22/25)</f>
        <v>162.40000000000006</v>
      </c>
      <c r="C68">
        <f>C67-('Computation IO'!$B$19-'Computation IO'!$B$23)/2/25</f>
        <v>22.2</v>
      </c>
      <c r="D68">
        <f>D67+('Computation IO'!$B$25-$D$52)/25</f>
        <v>3048</v>
      </c>
      <c r="I68">
        <v>900</v>
      </c>
    </row>
    <row r="69" spans="1:9" x14ac:dyDescent="0.55000000000000004">
      <c r="B69">
        <f>B68+('Computation IO'!$B$22/25)</f>
        <v>163.80000000000007</v>
      </c>
      <c r="C69">
        <f>C68-('Computation IO'!$B$19-'Computation IO'!$B$23)/2/25</f>
        <v>21.4</v>
      </c>
      <c r="D69">
        <f>D68+('Computation IO'!$B$25-$D$52)/25</f>
        <v>3076</v>
      </c>
      <c r="I69">
        <v>900</v>
      </c>
    </row>
    <row r="70" spans="1:9" x14ac:dyDescent="0.55000000000000004">
      <c r="B70">
        <f>B69+('Computation IO'!$B$22/25)</f>
        <v>165.20000000000007</v>
      </c>
      <c r="C70">
        <f>C69-('Computation IO'!$B$19-'Computation IO'!$B$23)/2/25</f>
        <v>20.599999999999998</v>
      </c>
      <c r="D70">
        <f>D69+('Computation IO'!$B$25-$D$52)/25</f>
        <v>3104</v>
      </c>
      <c r="I70">
        <v>900</v>
      </c>
    </row>
    <row r="71" spans="1:9" x14ac:dyDescent="0.55000000000000004">
      <c r="B71">
        <f>B70+('Computation IO'!$B$22/25)</f>
        <v>166.60000000000008</v>
      </c>
      <c r="C71">
        <f>C70-('Computation IO'!$B$19-'Computation IO'!$B$23)/2/25</f>
        <v>19.799999999999997</v>
      </c>
      <c r="D71">
        <f>D70+('Computation IO'!$B$25-$D$52)/25</f>
        <v>3132</v>
      </c>
      <c r="I71">
        <v>900</v>
      </c>
    </row>
    <row r="72" spans="1:9" x14ac:dyDescent="0.55000000000000004">
      <c r="B72">
        <f>B71+('Computation IO'!$B$22/25)</f>
        <v>168.00000000000009</v>
      </c>
      <c r="C72">
        <f>C71-('Computation IO'!$B$19-'Computation IO'!$B$23)/2/25</f>
        <v>18.999999999999996</v>
      </c>
      <c r="D72">
        <f>D71+('Computation IO'!$B$25-$D$52)/25</f>
        <v>3160</v>
      </c>
      <c r="I72">
        <v>900</v>
      </c>
    </row>
    <row r="73" spans="1:9" x14ac:dyDescent="0.55000000000000004">
      <c r="B73">
        <f>B72+('Computation IO'!$B$22/25)</f>
        <v>169.40000000000009</v>
      </c>
      <c r="C73">
        <f>C72-('Computation IO'!$B$19-'Computation IO'!$B$23)/2/25</f>
        <v>18.199999999999996</v>
      </c>
      <c r="D73">
        <f>D72+('Computation IO'!$B$25-$D$52)/25</f>
        <v>3188</v>
      </c>
      <c r="I73">
        <v>900</v>
      </c>
    </row>
    <row r="74" spans="1:9" x14ac:dyDescent="0.55000000000000004">
      <c r="B74">
        <f>B73+('Computation IO'!$B$22/25)</f>
        <v>170.8000000000001</v>
      </c>
      <c r="C74">
        <f>C73-('Computation IO'!$B$19-'Computation IO'!$B$23)/2/25</f>
        <v>17.399999999999995</v>
      </c>
      <c r="D74">
        <f>D73+('Computation IO'!$B$25-$D$52)/25</f>
        <v>3216</v>
      </c>
      <c r="I74">
        <v>900</v>
      </c>
    </row>
    <row r="75" spans="1:9" x14ac:dyDescent="0.55000000000000004">
      <c r="B75">
        <f>B74+('Computation IO'!$B$22/25)</f>
        <v>172.2000000000001</v>
      </c>
      <c r="C75">
        <f>C74-('Computation IO'!$B$19-'Computation IO'!$B$23)/2/25</f>
        <v>16.599999999999994</v>
      </c>
      <c r="D75">
        <f>D74+('Computation IO'!$B$25-$D$52)/25</f>
        <v>3244</v>
      </c>
      <c r="I75">
        <v>900</v>
      </c>
    </row>
    <row r="76" spans="1:9" x14ac:dyDescent="0.55000000000000004">
      <c r="B76">
        <f>B75+('Computation IO'!$B$22/25)</f>
        <v>173.60000000000011</v>
      </c>
      <c r="C76">
        <f>C75-('Computation IO'!$B$19-'Computation IO'!$B$23)/2/25</f>
        <v>15.799999999999994</v>
      </c>
      <c r="D76">
        <f>D75+('Computation IO'!$B$25-$D$52)/25</f>
        <v>3272</v>
      </c>
      <c r="I76">
        <v>900</v>
      </c>
    </row>
    <row r="77" spans="1:9" x14ac:dyDescent="0.55000000000000004">
      <c r="B77">
        <f>B76+('Computation IO'!$B$22/25)</f>
        <v>175.00000000000011</v>
      </c>
      <c r="C77">
        <f>C76-('Computation IO'!$B$19-'Computation IO'!$B$23)/2/25</f>
        <v>14.999999999999993</v>
      </c>
      <c r="D77">
        <f>D76+('Computation IO'!$B$25-$D$52)/25</f>
        <v>3300</v>
      </c>
      <c r="I77">
        <v>900</v>
      </c>
    </row>
    <row r="78" spans="1:9" x14ac:dyDescent="0.55000000000000004">
      <c r="A78" t="s">
        <v>101</v>
      </c>
      <c r="B78">
        <f>B77+'Computation IO'!$B$24/10</f>
        <v>176.00000000000011</v>
      </c>
      <c r="C78">
        <f>'Computation IO'!$B$23/2</f>
        <v>15</v>
      </c>
      <c r="D78">
        <f>'Computation IO'!$B$25</f>
        <v>3300</v>
      </c>
      <c r="I78">
        <v>900</v>
      </c>
    </row>
    <row r="79" spans="1:9" x14ac:dyDescent="0.55000000000000004">
      <c r="B79">
        <f>B78+'Computation IO'!$B$24/10</f>
        <v>177.00000000000011</v>
      </c>
      <c r="C79">
        <f>'Computation IO'!$B$23/2</f>
        <v>15</v>
      </c>
      <c r="D79">
        <f>'Computation IO'!$B$25</f>
        <v>3300</v>
      </c>
      <c r="I79">
        <v>900</v>
      </c>
    </row>
    <row r="80" spans="1:9" x14ac:dyDescent="0.55000000000000004">
      <c r="B80">
        <f>B79+'Computation IO'!$B$24/10</f>
        <v>178.00000000000011</v>
      </c>
      <c r="C80">
        <f>'Computation IO'!$B$23/2</f>
        <v>15</v>
      </c>
      <c r="D80">
        <f>'Computation IO'!$B$25</f>
        <v>3300</v>
      </c>
      <c r="I80">
        <v>900</v>
      </c>
    </row>
    <row r="81" spans="1:9" x14ac:dyDescent="0.55000000000000004">
      <c r="B81">
        <f>B80+'Computation IO'!$B$24/10</f>
        <v>179.00000000000011</v>
      </c>
      <c r="C81">
        <f>'Computation IO'!$B$23/2</f>
        <v>15</v>
      </c>
      <c r="D81">
        <f>'Computation IO'!$B$25</f>
        <v>3300</v>
      </c>
      <c r="I81">
        <v>900</v>
      </c>
    </row>
    <row r="82" spans="1:9" x14ac:dyDescent="0.55000000000000004">
      <c r="B82">
        <f>B81+'Computation IO'!$B$24/10</f>
        <v>180.00000000000011</v>
      </c>
      <c r="C82">
        <f>'Computation IO'!$B$23/2</f>
        <v>15</v>
      </c>
      <c r="D82">
        <f>'Computation IO'!$B$25</f>
        <v>3300</v>
      </c>
      <c r="I82">
        <v>900</v>
      </c>
    </row>
    <row r="83" spans="1:9" x14ac:dyDescent="0.55000000000000004">
      <c r="B83">
        <f>B82+'Computation IO'!$B$24/10</f>
        <v>181.00000000000011</v>
      </c>
      <c r="C83">
        <f>'Computation IO'!$B$23/2</f>
        <v>15</v>
      </c>
      <c r="D83">
        <f>'Computation IO'!$B$25</f>
        <v>3300</v>
      </c>
      <c r="I83">
        <v>900</v>
      </c>
    </row>
    <row r="84" spans="1:9" x14ac:dyDescent="0.55000000000000004">
      <c r="B84">
        <f>B83+'Computation IO'!$B$24/10</f>
        <v>182.00000000000011</v>
      </c>
      <c r="C84">
        <f>'Computation IO'!$B$23/2</f>
        <v>15</v>
      </c>
      <c r="D84">
        <f>'Computation IO'!$B$25</f>
        <v>3300</v>
      </c>
      <c r="I84">
        <v>900</v>
      </c>
    </row>
    <row r="85" spans="1:9" x14ac:dyDescent="0.55000000000000004">
      <c r="B85">
        <f>B84+'Computation IO'!$B$24/10</f>
        <v>183.00000000000011</v>
      </c>
      <c r="C85">
        <f>'Computation IO'!$B$23/2</f>
        <v>15</v>
      </c>
      <c r="D85">
        <f>'Computation IO'!$B$25</f>
        <v>3300</v>
      </c>
      <c r="I85">
        <v>900</v>
      </c>
    </row>
    <row r="86" spans="1:9" x14ac:dyDescent="0.55000000000000004">
      <c r="B86">
        <f>B85+'Computation IO'!$B$24/10</f>
        <v>184.00000000000011</v>
      </c>
      <c r="C86">
        <f>'Computation IO'!$B$23/2</f>
        <v>15</v>
      </c>
      <c r="D86">
        <f>'Computation IO'!$B$25</f>
        <v>3300</v>
      </c>
      <c r="I86">
        <v>900</v>
      </c>
    </row>
    <row r="87" spans="1:9" x14ac:dyDescent="0.55000000000000004">
      <c r="A87" t="s">
        <v>101</v>
      </c>
      <c r="B87">
        <f>B86+'Computation IO'!$B$24/10</f>
        <v>185.00000000000011</v>
      </c>
      <c r="C87">
        <f>'Computation IO'!$B$23/2</f>
        <v>15</v>
      </c>
      <c r="D87">
        <f>'Computation IO'!$B$25</f>
        <v>3300</v>
      </c>
      <c r="I87">
        <v>900</v>
      </c>
    </row>
    <row r="88" spans="1:9" x14ac:dyDescent="0.55000000000000004">
      <c r="A88" t="s">
        <v>102</v>
      </c>
      <c r="B88">
        <f>B87+'Computation IO'!$B$26/25</f>
        <v>187.40000000000012</v>
      </c>
      <c r="C88">
        <f>C87+('Computation IO'!$B$27-'Computation IO'!$B$23)/2/25</f>
        <v>15.5</v>
      </c>
      <c r="D88">
        <f>D87-($D$87-'Computation IO'!$B$28)/25</f>
        <v>3228</v>
      </c>
      <c r="I88">
        <v>900</v>
      </c>
    </row>
    <row r="89" spans="1:9" x14ac:dyDescent="0.55000000000000004">
      <c r="B89">
        <f>B88+'Computation IO'!$B$26/25</f>
        <v>189.80000000000013</v>
      </c>
      <c r="C89">
        <f>C88+('Computation IO'!$B$27-'Computation IO'!$B$23)/2/25</f>
        <v>16</v>
      </c>
      <c r="D89">
        <f>D88-($D$87-'Computation IO'!$B$28)/25</f>
        <v>3156</v>
      </c>
      <c r="I89">
        <v>900</v>
      </c>
    </row>
    <row r="90" spans="1:9" x14ac:dyDescent="0.55000000000000004">
      <c r="B90">
        <f>B89+'Computation IO'!$B$26/25</f>
        <v>192.20000000000013</v>
      </c>
      <c r="C90">
        <f>C89+('Computation IO'!$B$27-'Computation IO'!$B$23)/2/25</f>
        <v>16.5</v>
      </c>
      <c r="D90">
        <f>D89-($D$87-'Computation IO'!$B$28)/25</f>
        <v>3084</v>
      </c>
      <c r="I90">
        <v>900</v>
      </c>
    </row>
    <row r="91" spans="1:9" x14ac:dyDescent="0.55000000000000004">
      <c r="B91">
        <f>B90+'Computation IO'!$B$26/25</f>
        <v>194.60000000000014</v>
      </c>
      <c r="C91">
        <f>C90+('Computation IO'!$B$27-'Computation IO'!$B$23)/2/25</f>
        <v>17</v>
      </c>
      <c r="D91">
        <f>D90-($D$87-'Computation IO'!$B$28)/25</f>
        <v>3012</v>
      </c>
      <c r="I91">
        <v>900</v>
      </c>
    </row>
    <row r="92" spans="1:9" x14ac:dyDescent="0.55000000000000004">
      <c r="B92">
        <f>B91+'Computation IO'!$B$26/25</f>
        <v>197.00000000000014</v>
      </c>
      <c r="C92">
        <f>C91+('Computation IO'!$B$27-'Computation IO'!$B$23)/2/25</f>
        <v>17.5</v>
      </c>
      <c r="D92">
        <f>D91-($D$87-'Computation IO'!$B$28)/25</f>
        <v>2940</v>
      </c>
      <c r="I92">
        <v>900</v>
      </c>
    </row>
    <row r="93" spans="1:9" x14ac:dyDescent="0.55000000000000004">
      <c r="B93">
        <f>B92+'Computation IO'!$B$26/25</f>
        <v>199.40000000000015</v>
      </c>
      <c r="C93">
        <f>C92+('Computation IO'!$B$27-'Computation IO'!$B$23)/2/25</f>
        <v>18</v>
      </c>
      <c r="D93">
        <f>D92-($D$87-'Computation IO'!$B$28)/25</f>
        <v>2868</v>
      </c>
      <c r="I93">
        <v>900</v>
      </c>
    </row>
    <row r="94" spans="1:9" x14ac:dyDescent="0.55000000000000004">
      <c r="B94">
        <f>B93+'Computation IO'!$B$26/25</f>
        <v>201.80000000000015</v>
      </c>
      <c r="C94">
        <f>C93+('Computation IO'!$B$27-'Computation IO'!$B$23)/2/25</f>
        <v>18.5</v>
      </c>
      <c r="D94">
        <f>D93-($D$87-'Computation IO'!$B$28)/25</f>
        <v>2796</v>
      </c>
      <c r="I94">
        <v>900</v>
      </c>
    </row>
    <row r="95" spans="1:9" x14ac:dyDescent="0.55000000000000004">
      <c r="B95">
        <f>B94+'Computation IO'!$B$26/25</f>
        <v>204.20000000000016</v>
      </c>
      <c r="C95">
        <f>C94+('Computation IO'!$B$27-'Computation IO'!$B$23)/2/25</f>
        <v>19</v>
      </c>
      <c r="D95">
        <f>D94-($D$87-'Computation IO'!$B$28)/25</f>
        <v>2724</v>
      </c>
      <c r="I95">
        <v>900</v>
      </c>
    </row>
    <row r="96" spans="1:9" x14ac:dyDescent="0.55000000000000004">
      <c r="B96">
        <f>B95+'Computation IO'!$B$26/25</f>
        <v>206.60000000000016</v>
      </c>
      <c r="C96">
        <f>C95+('Computation IO'!$B$27-'Computation IO'!$B$23)/2/25</f>
        <v>19.5</v>
      </c>
      <c r="D96">
        <f>D95-($D$87-'Computation IO'!$B$28)/25</f>
        <v>2652</v>
      </c>
      <c r="I96">
        <v>900</v>
      </c>
    </row>
    <row r="97" spans="2:9" x14ac:dyDescent="0.55000000000000004">
      <c r="B97">
        <f>B96+'Computation IO'!$B$26/25</f>
        <v>209.00000000000017</v>
      </c>
      <c r="C97">
        <f>C96+('Computation IO'!$B$27-'Computation IO'!$B$23)/2/25</f>
        <v>20</v>
      </c>
      <c r="D97">
        <f>D96-($D$87-'Computation IO'!$B$28)/25</f>
        <v>2580</v>
      </c>
      <c r="I97">
        <v>900</v>
      </c>
    </row>
    <row r="98" spans="2:9" x14ac:dyDescent="0.55000000000000004">
      <c r="B98">
        <f>B97+'Computation IO'!$B$26/25</f>
        <v>211.40000000000018</v>
      </c>
      <c r="C98">
        <f>C97+('Computation IO'!$B$27-'Computation IO'!$B$23)/2/25</f>
        <v>20.5</v>
      </c>
      <c r="D98">
        <f>D97-($D$87-'Computation IO'!$B$28)/25</f>
        <v>2508</v>
      </c>
      <c r="I98">
        <v>900</v>
      </c>
    </row>
    <row r="99" spans="2:9" x14ac:dyDescent="0.55000000000000004">
      <c r="B99">
        <f>B98+'Computation IO'!$B$26/25</f>
        <v>213.80000000000018</v>
      </c>
      <c r="C99">
        <f>C98+('Computation IO'!$B$27-'Computation IO'!$B$23)/2/25</f>
        <v>21</v>
      </c>
      <c r="D99">
        <f>D98-($D$87-'Computation IO'!$B$28)/25</f>
        <v>2436</v>
      </c>
      <c r="I99">
        <v>900</v>
      </c>
    </row>
    <row r="100" spans="2:9" x14ac:dyDescent="0.55000000000000004">
      <c r="B100">
        <f>B99+'Computation IO'!$B$26/25</f>
        <v>216.20000000000019</v>
      </c>
      <c r="C100">
        <f>C99+('Computation IO'!$B$27-'Computation IO'!$B$23)/2/25</f>
        <v>21.5</v>
      </c>
      <c r="D100">
        <f>D99-($D$87-'Computation IO'!$B$28)/25</f>
        <v>2364</v>
      </c>
      <c r="I100">
        <v>900</v>
      </c>
    </row>
    <row r="101" spans="2:9" x14ac:dyDescent="0.55000000000000004">
      <c r="B101">
        <f>B100+'Computation IO'!$B$26/25</f>
        <v>218.60000000000019</v>
      </c>
      <c r="C101">
        <f>C100+('Computation IO'!$B$27-'Computation IO'!$B$23)/2/25</f>
        <v>22</v>
      </c>
      <c r="D101">
        <f>D100-($D$87-'Computation IO'!$B$28)/25</f>
        <v>2292</v>
      </c>
      <c r="I101">
        <v>900</v>
      </c>
    </row>
    <row r="102" spans="2:9" x14ac:dyDescent="0.55000000000000004">
      <c r="B102">
        <f>B101+'Computation IO'!$B$26/25</f>
        <v>221.0000000000002</v>
      </c>
      <c r="C102">
        <f>C101+('Computation IO'!$B$27-'Computation IO'!$B$23)/2/25</f>
        <v>22.5</v>
      </c>
      <c r="D102">
        <f>D101-($D$87-'Computation IO'!$B$28)/25</f>
        <v>2220</v>
      </c>
      <c r="I102">
        <v>900</v>
      </c>
    </row>
    <row r="103" spans="2:9" x14ac:dyDescent="0.55000000000000004">
      <c r="B103">
        <f>B102+'Computation IO'!$B$26/25</f>
        <v>223.4000000000002</v>
      </c>
      <c r="C103">
        <f>C102+('Computation IO'!$B$27-'Computation IO'!$B$23)/2/25</f>
        <v>23</v>
      </c>
      <c r="D103">
        <f>D102-($D$87-'Computation IO'!$B$28)/25</f>
        <v>2148</v>
      </c>
      <c r="I103">
        <v>900</v>
      </c>
    </row>
    <row r="104" spans="2:9" x14ac:dyDescent="0.55000000000000004">
      <c r="B104">
        <f>B103+'Computation IO'!$B$26/25</f>
        <v>225.80000000000021</v>
      </c>
      <c r="C104">
        <f>C103+('Computation IO'!$B$27-'Computation IO'!$B$23)/2/25</f>
        <v>23.5</v>
      </c>
      <c r="D104">
        <f>D103-($D$87-'Computation IO'!$B$28)/25</f>
        <v>2076</v>
      </c>
      <c r="I104">
        <v>900</v>
      </c>
    </row>
    <row r="105" spans="2:9" x14ac:dyDescent="0.55000000000000004">
      <c r="B105">
        <f>B104+'Computation IO'!$B$26/25</f>
        <v>228.20000000000022</v>
      </c>
      <c r="C105">
        <f>C104+('Computation IO'!$B$27-'Computation IO'!$B$23)/2/25</f>
        <v>24</v>
      </c>
      <c r="D105">
        <f>D104-($D$87-'Computation IO'!$B$28)/25</f>
        <v>2004</v>
      </c>
      <c r="I105">
        <v>900</v>
      </c>
    </row>
    <row r="106" spans="2:9" x14ac:dyDescent="0.55000000000000004">
      <c r="B106">
        <f>B105+'Computation IO'!$B$26/25</f>
        <v>230.60000000000022</v>
      </c>
      <c r="C106">
        <f>C105+('Computation IO'!$B$27-'Computation IO'!$B$23)/2/25</f>
        <v>24.5</v>
      </c>
      <c r="D106">
        <f>D105-($D$87-'Computation IO'!$B$28)/25</f>
        <v>1932</v>
      </c>
      <c r="I106">
        <v>900</v>
      </c>
    </row>
    <row r="107" spans="2:9" x14ac:dyDescent="0.55000000000000004">
      <c r="B107">
        <f>B106+'Computation IO'!$B$26/25</f>
        <v>233.00000000000023</v>
      </c>
      <c r="C107">
        <f>C106+('Computation IO'!$B$27-'Computation IO'!$B$23)/2/25</f>
        <v>25</v>
      </c>
      <c r="D107">
        <f>D106-($D$87-'Computation IO'!$B$28)/25</f>
        <v>1860</v>
      </c>
      <c r="I107">
        <v>900</v>
      </c>
    </row>
    <row r="108" spans="2:9" x14ac:dyDescent="0.55000000000000004">
      <c r="B108">
        <f>B107+'Computation IO'!$B$26/25</f>
        <v>235.40000000000023</v>
      </c>
      <c r="C108">
        <f>C107+('Computation IO'!$B$27-'Computation IO'!$B$23)/2/25</f>
        <v>25.5</v>
      </c>
      <c r="D108">
        <f>D107-($D$87-'Computation IO'!$B$28)/25</f>
        <v>1788</v>
      </c>
      <c r="I108">
        <v>900</v>
      </c>
    </row>
    <row r="109" spans="2:9" x14ac:dyDescent="0.55000000000000004">
      <c r="B109">
        <f>B108+'Computation IO'!$B$26/25</f>
        <v>237.80000000000024</v>
      </c>
      <c r="C109">
        <f>C108+('Computation IO'!$B$27-'Computation IO'!$B$23)/2/25</f>
        <v>26</v>
      </c>
      <c r="D109">
        <f>D108-($D$87-'Computation IO'!$B$28)/25</f>
        <v>1716</v>
      </c>
      <c r="I109">
        <v>900</v>
      </c>
    </row>
    <row r="110" spans="2:9" x14ac:dyDescent="0.55000000000000004">
      <c r="B110">
        <f>B109+'Computation IO'!$B$26/25</f>
        <v>240.20000000000024</v>
      </c>
      <c r="C110">
        <f>C109+('Computation IO'!$B$27-'Computation IO'!$B$23)/2/25</f>
        <v>26.5</v>
      </c>
      <c r="D110">
        <f>D109-($D$87-'Computation IO'!$B$28)/25</f>
        <v>1644</v>
      </c>
      <c r="I110">
        <v>900</v>
      </c>
    </row>
    <row r="111" spans="2:9" x14ac:dyDescent="0.55000000000000004">
      <c r="B111">
        <f>B110+'Computation IO'!$B$26/25</f>
        <v>242.60000000000025</v>
      </c>
      <c r="C111">
        <f>C110+('Computation IO'!$B$27-'Computation IO'!$B$23)/2/25</f>
        <v>27</v>
      </c>
      <c r="D111">
        <f>D110-($D$87-'Computation IO'!$B$28)/25</f>
        <v>1572</v>
      </c>
      <c r="I111">
        <v>900</v>
      </c>
    </row>
    <row r="112" spans="2:9" x14ac:dyDescent="0.55000000000000004">
      <c r="B112">
        <f>B111+'Computation IO'!$B$26/25</f>
        <v>245.00000000000026</v>
      </c>
      <c r="C112">
        <f>C111+('Computation IO'!$B$27-'Computation IO'!$B$23)/2/25</f>
        <v>27.5</v>
      </c>
      <c r="D112">
        <f>D111-($D$87-'Computation IO'!$B$28)/25</f>
        <v>1500</v>
      </c>
      <c r="E112">
        <v>300</v>
      </c>
      <c r="I112">
        <v>900</v>
      </c>
    </row>
    <row r="113" spans="5:5" x14ac:dyDescent="0.55000000000000004">
      <c r="E11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Varible Descriptions</vt:lpstr>
      <vt:lpstr>Computation IO</vt:lpstr>
      <vt:lpstr>Finite Elements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liams</dc:creator>
  <cp:keywords/>
  <dc:description/>
  <cp:lastModifiedBy>Liam McHugh</cp:lastModifiedBy>
  <cp:revision/>
  <dcterms:created xsi:type="dcterms:W3CDTF">2023-08-30T23:03:34Z</dcterms:created>
  <dcterms:modified xsi:type="dcterms:W3CDTF">2024-04-05T03:31:35Z</dcterms:modified>
  <cp:category/>
  <cp:contentStatus/>
</cp:coreProperties>
</file>