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saac\Documents\Lap Simulations\"/>
    </mc:Choice>
  </mc:AlternateContent>
  <xr:revisionPtr revIDLastSave="0" documentId="13_ncr:1_{F5C22CA5-D5C4-4F9A-A8C2-A975E78206A3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definedNames>
    <definedName name="k">Shape!$L$2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64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  <c r="B2" i="1"/>
</calcChain>
</file>

<file path=xl/sharedStrings.xml><?xml version="1.0" encoding="utf-8"?>
<sst xmlns="http://schemas.openxmlformats.org/spreadsheetml/2006/main" count="91" uniqueCount="27">
  <si>
    <t>Straight</t>
  </si>
  <si>
    <t>Right</t>
  </si>
  <si>
    <t>Left</t>
  </si>
  <si>
    <t>Type</t>
  </si>
  <si>
    <t>Section Length</t>
  </si>
  <si>
    <t>Corner Radius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</si>
  <si>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</si>
  <si>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</si>
  <si>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</si>
  <si>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</si>
  <si>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</si>
  <si>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</si>
  <si>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</si>
  <si>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</si>
  <si>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</si>
  <si>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Configuration</t>
  </si>
  <si>
    <t>Direction</t>
  </si>
  <si>
    <t>Mirror</t>
  </si>
  <si>
    <t>US</t>
  </si>
  <si>
    <t>Lincoln</t>
  </si>
  <si>
    <t>Shape</t>
  </si>
  <si>
    <t>Forward</t>
  </si>
  <si>
    <t>Off</t>
  </si>
  <si>
    <t>Open</t>
  </si>
  <si>
    <t>2019 Lincoln Endurance - Perrin</t>
  </si>
  <si>
    <t>curve multiplier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</si>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</sst>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Font="1" applyBorder="1" applyAlignment="1">
      <alignment vertical="center" wrapText="1"/>
    </xf>
    <xf numFmtId="0" fontId="0" fillId="4" borderId="6" xfId="0" applyFill="1" applyBorder="1"/>
    <xf numFmtId="0" fontId="1" fillId="5" borderId="6" xfId="0" applyFont="1" applyFill="1" applyBorder="1"/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16A6FA-B07D-40BB-8D62-C9C3AF523832}" name="Table16" displayName="Table16" ref="A1:C63" totalsRowShown="0">
  <autoFilter ref="A1:C63" xr:uid="{148C9938-3EAF-4DAD-8214-AD1E0E793AF4}"/>
  <tableColumns count="3">
    <tableColumn id="1" xr3:uid="{0E880775-EB29-4243-BD40-3F03509F0B44}" name="Type" dataDxfId="3" totalsRowDxfId="4"/>
    <tableColumn id="2" xr3:uid="{A72854AA-ED6F-4C98-BF08-51E7DCF7FFD3}" name="Section Length" dataDxfId="1" totalsRowDxfId="2">
      <calculatedColumnFormula>IF(F2=0,E2,E2*k)</calculatedColumnFormula>
    </tableColumn>
    <tableColumn id="3" xr3:uid="{2AA827B5-8A42-4EEB-B2E0-D0A0035F86B3}" name="Corner Radiu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11">
  <autoFilter ref="A1:B3" xr:uid="{00000000-0009-0000-0100-000002000000}"/>
  <tableColumns count="2">
    <tableColumn id="1" xr3:uid="{00000000-0010-0000-0100-000001000000}" name="Point [m]" dataDxfId="10"/>
    <tableColumn id="2" xr3:uid="{00000000-0010-0000-0100-000002000000}" name="Elevation [m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8" headerRowBorderDxfId="7" tableBorderDxfId="6" totalsRowBorderDxfId="5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3" totalsRowShown="0">
  <autoFilter ref="A1:B3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6" sqref="B6"/>
    </sheetView>
  </sheetViews>
  <sheetFormatPr defaultRowHeight="14.6" x14ac:dyDescent="0.4"/>
  <cols>
    <col min="1" max="1" width="12.15234375" bestFit="1" customWidth="1"/>
    <col min="2" max="2" width="23.3046875" bestFit="1" customWidth="1"/>
  </cols>
  <sheetData>
    <row r="1" spans="1:2" x14ac:dyDescent="0.4">
      <c r="A1" s="12" t="s">
        <v>12</v>
      </c>
      <c r="B1" s="11" t="s">
        <v>24</v>
      </c>
    </row>
    <row r="2" spans="1:2" x14ac:dyDescent="0.4">
      <c r="A2" s="12" t="s">
        <v>13</v>
      </c>
      <c r="B2" s="11" t="s">
        <v>18</v>
      </c>
    </row>
    <row r="3" spans="1:2" x14ac:dyDescent="0.4">
      <c r="A3" s="12" t="s">
        <v>14</v>
      </c>
      <c r="B3" s="11" t="s">
        <v>19</v>
      </c>
    </row>
    <row r="4" spans="1:2" x14ac:dyDescent="0.4">
      <c r="A4" s="12" t="s">
        <v>3</v>
      </c>
      <c r="B4" s="11" t="s">
        <v>20</v>
      </c>
    </row>
    <row r="5" spans="1:2" x14ac:dyDescent="0.4">
      <c r="A5" s="12" t="s">
        <v>15</v>
      </c>
      <c r="B5" s="11" t="s">
        <v>23</v>
      </c>
    </row>
    <row r="6" spans="1:2" x14ac:dyDescent="0.4">
      <c r="A6" s="12" t="s">
        <v>16</v>
      </c>
      <c r="B6" s="11" t="s">
        <v>21</v>
      </c>
    </row>
    <row r="7" spans="1:2" x14ac:dyDescent="0.4">
      <c r="A7" s="12" t="s">
        <v>17</v>
      </c>
      <c r="B7" s="11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tabSelected="1" workbookViewId="0">
      <selection activeCell="E13" sqref="E13"/>
    </sheetView>
  </sheetViews>
  <sheetFormatPr defaultRowHeight="14.6" x14ac:dyDescent="0.4"/>
  <cols>
    <col min="1" max="1" width="7.84375" bestFit="1" customWidth="1"/>
    <col min="2" max="2" width="16.3828125" bestFit="1" customWidth="1"/>
    <col min="3" max="3" width="15.69140625" bestFit="1" customWidth="1"/>
  </cols>
  <sheetData>
    <row r="1" spans="1:12" x14ac:dyDescent="0.4">
      <c r="A1" t="s">
        <v>3</v>
      </c>
      <c r="B1" t="s">
        <v>4</v>
      </c>
      <c r="C1" t="s">
        <v>5</v>
      </c>
      <c r="E1" t="s">
        <v>4</v>
      </c>
      <c r="F1" t="s">
        <v>5</v>
      </c>
      <c r="G1" t="s">
        <v>26</v>
      </c>
    </row>
    <row r="2" spans="1:12" x14ac:dyDescent="0.4">
      <c r="A2" s="13" t="s">
        <v>0</v>
      </c>
      <c r="B2">
        <f>IF(F2=0,E2,E2*k)</f>
        <v>41.076371999999992</v>
      </c>
      <c r="C2">
        <v>0</v>
      </c>
      <c r="E2">
        <v>41.076371999999992</v>
      </c>
      <c r="F2">
        <v>0</v>
      </c>
      <c r="G2">
        <f>IF(F2=0,0,DEGREES(E2/F2))</f>
        <v>0</v>
      </c>
      <c r="K2" t="s">
        <v>25</v>
      </c>
      <c r="L2">
        <v>1</v>
      </c>
    </row>
    <row r="3" spans="1:12" x14ac:dyDescent="0.4">
      <c r="A3" t="s">
        <v>1</v>
      </c>
      <c r="B3">
        <f>IF(F3=0,E3,E3*k)</f>
        <v>5.2641174022238957</v>
      </c>
      <c r="C3">
        <v>23.694847200000002</v>
      </c>
      <c r="E3">
        <v>5.2641174022238957</v>
      </c>
      <c r="F3">
        <v>23.694847200000002</v>
      </c>
      <c r="G3">
        <f t="shared" ref="G3:G63" si="0">IF(F3=0,0,DEGREES(E3/F3))</f>
        <v>12.728999999999999</v>
      </c>
    </row>
    <row r="4" spans="1:12" x14ac:dyDescent="0.4">
      <c r="A4" t="s">
        <v>2</v>
      </c>
      <c r="B4">
        <f>IF(F4=0,E4,E4*k)</f>
        <v>23.65584780285128</v>
      </c>
      <c r="C4">
        <v>14.2978632</v>
      </c>
      <c r="E4">
        <v>23.65584780285128</v>
      </c>
      <c r="F4">
        <v>14.2978632</v>
      </c>
      <c r="G4">
        <f t="shared" si="0"/>
        <v>94.795999999999992</v>
      </c>
    </row>
    <row r="5" spans="1:12" x14ac:dyDescent="0.4">
      <c r="A5" s="13" t="s">
        <v>0</v>
      </c>
      <c r="B5">
        <f>IF(F5=0,E5,E5*k)</f>
        <v>12.361468799999999</v>
      </c>
      <c r="C5">
        <v>0</v>
      </c>
      <c r="E5">
        <v>12.361468799999999</v>
      </c>
      <c r="F5">
        <v>0</v>
      </c>
      <c r="G5">
        <f t="shared" si="0"/>
        <v>0</v>
      </c>
    </row>
    <row r="6" spans="1:12" x14ac:dyDescent="0.4">
      <c r="A6" t="s">
        <v>1</v>
      </c>
      <c r="B6">
        <f>IF(F6=0,E6,E6*k)</f>
        <v>11.584420996810923</v>
      </c>
      <c r="C6">
        <v>19.587972000000001</v>
      </c>
      <c r="E6">
        <v>11.584420996810923</v>
      </c>
      <c r="F6">
        <v>19.587972000000001</v>
      </c>
      <c r="G6">
        <f t="shared" si="0"/>
        <v>33.884999999999998</v>
      </c>
    </row>
    <row r="7" spans="1:12" x14ac:dyDescent="0.4">
      <c r="A7" s="13" t="s">
        <v>0</v>
      </c>
      <c r="B7">
        <f>IF(F7=0,E7,E7*k)</f>
        <v>23.564697599999999</v>
      </c>
      <c r="C7">
        <v>0</v>
      </c>
      <c r="E7">
        <v>23.564697599999999</v>
      </c>
      <c r="F7">
        <v>0</v>
      </c>
      <c r="G7">
        <f t="shared" si="0"/>
        <v>0</v>
      </c>
    </row>
    <row r="8" spans="1:12" x14ac:dyDescent="0.4">
      <c r="A8" t="s">
        <v>1</v>
      </c>
      <c r="B8">
        <f>IF(F8=0,E8,E8*k)</f>
        <v>56.560502856236681</v>
      </c>
      <c r="C8">
        <v>17.724119999999999</v>
      </c>
      <c r="E8">
        <v>56.560502856236681</v>
      </c>
      <c r="F8">
        <v>17.724119999999999</v>
      </c>
      <c r="G8">
        <f t="shared" si="0"/>
        <v>182.84</v>
      </c>
    </row>
    <row r="9" spans="1:12" x14ac:dyDescent="0.4">
      <c r="A9" s="13" t="s">
        <v>0</v>
      </c>
      <c r="B9">
        <f>IF(F9=0,E9,E9*k)</f>
        <v>10.312908</v>
      </c>
      <c r="C9">
        <v>0</v>
      </c>
      <c r="E9">
        <v>10.312908</v>
      </c>
      <c r="F9">
        <v>0</v>
      </c>
      <c r="G9">
        <f t="shared" si="0"/>
        <v>0</v>
      </c>
    </row>
    <row r="10" spans="1:12" x14ac:dyDescent="0.4">
      <c r="A10" t="s">
        <v>2</v>
      </c>
      <c r="B10">
        <f>IF(F10=0,E10,E10*k)</f>
        <v>17.691661267478732</v>
      </c>
      <c r="C10">
        <v>18.905524799999998</v>
      </c>
      <c r="E10">
        <v>17.691661267478732</v>
      </c>
      <c r="F10">
        <v>18.905524799999998</v>
      </c>
      <c r="G10">
        <f t="shared" si="0"/>
        <v>53.617000000000004</v>
      </c>
    </row>
    <row r="11" spans="1:12" x14ac:dyDescent="0.4">
      <c r="A11" s="13" t="s">
        <v>1</v>
      </c>
      <c r="B11">
        <f>IF(F11=0,E11,E11*k)</f>
        <v>15.865878430316799</v>
      </c>
      <c r="C11">
        <v>15.9431736</v>
      </c>
      <c r="E11">
        <v>15.865878430316799</v>
      </c>
      <c r="F11">
        <v>15.9431736</v>
      </c>
      <c r="G11">
        <f t="shared" si="0"/>
        <v>57.018000000000001</v>
      </c>
    </row>
    <row r="12" spans="1:12" x14ac:dyDescent="0.4">
      <c r="A12" s="13" t="s">
        <v>0</v>
      </c>
      <c r="B12">
        <f>IF(F12=0,E12,E12*k)</f>
        <v>14.9696424</v>
      </c>
      <c r="C12">
        <v>0</v>
      </c>
      <c r="E12">
        <v>14.9696424</v>
      </c>
      <c r="F12">
        <v>0</v>
      </c>
      <c r="G12">
        <f t="shared" si="0"/>
        <v>0</v>
      </c>
    </row>
    <row r="13" spans="1:12" x14ac:dyDescent="0.4">
      <c r="A13" s="13" t="s">
        <v>2</v>
      </c>
      <c r="B13">
        <f>IF(F13=0,E13,E13*k)</f>
        <v>12.978712639209297</v>
      </c>
      <c r="C13">
        <v>8.6593680000000006</v>
      </c>
      <c r="E13">
        <v>12.978712639209297</v>
      </c>
      <c r="F13">
        <v>8.6593680000000006</v>
      </c>
      <c r="G13">
        <f t="shared" si="0"/>
        <v>85.875257610000006</v>
      </c>
    </row>
    <row r="14" spans="1:12" x14ac:dyDescent="0.4">
      <c r="A14" t="s">
        <v>1</v>
      </c>
      <c r="B14">
        <f>IF(F14=0,E14,E14*k)</f>
        <v>20.748145688527828</v>
      </c>
      <c r="C14">
        <v>8.8248744000000006</v>
      </c>
      <c r="E14">
        <v>20.748145688527828</v>
      </c>
      <c r="F14">
        <v>8.8248744000000006</v>
      </c>
      <c r="G14">
        <f t="shared" si="0"/>
        <v>134.708</v>
      </c>
    </row>
    <row r="15" spans="1:12" x14ac:dyDescent="0.4">
      <c r="A15" s="13" t="s">
        <v>0</v>
      </c>
      <c r="B15">
        <f>IF(F15=0,E15,E15*k)</f>
        <v>64.904111999999998</v>
      </c>
      <c r="C15">
        <v>0</v>
      </c>
      <c r="E15">
        <v>64.904111999999998</v>
      </c>
      <c r="F15">
        <v>0</v>
      </c>
      <c r="G15">
        <f t="shared" si="0"/>
        <v>0</v>
      </c>
    </row>
    <row r="16" spans="1:12" x14ac:dyDescent="0.4">
      <c r="A16" t="s">
        <v>2</v>
      </c>
      <c r="B16">
        <f>IF(F16=0,E16,E16*k)</f>
        <v>96.047028799101724</v>
      </c>
      <c r="C16">
        <v>28.773119999999999</v>
      </c>
      <c r="E16">
        <v>96.047028799101724</v>
      </c>
      <c r="F16">
        <v>28.773119999999999</v>
      </c>
      <c r="G16">
        <f t="shared" si="0"/>
        <v>191.25800000000001</v>
      </c>
    </row>
    <row r="17" spans="1:7" x14ac:dyDescent="0.4">
      <c r="A17" s="13" t="s">
        <v>2</v>
      </c>
      <c r="B17">
        <f>IF(F17=0,E17,E17*k)</f>
        <v>11.194836757104342</v>
      </c>
      <c r="C17">
        <v>17.455895999999999</v>
      </c>
      <c r="E17">
        <v>11.194836757104342</v>
      </c>
      <c r="F17">
        <v>17.455895999999999</v>
      </c>
      <c r="G17">
        <f t="shared" si="0"/>
        <v>36.744999999999997</v>
      </c>
    </row>
    <row r="18" spans="1:7" x14ac:dyDescent="0.4">
      <c r="A18" t="s">
        <v>1</v>
      </c>
      <c r="B18">
        <f>IF(F18=0,E18,E18*k)</f>
        <v>15.775441779505252</v>
      </c>
      <c r="C18">
        <v>17.846039999999999</v>
      </c>
      <c r="E18">
        <v>15.775441779505252</v>
      </c>
      <c r="F18">
        <v>17.846039999999999</v>
      </c>
      <c r="G18">
        <f t="shared" si="0"/>
        <v>50.648000000000003</v>
      </c>
    </row>
    <row r="19" spans="1:7" x14ac:dyDescent="0.4">
      <c r="A19" s="13" t="s">
        <v>2</v>
      </c>
      <c r="B19">
        <f>IF(F19=0,E19,E19*k)</f>
        <v>11.529835972725408</v>
      </c>
      <c r="C19">
        <v>16.0242504</v>
      </c>
      <c r="E19">
        <v>11.529835972725408</v>
      </c>
      <c r="F19">
        <v>16.0242504</v>
      </c>
      <c r="G19">
        <f t="shared" si="0"/>
        <v>41.225700000000003</v>
      </c>
    </row>
    <row r="20" spans="1:7" x14ac:dyDescent="0.4">
      <c r="A20" t="s">
        <v>1</v>
      </c>
      <c r="B20">
        <f>IF(F20=0,E20,E20*k)</f>
        <v>8.395196365028097</v>
      </c>
      <c r="C20">
        <v>9.1848431999999995</v>
      </c>
      <c r="E20">
        <v>8.395196365028097</v>
      </c>
      <c r="F20">
        <v>9.1848431999999995</v>
      </c>
      <c r="G20">
        <f t="shared" si="0"/>
        <v>52.369900000000001</v>
      </c>
    </row>
    <row r="21" spans="1:7" x14ac:dyDescent="0.4">
      <c r="A21" s="13" t="s">
        <v>2</v>
      </c>
      <c r="B21">
        <f>IF(F21=0,E21,E21*k)</f>
        <v>11.795577068459057</v>
      </c>
      <c r="C21">
        <v>12.722352000000001</v>
      </c>
      <c r="E21">
        <v>11.795577068459057</v>
      </c>
      <c r="F21">
        <v>12.722352000000001</v>
      </c>
      <c r="G21">
        <f t="shared" si="0"/>
        <v>53.122000000000007</v>
      </c>
    </row>
    <row r="22" spans="1:7" x14ac:dyDescent="0.4">
      <c r="A22" t="s">
        <v>1</v>
      </c>
      <c r="B22">
        <f>IF(F22=0,E22,E22*k)</f>
        <v>9.7644473467763611</v>
      </c>
      <c r="C22">
        <v>11.823192000000001</v>
      </c>
      <c r="E22">
        <v>9.7644473467763611</v>
      </c>
      <c r="F22">
        <v>11.823192000000001</v>
      </c>
      <c r="G22">
        <f t="shared" si="0"/>
        <v>47.319000000000003</v>
      </c>
    </row>
    <row r="23" spans="1:7" x14ac:dyDescent="0.4">
      <c r="A23" t="s">
        <v>2</v>
      </c>
      <c r="B23">
        <f>IF(F23=0,E23,E23*k)</f>
        <v>13.934964467461475</v>
      </c>
      <c r="C23">
        <v>21.732849600000002</v>
      </c>
      <c r="E23">
        <v>13.934964467461475</v>
      </c>
      <c r="F23">
        <v>21.732849600000002</v>
      </c>
      <c r="G23">
        <f t="shared" si="0"/>
        <v>36.737688170000006</v>
      </c>
    </row>
    <row r="24" spans="1:7" x14ac:dyDescent="0.4">
      <c r="A24" t="s">
        <v>1</v>
      </c>
      <c r="B24">
        <f>IF(F24=0,E24,E24*k)</f>
        <v>18.709092636522062</v>
      </c>
      <c r="C24">
        <v>21.574963200000003</v>
      </c>
      <c r="E24">
        <v>18.709092636522062</v>
      </c>
      <c r="F24">
        <v>21.574963200000003</v>
      </c>
      <c r="G24">
        <f t="shared" si="0"/>
        <v>49.685000000000002</v>
      </c>
    </row>
    <row r="25" spans="1:7" x14ac:dyDescent="0.4">
      <c r="A25" t="s">
        <v>2</v>
      </c>
      <c r="B25">
        <f>IF(F25=0,E25,E25*k)</f>
        <v>32.826270558009732</v>
      </c>
      <c r="C25">
        <v>10.35978624</v>
      </c>
      <c r="E25">
        <v>32.826270558009732</v>
      </c>
      <c r="F25">
        <v>10.35978624</v>
      </c>
      <c r="G25">
        <f t="shared" si="0"/>
        <v>181.54879999999994</v>
      </c>
    </row>
    <row r="26" spans="1:7" x14ac:dyDescent="0.4">
      <c r="A26" s="13" t="s">
        <v>1</v>
      </c>
      <c r="B26">
        <f>IF(F26=0,E26,E26*k)</f>
        <v>32.658916526114211</v>
      </c>
      <c r="C26">
        <v>10.413492</v>
      </c>
      <c r="E26">
        <v>32.658916526114211</v>
      </c>
      <c r="F26">
        <v>10.413492</v>
      </c>
      <c r="G26">
        <f t="shared" si="0"/>
        <v>179.69170000000005</v>
      </c>
    </row>
    <row r="27" spans="1:7" x14ac:dyDescent="0.4">
      <c r="A27" t="s">
        <v>2</v>
      </c>
      <c r="B27">
        <f>IF(F27=0,E27,E27*k)</f>
        <v>53.252189776095769</v>
      </c>
      <c r="C27">
        <v>18.63852</v>
      </c>
      <c r="E27">
        <v>53.252189776095769</v>
      </c>
      <c r="F27">
        <v>18.63852</v>
      </c>
      <c r="G27">
        <f t="shared" si="0"/>
        <v>163.69999999999999</v>
      </c>
    </row>
    <row r="28" spans="1:7" x14ac:dyDescent="0.4">
      <c r="A28" s="13" t="s">
        <v>1</v>
      </c>
      <c r="B28">
        <f>IF(F28=0,E28,E28*k)</f>
        <v>40.240548485103702</v>
      </c>
      <c r="C28">
        <v>18.330672</v>
      </c>
      <c r="E28">
        <v>40.240548485103702</v>
      </c>
      <c r="F28">
        <v>18.330672</v>
      </c>
      <c r="G28">
        <f t="shared" si="0"/>
        <v>125.77900000000002</v>
      </c>
    </row>
    <row r="29" spans="1:7" x14ac:dyDescent="0.4">
      <c r="A29" t="s">
        <v>2</v>
      </c>
      <c r="B29">
        <f>IF(F29=0,E29,E29*k)</f>
        <v>16.314417215435032</v>
      </c>
      <c r="C29">
        <v>16.1931096</v>
      </c>
      <c r="E29">
        <v>16.314417215435032</v>
      </c>
      <c r="F29">
        <v>16.1931096</v>
      </c>
      <c r="G29">
        <f t="shared" si="0"/>
        <v>57.725000000000009</v>
      </c>
    </row>
    <row r="30" spans="1:7" x14ac:dyDescent="0.4">
      <c r="A30" s="13" t="s">
        <v>0</v>
      </c>
      <c r="B30">
        <f>IF(F30=0,E30,E30*k)</f>
        <v>31.586424000000001</v>
      </c>
      <c r="C30">
        <v>0</v>
      </c>
      <c r="E30">
        <v>31.586424000000001</v>
      </c>
      <c r="F30">
        <v>0</v>
      </c>
      <c r="G30">
        <f t="shared" si="0"/>
        <v>0</v>
      </c>
    </row>
    <row r="31" spans="1:7" x14ac:dyDescent="0.4">
      <c r="A31" t="s">
        <v>1</v>
      </c>
      <c r="B31">
        <f>IF(F31=0,E31,E31*k)</f>
        <v>17.752598935629361</v>
      </c>
      <c r="C31">
        <v>6.3703199999999995</v>
      </c>
      <c r="E31">
        <v>17.752598935629361</v>
      </c>
      <c r="F31">
        <v>6.3703199999999995</v>
      </c>
      <c r="G31">
        <f t="shared" si="0"/>
        <v>159.66999999999999</v>
      </c>
    </row>
    <row r="32" spans="1:7" x14ac:dyDescent="0.4">
      <c r="A32" s="13" t="s">
        <v>0</v>
      </c>
      <c r="B32">
        <f>IF(F32=0,E32,E32*k)</f>
        <v>72.735490799999994</v>
      </c>
      <c r="C32">
        <v>0</v>
      </c>
      <c r="E32">
        <v>72.735490799999994</v>
      </c>
      <c r="F32">
        <v>0</v>
      </c>
      <c r="G32">
        <f t="shared" si="0"/>
        <v>0</v>
      </c>
    </row>
    <row r="33" spans="1:7" x14ac:dyDescent="0.4">
      <c r="A33" t="s">
        <v>1</v>
      </c>
      <c r="B33">
        <f>IF(F33=0,E33,E33*k)</f>
        <v>10.472289846113327</v>
      </c>
      <c r="C33">
        <v>11.114532000000002</v>
      </c>
      <c r="E33">
        <v>10.472289846113327</v>
      </c>
      <c r="F33">
        <v>11.114532000000002</v>
      </c>
      <c r="G33">
        <f t="shared" si="0"/>
        <v>53.984999999999985</v>
      </c>
    </row>
    <row r="34" spans="1:7" x14ac:dyDescent="0.4">
      <c r="A34" s="13" t="s">
        <v>2</v>
      </c>
      <c r="B34">
        <f>IF(F34=0,E34,E34*k)</f>
        <v>11.048124540612365</v>
      </c>
      <c r="C34">
        <v>7.1445119999999998</v>
      </c>
      <c r="E34">
        <v>11.048124540612365</v>
      </c>
      <c r="F34">
        <v>7.1445119999999998</v>
      </c>
      <c r="G34">
        <f t="shared" si="0"/>
        <v>88.601000000000013</v>
      </c>
    </row>
    <row r="35" spans="1:7" x14ac:dyDescent="0.4">
      <c r="A35" t="s">
        <v>1</v>
      </c>
      <c r="B35">
        <f>IF(F35=0,E35,E35*k)</f>
        <v>16.27506998856494</v>
      </c>
      <c r="C35">
        <v>11.5180872</v>
      </c>
      <c r="E35">
        <v>16.27506998856494</v>
      </c>
      <c r="F35">
        <v>11.5180872</v>
      </c>
      <c r="G35">
        <f t="shared" si="0"/>
        <v>80.959000000000003</v>
      </c>
    </row>
    <row r="36" spans="1:7" x14ac:dyDescent="0.4">
      <c r="A36" s="13" t="s">
        <v>0</v>
      </c>
      <c r="B36">
        <f>IF(F36=0,E36,E36*k)</f>
        <v>12.575133599999999</v>
      </c>
      <c r="C36">
        <v>0</v>
      </c>
      <c r="E36">
        <v>12.575133599999999</v>
      </c>
      <c r="F36">
        <v>0</v>
      </c>
      <c r="G36">
        <f t="shared" si="0"/>
        <v>0</v>
      </c>
    </row>
    <row r="37" spans="1:7" x14ac:dyDescent="0.4">
      <c r="A37" t="s">
        <v>2</v>
      </c>
      <c r="B37">
        <f>IF(F37=0,E37,E37*k)</f>
        <v>19.055305312062512</v>
      </c>
      <c r="C37">
        <v>13.48636368</v>
      </c>
      <c r="E37">
        <v>19.055305312062512</v>
      </c>
      <c r="F37">
        <v>13.48636368</v>
      </c>
      <c r="G37">
        <f t="shared" si="0"/>
        <v>80.954999999999998</v>
      </c>
    </row>
    <row r="38" spans="1:7" x14ac:dyDescent="0.4">
      <c r="A38" s="13" t="s">
        <v>0</v>
      </c>
      <c r="B38">
        <f>IF(F38=0,E38,E38*k)</f>
        <v>11.311128</v>
      </c>
      <c r="C38">
        <v>0</v>
      </c>
      <c r="E38">
        <v>11.311128</v>
      </c>
      <c r="F38">
        <v>0</v>
      </c>
      <c r="G38">
        <f t="shared" si="0"/>
        <v>0</v>
      </c>
    </row>
    <row r="39" spans="1:7" x14ac:dyDescent="0.4">
      <c r="A39" t="s">
        <v>1</v>
      </c>
      <c r="B39">
        <f>IF(F39=0,E39,E39*k)</f>
        <v>53.849823505124306</v>
      </c>
      <c r="C39">
        <v>24.361139999999999</v>
      </c>
      <c r="E39">
        <v>53.849823505124306</v>
      </c>
      <c r="F39">
        <v>24.361139999999999</v>
      </c>
      <c r="G39">
        <f t="shared" si="0"/>
        <v>126.65120000000002</v>
      </c>
    </row>
    <row r="40" spans="1:7" x14ac:dyDescent="0.4">
      <c r="A40" s="13" t="s">
        <v>0</v>
      </c>
      <c r="B40">
        <f>IF(F40=0,E40,E40*k)</f>
        <v>5.3489351999999997</v>
      </c>
      <c r="C40">
        <v>0</v>
      </c>
      <c r="E40">
        <v>5.3489351999999997</v>
      </c>
      <c r="F40">
        <v>0</v>
      </c>
      <c r="G40">
        <f t="shared" si="0"/>
        <v>0</v>
      </c>
    </row>
    <row r="41" spans="1:7" x14ac:dyDescent="0.4">
      <c r="A41" t="s">
        <v>1</v>
      </c>
      <c r="B41">
        <f>IF(F41=0,E41,E41*k)</f>
        <v>18.93400181310561</v>
      </c>
      <c r="C41">
        <v>33.147609600000003</v>
      </c>
      <c r="E41">
        <v>18.93400181310561</v>
      </c>
      <c r="F41">
        <v>33.147609600000003</v>
      </c>
      <c r="G41">
        <f t="shared" si="0"/>
        <v>32.727499999999992</v>
      </c>
    </row>
    <row r="42" spans="1:7" x14ac:dyDescent="0.4">
      <c r="A42" t="s">
        <v>2</v>
      </c>
      <c r="B42">
        <f>IF(F42=0,E42,E42*k)</f>
        <v>7.0019375712167129</v>
      </c>
      <c r="C42">
        <v>11.538813599999999</v>
      </c>
      <c r="E42">
        <v>7.0019375712167129</v>
      </c>
      <c r="F42">
        <v>11.538813599999999</v>
      </c>
      <c r="G42">
        <f t="shared" si="0"/>
        <v>34.768000000000001</v>
      </c>
    </row>
    <row r="43" spans="1:7" x14ac:dyDescent="0.4">
      <c r="A43" s="13" t="s">
        <v>0</v>
      </c>
      <c r="B43">
        <f>IF(F43=0,E43,E43*k)</f>
        <v>5.7759600000000004</v>
      </c>
      <c r="C43">
        <v>0</v>
      </c>
      <c r="E43">
        <v>5.7759600000000004</v>
      </c>
      <c r="F43">
        <v>0</v>
      </c>
      <c r="G43">
        <f t="shared" si="0"/>
        <v>0</v>
      </c>
    </row>
    <row r="44" spans="1:7" x14ac:dyDescent="0.4">
      <c r="A44" t="s">
        <v>2</v>
      </c>
      <c r="B44">
        <f>IF(F44=0,E44,E44*k)</f>
        <v>5.1698872280176555</v>
      </c>
      <c r="C44">
        <v>10.876178400000001</v>
      </c>
      <c r="E44">
        <v>5.1698872280176555</v>
      </c>
      <c r="F44">
        <v>10.876178400000001</v>
      </c>
      <c r="G44">
        <f t="shared" si="0"/>
        <v>27.234999999999996</v>
      </c>
    </row>
    <row r="45" spans="1:7" x14ac:dyDescent="0.4">
      <c r="A45" s="13" t="s">
        <v>1</v>
      </c>
      <c r="B45">
        <f>IF(F45=0,E45,E45*k)</f>
        <v>5.769773376856107</v>
      </c>
      <c r="C45">
        <v>5.2629815999999998</v>
      </c>
      <c r="E45">
        <v>5.769773376856107</v>
      </c>
      <c r="F45">
        <v>5.2629815999999998</v>
      </c>
      <c r="G45">
        <f t="shared" si="0"/>
        <v>62.812999999999988</v>
      </c>
    </row>
    <row r="46" spans="1:7" x14ac:dyDescent="0.4">
      <c r="A46" s="1" t="s">
        <v>2</v>
      </c>
      <c r="B46">
        <f>IF(F46=0,E46,E46*k)</f>
        <v>30.197440677070244</v>
      </c>
      <c r="C46">
        <v>23.712220800000004</v>
      </c>
      <c r="E46">
        <v>30.197440677070244</v>
      </c>
      <c r="F46">
        <v>23.712220800000004</v>
      </c>
      <c r="G46">
        <f t="shared" si="0"/>
        <v>72.965999999999994</v>
      </c>
    </row>
    <row r="47" spans="1:7" x14ac:dyDescent="0.4">
      <c r="A47" s="1" t="s">
        <v>1</v>
      </c>
      <c r="B47">
        <f>IF(F47=0,E47,E47*k)</f>
        <v>15.442941619104257</v>
      </c>
      <c r="C47">
        <v>11.2480344</v>
      </c>
      <c r="E47">
        <v>15.442941619104257</v>
      </c>
      <c r="F47">
        <v>11.2480344</v>
      </c>
      <c r="G47">
        <f t="shared" si="0"/>
        <v>78.664000000000001</v>
      </c>
    </row>
    <row r="48" spans="1:7" x14ac:dyDescent="0.4">
      <c r="A48" s="1" t="s">
        <v>2</v>
      </c>
      <c r="B48">
        <f>IF(F48=0,E48,E48*k)</f>
        <v>11.652959699537243</v>
      </c>
      <c r="C48">
        <v>10.1873304</v>
      </c>
      <c r="E48">
        <v>11.652959699537243</v>
      </c>
      <c r="F48">
        <v>10.1873304</v>
      </c>
      <c r="G48">
        <f t="shared" si="0"/>
        <v>65.538799999999995</v>
      </c>
    </row>
    <row r="49" spans="1:7" x14ac:dyDescent="0.4">
      <c r="A49" s="1" t="s">
        <v>1</v>
      </c>
      <c r="B49">
        <f>IF(F49=0,E49,E49*k)</f>
        <v>9.5409741027967652</v>
      </c>
      <c r="C49">
        <v>11.046561599999999</v>
      </c>
      <c r="E49">
        <v>9.5409741027967652</v>
      </c>
      <c r="F49">
        <v>11.046561599999999</v>
      </c>
      <c r="G49">
        <f t="shared" si="0"/>
        <v>49.486669999999997</v>
      </c>
    </row>
    <row r="50" spans="1:7" x14ac:dyDescent="0.4">
      <c r="A50" s="1" t="s">
        <v>2</v>
      </c>
      <c r="B50">
        <f>IF(F50=0,E50,E50*k)</f>
        <v>19.050664302454827</v>
      </c>
      <c r="C50">
        <v>14.4249648</v>
      </c>
      <c r="E50">
        <v>19.050664302454827</v>
      </c>
      <c r="F50">
        <v>14.4249648</v>
      </c>
      <c r="G50">
        <f t="shared" si="0"/>
        <v>75.668999999999997</v>
      </c>
    </row>
    <row r="51" spans="1:7" x14ac:dyDescent="0.4">
      <c r="A51" s="1" t="s">
        <v>1</v>
      </c>
      <c r="B51">
        <f>IF(F51=0,E51,E51*k)</f>
        <v>8.9322666768582</v>
      </c>
      <c r="C51">
        <v>10.405228872</v>
      </c>
      <c r="E51">
        <v>8.9322666768582</v>
      </c>
      <c r="F51">
        <v>10.405228872</v>
      </c>
      <c r="G51">
        <f t="shared" si="0"/>
        <v>49.184999999999995</v>
      </c>
    </row>
    <row r="52" spans="1:7" x14ac:dyDescent="0.4">
      <c r="A52" s="13" t="s">
        <v>0</v>
      </c>
      <c r="B52">
        <f>IF(F52=0,E52,E52*k)</f>
        <v>66.232430399999998</v>
      </c>
      <c r="C52">
        <v>0</v>
      </c>
      <c r="E52">
        <v>66.232430399999998</v>
      </c>
      <c r="F52">
        <v>0</v>
      </c>
      <c r="G52">
        <f t="shared" si="0"/>
        <v>0</v>
      </c>
    </row>
    <row r="53" spans="1:7" x14ac:dyDescent="0.4">
      <c r="A53" s="1" t="s">
        <v>1</v>
      </c>
      <c r="B53">
        <f>IF(F53=0,E53,E53*k)</f>
        <v>23.499389385854737</v>
      </c>
      <c r="C53">
        <v>12.1276872</v>
      </c>
      <c r="E53">
        <v>23.499389385854737</v>
      </c>
      <c r="F53">
        <v>12.1276872</v>
      </c>
      <c r="G53">
        <f t="shared" si="0"/>
        <v>111.02</v>
      </c>
    </row>
    <row r="54" spans="1:7" x14ac:dyDescent="0.4">
      <c r="A54" s="1" t="s">
        <v>2</v>
      </c>
      <c r="B54">
        <f>IF(F54=0,E54,E54*k)</f>
        <v>11.754974350789967</v>
      </c>
      <c r="C54">
        <v>28.680765600000001</v>
      </c>
      <c r="E54">
        <v>11.754974350789967</v>
      </c>
      <c r="F54">
        <v>28.680765600000001</v>
      </c>
      <c r="G54">
        <f t="shared" si="0"/>
        <v>23.482999999999997</v>
      </c>
    </row>
    <row r="55" spans="1:7" x14ac:dyDescent="0.4">
      <c r="A55" s="1" t="s">
        <v>1</v>
      </c>
      <c r="B55">
        <f>IF(F55=0,E55,E55*k)</f>
        <v>11.392788617021187</v>
      </c>
      <c r="C55">
        <v>17.268748800000001</v>
      </c>
      <c r="E55">
        <v>11.392788617021187</v>
      </c>
      <c r="F55">
        <v>17.268748800000001</v>
      </c>
      <c r="G55">
        <f t="shared" si="0"/>
        <v>37.800000000000004</v>
      </c>
    </row>
    <row r="56" spans="1:7" x14ac:dyDescent="0.4">
      <c r="A56" s="1" t="s">
        <v>2</v>
      </c>
      <c r="B56">
        <f>IF(F56=0,E56,E56*k)</f>
        <v>10.585171606099212</v>
      </c>
      <c r="C56">
        <v>15.5572968</v>
      </c>
      <c r="E56">
        <v>10.585171606099212</v>
      </c>
      <c r="F56">
        <v>15.5572968</v>
      </c>
      <c r="G56">
        <f t="shared" si="0"/>
        <v>38.984000000000002</v>
      </c>
    </row>
    <row r="57" spans="1:7" x14ac:dyDescent="0.4">
      <c r="A57" s="1" t="s">
        <v>1</v>
      </c>
      <c r="B57">
        <f>IF(F57=0,E57,E57*k)</f>
        <v>15.504676453824365</v>
      </c>
      <c r="C57">
        <v>21.994368000000001</v>
      </c>
      <c r="E57">
        <v>15.504676453824365</v>
      </c>
      <c r="F57">
        <v>21.994368000000001</v>
      </c>
      <c r="G57">
        <f t="shared" si="0"/>
        <v>40.389999999999993</v>
      </c>
    </row>
    <row r="58" spans="1:7" x14ac:dyDescent="0.4">
      <c r="A58" s="1" t="s">
        <v>2</v>
      </c>
      <c r="B58">
        <f>IF(F58=0,E58,E58*k)</f>
        <v>45.610603068369244</v>
      </c>
      <c r="C58">
        <v>37.3008144</v>
      </c>
      <c r="E58">
        <v>45.610603068369244</v>
      </c>
      <c r="F58">
        <v>37.3008144</v>
      </c>
      <c r="G58">
        <f t="shared" si="0"/>
        <v>70.06</v>
      </c>
    </row>
    <row r="59" spans="1:7" x14ac:dyDescent="0.4">
      <c r="A59" s="13" t="s">
        <v>0</v>
      </c>
      <c r="B59">
        <f>IF(F59=0,E59,E59*k)</f>
        <v>33.296961600000003</v>
      </c>
      <c r="C59">
        <v>0</v>
      </c>
      <c r="E59">
        <v>33.296961600000003</v>
      </c>
      <c r="F59">
        <v>0</v>
      </c>
      <c r="G59">
        <f t="shared" si="0"/>
        <v>0</v>
      </c>
    </row>
    <row r="60" spans="1:7" x14ac:dyDescent="0.4">
      <c r="A60" s="1" t="s">
        <v>1</v>
      </c>
      <c r="B60">
        <f>IF(F60=0,E60,E60*k)</f>
        <v>26.474675797955587</v>
      </c>
      <c r="C60">
        <v>8.2082639999999998</v>
      </c>
      <c r="E60">
        <v>26.474675797955587</v>
      </c>
      <c r="F60">
        <v>8.2082639999999998</v>
      </c>
      <c r="G60">
        <f t="shared" si="0"/>
        <v>184.80000000000004</v>
      </c>
    </row>
    <row r="61" spans="1:7" x14ac:dyDescent="0.4">
      <c r="A61" s="13" t="s">
        <v>0</v>
      </c>
      <c r="B61">
        <f>IF(F61=0,E61,E61*k)</f>
        <v>12.446508</v>
      </c>
      <c r="C61">
        <v>0</v>
      </c>
      <c r="E61">
        <v>12.446508</v>
      </c>
      <c r="F61">
        <v>0</v>
      </c>
      <c r="G61">
        <f t="shared" si="0"/>
        <v>0</v>
      </c>
    </row>
    <row r="62" spans="1:7" x14ac:dyDescent="0.4">
      <c r="A62" s="1" t="s">
        <v>2</v>
      </c>
      <c r="B62">
        <f>IF(F62=0,E62,E62*k)</f>
        <v>12.644457697876003</v>
      </c>
      <c r="C62">
        <v>12.030455999999999</v>
      </c>
      <c r="E62">
        <v>12.644457697876003</v>
      </c>
      <c r="F62">
        <v>12.030455999999999</v>
      </c>
      <c r="G62">
        <f t="shared" si="0"/>
        <v>60.220000000000006</v>
      </c>
    </row>
    <row r="63" spans="1:7" x14ac:dyDescent="0.4">
      <c r="A63" s="13" t="s">
        <v>0</v>
      </c>
      <c r="B63">
        <f>IF(F63=0,E63,E63*k)</f>
        <v>33.866328000000003</v>
      </c>
      <c r="C63">
        <v>0</v>
      </c>
      <c r="E63">
        <v>33.866328000000003</v>
      </c>
      <c r="F63">
        <v>0</v>
      </c>
      <c r="G63">
        <f t="shared" si="0"/>
        <v>0</v>
      </c>
    </row>
    <row r="64" spans="1:7" x14ac:dyDescent="0.4">
      <c r="G64">
        <f>MOD(SUM(G2:G63),360)</f>
        <v>29.654215779999959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39" sqref="B39"/>
    </sheetView>
  </sheetViews>
  <sheetFormatPr defaultRowHeight="14.6" x14ac:dyDescent="0.4"/>
  <cols>
    <col min="1" max="1" width="11.15234375" customWidth="1"/>
    <col min="2" max="2" width="14.3046875" customWidth="1"/>
  </cols>
  <sheetData>
    <row r="1" spans="1:2" x14ac:dyDescent="0.4">
      <c r="A1" t="s">
        <v>7</v>
      </c>
      <c r="B1" t="s">
        <v>6</v>
      </c>
    </row>
    <row r="2" spans="1:2" x14ac:dyDescent="0.4">
      <c r="A2" s="1">
        <v>0</v>
      </c>
      <c r="B2" s="1">
        <v>0</v>
      </c>
    </row>
    <row r="3" spans="1:2" x14ac:dyDescent="0.4">
      <c r="A3" s="1">
        <v>1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A4" sqref="A4"/>
    </sheetView>
  </sheetViews>
  <sheetFormatPr defaultRowHeight="14.6" x14ac:dyDescent="0.4"/>
  <cols>
    <col min="2" max="2" width="12.69140625" bestFit="1" customWidth="1"/>
  </cols>
  <sheetData>
    <row r="1" spans="1:2" x14ac:dyDescent="0.4">
      <c r="A1" s="2" t="s">
        <v>7</v>
      </c>
      <c r="B1" s="3" t="s">
        <v>8</v>
      </c>
    </row>
    <row r="2" spans="1:2" x14ac:dyDescent="0.4">
      <c r="A2" s="4">
        <v>0</v>
      </c>
      <c r="B2" s="5">
        <v>0</v>
      </c>
    </row>
    <row r="3" spans="1:2" x14ac:dyDescent="0.4">
      <c r="A3" s="6">
        <v>1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5.69140625" bestFit="1" customWidth="1"/>
    <col min="2" max="2" width="14.53515625" customWidth="1"/>
  </cols>
  <sheetData>
    <row r="1" spans="1:2" x14ac:dyDescent="0.4">
      <c r="A1" s="9" t="s">
        <v>10</v>
      </c>
      <c r="B1" s="9" t="s">
        <v>9</v>
      </c>
    </row>
    <row r="2" spans="1:2" x14ac:dyDescent="0.4">
      <c r="A2" s="8">
        <v>0</v>
      </c>
      <c r="B2" s="8">
        <v>1</v>
      </c>
    </row>
    <row r="3" spans="1:2" x14ac:dyDescent="0.4">
      <c r="A3" s="10">
        <v>1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10" sqref="B10"/>
    </sheetView>
  </sheetViews>
  <sheetFormatPr defaultRowHeight="14.6" x14ac:dyDescent="0.4"/>
  <cols>
    <col min="1" max="1" width="15.3046875" customWidth="1"/>
  </cols>
  <sheetData>
    <row r="1" spans="1:2" x14ac:dyDescent="0.4">
      <c r="A1" t="s">
        <v>10</v>
      </c>
      <c r="B1" t="s">
        <v>11</v>
      </c>
    </row>
    <row r="2" spans="1:2" x14ac:dyDescent="0.4">
      <c r="A2">
        <v>0</v>
      </c>
      <c r="B2">
        <v>1</v>
      </c>
    </row>
    <row r="3" spans="1:2" x14ac:dyDescent="0.4">
      <c r="A3">
        <v>1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Info</vt:lpstr>
      <vt:lpstr>Shape</vt:lpstr>
      <vt:lpstr>Elevation</vt:lpstr>
      <vt:lpstr>Banking</vt:lpstr>
      <vt:lpstr>Grip Factors</vt:lpstr>
      <vt:lpstr>Sectors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Isaac</cp:lastModifiedBy>
  <dcterms:created xsi:type="dcterms:W3CDTF">2020-03-16T15:16:57Z</dcterms:created>
  <dcterms:modified xsi:type="dcterms:W3CDTF">2021-10-15T04:26:26Z</dcterms:modified>
</cp:coreProperties>
</file>